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435" firstSheet="1" activeTab="5"/>
  </bookViews>
  <sheets>
    <sheet name="Intro" sheetId="4" r:id="rId1"/>
    <sheet name="Movies on IMDB - Data" sheetId="1" r:id="rId2"/>
    <sheet name="Tablas auxiliares 1" sheetId="2" r:id="rId3"/>
    <sheet name="Tablas auxiliares 2" sheetId="3" r:id="rId4"/>
    <sheet name="Tablas dinámicas" sheetId="5" r:id="rId5"/>
    <sheet name="Dashboard" sheetId="6" r:id="rId6"/>
  </sheets>
  <definedNames>
    <definedName name="_xlcn.WorksheetConnection_Tablasauxiliares2A60B761" hidden="1">'Tablas auxiliares 2'!$A$60:$B$76</definedName>
    <definedName name="Movie_Data">IMDb[#All]</definedName>
    <definedName name="SegmentaciónDeDatos_Año">#N/A</definedName>
    <definedName name="SegmentaciónDeDatos_Clasificación">#N/A</definedName>
    <definedName name="SegmentaciónDeDatos_Desempeño_en_taquilla">#N/A</definedName>
    <definedName name="SegmentaciónDeDatos_País">#N/A</definedName>
    <definedName name="SegmentaciónDeDatos_País1">#N/A</definedName>
    <definedName name="SegmentaciónDeDatos_Score_en_IMDB">#N/A</definedName>
  </definedNames>
  <calcPr calcId="152511"/>
  <pivotCaches>
    <pivotCache cacheId="0" r:id="rId7"/>
    <pivotCache cacheId="1" r:id="rId8"/>
    <pivotCache cacheId="2" r:id="rId9"/>
    <pivotCache cacheId="8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Rango-6130bef1-5bbc-4df8-997a-e230b5878706" name="Rango" connection="WorksheetConnection_Tablas auxiliares 2!$A$60:$B$76"/>
        </x15:modelTables>
      </x15:dataModel>
    </ext>
  </extLst>
</workbook>
</file>

<file path=xl/calcChain.xml><?xml version="1.0" encoding="utf-8"?>
<calcChain xmlns="http://schemas.openxmlformats.org/spreadsheetml/2006/main">
  <c r="D112" i="3" l="1"/>
  <c r="C112" i="3"/>
  <c r="B112" i="3"/>
  <c r="D103" i="3"/>
  <c r="D104" i="3"/>
  <c r="D105" i="3"/>
  <c r="D106" i="3"/>
  <c r="D107" i="3"/>
  <c r="D108" i="3"/>
  <c r="D109" i="3"/>
  <c r="D110" i="3"/>
  <c r="D111" i="3"/>
  <c r="D94" i="3"/>
  <c r="D95" i="3"/>
  <c r="D96" i="3"/>
  <c r="D97" i="3"/>
  <c r="D98" i="3"/>
  <c r="D99" i="3"/>
  <c r="D100" i="3"/>
  <c r="D101" i="3"/>
  <c r="D102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85" i="3"/>
  <c r="C86" i="3"/>
  <c r="C87" i="3"/>
  <c r="C88" i="3"/>
  <c r="C89" i="3"/>
  <c r="C90" i="3"/>
  <c r="C91" i="3"/>
  <c r="C92" i="3"/>
  <c r="C93" i="3"/>
  <c r="C94" i="3"/>
  <c r="C95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B102" i="3"/>
  <c r="B103" i="3"/>
  <c r="B104" i="3"/>
  <c r="B105" i="3"/>
  <c r="B106" i="3"/>
  <c r="B107" i="3"/>
  <c r="B108" i="3"/>
  <c r="B109" i="3"/>
  <c r="B110" i="3"/>
  <c r="B111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78" i="3"/>
  <c r="B79" i="3"/>
  <c r="B80" i="3"/>
  <c r="B81" i="3"/>
  <c r="B82" i="3"/>
  <c r="B83" i="3"/>
  <c r="B84" i="3"/>
  <c r="B85" i="3"/>
  <c r="B86" i="3"/>
  <c r="B87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D61" i="3" l="1"/>
  <c r="C61" i="3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B61" i="3"/>
  <c r="J50" i="2"/>
  <c r="J42" i="2"/>
  <c r="J43" i="2"/>
  <c r="J44" i="2"/>
  <c r="J45" i="2"/>
  <c r="J46" i="2"/>
  <c r="J47" i="2"/>
  <c r="J48" i="2"/>
  <c r="J49" i="2"/>
  <c r="J41" i="2"/>
  <c r="D55" i="3" l="1"/>
  <c r="C55" i="3"/>
  <c r="B55" i="3"/>
  <c r="D47" i="3"/>
  <c r="D48" i="3"/>
  <c r="D49" i="3"/>
  <c r="D50" i="3"/>
  <c r="D51" i="3"/>
  <c r="D52" i="3"/>
  <c r="D53" i="3"/>
  <c r="D54" i="3"/>
  <c r="D46" i="3"/>
  <c r="C47" i="3"/>
  <c r="C48" i="3"/>
  <c r="C49" i="3"/>
  <c r="C50" i="3"/>
  <c r="C51" i="3"/>
  <c r="C52" i="3"/>
  <c r="C53" i="3"/>
  <c r="C54" i="3"/>
  <c r="C46" i="3"/>
  <c r="B46" i="3"/>
  <c r="B47" i="3"/>
  <c r="B48" i="3"/>
  <c r="B49" i="3"/>
  <c r="B50" i="3"/>
  <c r="B51" i="3"/>
  <c r="B52" i="3"/>
  <c r="B53" i="3"/>
  <c r="B54" i="3"/>
  <c r="D36" i="3" l="1"/>
  <c r="D37" i="3"/>
  <c r="D38" i="3"/>
  <c r="D39" i="3"/>
  <c r="D40" i="3"/>
  <c r="D41" i="3"/>
  <c r="D42" i="3"/>
  <c r="D35" i="3"/>
  <c r="C36" i="3"/>
  <c r="C37" i="3"/>
  <c r="C38" i="3"/>
  <c r="C39" i="3"/>
  <c r="C40" i="3"/>
  <c r="C41" i="3"/>
  <c r="C42" i="3"/>
  <c r="C35" i="3"/>
  <c r="B36" i="3"/>
  <c r="E36" i="3" s="1"/>
  <c r="B37" i="3"/>
  <c r="E37" i="3" s="1"/>
  <c r="B38" i="3"/>
  <c r="E38" i="3" s="1"/>
  <c r="B39" i="3"/>
  <c r="E39" i="3" s="1"/>
  <c r="B40" i="3"/>
  <c r="B41" i="3"/>
  <c r="B42" i="3"/>
  <c r="B35" i="3"/>
  <c r="E35" i="3" s="1"/>
  <c r="J2" i="3"/>
  <c r="E42" i="3" l="1"/>
  <c r="E40" i="3"/>
  <c r="E41" i="3"/>
  <c r="J3" i="3"/>
  <c r="A25" i="3" s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A29" i="3" l="1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blas auxiliares 2!$A$60:$B$76" type="102" refreshedVersion="5" minRefreshableVersion="5">
    <extLst>
      <ext xmlns:x15="http://schemas.microsoft.com/office/spreadsheetml/2010/11/main" uri="{DE250136-89BD-433C-8126-D09CA5730AF9}">
        <x15:connection id="Rango-6130bef1-5bbc-4df8-997a-e230b5878706" autoDelete="1" usedByAddin="1">
          <x15:rangePr sourceName="_xlcn.WorksheetConnection_Tablasauxiliares2A60B761"/>
        </x15:connection>
      </ext>
    </extLst>
  </connection>
</connections>
</file>

<file path=xl/sharedStrings.xml><?xml version="1.0" encoding="utf-8"?>
<sst xmlns="http://schemas.openxmlformats.org/spreadsheetml/2006/main" count="18877" uniqueCount="5221">
  <si>
    <t>James Cameron</t>
  </si>
  <si>
    <t>Action|Adventure|Fantasy|Sci-Fi</t>
  </si>
  <si>
    <t>English</t>
  </si>
  <si>
    <t>USA</t>
  </si>
  <si>
    <t>PG-13</t>
  </si>
  <si>
    <t>Gore Verbinski</t>
  </si>
  <si>
    <t>Action|Adventure|Fantasy</t>
  </si>
  <si>
    <t>Sam Mendes</t>
  </si>
  <si>
    <t>Action|Adventure|Thriller</t>
  </si>
  <si>
    <t>UK</t>
  </si>
  <si>
    <t>Christopher Nolan</t>
  </si>
  <si>
    <t>Action|Thriller</t>
  </si>
  <si>
    <t>Joseph Gordon-Levitt</t>
  </si>
  <si>
    <t>Doug Walker</t>
  </si>
  <si>
    <t>Documentary</t>
  </si>
  <si>
    <t>Andrew Stanton</t>
  </si>
  <si>
    <t>Action|Adventure|Sci-Fi</t>
  </si>
  <si>
    <t>Sam Raimi</t>
  </si>
  <si>
    <t>Action|Adventure|Romance</t>
  </si>
  <si>
    <t>Nathan Greno</t>
  </si>
  <si>
    <t>Adventure|Animation|Comedy|Family|Fantasy|Musical|Romance</t>
  </si>
  <si>
    <t>PG</t>
  </si>
  <si>
    <t>Joss Whedon</t>
  </si>
  <si>
    <t>David Yates</t>
  </si>
  <si>
    <t>Adventure|Family|Fantasy|Mystery</t>
  </si>
  <si>
    <t>Zack Snyder</t>
  </si>
  <si>
    <t>Bryan Singer</t>
  </si>
  <si>
    <t>Kevin Spacey</t>
  </si>
  <si>
    <t>Marc Forster</t>
  </si>
  <si>
    <t>Action|Adventure</t>
  </si>
  <si>
    <t>Action|Adventure|Western</t>
  </si>
  <si>
    <t>Andrew Adamson</t>
  </si>
  <si>
    <t>Action|Adventure|Family|Fantasy</t>
  </si>
  <si>
    <t>Rob Marshall</t>
  </si>
  <si>
    <t>Barry Sonnenfeld</t>
  </si>
  <si>
    <t>Action|Adventure|Comedy|Family|Fantasy|Sci-Fi</t>
  </si>
  <si>
    <t>Peter Jackson</t>
  </si>
  <si>
    <t>Adventure|Fantasy</t>
  </si>
  <si>
    <t>New Zealand</t>
  </si>
  <si>
    <t>Marc Webb</t>
  </si>
  <si>
    <t>Ridley Scott</t>
  </si>
  <si>
    <t>Action|Adventure|Drama|History</t>
  </si>
  <si>
    <t>Chris Weitz</t>
  </si>
  <si>
    <t>Adventure|Family|Fantasy</t>
  </si>
  <si>
    <t>Action|Adventure|Drama|Romance</t>
  </si>
  <si>
    <t>Drama|Romance</t>
  </si>
  <si>
    <t>Anthony Russo</t>
  </si>
  <si>
    <t>Peter Berg</t>
  </si>
  <si>
    <t>Action|Adventure|Sci-Fi|Thriller</t>
  </si>
  <si>
    <t>Colin Trevorrow</t>
  </si>
  <si>
    <t>Action|Adventure|Fantasy|Romance</t>
  </si>
  <si>
    <t>Shane Black</t>
  </si>
  <si>
    <t>Jon Favreau</t>
  </si>
  <si>
    <t>Tim Burton</t>
  </si>
  <si>
    <t>Brett Ratner</t>
  </si>
  <si>
    <t>Action|Adventure|Fantasy|Sci-Fi|Thriller</t>
  </si>
  <si>
    <t>Canada</t>
  </si>
  <si>
    <t>Dan Scanlon</t>
  </si>
  <si>
    <t>Adventure|Animation|Comedy|Family|Fantasy</t>
  </si>
  <si>
    <t>Steve Buscemi</t>
  </si>
  <si>
    <t>G</t>
  </si>
  <si>
    <t>Michael Bay</t>
  </si>
  <si>
    <t>Joseph Kosinski</t>
  </si>
  <si>
    <t>John Lasseter</t>
  </si>
  <si>
    <t>Adventure|Animation|Comedy|Family|Sport</t>
  </si>
  <si>
    <t>Martin Campbell</t>
  </si>
  <si>
    <t>Lee Unkrich</t>
  </si>
  <si>
    <t>Tom Hanks</t>
  </si>
  <si>
    <t>McG</t>
  </si>
  <si>
    <t>James Wan</t>
  </si>
  <si>
    <t>Action|Crime|Thriller</t>
  </si>
  <si>
    <t>Action|Adventure|Horror|Sci-Fi|Thriller</t>
  </si>
  <si>
    <t>J.J. Abrams</t>
  </si>
  <si>
    <t>Baz Luhrmann</t>
  </si>
  <si>
    <t>Australia</t>
  </si>
  <si>
    <t>Mike Newell</t>
  </si>
  <si>
    <t>Guillermo del Toro</t>
  </si>
  <si>
    <t>Steven Spielberg</t>
  </si>
  <si>
    <t>Peter Sohn</t>
  </si>
  <si>
    <t>Mark Andrews</t>
  </si>
  <si>
    <t>Justin Lin</t>
  </si>
  <si>
    <t>Adventure|Animation|Family|Sci-Fi</t>
  </si>
  <si>
    <t>Action|Comedy|Crime|Thriller</t>
  </si>
  <si>
    <t>Roland Emmerich</t>
  </si>
  <si>
    <t>Tom McCarthy</t>
  </si>
  <si>
    <t>Robert Zemeckis</t>
  </si>
  <si>
    <t>Animation|Drama|Family|Fantasy</t>
  </si>
  <si>
    <t>Lana Wachowski</t>
  </si>
  <si>
    <t>Action|Crime|Drama|Thriller</t>
  </si>
  <si>
    <t>Pete Docter</t>
  </si>
  <si>
    <t>Adventure|Animation|Comedy|Family</t>
  </si>
  <si>
    <t>Rob Letterman</t>
  </si>
  <si>
    <t>Action|Adventure|Animation|Comedy|Family|Sci-Fi</t>
  </si>
  <si>
    <t>Martin Scorsese</t>
  </si>
  <si>
    <t>Adventure|Drama|Family|Mystery</t>
  </si>
  <si>
    <t>Rob Cohen</t>
  </si>
  <si>
    <t>David Ayer</t>
  </si>
  <si>
    <t>Action|Adventure|Comedy|Sci-Fi</t>
  </si>
  <si>
    <t>Tom Shadyac</t>
  </si>
  <si>
    <t>Comedy|Family|Fantasy</t>
  </si>
  <si>
    <t>Doug Liman</t>
  </si>
  <si>
    <t>Kevin Reynolds</t>
  </si>
  <si>
    <t>Stephen Sommers</t>
  </si>
  <si>
    <t>Adventure|Animation|Comedy|Drama|Family|Fantasy</t>
  </si>
  <si>
    <t>Adventure|Drama|Family|Fantasy</t>
  </si>
  <si>
    <t>Action|Adventure|Drama|Fantasy</t>
  </si>
  <si>
    <t>Robert Stromberg</t>
  </si>
  <si>
    <t>Action|Adventure|Family|Fantasy|Romance</t>
  </si>
  <si>
    <t>Angelina Jolie Pitt</t>
  </si>
  <si>
    <t>Matt Reeves</t>
  </si>
  <si>
    <t>Action|Adventure|Drama|Sci-Fi</t>
  </si>
  <si>
    <t>Action|Adventure|Romance|Sci-Fi</t>
  </si>
  <si>
    <t>Belgium</t>
  </si>
  <si>
    <t>R</t>
  </si>
  <si>
    <t>Carl Rinsch</t>
  </si>
  <si>
    <t>Mike Mitchell</t>
  </si>
  <si>
    <t>Brad Bird</t>
  </si>
  <si>
    <t>Action|Adventure|Family|Mystery|Sci-Fi</t>
  </si>
  <si>
    <t>Don Hall</t>
  </si>
  <si>
    <t>Action|Adventure|Animation|Comedy|Drama|Family|Sci-Fi</t>
  </si>
  <si>
    <t>Rich Moore</t>
  </si>
  <si>
    <t>Adventure|Animation|Comedy|Family|Sci-Fi</t>
  </si>
  <si>
    <t>Adventure|Animation|Family|Fantasy</t>
  </si>
  <si>
    <t>Dean DeBlois</t>
  </si>
  <si>
    <t>Jonathan Mostow</t>
  </si>
  <si>
    <t>Action|Sci-Fi</t>
  </si>
  <si>
    <t>James Gunn</t>
  </si>
  <si>
    <t>Adventure|Drama|Sci-Fi</t>
  </si>
  <si>
    <t>Hideaki Anno</t>
  </si>
  <si>
    <t>Action|Adventure|Drama|Horror|Sci-Fi</t>
  </si>
  <si>
    <t>Japanese</t>
  </si>
  <si>
    <t>Japan</t>
  </si>
  <si>
    <t>David Fincher</t>
  </si>
  <si>
    <t>Drama|Fantasy|Romance</t>
  </si>
  <si>
    <t>Matthew Vaughn</t>
  </si>
  <si>
    <t>Francis Lawrence</t>
  </si>
  <si>
    <t>Adventure|Sci-Fi</t>
  </si>
  <si>
    <t>Jon Turteltaub</t>
  </si>
  <si>
    <t>Wolfgang Petersen</t>
  </si>
  <si>
    <t>Action|Adventure|Drama|Thriller</t>
  </si>
  <si>
    <t>James Bobin</t>
  </si>
  <si>
    <t>Chris Miller</t>
  </si>
  <si>
    <t>Duncan Jones</t>
  </si>
  <si>
    <t>Alan Taylor</t>
  </si>
  <si>
    <t>Michael Apted</t>
  </si>
  <si>
    <t>Action|Drama|History|Romance|War</t>
  </si>
  <si>
    <t>Oliver Stone</t>
  </si>
  <si>
    <t>Germany</t>
  </si>
  <si>
    <t>Action|Drama</t>
  </si>
  <si>
    <t>Drama|Horror|Sci-Fi</t>
  </si>
  <si>
    <t>Adventure|Comedy|Family|Fantasy</t>
  </si>
  <si>
    <t>Animation|Comedy|Family|Fantasy</t>
  </si>
  <si>
    <t>Eric Darnell</t>
  </si>
  <si>
    <t>Action|Adventure|Animation|Comedy|Family</t>
  </si>
  <si>
    <t>Shawn Levy</t>
  </si>
  <si>
    <t>Gavin Hood</t>
  </si>
  <si>
    <t>Chris Buck</t>
  </si>
  <si>
    <t>Adventure|Animation|Comedy|Family|Fantasy|Musical</t>
  </si>
  <si>
    <t>George Miller</t>
  </si>
  <si>
    <t>Ron Howard</t>
  </si>
  <si>
    <t>Mystery|Thriller</t>
  </si>
  <si>
    <t>Kenneth Branagh</t>
  </si>
  <si>
    <t>Byron Howard</t>
  </si>
  <si>
    <t>Adventure|Animation|Comedy|Drama|Family</t>
  </si>
  <si>
    <t>Action|Adventure|Animation|Comedy|Family|Fantasy|Sci-Fi</t>
  </si>
  <si>
    <t>Comedy|Fantasy|Horror</t>
  </si>
  <si>
    <t>Christopher McQuarrie</t>
  </si>
  <si>
    <t>China</t>
  </si>
  <si>
    <t>Joe Johnston</t>
  </si>
  <si>
    <t>Drama|Fantasy|Horror|Thriller</t>
  </si>
  <si>
    <t>Jennifer Yuh Nelson</t>
  </si>
  <si>
    <t>M. Night Shyamalan</t>
  </si>
  <si>
    <t>Action|Drama|Thriller</t>
  </si>
  <si>
    <t>David Bowers</t>
  </si>
  <si>
    <t>Joe Wright</t>
  </si>
  <si>
    <t>Rob Minkoff</t>
  </si>
  <si>
    <t>Adventure</t>
  </si>
  <si>
    <t>Lee Tamahori</t>
  </si>
  <si>
    <t>Paul Feig</t>
  </si>
  <si>
    <t>Action|Adventure|Animation|Fantasy</t>
  </si>
  <si>
    <t>Alessandro Carloni</t>
  </si>
  <si>
    <t>Peter Ramsey</t>
  </si>
  <si>
    <t>Dean Parisot</t>
  </si>
  <si>
    <t>Comedy|Crime</t>
  </si>
  <si>
    <t>Edward Zwick</t>
  </si>
  <si>
    <t>Tony Goldwyn</t>
  </si>
  <si>
    <t>Action|Drama|History|War</t>
  </si>
  <si>
    <t>Action|Adventure|Drama</t>
  </si>
  <si>
    <t>Leonard Nimoy</t>
  </si>
  <si>
    <t>Action|Adventure|Animation|Comedy|Family|Fantasy</t>
  </si>
  <si>
    <t>Alex Proyas</t>
  </si>
  <si>
    <t>Action|Drama|Mystery|Sci-Fi</t>
  </si>
  <si>
    <t>Richard Donner</t>
  </si>
  <si>
    <t>Ang Lee</t>
  </si>
  <si>
    <t>Jon M. Chu</t>
  </si>
  <si>
    <t>Breck Eisner</t>
  </si>
  <si>
    <t>Action|Adventure|Comedy|Thriller</t>
  </si>
  <si>
    <t>Hironobu Sakaguchi</t>
  </si>
  <si>
    <t>Action|Adventure|Animation|Fantasy|Romance|Sci-Fi</t>
  </si>
  <si>
    <t>Peter Weir</t>
  </si>
  <si>
    <t>Action|Adventure|Drama|History|War</t>
  </si>
  <si>
    <t>Bill Condon</t>
  </si>
  <si>
    <t>Louis Leterrier</t>
  </si>
  <si>
    <t>Action|Crime|Drama|Mystery|Thriller</t>
  </si>
  <si>
    <t>TV-14</t>
  </si>
  <si>
    <t>Adventure|Drama|Thriller|Western</t>
  </si>
  <si>
    <t>David Soren</t>
  </si>
  <si>
    <t>Adventure|Animation|Comedy|Family|Western</t>
  </si>
  <si>
    <t>Paul Greengrass</t>
  </si>
  <si>
    <t>Action|Mystery|Thriller</t>
  </si>
  <si>
    <t>Mark Osborne</t>
  </si>
  <si>
    <t>Peyton Reed</t>
  </si>
  <si>
    <t>Adventure|Sci-Fi|Thriller</t>
  </si>
  <si>
    <t>Tim Johnson</t>
  </si>
  <si>
    <t>Adventure|Animation|Comedy|Family|Fantasy|Sci-Fi</t>
  </si>
  <si>
    <t>Phillip Noyce</t>
  </si>
  <si>
    <t>Action|Crime|Mystery|Thriller</t>
  </si>
  <si>
    <t>Darren Aronofsky</t>
  </si>
  <si>
    <t>Action|Adventure|Family|Mystery</t>
  </si>
  <si>
    <t>Adventure|Drama|Romance|War</t>
  </si>
  <si>
    <t>Eric Leighton</t>
  </si>
  <si>
    <t>Adventure|Animation|Family|Thriller</t>
  </si>
  <si>
    <t>Matt Birch</t>
  </si>
  <si>
    <t>Action|Fantasy</t>
  </si>
  <si>
    <t>Tom McGrath</t>
  </si>
  <si>
    <t>Action|Animation|Comedy|Family|Sci-Fi</t>
  </si>
  <si>
    <t>Chris Columbus</t>
  </si>
  <si>
    <t>Robert Schwentke</t>
  </si>
  <si>
    <t>Fantasy</t>
  </si>
  <si>
    <t>Carlos Saldanha</t>
  </si>
  <si>
    <t>Adventure|Animation|Comedy|Family|Musical</t>
  </si>
  <si>
    <t>Guy Ritchie</t>
  </si>
  <si>
    <t>Action|Adventure|Crime|Mystery|Thriller</t>
  </si>
  <si>
    <t>Paul Verhoeven</t>
  </si>
  <si>
    <t>John McTiernan</t>
  </si>
  <si>
    <t>Action|Adventure|History</t>
  </si>
  <si>
    <t>Tony Gilroy</t>
  </si>
  <si>
    <t>Joel Schumacher</t>
  </si>
  <si>
    <t>Action</t>
  </si>
  <si>
    <t>John Woo</t>
  </si>
  <si>
    <t>Tim Story</t>
  </si>
  <si>
    <t>Adventure|Drama|Fantasy</t>
  </si>
  <si>
    <t>Mark Steven Johnson</t>
  </si>
  <si>
    <t>Action|Fantasy|Thriller</t>
  </si>
  <si>
    <t>Action|Adventure|Comedy|Crime</t>
  </si>
  <si>
    <t>Adventure|Mystery|Sci-Fi</t>
  </si>
  <si>
    <t>Neill Blomkamp</t>
  </si>
  <si>
    <t>Action|Drama|Sci-Fi|Thriller</t>
  </si>
  <si>
    <t>David Twohy</t>
  </si>
  <si>
    <t>Action|Crime|Sci-Fi|Thriller</t>
  </si>
  <si>
    <t>James L. Brooks</t>
  </si>
  <si>
    <t>Comedy|Drama|Romance</t>
  </si>
  <si>
    <t>James Mangold</t>
  </si>
  <si>
    <t>Action|Comedy|Romance</t>
  </si>
  <si>
    <t>Action|Adventure|Mystery|Sci-Fi</t>
  </si>
  <si>
    <t>George Lucas</t>
  </si>
  <si>
    <t>Kirk De Micco</t>
  </si>
  <si>
    <t>French</t>
  </si>
  <si>
    <t>France</t>
  </si>
  <si>
    <t>Action|Drama|War</t>
  </si>
  <si>
    <t>Adventure|Drama|Sci-Fi|Thriller</t>
  </si>
  <si>
    <t>Roger Donaldson</t>
  </si>
  <si>
    <t>Dave Green</t>
  </si>
  <si>
    <t>Josh Trank</t>
  </si>
  <si>
    <t>Action|Adventure|Comedy|Family|Fantasy</t>
  </si>
  <si>
    <t>Roger Spottiswoode</t>
  </si>
  <si>
    <t>Steven Soderbergh</t>
  </si>
  <si>
    <t>Crime|Thriller</t>
  </si>
  <si>
    <t>Action|Comedy|Crime|Romance|Thriller</t>
  </si>
  <si>
    <t>Biography|Drama</t>
  </si>
  <si>
    <t>Michel Gondry</t>
  </si>
  <si>
    <t>Action|Adventure|Crime</t>
  </si>
  <si>
    <t>TV-PG</t>
  </si>
  <si>
    <t>Action|Drama|Fantasy|War</t>
  </si>
  <si>
    <t>Action|Adventure|Mystery|Sci-Fi|Thriller</t>
  </si>
  <si>
    <t>Action|Drama|Sci-Fi|Sport</t>
  </si>
  <si>
    <t>Jan de Bont</t>
  </si>
  <si>
    <t>Len Wiseman</t>
  </si>
  <si>
    <t>Frank Coraci</t>
  </si>
  <si>
    <t>Action|Adventure|Comedy</t>
  </si>
  <si>
    <t>Michael Mann</t>
  </si>
  <si>
    <t>Biography|Drama|Sport</t>
  </si>
  <si>
    <t>Action|Mystery|Sci-Fi|Thriller</t>
  </si>
  <si>
    <t>Ron Clements</t>
  </si>
  <si>
    <t>Animation|Family|Fantasy|Musical|Romance</t>
  </si>
  <si>
    <t>Christopher Barnard</t>
  </si>
  <si>
    <t>Comedy</t>
  </si>
  <si>
    <t>Action|Adventure|Romance|Sci-Fi|Thriller</t>
  </si>
  <si>
    <t>Peter Chelsom</t>
  </si>
  <si>
    <t>Warren Beatty</t>
  </si>
  <si>
    <t>Comedy|Romance</t>
  </si>
  <si>
    <t>Dominic Sena</t>
  </si>
  <si>
    <t>Robert Duvall</t>
  </si>
  <si>
    <t>Action|Drama|Romance</t>
  </si>
  <si>
    <t>Biography|Crime|Drama|History|Romance</t>
  </si>
  <si>
    <t>Biography|Crime|Drama</t>
  </si>
  <si>
    <t>Denzel Washington</t>
  </si>
  <si>
    <t>Action|Comedy|Thriller</t>
  </si>
  <si>
    <t>Tony Scott</t>
  </si>
  <si>
    <t>Paul Weitz</t>
  </si>
  <si>
    <t>Adam McKay</t>
  </si>
  <si>
    <t>Action|Comedy|Crime</t>
  </si>
  <si>
    <t>Chuck Russell</t>
  </si>
  <si>
    <t>Quentin Tarantino</t>
  </si>
  <si>
    <t>Drama|Western</t>
  </si>
  <si>
    <t>Gary Trousdale</t>
  </si>
  <si>
    <t>Jason Alexander</t>
  </si>
  <si>
    <t>Animation|Drama|Family|Musical|Romance</t>
  </si>
  <si>
    <t>Mark Dindal</t>
  </si>
  <si>
    <t>Simon West</t>
  </si>
  <si>
    <t>Sylvester Stallone</t>
  </si>
  <si>
    <t>Action|Adventure|Comedy|Family|Mystery</t>
  </si>
  <si>
    <t>Spike Jonze</t>
  </si>
  <si>
    <t>Chris Wedge</t>
  </si>
  <si>
    <t>Florian Henckel von Donnersmarck</t>
  </si>
  <si>
    <t>Action|Romance|Thriller</t>
  </si>
  <si>
    <t>Peter Hyams</t>
  </si>
  <si>
    <t>Adventure|Drama|Thriller</t>
  </si>
  <si>
    <t>Biography|Comedy|Crime|Drama</t>
  </si>
  <si>
    <t>Action|Sci-Fi|War</t>
  </si>
  <si>
    <t>Tom Tykwer</t>
  </si>
  <si>
    <t>Drama|Sci-Fi</t>
  </si>
  <si>
    <t>Action|Adventure|Animation|Family|Fantasy</t>
  </si>
  <si>
    <t>Brad Silberling</t>
  </si>
  <si>
    <t>Adventure|Comedy|Sci-Fi</t>
  </si>
  <si>
    <t>Action|Adventure|Biography|Drama|History|Thriller</t>
  </si>
  <si>
    <t>Ron Underwood</t>
  </si>
  <si>
    <t>Action|Comedy|Sci-Fi</t>
  </si>
  <si>
    <t>Action|Drama|Thriller|War</t>
  </si>
  <si>
    <t>Steve Martino</t>
  </si>
  <si>
    <t>Bill Melendez</t>
  </si>
  <si>
    <t>David Mamet</t>
  </si>
  <si>
    <t>Drama|Mystery|Thriller</t>
  </si>
  <si>
    <t>Action|Adventure|Fantasy|Thriller</t>
  </si>
  <si>
    <t>Crime|Drama</t>
  </si>
  <si>
    <t>Yimou Zhang</t>
  </si>
  <si>
    <t>Drama|History|Romance|War</t>
  </si>
  <si>
    <t>Mandarin</t>
  </si>
  <si>
    <t>Ash Brannon</t>
  </si>
  <si>
    <t>Animation|Comedy|Family|Sport</t>
  </si>
  <si>
    <t>Frank Oz</t>
  </si>
  <si>
    <t>Drama|History|War</t>
  </si>
  <si>
    <t>Jay Roach</t>
  </si>
  <si>
    <t>Luc Besson</t>
  </si>
  <si>
    <t>Bibo Bergeron</t>
  </si>
  <si>
    <t>Adventure|Animation|Comedy|Family|Romance</t>
  </si>
  <si>
    <t>Drama|Family|Fantasy|Romance</t>
  </si>
  <si>
    <t>Drama|Fantasy|Thriller</t>
  </si>
  <si>
    <t>Sergey Bodrov</t>
  </si>
  <si>
    <t>Wally Pfister</t>
  </si>
  <si>
    <t>Drama|Mystery|Romance|Sci-Fi|Thriller</t>
  </si>
  <si>
    <t>Rupert Wyatt</t>
  </si>
  <si>
    <t>Mark Waters</t>
  </si>
  <si>
    <t>John Moore</t>
  </si>
  <si>
    <t>John Lee Hancock</t>
  </si>
  <si>
    <t>Action|Adventure|Animation|Family</t>
  </si>
  <si>
    <t>Renny Harlin</t>
  </si>
  <si>
    <t>Adventure|Comedy|Family|Mystery|Sci-Fi</t>
  </si>
  <si>
    <t>Drama|Fantasy|Horror|Mystery|Thriller</t>
  </si>
  <si>
    <t>Phil Lord</t>
  </si>
  <si>
    <t>Animation|Comedy|Family|Sci-Fi</t>
  </si>
  <si>
    <t>Ben Stiller</t>
  </si>
  <si>
    <t>Adventure|Comedy|Drama|Fantasy|Romance</t>
  </si>
  <si>
    <t>Crime|Drama|Thriller</t>
  </si>
  <si>
    <t>Tony Bancroft</t>
  </si>
  <si>
    <t>Adventure|Animation|Family|Fantasy|Musical|War</t>
  </si>
  <si>
    <t>Action|Comedy</t>
  </si>
  <si>
    <t>Crime|Drama|Mystery|Thriller</t>
  </si>
  <si>
    <t>Timur Bekmambetov</t>
  </si>
  <si>
    <t>Adventure|Drama|History</t>
  </si>
  <si>
    <t>Action|Adventure|Animation|Family|Fantasy|Sci-Fi</t>
  </si>
  <si>
    <t>Walt Becker</t>
  </si>
  <si>
    <t>Drama|History|Thriller|War</t>
  </si>
  <si>
    <t>Dennis Dugan</t>
  </si>
  <si>
    <t>Drama|Mystery|Sci-Fi|Thriller</t>
  </si>
  <si>
    <t>Action|Horror|Sci-Fi|Thriller</t>
  </si>
  <si>
    <t>Sydney Pollack</t>
  </si>
  <si>
    <t>Crime|Mystery|Thriller</t>
  </si>
  <si>
    <t>Aboriginal</t>
  </si>
  <si>
    <t>Action|Adventure|Comedy|Crime|Mystery|Thriller</t>
  </si>
  <si>
    <t>Brian De Palma</t>
  </si>
  <si>
    <t>Comedy|Drama|Sci-Fi</t>
  </si>
  <si>
    <t>Alan J. Pakula</t>
  </si>
  <si>
    <t>Kathryn Bigelow</t>
  </si>
  <si>
    <t>John Milius</t>
  </si>
  <si>
    <t>Andrey Konchalovskiy</t>
  </si>
  <si>
    <t>Richard E. Grant</t>
  </si>
  <si>
    <t>Gary Ross</t>
  </si>
  <si>
    <t>Drama|History|Sport</t>
  </si>
  <si>
    <t>Adventure|Drama|Romance</t>
  </si>
  <si>
    <t>Animation|Comedy|Family|Music|Romance</t>
  </si>
  <si>
    <t>Paul W.S. Anderson</t>
  </si>
  <si>
    <t>Genndy Tartakovsky</t>
  </si>
  <si>
    <t>Kevin Lima</t>
  </si>
  <si>
    <t>Animation|Comedy|Family|Fantasy|Musical|Romance</t>
  </si>
  <si>
    <t>Crime|Drama|Horror|Mystery|Thriller</t>
  </si>
  <si>
    <t>Daniel Espinosa</t>
  </si>
  <si>
    <t>Adventure|Comedy|Family</t>
  </si>
  <si>
    <t>Nancy Meyers</t>
  </si>
  <si>
    <t>Roger Allers</t>
  </si>
  <si>
    <t>Neil Burger</t>
  </si>
  <si>
    <t>Jean-Jacques Annaud</t>
  </si>
  <si>
    <t>Action|Adventure|Comedy|Fantasy</t>
  </si>
  <si>
    <t>Sarah Smith</t>
  </si>
  <si>
    <t>Martin Brest</t>
  </si>
  <si>
    <t>Andrew Davis</t>
  </si>
  <si>
    <t>Bob Fosse</t>
  </si>
  <si>
    <t>Comedy|Drama|Music|Musical</t>
  </si>
  <si>
    <t>Tarsem Singh</t>
  </si>
  <si>
    <t>Edgar Wright</t>
  </si>
  <si>
    <t>Action|Comedy|Fantasy|Romance</t>
  </si>
  <si>
    <t>Jon Amiel</t>
  </si>
  <si>
    <t>Peter Segal</t>
  </si>
  <si>
    <t>Pete Travis</t>
  </si>
  <si>
    <t>Comedy|Drama|Fantasy|Romance</t>
  </si>
  <si>
    <t>George A. Romero</t>
  </si>
  <si>
    <t>Action|Adventure|Fantasy|Horror|Sci-Fi</t>
  </si>
  <si>
    <t>Seth MacFarlane</t>
  </si>
  <si>
    <t>Crime|Drama|History|Mystery|Thriller</t>
  </si>
  <si>
    <t>Comedy|Drama</t>
  </si>
  <si>
    <t>Todd Phillips</t>
  </si>
  <si>
    <t>Adventure|Animation|Comedy|Drama|Family|Fantasy|Sci-Fi</t>
  </si>
  <si>
    <t>Gary Winick</t>
  </si>
  <si>
    <t>Mimi Leder</t>
  </si>
  <si>
    <t>Comedy|Crime|Sport</t>
  </si>
  <si>
    <t>Paul Michael Glaser</t>
  </si>
  <si>
    <t>Seth Gordon</t>
  </si>
  <si>
    <t>Adam Shankman</t>
  </si>
  <si>
    <t>Comedy|Family|Fantasy|Romance</t>
  </si>
  <si>
    <t>Action|Adventure|Crime|Drama|Sci-Fi|Thriller</t>
  </si>
  <si>
    <t>TV-MA</t>
  </si>
  <si>
    <t>D.J. Caruso</t>
  </si>
  <si>
    <t>Anthony Minghella</t>
  </si>
  <si>
    <t>Adventure|Drama|History|Romance|War</t>
  </si>
  <si>
    <t>Albert Hughes</t>
  </si>
  <si>
    <t>Les Mayfield</t>
  </si>
  <si>
    <t>Comedy|Family|Sci-Fi</t>
  </si>
  <si>
    <t>Fantasy|Horror|Mystery|Thriller</t>
  </si>
  <si>
    <t>Joe Pytka</t>
  </si>
  <si>
    <t>Adventure|Animation|Comedy|Family|Fantasy|Sci-Fi|Sport</t>
  </si>
  <si>
    <t>Scott Derrickson</t>
  </si>
  <si>
    <t>Drama|Sci-Fi|Thriller</t>
  </si>
  <si>
    <t>Action|Crime|Mystery|Romance|Thriller</t>
  </si>
  <si>
    <t>Ivan Reitman</t>
  </si>
  <si>
    <t>Kelly Asbury</t>
  </si>
  <si>
    <t>Adventure|Animation|Family|Western</t>
  </si>
  <si>
    <t>Comedy|Family|Romance</t>
  </si>
  <si>
    <t>Stephen Hopkins</t>
  </si>
  <si>
    <t>Jonathan Demme</t>
  </si>
  <si>
    <t>Henry Jaglom</t>
  </si>
  <si>
    <t>TV-G</t>
  </si>
  <si>
    <t>James Algar</t>
  </si>
  <si>
    <t>Animation|Family|Fantasy|Music</t>
  </si>
  <si>
    <t>Spanish</t>
  </si>
  <si>
    <t>Vincent Ward</t>
  </si>
  <si>
    <t>Comedy|Fantasy</t>
  </si>
  <si>
    <t>Terry Gilliam</t>
  </si>
  <si>
    <t>Lucile Hadzihalilovic</t>
  </si>
  <si>
    <t>Drama|Horror|Mystery|Sci-Fi</t>
  </si>
  <si>
    <t>Action|Sci-Fi|Thriller</t>
  </si>
  <si>
    <t>Drama|History|Thriller</t>
  </si>
  <si>
    <t>Adventure|Animation|Family</t>
  </si>
  <si>
    <t>Joe Dante</t>
  </si>
  <si>
    <t>Drama|Musical|Romance</t>
  </si>
  <si>
    <t>Andrea Di Stefano</t>
  </si>
  <si>
    <t>Kevin Costner</t>
  </si>
  <si>
    <t>Jacques Perrin</t>
  </si>
  <si>
    <t>Documentary|Drama</t>
  </si>
  <si>
    <t>Action|Adventure|Drama|History|Romance</t>
  </si>
  <si>
    <t>Animation|Family</t>
  </si>
  <si>
    <t>Mexico</t>
  </si>
  <si>
    <t>Adventure|Animation|Drama|Family|Musical</t>
  </si>
  <si>
    <t>Cody Cameron</t>
  </si>
  <si>
    <t>Animation|Comedy|Family|Fantasy|Sci-Fi</t>
  </si>
  <si>
    <t>John Singleton</t>
  </si>
  <si>
    <t>Adventure|Animation|Drama|Family|Fantasy</t>
  </si>
  <si>
    <t>Oliver Hirschbiegel</t>
  </si>
  <si>
    <t>Sci-Fi|Thriller</t>
  </si>
  <si>
    <t>Yarrow Cheney</t>
  </si>
  <si>
    <t>Animation|Comedy|Family</t>
  </si>
  <si>
    <t>Stephen Norrington</t>
  </si>
  <si>
    <t>Pierre Coffin</t>
  </si>
  <si>
    <t>Action|Crime|Fantasy|Thriller</t>
  </si>
  <si>
    <t>Comedy|Drama|Family|Music|Musical|Romance</t>
  </si>
  <si>
    <t>Horror|Mystery|Thriller</t>
  </si>
  <si>
    <t>Comedy|Family</t>
  </si>
  <si>
    <t>Mike Nichols</t>
  </si>
  <si>
    <t>Biography|Comedy|Drama|History</t>
  </si>
  <si>
    <t>Drama|Music|Musical</t>
  </si>
  <si>
    <t>Crime|Drama|Mystery</t>
  </si>
  <si>
    <t>F. Gary Gray</t>
  </si>
  <si>
    <t>Antoine Fuqua</t>
  </si>
  <si>
    <t>Robert Luketic</t>
  </si>
  <si>
    <t>Gil Kenan</t>
  </si>
  <si>
    <t>Animation|Comedy|Family|Fantasy|Mystery</t>
  </si>
  <si>
    <t>Barry Levinson</t>
  </si>
  <si>
    <t>Comedy|Crime|Drama|Romance</t>
  </si>
  <si>
    <t>Jerry Zucker</t>
  </si>
  <si>
    <t>Andy Tennant</t>
  </si>
  <si>
    <t>Drama|History|Romance</t>
  </si>
  <si>
    <t>Action|Drama|Fantasy|Romance</t>
  </si>
  <si>
    <t>Florent-Emilio Siri</t>
  </si>
  <si>
    <t>Don Bluth</t>
  </si>
  <si>
    <t>Action|Adventure|Animation|Family|Sci-Fi</t>
  </si>
  <si>
    <t>Ron Shelton</t>
  </si>
  <si>
    <t>Action|Drama|Sci-Fi</t>
  </si>
  <si>
    <t>Drama|Horror|Sci-Fi|Thriller</t>
  </si>
  <si>
    <t>Henry Selick</t>
  </si>
  <si>
    <t>Kyle Balda</t>
  </si>
  <si>
    <t>Clay Kaytis</t>
  </si>
  <si>
    <t>Action|Animation|Comedy|Family</t>
  </si>
  <si>
    <t>Judd Apatow</t>
  </si>
  <si>
    <t>Action|Comedy|Sport</t>
  </si>
  <si>
    <t>Mel Gibson</t>
  </si>
  <si>
    <t>Biography|Drama|History|War</t>
  </si>
  <si>
    <t>David Silverman</t>
  </si>
  <si>
    <t>Adventure|Animation|Comedy</t>
  </si>
  <si>
    <t>Frank Darabont</t>
  </si>
  <si>
    <t>Action|Drama|Sport</t>
  </si>
  <si>
    <t>Adventure|Drama|Family</t>
  </si>
  <si>
    <t>Drama|Mystery|Romance|Thriller</t>
  </si>
  <si>
    <t>Adventure|Animation|Comedy|Family|Fantasy|Romance</t>
  </si>
  <si>
    <t>Garry Marshall</t>
  </si>
  <si>
    <t>Adventure|Drama|War</t>
  </si>
  <si>
    <t>Action|Adventure|Crime|Thriller</t>
  </si>
  <si>
    <t>Adventure|Drama|Fantasy|Mystery|Thriller</t>
  </si>
  <si>
    <t>Cameron Crowe</t>
  </si>
  <si>
    <t>Fantasy|Mystery|Romance|Sci-Fi|Thriller</t>
  </si>
  <si>
    <t>Drama|Fantasy|Mystery|Thriller</t>
  </si>
  <si>
    <t>Randall Wallace</t>
  </si>
  <si>
    <t>Jonathan Frakes</t>
  </si>
  <si>
    <t>Drama|War</t>
  </si>
  <si>
    <t>George Clooney</t>
  </si>
  <si>
    <t>Todd Graff</t>
  </si>
  <si>
    <t>Drama</t>
  </si>
  <si>
    <t>Gary Shore</t>
  </si>
  <si>
    <t>Action|Drama|Fantasy|Horror|War</t>
  </si>
  <si>
    <t>Adventure|Family|Fantasy|Romance</t>
  </si>
  <si>
    <t>Adventure|Biography|Drama|History|War</t>
  </si>
  <si>
    <t>Action|Adventure|Horror|Sci-Fi</t>
  </si>
  <si>
    <t>Dexter Fletcher</t>
  </si>
  <si>
    <t>Tate Taylor</t>
  </si>
  <si>
    <t>Action|Fantasy|Horror</t>
  </si>
  <si>
    <t>Comedy|Drama|Musical|Romance</t>
  </si>
  <si>
    <t>Gregory Hoblit</t>
  </si>
  <si>
    <t>Gary McKendry</t>
  </si>
  <si>
    <t>Action|Sci-Fi|Sport</t>
  </si>
  <si>
    <t>Bobby Farrelly</t>
  </si>
  <si>
    <t>Michael Caton-Jones</t>
  </si>
  <si>
    <t>Action|Crime|Mystery|Sci-Fi|Thriller</t>
  </si>
  <si>
    <t>Phil Alden Robinson</t>
  </si>
  <si>
    <t>David Slade</t>
  </si>
  <si>
    <t>Action|Comedy|Crime|Drama|Thriller</t>
  </si>
  <si>
    <t>Adventure|Drama|History|Romance</t>
  </si>
  <si>
    <t>Spain</t>
  </si>
  <si>
    <t>Biography|Drama|Thriller</t>
  </si>
  <si>
    <t>Craig Gillespie</t>
  </si>
  <si>
    <t>Action|Drama|History|Thriller</t>
  </si>
  <si>
    <t>Rob Bowman</t>
  </si>
  <si>
    <t>Scott Waugh</t>
  </si>
  <si>
    <t>Comedy|Fantasy|Romance</t>
  </si>
  <si>
    <t>Lawrence Kasdan</t>
  </si>
  <si>
    <t>Tom Hooper</t>
  </si>
  <si>
    <t>Nora Ephron</t>
  </si>
  <si>
    <t>Action|Adventure|Comedy|Romance|Thriller|Western</t>
  </si>
  <si>
    <t>Biography|Drama|Sport|War</t>
  </si>
  <si>
    <t>Clint Eastwood</t>
  </si>
  <si>
    <t>Larry Charles</t>
  </si>
  <si>
    <t>Stanley Kubrick</t>
  </si>
  <si>
    <t>Will Gluck</t>
  </si>
  <si>
    <t>Glenn Ficarra</t>
  </si>
  <si>
    <t>Taylor Hackford</t>
  </si>
  <si>
    <t>Drama|Sport</t>
  </si>
  <si>
    <t>Michael Moore</t>
  </si>
  <si>
    <t>Roman Polanski</t>
  </si>
  <si>
    <t>Frank Miller</t>
  </si>
  <si>
    <t>Drama|Mystery|Romance</t>
  </si>
  <si>
    <t>Adventure|Biography|Drama|History|Sport|Thriller</t>
  </si>
  <si>
    <t>Crime|Drama|Fantasy</t>
  </si>
  <si>
    <t>Hong Kong</t>
  </si>
  <si>
    <t>Adventure|Biography|Crime|Drama|Western</t>
  </si>
  <si>
    <t>Action|War</t>
  </si>
  <si>
    <t>Rob Reiner</t>
  </si>
  <si>
    <t>Comedy|Romance|Sport</t>
  </si>
  <si>
    <t>Crime|Drama|Mystery|Thriller|Western</t>
  </si>
  <si>
    <t>Josh Gordon</t>
  </si>
  <si>
    <t>Comedy|Sport</t>
  </si>
  <si>
    <t>David Frankel</t>
  </si>
  <si>
    <t>Comedy|Drama|Family</t>
  </si>
  <si>
    <t>Crime|Drama|Fantasy|Mystery</t>
  </si>
  <si>
    <t>Brenda Chapman</t>
  </si>
  <si>
    <t>Adventure|Animation|Biography|Drama|Family|Fantasy|Musical</t>
  </si>
  <si>
    <t>Marc Lawrence</t>
  </si>
  <si>
    <t>Woody Allen</t>
  </si>
  <si>
    <t>Wes Ball</t>
  </si>
  <si>
    <t>Robert Redford</t>
  </si>
  <si>
    <t>Drama|Romance|Western</t>
  </si>
  <si>
    <t>Jay Russell</t>
  </si>
  <si>
    <t>Kenny Ortega</t>
  </si>
  <si>
    <t>Documentary|Music</t>
  </si>
  <si>
    <t>Drama|Thriller</t>
  </si>
  <si>
    <t>Animation|Family|Fantasy</t>
  </si>
  <si>
    <t>Brian Robbins</t>
  </si>
  <si>
    <t>Action|Fantasy|Horror|Sci-Fi</t>
  </si>
  <si>
    <t>Steven Zaillian</t>
  </si>
  <si>
    <t>Chris Butler</t>
  </si>
  <si>
    <t>David O. Russell</t>
  </si>
  <si>
    <t>Biography|Comedy|Drama</t>
  </si>
  <si>
    <t>Jean-Pierre Jeunet</t>
  </si>
  <si>
    <t>Action|Horror|Sci-Fi</t>
  </si>
  <si>
    <t>Graham Annable</t>
  </si>
  <si>
    <t>John Pasquin</t>
  </si>
  <si>
    <t>Ruben Fleischer</t>
  </si>
  <si>
    <t>Harold Ramis</t>
  </si>
  <si>
    <t>Adventure|Comedy</t>
  </si>
  <si>
    <t>Biography|Drama|History|Sport</t>
  </si>
  <si>
    <t>Kevin Macdonald</t>
  </si>
  <si>
    <t>Comedy|Crime|Romance|Thriller</t>
  </si>
  <si>
    <t>Donald Petrie</t>
  </si>
  <si>
    <t>Stuart Baird</t>
  </si>
  <si>
    <t>Joel Coen</t>
  </si>
  <si>
    <t>Comedy|Crime|Romance</t>
  </si>
  <si>
    <t>Robert Lorenz</t>
  </si>
  <si>
    <t>Horror|Mystery|Sci-Fi|Thriller</t>
  </si>
  <si>
    <t>Harold Becker</t>
  </si>
  <si>
    <t>Biography|Drama|Music</t>
  </si>
  <si>
    <t>Drama|Fantasy|Sport</t>
  </si>
  <si>
    <t>Adventure|Comedy|Drama|Music</t>
  </si>
  <si>
    <t>Action|Fantasy|Horror|Sci-Fi|Thriller</t>
  </si>
  <si>
    <t>Patrick Gilmore</t>
  </si>
  <si>
    <t>Adventure|Animation|Comedy|Drama|Family|Fantasy|Romance</t>
  </si>
  <si>
    <t>Horror|Sci-Fi|Thriller</t>
  </si>
  <si>
    <t>Tony Bill</t>
  </si>
  <si>
    <t>Action|Adventure|Drama|History|Romance|War</t>
  </si>
  <si>
    <t>Rod Lurie</t>
  </si>
  <si>
    <t>Walter Hill</t>
  </si>
  <si>
    <t>Walter Salles</t>
  </si>
  <si>
    <t>Drama|Horror|Thriller</t>
  </si>
  <si>
    <t>Iain Softley</t>
  </si>
  <si>
    <t>David Koepp</t>
  </si>
  <si>
    <t>John Dahl</t>
  </si>
  <si>
    <t>Filipino</t>
  </si>
  <si>
    <t>Tim Miller</t>
  </si>
  <si>
    <t>Action|Adventure|Comedy|Romance|Sci-Fi</t>
  </si>
  <si>
    <t>Stephen Herek</t>
  </si>
  <si>
    <t>Action|Biography|Drama|History|Thriller|War</t>
  </si>
  <si>
    <t>Adventure|Comedy|Family|Fantasy|Horror</t>
  </si>
  <si>
    <t>Action|Adventure|Thriller|War</t>
  </si>
  <si>
    <t>Comedy|Drama|Romance|Sport</t>
  </si>
  <si>
    <t>Comedy|Western</t>
  </si>
  <si>
    <t>Sean Anders</t>
  </si>
  <si>
    <t>Action|Comedy|Crime|Drama</t>
  </si>
  <si>
    <t>Mark Neveldine</t>
  </si>
  <si>
    <t>John Madden</t>
  </si>
  <si>
    <t>Mike Gabriel</t>
  </si>
  <si>
    <t>Adventure|Animation|Drama|Family|History|Musical|Romance</t>
  </si>
  <si>
    <t>Action|Adventure|Drama|Romance|Sci-Fi</t>
  </si>
  <si>
    <t>Jesse Dylan</t>
  </si>
  <si>
    <t>Wayne Wang</t>
  </si>
  <si>
    <t>Gabriele Muccino</t>
  </si>
  <si>
    <t>Tom Dey</t>
  </si>
  <si>
    <t>Action|Adventure|Comedy|Western</t>
  </si>
  <si>
    <t>Alan Parker</t>
  </si>
  <si>
    <t>Biography|Drama|History|Musical</t>
  </si>
  <si>
    <t>John Frankenheimer</t>
  </si>
  <si>
    <t>Adventure|Drama|Horror|Thriller</t>
  </si>
  <si>
    <t>Paul King</t>
  </si>
  <si>
    <t>Akiva Schaffer</t>
  </si>
  <si>
    <t>William Friedkin</t>
  </si>
  <si>
    <t>Peter Lord</t>
  </si>
  <si>
    <t>Drama|Musical|Romance|Thriller</t>
  </si>
  <si>
    <t>Shekhar Kapur</t>
  </si>
  <si>
    <t>Ron Maxwell</t>
  </si>
  <si>
    <t>Comedy|Drama|Family|Fantasy</t>
  </si>
  <si>
    <t>Adventure|Comedy|Crime|Family|Musical</t>
  </si>
  <si>
    <t>Steve Antin</t>
  </si>
  <si>
    <t>Drama|Music|Musical|Romance</t>
  </si>
  <si>
    <t>Drama|Mystery|Romance|War</t>
  </si>
  <si>
    <t>Crime|Drama|Romance</t>
  </si>
  <si>
    <t>Not Rated</t>
  </si>
  <si>
    <t>Crime|Horror|Mystery|Thriller</t>
  </si>
  <si>
    <t>Francis Ford Coppola</t>
  </si>
  <si>
    <t>Richard Lester</t>
  </si>
  <si>
    <t>Adventure|Animation|Drama|Family|Fantasy|Musical|Mystery|Romance</t>
  </si>
  <si>
    <t>Scott Cooper</t>
  </si>
  <si>
    <t>Robert Rodriguez</t>
  </si>
  <si>
    <t>Action|Horror|Thriller</t>
  </si>
  <si>
    <t>Curtis Hanson</t>
  </si>
  <si>
    <t>Drama|Romance|Sport</t>
  </si>
  <si>
    <t>Phyllida Lloyd</t>
  </si>
  <si>
    <t>Comedy|Family|Musical|Romance</t>
  </si>
  <si>
    <t>Jay Chandrasekhar</t>
  </si>
  <si>
    <t>Terrence Malick</t>
  </si>
  <si>
    <t>David Dobkin</t>
  </si>
  <si>
    <t>Milos Forman</t>
  </si>
  <si>
    <t>Pierre Morel</t>
  </si>
  <si>
    <t>Steve Oedekerk</t>
  </si>
  <si>
    <t>George Nolfi</t>
  </si>
  <si>
    <t>Romance|Sci-Fi|Thriller</t>
  </si>
  <si>
    <t>Jon Stewart</t>
  </si>
  <si>
    <t>Bonnie Hunt</t>
  </si>
  <si>
    <t>Biography|Comedy|Drama|Romance</t>
  </si>
  <si>
    <t>Mystery|Sci-Fi|Thriller</t>
  </si>
  <si>
    <t>Neil Jordan</t>
  </si>
  <si>
    <t>Drama|Fantasy|Horror</t>
  </si>
  <si>
    <t>Rawson Marshall Thurber</t>
  </si>
  <si>
    <t>Spike Lee</t>
  </si>
  <si>
    <t>Brian Helgeland</t>
  </si>
  <si>
    <t>Frank Marshall</t>
  </si>
  <si>
    <t>Horror|Mystery</t>
  </si>
  <si>
    <t>Bennett Miller</t>
  </si>
  <si>
    <t>Jaume Collet-Serra</t>
  </si>
  <si>
    <t>Andy Fickman</t>
  </si>
  <si>
    <t>James McTeigue</t>
  </si>
  <si>
    <t>Matthew O'Callaghan</t>
  </si>
  <si>
    <t>Gary Fleder</t>
  </si>
  <si>
    <t>Tommy Wirkola</t>
  </si>
  <si>
    <t>Adrian Lyne</t>
  </si>
  <si>
    <t>Stephen Gaghan</t>
  </si>
  <si>
    <t>Richard Loncraine</t>
  </si>
  <si>
    <t>Christophe Gans</t>
  </si>
  <si>
    <t>Adventure|Horror|Mystery</t>
  </si>
  <si>
    <t>Howard Deutch</t>
  </si>
  <si>
    <t>Jon Hurwitz</t>
  </si>
  <si>
    <t>John Landis</t>
  </si>
  <si>
    <t>Carl Franklin</t>
  </si>
  <si>
    <t>Crime|Drama|Romance|Thriller</t>
  </si>
  <si>
    <t>Danny Boyle</t>
  </si>
  <si>
    <t>Comedy|Crime|Drama|Thriller</t>
  </si>
  <si>
    <t>Drama|Fantasy</t>
  </si>
  <si>
    <t>Peter Webber</t>
  </si>
  <si>
    <t>Andrew Niccol</t>
  </si>
  <si>
    <t>John Carpenter</t>
  </si>
  <si>
    <t>Wes Anderson</t>
  </si>
  <si>
    <t>Adventure|Comedy|Drama</t>
  </si>
  <si>
    <t>Action|Biography|Drama|History|War</t>
  </si>
  <si>
    <t>David Cronenberg</t>
  </si>
  <si>
    <t>John Stockwell</t>
  </si>
  <si>
    <t>David Gordon Green</t>
  </si>
  <si>
    <t>Adventure|Comedy|Fantasy</t>
  </si>
  <si>
    <t>Jim Sheridan</t>
  </si>
  <si>
    <t>Costa-Gavras</t>
  </si>
  <si>
    <t>Richard LaGravenese</t>
  </si>
  <si>
    <t>Danny DeVito</t>
  </si>
  <si>
    <t>George Armitage</t>
  </si>
  <si>
    <t>Comedy|Sci-Fi</t>
  </si>
  <si>
    <t>James Wong</t>
  </si>
  <si>
    <t>Drama|Romance|Sci-Fi</t>
  </si>
  <si>
    <t>Action|Adventure|Comedy|Crime|Music|Mystery</t>
  </si>
  <si>
    <t>Richard Curtis</t>
  </si>
  <si>
    <t>Comedy|Drama|Music</t>
  </si>
  <si>
    <t>Action|Crime|Drama|Sci-Fi|Thriller</t>
  </si>
  <si>
    <t>Horror|Thriller</t>
  </si>
  <si>
    <t>Action|Adventure|Comedy|Drama|War</t>
  </si>
  <si>
    <t>Czech Republic</t>
  </si>
  <si>
    <t>Drama|Mystery|Sci-Fi</t>
  </si>
  <si>
    <t>Crime|Drama|Music</t>
  </si>
  <si>
    <t>Adventure|Crime|Drama|Western</t>
  </si>
  <si>
    <t>Olivier Megaton</t>
  </si>
  <si>
    <t>Comedy|Drama|Thriller</t>
  </si>
  <si>
    <t>Deepa Mehta</t>
  </si>
  <si>
    <t>Drama|Romance|War</t>
  </si>
  <si>
    <t>Hindi</t>
  </si>
  <si>
    <t>India</t>
  </si>
  <si>
    <t>Unrated</t>
  </si>
  <si>
    <t>Crime|Romance|Thriller</t>
  </si>
  <si>
    <t>Penny Marshall</t>
  </si>
  <si>
    <t>Ted Kotcheff</t>
  </si>
  <si>
    <t>Andrei Tarkovsky</t>
  </si>
  <si>
    <t>Russian</t>
  </si>
  <si>
    <t>Soviet Union</t>
  </si>
  <si>
    <t>Stephen Frears</t>
  </si>
  <si>
    <t>P.J. Hogan</t>
  </si>
  <si>
    <t>Action|Adventure|Drama|Sci-Fi|Thriller</t>
  </si>
  <si>
    <t>Action|Drama|Mystery|Thriller|War</t>
  </si>
  <si>
    <t>Brad Furman</t>
  </si>
  <si>
    <t>Biography|Crime|Drama|Thriller</t>
  </si>
  <si>
    <t>Terence Young</t>
  </si>
  <si>
    <t>South Korea</t>
  </si>
  <si>
    <t>David Zucker</t>
  </si>
  <si>
    <t>Denis Villeneuve</t>
  </si>
  <si>
    <t>Adventure|Comedy|Family|Musical</t>
  </si>
  <si>
    <t>Action|Horror</t>
  </si>
  <si>
    <t>Thomas Carter</t>
  </si>
  <si>
    <t>Roger Michell</t>
  </si>
  <si>
    <t>Comedy|Drama|Music|Romance</t>
  </si>
  <si>
    <t>Action|Crime|Drama|Romance|Thriller</t>
  </si>
  <si>
    <t>Melville Shavelson</t>
  </si>
  <si>
    <t>Garth Jennings</t>
  </si>
  <si>
    <t>Joel Zwick</t>
  </si>
  <si>
    <t>Russell Mulcahy</t>
  </si>
  <si>
    <t>Drama|Family|Fantasy</t>
  </si>
  <si>
    <t>David R. Ellis</t>
  </si>
  <si>
    <t>Peter Howitt</t>
  </si>
  <si>
    <t>David Lynch</t>
  </si>
  <si>
    <t>Julie Taymor</t>
  </si>
  <si>
    <t>Drama|Fantasy|Musical|Romance</t>
  </si>
  <si>
    <t>Sean Penn</t>
  </si>
  <si>
    <t>Susan Stroman</t>
  </si>
  <si>
    <t>Comedy|Musical</t>
  </si>
  <si>
    <t>Simon Wincer</t>
  </si>
  <si>
    <t>Billy Bob Thornton</t>
  </si>
  <si>
    <t>Biography|Drama|History</t>
  </si>
  <si>
    <t>Comedy|Crime|Thriller</t>
  </si>
  <si>
    <t>Drama|Fantasy|Horror|Mystery</t>
  </si>
  <si>
    <t>George P. Cosmatos</t>
  </si>
  <si>
    <t>Oliver Parker</t>
  </si>
  <si>
    <t>Ben Affleck</t>
  </si>
  <si>
    <t>Biography|Drama|History|Thriller</t>
  </si>
  <si>
    <t>Action|Adventure|Crime|Drama|Mystery|Thriller</t>
  </si>
  <si>
    <t>Brian Gibson</t>
  </si>
  <si>
    <t>Norman Ferguson</t>
  </si>
  <si>
    <t>Animation|Family|Fantasy|Musical</t>
  </si>
  <si>
    <t>Approved</t>
  </si>
  <si>
    <t>Michael Cimino</t>
  </si>
  <si>
    <t>Adventure|Drama|Western</t>
  </si>
  <si>
    <t>Paul McGuigan</t>
  </si>
  <si>
    <t>Gus Van Sant</t>
  </si>
  <si>
    <t>Roger Kumble</t>
  </si>
  <si>
    <t>Burr Steers</t>
  </si>
  <si>
    <t>John Hamburg</t>
  </si>
  <si>
    <t>Joseph L. Mankiewicz</t>
  </si>
  <si>
    <t>Biography|Drama|History|Romance</t>
  </si>
  <si>
    <t>Barbra Streisand</t>
  </si>
  <si>
    <t>Mark Pellington</t>
  </si>
  <si>
    <t>Drama|Horror|Mystery|Thriller</t>
  </si>
  <si>
    <t>John Glen</t>
  </si>
  <si>
    <t>Catherine Hardwicke</t>
  </si>
  <si>
    <t>Evan Goldberg</t>
  </si>
  <si>
    <t>Sngmoo Lee</t>
  </si>
  <si>
    <t>Action|Fantasy|Western</t>
  </si>
  <si>
    <t>Comedy|War</t>
  </si>
  <si>
    <t>Dany Boon</t>
  </si>
  <si>
    <t>Drama|Music</t>
  </si>
  <si>
    <t>Asger Leth</t>
  </si>
  <si>
    <t>John G. Avildsen</t>
  </si>
  <si>
    <t>Action|Drama|Family|Sport</t>
  </si>
  <si>
    <t>Anne Fletcher</t>
  </si>
  <si>
    <t>Bruce Beresford</t>
  </si>
  <si>
    <t>Sam Taylor-Johnson</t>
  </si>
  <si>
    <t>Action|Biography|Drama|Thriller|War</t>
  </si>
  <si>
    <t>Lori Petty</t>
  </si>
  <si>
    <t>Comedy|Drama|Sport</t>
  </si>
  <si>
    <t>Ken Kwapis</t>
  </si>
  <si>
    <t>Wes Craven</t>
  </si>
  <si>
    <t>Adventure|Comedy|Sci-Fi|Western</t>
  </si>
  <si>
    <t>Fantasy|Horror|Romance</t>
  </si>
  <si>
    <t>Biography|Drama|Romance</t>
  </si>
  <si>
    <t>Action|Adventure|Drama|Romance|War</t>
  </si>
  <si>
    <t>Comedy|Drama|Family|Fantasy|Romance</t>
  </si>
  <si>
    <t>Nick Cassavetes</t>
  </si>
  <si>
    <t>Horror</t>
  </si>
  <si>
    <t>Nicholas Stoller</t>
  </si>
  <si>
    <t>Comedy|Music</t>
  </si>
  <si>
    <t>Action|Adventure|Drama|Romance|Thriller</t>
  </si>
  <si>
    <t>Maya</t>
  </si>
  <si>
    <t>Alejandro Agresti</t>
  </si>
  <si>
    <t>Peter Hedges</t>
  </si>
  <si>
    <t>Biography|Drama|Music|Musical</t>
  </si>
  <si>
    <t>Drama|History</t>
  </si>
  <si>
    <t>Comedy|Music|Romance</t>
  </si>
  <si>
    <t>Greg Mottola</t>
  </si>
  <si>
    <t>Jake Kasdan</t>
  </si>
  <si>
    <t>Nat Faxon</t>
  </si>
  <si>
    <t>TV-Y</t>
  </si>
  <si>
    <t>Stephen Daldry</t>
  </si>
  <si>
    <t>Adventure|Drama|Mystery</t>
  </si>
  <si>
    <t>Crime|Drama|Horror|Thriller</t>
  </si>
  <si>
    <t>Justin Chadwick</t>
  </si>
  <si>
    <t>Pat O'Connor</t>
  </si>
  <si>
    <t>Irwin Winkler</t>
  </si>
  <si>
    <t>NC-17</t>
  </si>
  <si>
    <t>Sofia Coppola</t>
  </si>
  <si>
    <t>J.A. Bayona</t>
  </si>
  <si>
    <t>Adventure|Animation|Comedy|Crime|Family</t>
  </si>
  <si>
    <t>Bob Saget</t>
  </si>
  <si>
    <t>Ulu Grosbard</t>
  </si>
  <si>
    <t>Crime|Horror|Thriller</t>
  </si>
  <si>
    <t>Malcolm D. Lee</t>
  </si>
  <si>
    <t>Christian Alvart</t>
  </si>
  <si>
    <t>Action|Horror|Mystery|Sci-Fi|Thriller</t>
  </si>
  <si>
    <t>Comedy|Fantasy|Sci-Fi</t>
  </si>
  <si>
    <t>John Gatins</t>
  </si>
  <si>
    <t>Richard Shepard</t>
  </si>
  <si>
    <t>Adventure|Comedy|Drama|Romance|Thriller|War</t>
  </si>
  <si>
    <t>Peter Ho-Sun Chan</t>
  </si>
  <si>
    <t>Joon-ho Bong</t>
  </si>
  <si>
    <t>Adventure|Animation|Comedy|Fantasy|Music|Romance</t>
  </si>
  <si>
    <t>Action|Drama|Fantasy</t>
  </si>
  <si>
    <t>S.S. Rajamouli</t>
  </si>
  <si>
    <t>Action|Adventure|Drama|Fantasy|War</t>
  </si>
  <si>
    <t>Telugu</t>
  </si>
  <si>
    <t>Drama|Fantasy|Romance|Sci-Fi</t>
  </si>
  <si>
    <t>Animation|Comedy|Family|Horror|Sci-Fi</t>
  </si>
  <si>
    <t>Biography|Drama|Romance|Sport</t>
  </si>
  <si>
    <t>Jonathan Lynn</t>
  </si>
  <si>
    <t>David Carson</t>
  </si>
  <si>
    <t>Kar-Wai Wong</t>
  </si>
  <si>
    <t>Action|Biography|Drama</t>
  </si>
  <si>
    <t>Yuefeng Song</t>
  </si>
  <si>
    <t>Norman Jewison</t>
  </si>
  <si>
    <t>Lee Daniels</t>
  </si>
  <si>
    <t>Adventure|Drama</t>
  </si>
  <si>
    <t>Horror|Mystery|Sci-Fi</t>
  </si>
  <si>
    <t>Jeb Stuart</t>
  </si>
  <si>
    <t>Adventure|Family|Fantasy|Sci-Fi</t>
  </si>
  <si>
    <t>Paul Thomas Anderson</t>
  </si>
  <si>
    <t>Italy</t>
  </si>
  <si>
    <t>Ryan Coogler</t>
  </si>
  <si>
    <t>Kirk Jones</t>
  </si>
  <si>
    <t>Ethan Coen</t>
  </si>
  <si>
    <t>Action|Biography|Drama|Sport</t>
  </si>
  <si>
    <t>Kevin Smith</t>
  </si>
  <si>
    <t>Charles Martin Smith</t>
  </si>
  <si>
    <t>Drama|Family</t>
  </si>
  <si>
    <t>Russia</t>
  </si>
  <si>
    <t>Irvin Kershner</t>
  </si>
  <si>
    <t>Steve Pink</t>
  </si>
  <si>
    <t>Scott Hicks</t>
  </si>
  <si>
    <t>Chris Rock</t>
  </si>
  <si>
    <t>Wilson Yip</t>
  </si>
  <si>
    <t>Action|Biography|Drama|History</t>
  </si>
  <si>
    <t>Cantonese</t>
  </si>
  <si>
    <t>Biography|Drama|War</t>
  </si>
  <si>
    <t>Robert Wise</t>
  </si>
  <si>
    <t>X</t>
  </si>
  <si>
    <t>Biography|Drama|Family|History|Sport</t>
  </si>
  <si>
    <t>Kevin Munroe</t>
  </si>
  <si>
    <t>Michael Tollin</t>
  </si>
  <si>
    <t>Biography|Comedy|Drama|History|Music</t>
  </si>
  <si>
    <t>Patrick Tatopoulos</t>
  </si>
  <si>
    <t>Tobe Hooper</t>
  </si>
  <si>
    <t>Fantasy|Horror</t>
  </si>
  <si>
    <t>Luke Greenfield</t>
  </si>
  <si>
    <t>Gil Junger</t>
  </si>
  <si>
    <t>Michael Ritchie</t>
  </si>
  <si>
    <t>Comedy|Drama|Family|Sport</t>
  </si>
  <si>
    <t>Alexandre Aja</t>
  </si>
  <si>
    <t>Hugh Wilson</t>
  </si>
  <si>
    <t>Comedy|Drama|Romance|Sci-Fi</t>
  </si>
  <si>
    <t>Mike Hodges</t>
  </si>
  <si>
    <t>Susanna White</t>
  </si>
  <si>
    <t>Tommy O'Haver</t>
  </si>
  <si>
    <t>Peter Landesman</t>
  </si>
  <si>
    <t>Action|Comedy|Sci-Fi|Thriller</t>
  </si>
  <si>
    <t>Comedy|Horror</t>
  </si>
  <si>
    <t>Drama|Thriller|War</t>
  </si>
  <si>
    <t>Adventure|Biography|Drama|Thriller</t>
  </si>
  <si>
    <t>Bille August</t>
  </si>
  <si>
    <t>Denmark</t>
  </si>
  <si>
    <t>Moustapha Akkad</t>
  </si>
  <si>
    <t>Libya</t>
  </si>
  <si>
    <t>Jean-Paul Rappeneau</t>
  </si>
  <si>
    <t>Drama|Romance|War|Western</t>
  </si>
  <si>
    <t>Tony Kaye</t>
  </si>
  <si>
    <t>Ken Scott</t>
  </si>
  <si>
    <t>Hayao Miyazaki</t>
  </si>
  <si>
    <t>George Tillman Jr.</t>
  </si>
  <si>
    <t>Hugh Hudson</t>
  </si>
  <si>
    <t>Jeremy Degruson</t>
  </si>
  <si>
    <t>Scott Speer</t>
  </si>
  <si>
    <t>Drama|Music|Romance</t>
  </si>
  <si>
    <t>Jonathan Hensleigh</t>
  </si>
  <si>
    <t>Danny Cannon</t>
  </si>
  <si>
    <t>Boaz Yakin</t>
  </si>
  <si>
    <t>Richard Marquand</t>
  </si>
  <si>
    <t>Neil Marshall</t>
  </si>
  <si>
    <t>David Wain</t>
  </si>
  <si>
    <t>Adventure|Comedy|Family|Sport</t>
  </si>
  <si>
    <t>Comedy|Drama|Fantasy</t>
  </si>
  <si>
    <t>Jared Hess</t>
  </si>
  <si>
    <t>Action|Adventure|Drama|Family</t>
  </si>
  <si>
    <t>Action|Comedy|War</t>
  </si>
  <si>
    <t>Drama|Family|Sport</t>
  </si>
  <si>
    <t>Action|Thriller|Western</t>
  </si>
  <si>
    <t>Ireland</t>
  </si>
  <si>
    <t>Miguel Sapochnik</t>
  </si>
  <si>
    <t>Animation|Comedy|Family|Fantasy|Musical</t>
  </si>
  <si>
    <t>Tim Robbins</t>
  </si>
  <si>
    <t>Nanette Burstein</t>
  </si>
  <si>
    <t>Ariel Vromen</t>
  </si>
  <si>
    <t>Action|Crime|Drama|Mystery|Sci-Fi|Thriller</t>
  </si>
  <si>
    <t>Lewis Gilbert</t>
  </si>
  <si>
    <t>Adventure|Comedy|Crime|Drama</t>
  </si>
  <si>
    <t>Drama|Mystery</t>
  </si>
  <si>
    <t>Comedy|Fantasy|Horror|Thriller</t>
  </si>
  <si>
    <t>Crime|Drama|Mystery|Sci-Fi|Thriller</t>
  </si>
  <si>
    <t>Comedy|Crime|Musical</t>
  </si>
  <si>
    <t>J.B. Rogers</t>
  </si>
  <si>
    <t>Michael Sucsy</t>
  </si>
  <si>
    <t>Tom Vaughan</t>
  </si>
  <si>
    <t>South Africa</t>
  </si>
  <si>
    <t>Stephen Hillenburg</t>
  </si>
  <si>
    <t>Comedy|Drama|Family|Music|Romance</t>
  </si>
  <si>
    <t>Jason Reitman</t>
  </si>
  <si>
    <t>Alexander Payne</t>
  </si>
  <si>
    <t>Jonathan Levine</t>
  </si>
  <si>
    <t>Comedy|Horror|Romance</t>
  </si>
  <si>
    <t>Rian Johnson</t>
  </si>
  <si>
    <t>Chris Noonan</t>
  </si>
  <si>
    <t>Ted Demme</t>
  </si>
  <si>
    <t>Steve Box</t>
  </si>
  <si>
    <t>Animation|Comedy|Family|Mystery|Sci-Fi</t>
  </si>
  <si>
    <t>Animation|Drama|Family|Fantasy|Musical|Romance</t>
  </si>
  <si>
    <t>James Gartner</t>
  </si>
  <si>
    <t>Lee Toland Krieger</t>
  </si>
  <si>
    <t>Tim McCanlies</t>
  </si>
  <si>
    <t>Drew Goddard</t>
  </si>
  <si>
    <t>Comedy|Horror|Musical|Sci-Fi</t>
  </si>
  <si>
    <t>Kimberly Peirce</t>
  </si>
  <si>
    <t>Liz Friedlander</t>
  </si>
  <si>
    <t>Phil Joanou</t>
  </si>
  <si>
    <t>Crime|Drama|Sport</t>
  </si>
  <si>
    <t>Shane Acker</t>
  </si>
  <si>
    <t>Action|Adventure|Animation|Drama|Mystery|Sci-Fi|Thriller</t>
  </si>
  <si>
    <t>Stephen J. Anderson</t>
  </si>
  <si>
    <t>Paul Haggis</t>
  </si>
  <si>
    <t>Kurt Wimmer</t>
  </si>
  <si>
    <t>Niki Caro</t>
  </si>
  <si>
    <t>Vincenzo Natali</t>
  </si>
  <si>
    <t>David Hewlett</t>
  </si>
  <si>
    <t>Gavin O'Connor</t>
  </si>
  <si>
    <t>Adventure|Horror|Thriller</t>
  </si>
  <si>
    <t>Jee-woon Kim</t>
  </si>
  <si>
    <t>Adventure|Fantasy|Mystery</t>
  </si>
  <si>
    <t>Richard J. Lewis</t>
  </si>
  <si>
    <t>Atom Egoyan</t>
  </si>
  <si>
    <t>Paul Gross</t>
  </si>
  <si>
    <t>Icelandic</t>
  </si>
  <si>
    <t>Iceland</t>
  </si>
  <si>
    <t>Sergio Leone</t>
  </si>
  <si>
    <t>Niels Arden Oplev</t>
  </si>
  <si>
    <t>Michael Radford</t>
  </si>
  <si>
    <t>Andrew Dominik</t>
  </si>
  <si>
    <t>Biography|Crime|Drama|History|Western</t>
  </si>
  <si>
    <t>Laurent Tirard</t>
  </si>
  <si>
    <t>Action|Biography|Crime|Drama</t>
  </si>
  <si>
    <t>German</t>
  </si>
  <si>
    <t>Adventure|Animation|Fantasy</t>
  </si>
  <si>
    <t>Liliana Cavani</t>
  </si>
  <si>
    <t>Greg Tiernan</t>
  </si>
  <si>
    <t>Adventure|Animation|Comedy|Fantasy</t>
  </si>
  <si>
    <t>Elizabeth Banks</t>
  </si>
  <si>
    <t>Biography|Drama|Music|Romance</t>
  </si>
  <si>
    <t>Adventure|Drama|Mystery|Sci-Fi|Thriller</t>
  </si>
  <si>
    <t>Edward Norton</t>
  </si>
  <si>
    <t>Biography|Comedy|Crime|Drama|Romance|Thriller</t>
  </si>
  <si>
    <t>Richard Attenborough</t>
  </si>
  <si>
    <t>Romania</t>
  </si>
  <si>
    <t>John Maybury</t>
  </si>
  <si>
    <t>Biography|Crime|Drama|History|Music</t>
  </si>
  <si>
    <t>Adventure|Animation|Comedy|Drama|Family|Musical</t>
  </si>
  <si>
    <t>Biography|Comedy|Drama|Music|Romance</t>
  </si>
  <si>
    <t>Shinji Aramaki</t>
  </si>
  <si>
    <t>Adventure|Animation|Sci-Fi</t>
  </si>
  <si>
    <t>Drama|Romance|Thriller</t>
  </si>
  <si>
    <t>Action|Fantasy|Horror|Thriller</t>
  </si>
  <si>
    <t>Miguel Arteta</t>
  </si>
  <si>
    <t>Adventure|Biography</t>
  </si>
  <si>
    <t>James Gray</t>
  </si>
  <si>
    <t>Robert B. Weide</t>
  </si>
  <si>
    <t>Jeff Wadlow</t>
  </si>
  <si>
    <t>David Lean</t>
  </si>
  <si>
    <t>Richard Eyre</t>
  </si>
  <si>
    <t>Crime|Drama|Sci-Fi|Thriller</t>
  </si>
  <si>
    <t>Nicholas Meyer</t>
  </si>
  <si>
    <t>Action|Comedy|Crime|Music</t>
  </si>
  <si>
    <t>Comedy|Drama|Family|Romance</t>
  </si>
  <si>
    <t>Philip Kaufman</t>
  </si>
  <si>
    <t>West Germany</t>
  </si>
  <si>
    <t>Action|Drama|Fantasy|Mystery|Sci-Fi|Thriller</t>
  </si>
  <si>
    <t>Saul Dibb</t>
  </si>
  <si>
    <t>Walter Murch</t>
  </si>
  <si>
    <t>Adventure|Family|Fantasy|Horror|Mystery</t>
  </si>
  <si>
    <t>Richard Linklater</t>
  </si>
  <si>
    <t>E. Elias Merhige</t>
  </si>
  <si>
    <t>Menno Meyjes</t>
  </si>
  <si>
    <t>Jodie Foster</t>
  </si>
  <si>
    <t>Comedy|Crime|Drama</t>
  </si>
  <si>
    <t>Scott Frank</t>
  </si>
  <si>
    <t>Adventure|Comedy|Crime|Music</t>
  </si>
  <si>
    <t>Action|Crime|Drama|Western</t>
  </si>
  <si>
    <t>Bob Rafelson</t>
  </si>
  <si>
    <t>Comedy|Crime|Mystery|Romance</t>
  </si>
  <si>
    <t>Adventure|Family</t>
  </si>
  <si>
    <t>Fernando Meirelles</t>
  </si>
  <si>
    <t>Aramaic</t>
  </si>
  <si>
    <t>Michael Hoffman</t>
  </si>
  <si>
    <t>Adventure|Fantasy|Mystery|Thriller</t>
  </si>
  <si>
    <t>Michael Winterbottom</t>
  </si>
  <si>
    <t>Sharon Maguire</t>
  </si>
  <si>
    <t>Charles Herman-Wurmfeld</t>
  </si>
  <si>
    <t>Action|Biography|Drama|History|Romance|Western</t>
  </si>
  <si>
    <t>Fantasy|Horror|Mystery</t>
  </si>
  <si>
    <t>Gabor Csupo</t>
  </si>
  <si>
    <t>Biography|Drama|Family</t>
  </si>
  <si>
    <t>Joe Carnahan</t>
  </si>
  <si>
    <t>Bernardo Bertolucci</t>
  </si>
  <si>
    <t>Chris Nahon</t>
  </si>
  <si>
    <t>Victor Salva</t>
  </si>
  <si>
    <t>Guillaume Canet</t>
  </si>
  <si>
    <t>Kirsten Sheridan</t>
  </si>
  <si>
    <t>Richard Fleischer</t>
  </si>
  <si>
    <t>John Wells</t>
  </si>
  <si>
    <t>Nigel Cole</t>
  </si>
  <si>
    <t>Biography|Comedy|Drama|Sport</t>
  </si>
  <si>
    <t>Jeremy Leven</t>
  </si>
  <si>
    <t>Sylvain White</t>
  </si>
  <si>
    <t>Fantasy|Horror|Thriller</t>
  </si>
  <si>
    <t>Comedy|Drama|Romance|Thriller</t>
  </si>
  <si>
    <t>Jeff Schaffer</t>
  </si>
  <si>
    <t>Adventure|Family|Fantasy|Musical</t>
  </si>
  <si>
    <t>Italian</t>
  </si>
  <si>
    <t>Bill Paxton</t>
  </si>
  <si>
    <t>Richard Kelly</t>
  </si>
  <si>
    <t>John Schlesinger</t>
  </si>
  <si>
    <t>Biography|Crime|Drama|History|Thriller</t>
  </si>
  <si>
    <t>Action|Animation|Comedy|Family|Fantasy|Sci-Fi</t>
  </si>
  <si>
    <t>TV-Y7</t>
  </si>
  <si>
    <t>Crime|Drama|History</t>
  </si>
  <si>
    <t>Patricia Riggen</t>
  </si>
  <si>
    <t>Chile</t>
  </si>
  <si>
    <t>Biography|Drama|Thriller|War</t>
  </si>
  <si>
    <t>Jonathan Kaplan</t>
  </si>
  <si>
    <t>John Hillcoat</t>
  </si>
  <si>
    <t>Robert Towne</t>
  </si>
  <si>
    <t>Giuseppe Tornatore</t>
  </si>
  <si>
    <t>Crime|Drama|Mystery|Romance</t>
  </si>
  <si>
    <t>Werner Herzog</t>
  </si>
  <si>
    <t>Sergey Bondarchuk</t>
  </si>
  <si>
    <t>Teddy Chan</t>
  </si>
  <si>
    <t>Action|Drama|Western</t>
  </si>
  <si>
    <t>Herbert Ross</t>
  </si>
  <si>
    <t>Neil LaBute</t>
  </si>
  <si>
    <t>George Gallo</t>
  </si>
  <si>
    <t>Sidney Lumet</t>
  </si>
  <si>
    <t>Douglas McGrath</t>
  </si>
  <si>
    <t>Richard Williams</t>
  </si>
  <si>
    <t>Action|Adventure|Animation|Comedy|Fantasy</t>
  </si>
  <si>
    <t>Adventure|Comedy|Horror|Sci-Fi</t>
  </si>
  <si>
    <t>Horror|Sci-Fi</t>
  </si>
  <si>
    <t>Jerry Zaks</t>
  </si>
  <si>
    <t>Action|Crime|Drama|Thriller|Western</t>
  </si>
  <si>
    <t>Anne Fontaine</t>
  </si>
  <si>
    <t>Mira Nair</t>
  </si>
  <si>
    <t>Action|Drama|History</t>
  </si>
  <si>
    <t>Mel Brooks</t>
  </si>
  <si>
    <t>Russell Crowe</t>
  </si>
  <si>
    <t>Drama|Fantasy|Romance|Thriller</t>
  </si>
  <si>
    <t>Jessie Nelson</t>
  </si>
  <si>
    <t>Thriller</t>
  </si>
  <si>
    <t>Comedy|Mystery</t>
  </si>
  <si>
    <t>Harry Elfont</t>
  </si>
  <si>
    <t>Uli Edel</t>
  </si>
  <si>
    <t>Blake Edwards</t>
  </si>
  <si>
    <t>Laurence Dunmore</t>
  </si>
  <si>
    <t>Dutch</t>
  </si>
  <si>
    <t>Netherlands</t>
  </si>
  <si>
    <t>Christian Carion</t>
  </si>
  <si>
    <t>Drama|History|Music|Romance|War</t>
  </si>
  <si>
    <t>John Curran</t>
  </si>
  <si>
    <t>Comedy|History</t>
  </si>
  <si>
    <t>Adventure|Animation|Family|Sport</t>
  </si>
  <si>
    <t>Trey Parker</t>
  </si>
  <si>
    <t>Animation|Comedy|Fantasy|Musical</t>
  </si>
  <si>
    <t>Tomas Alfredson</t>
  </si>
  <si>
    <t>Penelope Spheeris</t>
  </si>
  <si>
    <t>Jeff Tremaine</t>
  </si>
  <si>
    <t>Action|Comedy|Documentary</t>
  </si>
  <si>
    <t>Jeannot Szwarc</t>
  </si>
  <si>
    <t>Adventure|Comedy|Drama|Family|Mystery</t>
  </si>
  <si>
    <t>Steve McQueen</t>
  </si>
  <si>
    <t>Fantasy|Romance</t>
  </si>
  <si>
    <t>Thea Sharrock</t>
  </si>
  <si>
    <t>Jon Lucas</t>
  </si>
  <si>
    <t>Ava DuVernay</t>
  </si>
  <si>
    <t>Biography|Crime|Drama|History</t>
  </si>
  <si>
    <t>Anton Corbijn</t>
  </si>
  <si>
    <t>Gregory Nava</t>
  </si>
  <si>
    <t>John Patrick Shanley</t>
  </si>
  <si>
    <t>Joshua Logan</t>
  </si>
  <si>
    <t>Comedy|Drama|Musical|Romance|Western</t>
  </si>
  <si>
    <t>John McNaughton</t>
  </si>
  <si>
    <t>Andrew Fleming</t>
  </si>
  <si>
    <t>Michael Spierig</t>
  </si>
  <si>
    <t>Jim Field Smith</t>
  </si>
  <si>
    <t>Hungary</t>
  </si>
  <si>
    <t>Action|Adventure|Drama|Romance|Western</t>
  </si>
  <si>
    <t>Jessica Bendinger</t>
  </si>
  <si>
    <t>Henry Joost</t>
  </si>
  <si>
    <t>Adventure|Crime|Mystery|Sci-Fi|Thriller</t>
  </si>
  <si>
    <t>Ed Harris</t>
  </si>
  <si>
    <t>Crime|Drama|Western</t>
  </si>
  <si>
    <t>Alfred Hitchcock</t>
  </si>
  <si>
    <t>Shana Feste</t>
  </si>
  <si>
    <t>Adventure|Comedy|Drama|Fantasy</t>
  </si>
  <si>
    <t>Mike Binder</t>
  </si>
  <si>
    <t>Adventure|Biography|Drama</t>
  </si>
  <si>
    <t>Crime|Fantasy|Horror</t>
  </si>
  <si>
    <t>Frank Nissen</t>
  </si>
  <si>
    <t>Animation|Family|Fantasy|Mystery</t>
  </si>
  <si>
    <t>Stephen Chow</t>
  </si>
  <si>
    <t>Action|Comedy|Crime|Fantasy</t>
  </si>
  <si>
    <t>Dari</t>
  </si>
  <si>
    <t>Amy Heckerling</t>
  </si>
  <si>
    <t>Crime|Documentary|News</t>
  </si>
  <si>
    <t>George Stevens</t>
  </si>
  <si>
    <t>Billy Ray</t>
  </si>
  <si>
    <t>Michael O. Sajbel</t>
  </si>
  <si>
    <t>Drama|Mystery|Romance|Thriller|War</t>
  </si>
  <si>
    <t>Christopher Guest</t>
  </si>
  <si>
    <t>Comedy|Drama|Music|War</t>
  </si>
  <si>
    <t>Comedy|Musical|Romance</t>
  </si>
  <si>
    <t>Bob Clark</t>
  </si>
  <si>
    <t>Comedy|Drama|Music|Musical|Romance</t>
  </si>
  <si>
    <t>Comedy|Crime|Drama|Mystery|Romance</t>
  </si>
  <si>
    <t>Mike Leigh</t>
  </si>
  <si>
    <t>Biography|Comedy|Drama|History|Music|Musical</t>
  </si>
  <si>
    <t>Alejandro Monteverde</t>
  </si>
  <si>
    <t>Animation|Drama|Mystery|Sci-Fi|Thriller</t>
  </si>
  <si>
    <t>Jonathan Glazer</t>
  </si>
  <si>
    <t>J.C. Chandor</t>
  </si>
  <si>
    <t>Marc Abraham</t>
  </si>
  <si>
    <t>Todd Haynes</t>
  </si>
  <si>
    <t>Adventure|Comedy|Drama|Romance</t>
  </si>
  <si>
    <t>Charlie Kaufman</t>
  </si>
  <si>
    <t>Comedy|Drama|Mystery|Romance|Thriller|War</t>
  </si>
  <si>
    <t>Angelo Pizzo</t>
  </si>
  <si>
    <t>Matthew Diamond</t>
  </si>
  <si>
    <t>Action|Adventure|Animation|Family|Sci-Fi|Thriller</t>
  </si>
  <si>
    <t>Mike Barker</t>
  </si>
  <si>
    <t>Gnana Rajasekaran</t>
  </si>
  <si>
    <t>Jonathan Jakubowicz</t>
  </si>
  <si>
    <t>Panama</t>
  </si>
  <si>
    <t>Scott Walker</t>
  </si>
  <si>
    <t>Drama|Horror</t>
  </si>
  <si>
    <t>Comedy|Drama|Reality-TV|Romance</t>
  </si>
  <si>
    <t>Brian Percival</t>
  </si>
  <si>
    <t>Adventure|Comedy|Romance</t>
  </si>
  <si>
    <t>Anand Tucker</t>
  </si>
  <si>
    <t>Anthony Mann</t>
  </si>
  <si>
    <t>Michael Dowse</t>
  </si>
  <si>
    <t>Daniel Barnz</t>
  </si>
  <si>
    <t>Robert Altman</t>
  </si>
  <si>
    <t>James Schamus</t>
  </si>
  <si>
    <t>Hebrew</t>
  </si>
  <si>
    <t>Ricky Gervais</t>
  </si>
  <si>
    <t>Terry Zwigoff</t>
  </si>
  <si>
    <t>Biography|Drama|History|Music</t>
  </si>
  <si>
    <t>Audrey Wells</t>
  </si>
  <si>
    <t>Sean McNamara</t>
  </si>
  <si>
    <t>Biography|Drama|Family|Sport</t>
  </si>
  <si>
    <t>Comedy|Drama|War</t>
  </si>
  <si>
    <t>Nicholas Hytner</t>
  </si>
  <si>
    <t>John Boorman</t>
  </si>
  <si>
    <t>Matthew Robbins</t>
  </si>
  <si>
    <t>Mongolian</t>
  </si>
  <si>
    <t>Jeff Nichols</t>
  </si>
  <si>
    <t>Greece</t>
  </si>
  <si>
    <t>Jonathan Teplitzky</t>
  </si>
  <si>
    <t>Biography|Drama|Romance|War</t>
  </si>
  <si>
    <t>Michael Haneke</t>
  </si>
  <si>
    <t>Music</t>
  </si>
  <si>
    <t>Gregor Jordan</t>
  </si>
  <si>
    <t>Christian Volckman</t>
  </si>
  <si>
    <t>Action|Animation|Sci-Fi|Thriller</t>
  </si>
  <si>
    <t>Cory Edwards</t>
  </si>
  <si>
    <t>Action|Animation|Comedy|Crime|Family</t>
  </si>
  <si>
    <t>Terry George</t>
  </si>
  <si>
    <t>Kasi Lemmons</t>
  </si>
  <si>
    <t>George Cukor</t>
  </si>
  <si>
    <t>Drama|Family|Musical|Romance</t>
  </si>
  <si>
    <t>Jason Moore</t>
  </si>
  <si>
    <t>Nicholas Ray</t>
  </si>
  <si>
    <t>Fede Alvarez</t>
  </si>
  <si>
    <t>Wayne Kramer</t>
  </si>
  <si>
    <t>Rowdy Herrington</t>
  </si>
  <si>
    <t>Noel Marshall</t>
  </si>
  <si>
    <t>Guillaume Ivernel</t>
  </si>
  <si>
    <t>Jack Smight</t>
  </si>
  <si>
    <t>Howard Zieff</t>
  </si>
  <si>
    <t>Steven Shainberg</t>
  </si>
  <si>
    <t>Julian Jarrold</t>
  </si>
  <si>
    <t>Vadim Perelman</t>
  </si>
  <si>
    <t>Peter Farrelly</t>
  </si>
  <si>
    <t>Michel Hazanavicius</t>
  </si>
  <si>
    <t>Drama|Fantasy|War</t>
  </si>
  <si>
    <t>Sheldon Lettich</t>
  </si>
  <si>
    <t>Joe Cornish</t>
  </si>
  <si>
    <t>Action|Comedy|Mystery</t>
  </si>
  <si>
    <t>Peter Flinth</t>
  </si>
  <si>
    <t>Swedish</t>
  </si>
  <si>
    <t>Sweden</t>
  </si>
  <si>
    <t>Peter Kosminsky</t>
  </si>
  <si>
    <t>Comedy|Crime|Mystery</t>
  </si>
  <si>
    <t>Allen Coulter</t>
  </si>
  <si>
    <t>Josef Rusnak</t>
  </si>
  <si>
    <t>Adam Rifkin</t>
  </si>
  <si>
    <t>Susanne Bier</t>
  </si>
  <si>
    <t>James Ivory</t>
  </si>
  <si>
    <t>Tommy Lee Jones</t>
  </si>
  <si>
    <t>Norway</t>
  </si>
  <si>
    <t>William Bindley</t>
  </si>
  <si>
    <t>Comedy|Horror|Sci-Fi</t>
  </si>
  <si>
    <t>Taiwan</t>
  </si>
  <si>
    <t>Udayan Prasad</t>
  </si>
  <si>
    <t>Korean</t>
  </si>
  <si>
    <t>Morten Tyldum</t>
  </si>
  <si>
    <t>Gillian Armstrong</t>
  </si>
  <si>
    <t>Drama|Family|Romance</t>
  </si>
  <si>
    <t>James Watkins</t>
  </si>
  <si>
    <t>Ric Roman Waugh</t>
  </si>
  <si>
    <t>James Marsh</t>
  </si>
  <si>
    <t>Matt Williams</t>
  </si>
  <si>
    <t>Rob Zombie</t>
  </si>
  <si>
    <t>Dennis Iliadis</t>
  </si>
  <si>
    <t>Comedy|Horror|Thriller</t>
  </si>
  <si>
    <t>Nicolas Winding Refn</t>
  </si>
  <si>
    <t>Juan Carlos Fresnadillo</t>
  </si>
  <si>
    <t>Gina Prince-Bythewood</t>
  </si>
  <si>
    <t>Elizabeth Allen Rosenbaum</t>
  </si>
  <si>
    <t>Michael Mayer</t>
  </si>
  <si>
    <t>Peter Atencio</t>
  </si>
  <si>
    <t>Derek Cianfrance</t>
  </si>
  <si>
    <t>Stephan Elliott</t>
  </si>
  <si>
    <t>Mark L. Lester</t>
  </si>
  <si>
    <t>Mike Nawrocki</t>
  </si>
  <si>
    <t>Catherine Owens</t>
  </si>
  <si>
    <t>Lone Scherfig</t>
  </si>
  <si>
    <t>Drew Barrymore</t>
  </si>
  <si>
    <t>Brian Koppelman</t>
  </si>
  <si>
    <t>James Foley</t>
  </si>
  <si>
    <t>Drama|Fantasy|Mystery|Sci-Fi</t>
  </si>
  <si>
    <t>Craig Brewer</t>
  </si>
  <si>
    <t>Biography|Drama|History|Thriller|War</t>
  </si>
  <si>
    <t>Dan Curtis</t>
  </si>
  <si>
    <t>Martin McDonagh</t>
  </si>
  <si>
    <t>Peter Cattaneo</t>
  </si>
  <si>
    <t>Mary Lambert</t>
  </si>
  <si>
    <t>Adventure|Crime|Drama|Mystery|Western</t>
  </si>
  <si>
    <t>Peter Kassovitz</t>
  </si>
  <si>
    <t>Mark Romanek</t>
  </si>
  <si>
    <t>Brad Anderson</t>
  </si>
  <si>
    <t>Fritz Lang</t>
  </si>
  <si>
    <t>Hsiao-Hsien Hou</t>
  </si>
  <si>
    <t>Comedy|Crime|Drama|Thriller|War</t>
  </si>
  <si>
    <t>Andrey Zvyagintsev</t>
  </si>
  <si>
    <t>Thai</t>
  </si>
  <si>
    <t>Thailand</t>
  </si>
  <si>
    <t>Action|Adventure|Drama|History|Thriller|War</t>
  </si>
  <si>
    <t>Tung-Shing Yee</t>
  </si>
  <si>
    <t>Julien Temple</t>
  </si>
  <si>
    <t>Gilles Paquet-Brenner</t>
  </si>
  <si>
    <t>Lars von Trier</t>
  </si>
  <si>
    <t>Randal Kleiser</t>
  </si>
  <si>
    <t>Adventure|Mystery|Thriller</t>
  </si>
  <si>
    <t>Rick Famuyiwa</t>
  </si>
  <si>
    <t>Franco Zeffirelli</t>
  </si>
  <si>
    <t>Tom Holland</t>
  </si>
  <si>
    <t>Emilio Estevez</t>
  </si>
  <si>
    <t>Comedy|Mystery|Romance</t>
  </si>
  <si>
    <t>Julian Schnabel</t>
  </si>
  <si>
    <t>Todd Field</t>
  </si>
  <si>
    <t>Davis Guggenheim</t>
  </si>
  <si>
    <t>James Fargo</t>
  </si>
  <si>
    <t>Iran</t>
  </si>
  <si>
    <t>Biography|Crime|Drama|War</t>
  </si>
  <si>
    <t>Chao-Bin Su</t>
  </si>
  <si>
    <t>Kenneth Lonergan</t>
  </si>
  <si>
    <t>Polish</t>
  </si>
  <si>
    <t>Poland</t>
  </si>
  <si>
    <t>Biography|Comedy|Drama|War</t>
  </si>
  <si>
    <t>Danny Leiner</t>
  </si>
  <si>
    <t>Christopher Cain</t>
  </si>
  <si>
    <t>Theodore Melfi</t>
  </si>
  <si>
    <t>Eric Bress</t>
  </si>
  <si>
    <t>Alex Garland</t>
  </si>
  <si>
    <t>Michael Polish</t>
  </si>
  <si>
    <t>Lenny Abrahamson</t>
  </si>
  <si>
    <t>John Waters</t>
  </si>
  <si>
    <t>Olivier Assayas</t>
  </si>
  <si>
    <t>Patrice Leconte</t>
  </si>
  <si>
    <t>Stephen Chbosky</t>
  </si>
  <si>
    <t>John H. Lee</t>
  </si>
  <si>
    <t>Biography|Comedy|Crime|Drama|Romance</t>
  </si>
  <si>
    <t>None</t>
  </si>
  <si>
    <t>Benedek Fliegauf</t>
  </si>
  <si>
    <t>Paul Schrader</t>
  </si>
  <si>
    <t>John Cromwell</t>
  </si>
  <si>
    <t>Mark Herman</t>
  </si>
  <si>
    <t>Crime|Drama|Musical</t>
  </si>
  <si>
    <t>Abel Ferrara</t>
  </si>
  <si>
    <t>Vincent Gallo</t>
  </si>
  <si>
    <t>Ethan Maniquis</t>
  </si>
  <si>
    <t>George Hickenlooper</t>
  </si>
  <si>
    <t>Je-kyu Kang</t>
  </si>
  <si>
    <t>William Dear</t>
  </si>
  <si>
    <t>Animation|Comedy|Crime|Drama|Family</t>
  </si>
  <si>
    <t>John Badham</t>
  </si>
  <si>
    <t>Mike McCoy</t>
  </si>
  <si>
    <t>Action|Adventure|Drama|Thriller|War</t>
  </si>
  <si>
    <t>Crime|Drama|Music|Romance</t>
  </si>
  <si>
    <t>Mike Judge</t>
  </si>
  <si>
    <t>Adventure|Animation|Comedy|Crime</t>
  </si>
  <si>
    <t>Adventure|Comedy|Fantasy|Sci-Fi</t>
  </si>
  <si>
    <t>Tamra Davis</t>
  </si>
  <si>
    <t>Nima Nourizadeh</t>
  </si>
  <si>
    <t>Franklin J. Schaffner</t>
  </si>
  <si>
    <t>GP</t>
  </si>
  <si>
    <t>John Erick Dowdle</t>
  </si>
  <si>
    <t>Brian Henson</t>
  </si>
  <si>
    <t>Comedy|Drama|Family|Fantasy|Musical</t>
  </si>
  <si>
    <t>Josh Boone</t>
  </si>
  <si>
    <t>Action|Adventure|Biography|Drama|History</t>
  </si>
  <si>
    <t>Jake Schreier</t>
  </si>
  <si>
    <t>Ernest R. Dickerson</t>
  </si>
  <si>
    <t>Adventure|Drama|Thriller|War</t>
  </si>
  <si>
    <t>Nicholas Jarecki</t>
  </si>
  <si>
    <t>Dean Israelite</t>
  </si>
  <si>
    <t>Darnell Martin</t>
  </si>
  <si>
    <t>Jane Campion</t>
  </si>
  <si>
    <t>Fred Schepisi</t>
  </si>
  <si>
    <t>Comedy|Drama|Horror|Sci-Fi</t>
  </si>
  <si>
    <t>Antonia Bird</t>
  </si>
  <si>
    <t>Jon Poll</t>
  </si>
  <si>
    <t>Paolo Sorrentino</t>
  </si>
  <si>
    <t>Peter Care</t>
  </si>
  <si>
    <t>Chan-wook Park</t>
  </si>
  <si>
    <t>Carroll Ballard</t>
  </si>
  <si>
    <t>Takeshi Kitano</t>
  </si>
  <si>
    <t>Marco Kreuzpaintner</t>
  </si>
  <si>
    <t>Lajos Koltai</t>
  </si>
  <si>
    <t>Hungarian</t>
  </si>
  <si>
    <t>Mystery|Romance|Sci-Fi|Thriller</t>
  </si>
  <si>
    <t>Chuan Lu</t>
  </si>
  <si>
    <t>Christopher Smith</t>
  </si>
  <si>
    <t>Fantasy|Mystery|Thriller</t>
  </si>
  <si>
    <t>Timothy Hines</t>
  </si>
  <si>
    <t>Akira Kurosawa</t>
  </si>
  <si>
    <t>Adventure|Crime|Drama|Mystery|Thriller</t>
  </si>
  <si>
    <t>Portuguese</t>
  </si>
  <si>
    <t>R.J. Cutler</t>
  </si>
  <si>
    <t>Drama|Fantasy|Music|Romance</t>
  </si>
  <si>
    <t>David S. Ward</t>
  </si>
  <si>
    <t>John Crowley</t>
  </si>
  <si>
    <t>Adventure|Drama|History|War</t>
  </si>
  <si>
    <t>Dustin Hoffman</t>
  </si>
  <si>
    <t>Simon Curtis</t>
  </si>
  <si>
    <t>Philip Saville</t>
  </si>
  <si>
    <t>Martin Ritt</t>
  </si>
  <si>
    <t>Agnieszka Holland</t>
  </si>
  <si>
    <t>Ray Lawrence</t>
  </si>
  <si>
    <t>Karan Johar</t>
  </si>
  <si>
    <t>Family|Sci-Fi</t>
  </si>
  <si>
    <t>Jon Kasdan</t>
  </si>
  <si>
    <t>Floyd Mutrux</t>
  </si>
  <si>
    <t>Dean Wright</t>
  </si>
  <si>
    <t>Eric Lartigau</t>
  </si>
  <si>
    <t>Darren Lynn Bousman</t>
  </si>
  <si>
    <t>James DeMonaco</t>
  </si>
  <si>
    <t>Ken Annakin</t>
  </si>
  <si>
    <t>Adventure|Comedy|Music|Sci-Fi</t>
  </si>
  <si>
    <t>Carol Reed</t>
  </si>
  <si>
    <t>Drama|Family|Musical</t>
  </si>
  <si>
    <t>Chuck Sheetz</t>
  </si>
  <si>
    <t>Michael Schultz</t>
  </si>
  <si>
    <t>Action|Comedy|Drama|Music</t>
  </si>
  <si>
    <t>Peter Sollett</t>
  </si>
  <si>
    <t>Fantasy|Horror|Sci-Fi</t>
  </si>
  <si>
    <t>David Lowery</t>
  </si>
  <si>
    <t>Patricia Rozema</t>
  </si>
  <si>
    <t>Western</t>
  </si>
  <si>
    <t>Morgan Spurlock</t>
  </si>
  <si>
    <t>Theodore Witcher</t>
  </si>
  <si>
    <t>Joel Edgerton</t>
  </si>
  <si>
    <t>Jim Hanon</t>
  </si>
  <si>
    <t>Michael Patrick Jann</t>
  </si>
  <si>
    <t>Comedy|Romance|Thriller</t>
  </si>
  <si>
    <t>Biography|Crime|Drama|Romance</t>
  </si>
  <si>
    <t>Lorene Scafaria</t>
  </si>
  <si>
    <t>Adventure|Comedy|Drama|Romance|Sci-Fi</t>
  </si>
  <si>
    <t>Drama|Music|Mystery|Romance</t>
  </si>
  <si>
    <t>Action|Crime|Drama</t>
  </si>
  <si>
    <t>Jason Bateman</t>
  </si>
  <si>
    <t>David Schwimmer</t>
  </si>
  <si>
    <t>Adventure|Biography|Drama|War</t>
  </si>
  <si>
    <t>Dan Fogelman</t>
  </si>
  <si>
    <t>Jay Duplass</t>
  </si>
  <si>
    <t>Luca Guadagnino</t>
  </si>
  <si>
    <t>Peter Medak</t>
  </si>
  <si>
    <t>Terence Davies</t>
  </si>
  <si>
    <t>Noah Baumbach</t>
  </si>
  <si>
    <t>Derrick Borte</t>
  </si>
  <si>
    <t>Richard Kwietniowski</t>
  </si>
  <si>
    <t>Claude Chabrol</t>
  </si>
  <si>
    <t>Bigas Luna</t>
  </si>
  <si>
    <t>Dan Harris</t>
  </si>
  <si>
    <t>Bobcat Goldthwait</t>
  </si>
  <si>
    <t>Jake Scott</t>
  </si>
  <si>
    <t>Michael Clancy</t>
  </si>
  <si>
    <t>Kari Skogland</t>
  </si>
  <si>
    <t>Benedikt Erlingsson</t>
  </si>
  <si>
    <t>Gurinder Chadha</t>
  </si>
  <si>
    <t>Vic Sarin</t>
  </si>
  <si>
    <t>William Phillips</t>
  </si>
  <si>
    <t>Action|Comedy|Drama|Western</t>
  </si>
  <si>
    <t>Andy Garcia</t>
  </si>
  <si>
    <t>Stanley Kramer</t>
  </si>
  <si>
    <t>Comedy|Crime|Drama|Mystery</t>
  </si>
  <si>
    <t>Gerald Potterton</t>
  </si>
  <si>
    <t>Adventure|Animation|Fantasy|Horror|Sci-Fi</t>
  </si>
  <si>
    <t>Kriv Stenders</t>
  </si>
  <si>
    <t>Biography|Comedy|Drama|Family|Romance</t>
  </si>
  <si>
    <t>Yash Chopra</t>
  </si>
  <si>
    <t>Floria Sigismondi</t>
  </si>
  <si>
    <t>Ferzan Ozpetek</t>
  </si>
  <si>
    <t>Ben Younger</t>
  </si>
  <si>
    <t>Action|Biography|Drama|History|Romance|War</t>
  </si>
  <si>
    <t>Tamara Jenkins</t>
  </si>
  <si>
    <t>Hart Bochner</t>
  </si>
  <si>
    <t>Hong-jin Na</t>
  </si>
  <si>
    <t>Chatrichalerm Yukol</t>
  </si>
  <si>
    <t>Ole Christian Madsen</t>
  </si>
  <si>
    <t>Danish</t>
  </si>
  <si>
    <t>Emily Young</t>
  </si>
  <si>
    <t>Peter Faiman</t>
  </si>
  <si>
    <t>Jeremy Sims</t>
  </si>
  <si>
    <t>MaÃ¯wenn</t>
  </si>
  <si>
    <t>Joby Harold</t>
  </si>
  <si>
    <t>Action|Adventure|Animation|Drama|Fantasy|Sci-Fi</t>
  </si>
  <si>
    <t>Mark Rydell</t>
  </si>
  <si>
    <t>Nils Gaup</t>
  </si>
  <si>
    <t>Ari Sandel</t>
  </si>
  <si>
    <t>Woo-Suk Kang</t>
  </si>
  <si>
    <t>John Sayles</t>
  </si>
  <si>
    <t>Vipul Amrutlal Shah</t>
  </si>
  <si>
    <t>Ken Loach</t>
  </si>
  <si>
    <t>Ayan Mukerji</t>
  </si>
  <si>
    <t>Mervyn LeRoy</t>
  </si>
  <si>
    <t>Passed</t>
  </si>
  <si>
    <t>Horror|Musical|Sci-Fi</t>
  </si>
  <si>
    <t>Arabic</t>
  </si>
  <si>
    <t>James Frawley</t>
  </si>
  <si>
    <t>Dan Gilroy</t>
  </si>
  <si>
    <t>Biography|Drama|Family|Musical|Romance</t>
  </si>
  <si>
    <t>Jonathan Dayton</t>
  </si>
  <si>
    <t>Don Siegel</t>
  </si>
  <si>
    <t>Comedy|Crime|Drama|Romance|Thriller</t>
  </si>
  <si>
    <t>Justin Tipping</t>
  </si>
  <si>
    <t>Peter R. Hunt</t>
  </si>
  <si>
    <t>M</t>
  </si>
  <si>
    <t>Doug Atchison</t>
  </si>
  <si>
    <t>Mary Harron</t>
  </si>
  <si>
    <t>Erik Canuel</t>
  </si>
  <si>
    <t>Troy Duffy</t>
  </si>
  <si>
    <t>Nicole Holofcener</t>
  </si>
  <si>
    <t>Matty Rich</t>
  </si>
  <si>
    <t>Adventure|Drama|Fantasy|Mystery</t>
  </si>
  <si>
    <t>Duke Johnson</t>
  </si>
  <si>
    <t>Animation|Comedy|Drama|Romance</t>
  </si>
  <si>
    <t>Comedy|Crime|Musical|Romance</t>
  </si>
  <si>
    <t>Anna Boden</t>
  </si>
  <si>
    <t>Steve James</t>
  </si>
  <si>
    <t>Tomm Moore</t>
  </si>
  <si>
    <t>John Carney</t>
  </si>
  <si>
    <t>David Jacobson</t>
  </si>
  <si>
    <t>Michael Corrente</t>
  </si>
  <si>
    <t>Edward Hall</t>
  </si>
  <si>
    <t>Andrew Currie</t>
  </si>
  <si>
    <t>Robert Moresco</t>
  </si>
  <si>
    <t>Thomas Vinterberg</t>
  </si>
  <si>
    <t>Action|Animation|Sci-Fi</t>
  </si>
  <si>
    <t>Ol Parker</t>
  </si>
  <si>
    <t>David Webb Peoples</t>
  </si>
  <si>
    <t>Stanley Tong</t>
  </si>
  <si>
    <t>David Oelhoffen</t>
  </si>
  <si>
    <t>Drama|War|Western</t>
  </si>
  <si>
    <t>Tony Richardson</t>
  </si>
  <si>
    <t>Russell Holt</t>
  </si>
  <si>
    <t>Claude Miller</t>
  </si>
  <si>
    <t>Vincent Paronnaud</t>
  </si>
  <si>
    <t>Animation|Biography|Drama|War</t>
  </si>
  <si>
    <t>Dennis Gansel</t>
  </si>
  <si>
    <t>Daniel Barber</t>
  </si>
  <si>
    <t>Guy Hamilton</t>
  </si>
  <si>
    <t>Adam Brooks</t>
  </si>
  <si>
    <t>Michael Anderson</t>
  </si>
  <si>
    <t>Don Kempf</t>
  </si>
  <si>
    <t>Documentary|Sport</t>
  </si>
  <si>
    <t>Crime|Horror</t>
  </si>
  <si>
    <t>Aaron Schneider</t>
  </si>
  <si>
    <t>Tom Ford</t>
  </si>
  <si>
    <t>Adventure|Biography|Drama|History</t>
  </si>
  <si>
    <t>Mitch Davis</t>
  </si>
  <si>
    <t>Lynne Ramsay</t>
  </si>
  <si>
    <t>Tim Chambers</t>
  </si>
  <si>
    <t>Spencer Susser</t>
  </si>
  <si>
    <t>Thaddeus O'Sullivan</t>
  </si>
  <si>
    <t>Shari Springer Berman</t>
  </si>
  <si>
    <t>Aleksey German</t>
  </si>
  <si>
    <t>Robert C. Cooper</t>
  </si>
  <si>
    <t>Action|Adventure|Drama|Fantasy|Sci-Fi</t>
  </si>
  <si>
    <t>Kim Nguyen</t>
  </si>
  <si>
    <t>Arie Posin</t>
  </si>
  <si>
    <t>Damian Nieman</t>
  </si>
  <si>
    <t>Drama|Mystery|War</t>
  </si>
  <si>
    <t>Ian Fitzgibbon</t>
  </si>
  <si>
    <t>Action|Comedy|Crime|Drama|Romance|Thriller</t>
  </si>
  <si>
    <t>Brazil</t>
  </si>
  <si>
    <t>Luis Valdez</t>
  </si>
  <si>
    <t>Alan Alda</t>
  </si>
  <si>
    <t>Mystery|Romance|Thriller</t>
  </si>
  <si>
    <t>Caroline Link</t>
  </si>
  <si>
    <t>Sterling Van Wagenen</t>
  </si>
  <si>
    <t>Zal Batmanglij</t>
  </si>
  <si>
    <t>Hans Petter Moland</t>
  </si>
  <si>
    <t>Oren Moverman</t>
  </si>
  <si>
    <t>Ian Sharp</t>
  </si>
  <si>
    <t>Action|Adventure|Drama|Western</t>
  </si>
  <si>
    <t>Wolfgang Becker</t>
  </si>
  <si>
    <t>Dan O'Bannon</t>
  </si>
  <si>
    <t>Musical|Romance</t>
  </si>
  <si>
    <t>Documentary|Drama|War</t>
  </si>
  <si>
    <t>George Roy Hill</t>
  </si>
  <si>
    <t>Biography|Crime|Drama|Western</t>
  </si>
  <si>
    <t>Robert Stevenson</t>
  </si>
  <si>
    <t>Comedy|Family|Fantasy|Musical</t>
  </si>
  <si>
    <t>Jerome Robbins</t>
  </si>
  <si>
    <t>Crime|Drama|Musical|Romance|Thriller</t>
  </si>
  <si>
    <t>King Vidor</t>
  </si>
  <si>
    <t>Ossie Davis</t>
  </si>
  <si>
    <t>Jean-Jacques Mantello</t>
  </si>
  <si>
    <t>Adventure|Documentary|Short</t>
  </si>
  <si>
    <t>Brian Klugman</t>
  </si>
  <si>
    <t>Raymond De Felitta</t>
  </si>
  <si>
    <t>John Michael McDonagh</t>
  </si>
  <si>
    <t>Zach Braff</t>
  </si>
  <si>
    <t>John Cameron Mitchell</t>
  </si>
  <si>
    <t>Patrick Stettner</t>
  </si>
  <si>
    <t>Sam Peckinpah</t>
  </si>
  <si>
    <t>Michael Crichton</t>
  </si>
  <si>
    <t>Adventure|Crime|Drama|Thriller</t>
  </si>
  <si>
    <t>Fred Zinnemann</t>
  </si>
  <si>
    <t>Greg Marcks</t>
  </si>
  <si>
    <t>Martin Koolhoven</t>
  </si>
  <si>
    <t>Charles Matthau</t>
  </si>
  <si>
    <t>Thriller|War</t>
  </si>
  <si>
    <t>Prachya Pinkaew</t>
  </si>
  <si>
    <t>Gary Sinyor</t>
  </si>
  <si>
    <t>Mystery|Western</t>
  </si>
  <si>
    <t>Christophe Barratier</t>
  </si>
  <si>
    <t>James Cox</t>
  </si>
  <si>
    <t>Aki KaurismÃ¤ki</t>
  </si>
  <si>
    <t>Finland</t>
  </si>
  <si>
    <t>Rakeysh Omprakash Mehra</t>
  </si>
  <si>
    <t>Comedy|Drama|History|Romance</t>
  </si>
  <si>
    <t>Shane Meadows</t>
  </si>
  <si>
    <t>Norwegian</t>
  </si>
  <si>
    <t>Michael McGowan</t>
  </si>
  <si>
    <t>Dan Trachtenberg</t>
  </si>
  <si>
    <t>Drama|Horror|Mystery|Sci-Fi|Thriller</t>
  </si>
  <si>
    <t>Comedy|Documentary</t>
  </si>
  <si>
    <t>David F. Sandberg</t>
  </si>
  <si>
    <t>Eugenio Derbez</t>
  </si>
  <si>
    <t>Henry Koster</t>
  </si>
  <si>
    <t>Patty Jenkins</t>
  </si>
  <si>
    <t>Adventure|Drama|Family|Fantasy|Sci-Fi</t>
  </si>
  <si>
    <t>Mike Flanagan</t>
  </si>
  <si>
    <t>Adventure|Drama|Family|Romance|Western</t>
  </si>
  <si>
    <t>Frank Perry</t>
  </si>
  <si>
    <t>Jesse Peretz</t>
  </si>
  <si>
    <t>Richard Glatzer</t>
  </si>
  <si>
    <t>Michael Curtiz</t>
  </si>
  <si>
    <t>Bruce Malmuth</t>
  </si>
  <si>
    <t>Christine Jeffs</t>
  </si>
  <si>
    <t>Don Coscarelli</t>
  </si>
  <si>
    <t>Frank Borzage</t>
  </si>
  <si>
    <t>Brian Dannelly</t>
  </si>
  <si>
    <t>Denys Arcand</t>
  </si>
  <si>
    <t>Jay Levey</t>
  </si>
  <si>
    <t>Nicholaus Goossen</t>
  </si>
  <si>
    <t>Ronan Chapalain</t>
  </si>
  <si>
    <t>Xavier Beauvois</t>
  </si>
  <si>
    <t>Randall Miller</t>
  </si>
  <si>
    <t>Biography|Crime|Drama|Romance|Thriller</t>
  </si>
  <si>
    <t>Dan Rush</t>
  </si>
  <si>
    <t>Comedy|Crime|Drama|Mystery|Thriller</t>
  </si>
  <si>
    <t>Michael Cuesta</t>
  </si>
  <si>
    <t>Biography|Crime|Drama|Mystery|Thriller</t>
  </si>
  <si>
    <t>Fenton Bailey</t>
  </si>
  <si>
    <t>Jeremy Saulnier</t>
  </si>
  <si>
    <t>Crime|Horror|Music|Thriller</t>
  </si>
  <si>
    <t>Feroz Abbas Khan</t>
  </si>
  <si>
    <t>Errol Morris</t>
  </si>
  <si>
    <t>Crime|Documentary|War</t>
  </si>
  <si>
    <t>Dennis Hopper</t>
  </si>
  <si>
    <t>Eli Craig</t>
  </si>
  <si>
    <t>Nicholas Fackler</t>
  </si>
  <si>
    <t>Morgan J. Freeman</t>
  </si>
  <si>
    <t>Paul Andrew Williams</t>
  </si>
  <si>
    <t>Animation|Comedy</t>
  </si>
  <si>
    <t>William H. Macy</t>
  </si>
  <si>
    <t>Barrett Esposito</t>
  </si>
  <si>
    <t>Marc Bennett</t>
  </si>
  <si>
    <t>Mike Mayhall</t>
  </si>
  <si>
    <t>Family</t>
  </si>
  <si>
    <t>Comedy|Drama|Romance|War</t>
  </si>
  <si>
    <t>Czech</t>
  </si>
  <si>
    <t>Fatih Akin</t>
  </si>
  <si>
    <t>Nick Murphy</t>
  </si>
  <si>
    <t>Frank LaLoggia</t>
  </si>
  <si>
    <t>Jeremy Brock</t>
  </si>
  <si>
    <t>Biography|Drama|Romance|Western</t>
  </si>
  <si>
    <t>Shekar</t>
  </si>
  <si>
    <t>Kannada</t>
  </si>
  <si>
    <t>Shona Auerbach</t>
  </si>
  <si>
    <t>Michel Leclerc</t>
  </si>
  <si>
    <t>Robert Sarkies</t>
  </si>
  <si>
    <t>John Huston</t>
  </si>
  <si>
    <t>Walter Lang</t>
  </si>
  <si>
    <t>Carlos Saura</t>
  </si>
  <si>
    <t>Drama|Musical</t>
  </si>
  <si>
    <t>Andrew Erwin</t>
  </si>
  <si>
    <t>Alex Kendrick</t>
  </si>
  <si>
    <t>Mike van Diem</t>
  </si>
  <si>
    <t>Jonas Ã…kerlund</t>
  </si>
  <si>
    <t>Todd Solondz</t>
  </si>
  <si>
    <t>Barry Skolnick</t>
  </si>
  <si>
    <t>Johnnie To</t>
  </si>
  <si>
    <t>Mateo Gil</t>
  </si>
  <si>
    <t>Lukas Moodysson</t>
  </si>
  <si>
    <t>Raja Menon</t>
  </si>
  <si>
    <t>Action|Drama|History|Thriller|War</t>
  </si>
  <si>
    <t>R. Balki</t>
  </si>
  <si>
    <t>Fantasy|Thriller</t>
  </si>
  <si>
    <t>Drama|Horror|Mystery</t>
  </si>
  <si>
    <t>Cecil B. DeMille</t>
  </si>
  <si>
    <t>Mike Figgis</t>
  </si>
  <si>
    <t>Billy Wilder</t>
  </si>
  <si>
    <t>Lisa Cholodenko</t>
  </si>
  <si>
    <t>John Sturges</t>
  </si>
  <si>
    <t>Adventure|Drama|History|Thriller|War</t>
  </si>
  <si>
    <t>Crime|Drama|Fantasy|Romance</t>
  </si>
  <si>
    <t>Roger Avary</t>
  </si>
  <si>
    <t>Allison Anders</t>
  </si>
  <si>
    <t>Mike Mills</t>
  </si>
  <si>
    <t>Dave McKean</t>
  </si>
  <si>
    <t>Ron Fricke</t>
  </si>
  <si>
    <t>Gavin Wiesen</t>
  </si>
  <si>
    <t>Mars Callahan</t>
  </si>
  <si>
    <t>Leos Carax</t>
  </si>
  <si>
    <t>Stefan Schwartz</t>
  </si>
  <si>
    <t>Comedy|Horror|Mystery</t>
  </si>
  <si>
    <t>Jim Mickle</t>
  </si>
  <si>
    <t>Aleksandr Veledinskiy</t>
  </si>
  <si>
    <t>Peter H. Hunt</t>
  </si>
  <si>
    <t>Drama|Family|History|Musical</t>
  </si>
  <si>
    <t>Howard Hughes</t>
  </si>
  <si>
    <t>Edward Burns</t>
  </si>
  <si>
    <t>Sean Byrne</t>
  </si>
  <si>
    <t>Victor Fleming</t>
  </si>
  <si>
    <t>Adventure|War|Western</t>
  </si>
  <si>
    <t>Alan Jacobs</t>
  </si>
  <si>
    <t>George Sidney</t>
  </si>
  <si>
    <t>Biography|Comedy|Musical|Romance|Western</t>
  </si>
  <si>
    <t>Christopher Morris</t>
  </si>
  <si>
    <t>Andrucha Waddington</t>
  </si>
  <si>
    <t>Peter Stebbings</t>
  </si>
  <si>
    <t>Vincente Minnelli</t>
  </si>
  <si>
    <t>Adventure|Comedy|Musical|Romance</t>
  </si>
  <si>
    <t>Jim Abrahams</t>
  </si>
  <si>
    <t>Comedy|Drama|Romance|Western</t>
  </si>
  <si>
    <t>Richard Brooks</t>
  </si>
  <si>
    <t>Robert Eggers</t>
  </si>
  <si>
    <t>Argentina</t>
  </si>
  <si>
    <t>Salvador Carrasco</t>
  </si>
  <si>
    <t>Comedy|Drama|Fantasy|Horror</t>
  </si>
  <si>
    <t>Robert Cary</t>
  </si>
  <si>
    <t>Adam Rapp</t>
  </si>
  <si>
    <t>Robert Townsend</t>
  </si>
  <si>
    <t>Jay Oliva</t>
  </si>
  <si>
    <t>Action|Animation|Crime|Sci-Fi|Thriller</t>
  </si>
  <si>
    <t>Charles Ferguson</t>
  </si>
  <si>
    <t>Luc Jacquet</t>
  </si>
  <si>
    <t>Clark Gregg</t>
  </si>
  <si>
    <t>Damien Chazelle</t>
  </si>
  <si>
    <t>Justin Kerrigan</t>
  </si>
  <si>
    <t>Nathan Frankowski</t>
  </si>
  <si>
    <t>Karen Moncrieff</t>
  </si>
  <si>
    <t>Eric Styles</t>
  </si>
  <si>
    <t>Laurent Cantet</t>
  </si>
  <si>
    <t>John Ford</t>
  </si>
  <si>
    <t>Max Mayer</t>
  </si>
  <si>
    <t>Joshua Marston</t>
  </si>
  <si>
    <t>Colombia</t>
  </si>
  <si>
    <t>John Gulager</t>
  </si>
  <si>
    <t>Action|Comedy|Horror|Thriller</t>
  </si>
  <si>
    <t>Frank Capra</t>
  </si>
  <si>
    <t>Crime|Documentary|Drama</t>
  </si>
  <si>
    <t>Ted Post</t>
  </si>
  <si>
    <t>Comedy|Thriller</t>
  </si>
  <si>
    <t>Comedy|Documentary|Music</t>
  </si>
  <si>
    <t>John Maclean</t>
  </si>
  <si>
    <t>Howard Hawks</t>
  </si>
  <si>
    <t>Action|Adventure|Romance|Western</t>
  </si>
  <si>
    <t>Patricia Cardoso</t>
  </si>
  <si>
    <t>Damien O'Donnell</t>
  </si>
  <si>
    <t>Mel Stuart</t>
  </si>
  <si>
    <t>Family|Fantasy|Musical</t>
  </si>
  <si>
    <t>Jill Sprecher</t>
  </si>
  <si>
    <t>Zulu</t>
  </si>
  <si>
    <t>Matthew Bright</t>
  </si>
  <si>
    <t>Michael Landon Jr.</t>
  </si>
  <si>
    <t>Drama|Family|Western</t>
  </si>
  <si>
    <t>Andrea Arnold</t>
  </si>
  <si>
    <t>Whit Stillman</t>
  </si>
  <si>
    <t>Comedy|Drama|Horror|Sci-Fi|Thriller</t>
  </si>
  <si>
    <t>Susan Seidelman</t>
  </si>
  <si>
    <t>Heidi Ewing</t>
  </si>
  <si>
    <t>Rajkumar Hirani</t>
  </si>
  <si>
    <t>Victor Nunez</t>
  </si>
  <si>
    <t>Adventure|Family|Sport</t>
  </si>
  <si>
    <t>Rohit Jugraj</t>
  </si>
  <si>
    <t>Romance</t>
  </si>
  <si>
    <t>Panjabi</t>
  </si>
  <si>
    <t>Alex van Warmerdam</t>
  </si>
  <si>
    <t>Drama|Fantasy|Romance|War</t>
  </si>
  <si>
    <t>Pawel Pawlikowski</t>
  </si>
  <si>
    <t>Stacy Peralta</t>
  </si>
  <si>
    <t>Documentary|History|Sport</t>
  </si>
  <si>
    <t>Nacho Vigalondo</t>
  </si>
  <si>
    <t>Hao Ning</t>
  </si>
  <si>
    <t>Stanley Donen</t>
  </si>
  <si>
    <t>Joe Cross</t>
  </si>
  <si>
    <t>Leslie Small</t>
  </si>
  <si>
    <t>Action|Drama|Horror|Thriller</t>
  </si>
  <si>
    <t>Alison Maclean</t>
  </si>
  <si>
    <t>Alice Wu</t>
  </si>
  <si>
    <t>Sarah Gavron</t>
  </si>
  <si>
    <t>Comedy|Crime|Drama|Sci-Fi</t>
  </si>
  <si>
    <t>Isabel Coixet</t>
  </si>
  <si>
    <t>James Ponsoldt</t>
  </si>
  <si>
    <t>Comedy|Family|Musical|Romance|Short</t>
  </si>
  <si>
    <t>Comedy|Documentary|War</t>
  </si>
  <si>
    <t>Joshua Tickell</t>
  </si>
  <si>
    <t>Tim Boxell</t>
  </si>
  <si>
    <t>Reed Cowan</t>
  </si>
  <si>
    <t>Jerry Rees</t>
  </si>
  <si>
    <t>Jaco Booyens</t>
  </si>
  <si>
    <t>Jon Gunn</t>
  </si>
  <si>
    <t>Tay Garnett</t>
  </si>
  <si>
    <t>William Wyler</t>
  </si>
  <si>
    <t>Larry Clark</t>
  </si>
  <si>
    <t>Petter NÃ¦ss</t>
  </si>
  <si>
    <t>Robert Fontaine</t>
  </si>
  <si>
    <t>Dan Perri</t>
  </si>
  <si>
    <t>Comedy|Drama|Mystery|Romance|Thriller</t>
  </si>
  <si>
    <t>David Robert Mitchell</t>
  </si>
  <si>
    <t>Robert Mulligan</t>
  </si>
  <si>
    <t>Chia-Liang Liu</t>
  </si>
  <si>
    <t>Robert Rossen</t>
  </si>
  <si>
    <t>Jack Conway</t>
  </si>
  <si>
    <t>Adventure|Drama|Romance|Western</t>
  </si>
  <si>
    <t>Sylvain Chomet</t>
  </si>
  <si>
    <t>Animation|Comedy|Drama</t>
  </si>
  <si>
    <t>Chris Eyre</t>
  </si>
  <si>
    <t>Elia Kazan</t>
  </si>
  <si>
    <t>Debra Granik</t>
  </si>
  <si>
    <t>Adventure|Documentary|Drama|Sport</t>
  </si>
  <si>
    <t>Henry King</t>
  </si>
  <si>
    <t>Miranda July</t>
  </si>
  <si>
    <t>Crime|Documentary</t>
  </si>
  <si>
    <t>Jim Jarmusch</t>
  </si>
  <si>
    <t>Ari Folman</t>
  </si>
  <si>
    <t>Animation|Biography|Documentary|Drama|History|War</t>
  </si>
  <si>
    <t>Israel</t>
  </si>
  <si>
    <t>Documentary|War</t>
  </si>
  <si>
    <t>Marielle Heller</t>
  </si>
  <si>
    <t>David Sington</t>
  </si>
  <si>
    <t>Documentary|History</t>
  </si>
  <si>
    <t>Kelly Reichardt</t>
  </si>
  <si>
    <t>Biography|Documentary|History</t>
  </si>
  <si>
    <t>Bob Giraldi</t>
  </si>
  <si>
    <t>David Duchovny</t>
  </si>
  <si>
    <t>Lance Mungia</t>
  </si>
  <si>
    <t>Action|Adventure|Comedy|Drama|Music|Sci-Fi</t>
  </si>
  <si>
    <t>Biography|Comedy|Drama|Music</t>
  </si>
  <si>
    <t>Hunter Richards</t>
  </si>
  <si>
    <t>Laurie Collyer</t>
  </si>
  <si>
    <t>Ralph Ziman</t>
  </si>
  <si>
    <t>John Simpson</t>
  </si>
  <si>
    <t>Simon Napier-Bell</t>
  </si>
  <si>
    <t>Orson Welles</t>
  </si>
  <si>
    <t>Crime|Drama|Film-Noir|Mystery|Thriller</t>
  </si>
  <si>
    <t>Brad Copeland</t>
  </si>
  <si>
    <t>Tim Hunter</t>
  </si>
  <si>
    <t>Richard Ayoade</t>
  </si>
  <si>
    <t>Jehane Noujaim</t>
  </si>
  <si>
    <t>Documentary|Drama|History|News</t>
  </si>
  <si>
    <t>Egypt</t>
  </si>
  <si>
    <t>Remo</t>
  </si>
  <si>
    <t>Biography|Crime|Documentary|History|Thriller</t>
  </si>
  <si>
    <t>Jamal Hill</t>
  </si>
  <si>
    <t>Carlos Carrera</t>
  </si>
  <si>
    <t>Benh Zeitlin</t>
  </si>
  <si>
    <t>Maggie Greenwald</t>
  </si>
  <si>
    <t>Khyentse Norbu</t>
  </si>
  <si>
    <t>Dzongkha</t>
  </si>
  <si>
    <t>Crime|Drama|Film-Noir</t>
  </si>
  <si>
    <t>Mitchell Altieri</t>
  </si>
  <si>
    <t>Lucky McKee</t>
  </si>
  <si>
    <t>Ritesh Batra</t>
  </si>
  <si>
    <t>Sally Potter</t>
  </si>
  <si>
    <t>Nadine Labaki</t>
  </si>
  <si>
    <t>Eytan Fox</t>
  </si>
  <si>
    <t>Adrienne Shelly</t>
  </si>
  <si>
    <t>Newt Arnold</t>
  </si>
  <si>
    <t>Film-Noir|Mystery|Romance|Thriller</t>
  </si>
  <si>
    <t>Alex Cox</t>
  </si>
  <si>
    <t>Comedy|Crime|Sci-Fi|Thriller</t>
  </si>
  <si>
    <t>Dror Moreh</t>
  </si>
  <si>
    <t>Rebecca Miller</t>
  </si>
  <si>
    <t>Henry Bean</t>
  </si>
  <si>
    <t>Qasim Basir</t>
  </si>
  <si>
    <t>Charles Chaplin</t>
  </si>
  <si>
    <t>Pete Jones</t>
  </si>
  <si>
    <t>Bruce McDonald</t>
  </si>
  <si>
    <t>James Mottern</t>
  </si>
  <si>
    <t>Jaime Zevallos</t>
  </si>
  <si>
    <t>Gerard Johnstone</t>
  </si>
  <si>
    <t>Robert Greenwald</t>
  </si>
  <si>
    <t>David Ray</t>
  </si>
  <si>
    <t>Nae Caranfil</t>
  </si>
  <si>
    <t>Frank Lotito</t>
  </si>
  <si>
    <t>William Cottrell</t>
  </si>
  <si>
    <t>Lucrecia Martel</t>
  </si>
  <si>
    <t>Zak Penn</t>
  </si>
  <si>
    <t>Adventure|Comedy|Horror</t>
  </si>
  <si>
    <t>David Worth</t>
  </si>
  <si>
    <t>Leslie H. Martinson</t>
  </si>
  <si>
    <t>Robert M. Young</t>
  </si>
  <si>
    <t>Action|Crime|Drama|Mystery</t>
  </si>
  <si>
    <t>Ham Tran</t>
  </si>
  <si>
    <t>Vietnamese</t>
  </si>
  <si>
    <t>Rich Cowan</t>
  </si>
  <si>
    <t>Sadyk Sher-Niyaz</t>
  </si>
  <si>
    <t>Kyrgyzstan</t>
  </si>
  <si>
    <t>Drama|Film-Noir|Mystery|Thriller</t>
  </si>
  <si>
    <t>Drama|Film-Noir</t>
  </si>
  <si>
    <t>Henry Hathaway</t>
  </si>
  <si>
    <t>Crime|Film-Noir|Thriller</t>
  </si>
  <si>
    <t>Giovanni Zelko</t>
  </si>
  <si>
    <t>Claudia Sainte-Luce</t>
  </si>
  <si>
    <t>Jamie Babbit</t>
  </si>
  <si>
    <t>Anna Muylaert</t>
  </si>
  <si>
    <t>Tom Sanchez</t>
  </si>
  <si>
    <t>Action|Adventure|Romance|War</t>
  </si>
  <si>
    <t>Rob McKittrick</t>
  </si>
  <si>
    <t>Guy Maddin</t>
  </si>
  <si>
    <t>Comedy|Horror|Musical</t>
  </si>
  <si>
    <t>Regardt van den Bergh</t>
  </si>
  <si>
    <t>Gareth Evans</t>
  </si>
  <si>
    <t>Indonesian</t>
  </si>
  <si>
    <t>Indonesia</t>
  </si>
  <si>
    <t>Shimit Amin</t>
  </si>
  <si>
    <t>Douglas Trumbull</t>
  </si>
  <si>
    <t>Adventure|Comedy|History</t>
  </si>
  <si>
    <t>Clive Barker</t>
  </si>
  <si>
    <t>Duncan Tucker</t>
  </si>
  <si>
    <t>Allan Dwan</t>
  </si>
  <si>
    <t>Action|Drama|Romance|War</t>
  </si>
  <si>
    <t>Biography|Documentary|Music</t>
  </si>
  <si>
    <t>Andrew Steggall</t>
  </si>
  <si>
    <t>Ben Lewin</t>
  </si>
  <si>
    <t>Robert Kenner</t>
  </si>
  <si>
    <t>Craig Johnson</t>
  </si>
  <si>
    <t>Sean Durkin</t>
  </si>
  <si>
    <t>Gillian Robespierre</t>
  </si>
  <si>
    <t>Courtney Hunt</t>
  </si>
  <si>
    <t>Morgan Neville</t>
  </si>
  <si>
    <t>Chris Paine</t>
  </si>
  <si>
    <t>Greg Berlanti</t>
  </si>
  <si>
    <t>Comedy|Fantasy|Mystery</t>
  </si>
  <si>
    <t>Marc Levin</t>
  </si>
  <si>
    <t>Richard Dutcher</t>
  </si>
  <si>
    <t>Finn Taylor</t>
  </si>
  <si>
    <t>Scandar Copti</t>
  </si>
  <si>
    <t>Goran Dukic</t>
  </si>
  <si>
    <t>Mike Cahill</t>
  </si>
  <si>
    <t>Joshua Oppenheimer</t>
  </si>
  <si>
    <t>Biography|Crime|Documentary|History</t>
  </si>
  <si>
    <t>Alex Gibney</t>
  </si>
  <si>
    <t>Paul Crowder</t>
  </si>
  <si>
    <t>Rohit Jagessar</t>
  </si>
  <si>
    <t>Anthony Powell</t>
  </si>
  <si>
    <t>Adventure|Biography|Documentary|Drama</t>
  </si>
  <si>
    <t>Kief Davidson</t>
  </si>
  <si>
    <t>Ti West</t>
  </si>
  <si>
    <t>Nick Tomnay</t>
  </si>
  <si>
    <t>Dan Zukovic</t>
  </si>
  <si>
    <t>Hal Haberman</t>
  </si>
  <si>
    <t>Amat Escalante</t>
  </si>
  <si>
    <t>Wajahat Rauf</t>
  </si>
  <si>
    <t>Urdu</t>
  </si>
  <si>
    <t>Pakistan</t>
  </si>
  <si>
    <t>Katherine Brooks</t>
  </si>
  <si>
    <t>Mikel Rueda</t>
  </si>
  <si>
    <t>Ralph Nelson</t>
  </si>
  <si>
    <t>Richard Schenkman</t>
  </si>
  <si>
    <t>Sanjay Rawal</t>
  </si>
  <si>
    <t>Documentary|News</t>
  </si>
  <si>
    <t>Cristian Mungiu</t>
  </si>
  <si>
    <t>Romanian</t>
  </si>
  <si>
    <t>Brian Dorton</t>
  </si>
  <si>
    <t>Persian</t>
  </si>
  <si>
    <t>Ramaa Mosley</t>
  </si>
  <si>
    <t>Comedy|Fantasy|Thriller</t>
  </si>
  <si>
    <t>Animation|Drama|Family</t>
  </si>
  <si>
    <t>C. Jay Cox</t>
  </si>
  <si>
    <t>Mariette Monpierre</t>
  </si>
  <si>
    <t>Tommy Oliver</t>
  </si>
  <si>
    <t>Asghar Farhadi</t>
  </si>
  <si>
    <t>Justin Molotnikov</t>
  </si>
  <si>
    <t>Georg Wilhelm Pabst</t>
  </si>
  <si>
    <t>Daniel Davila</t>
  </si>
  <si>
    <t>Jorge Gaggero</t>
  </si>
  <si>
    <t>Michael Burke</t>
  </si>
  <si>
    <t>Ryan Little</t>
  </si>
  <si>
    <t>Action|Adventure|Drama|War</t>
  </si>
  <si>
    <t>Matt Maiellaro</t>
  </si>
  <si>
    <t>Action|Adventure|Animation|Comedy|Fantasy|Sci-Fi</t>
  </si>
  <si>
    <t>Ben Wheatley</t>
  </si>
  <si>
    <t>Thriller|Western</t>
  </si>
  <si>
    <t>Documentary|Drama|Sport</t>
  </si>
  <si>
    <t>David LaChapelle</t>
  </si>
  <si>
    <t>Ryan Fleck</t>
  </si>
  <si>
    <t>Jennifer Wynne Farmer</t>
  </si>
  <si>
    <t>Christopher Scott Cherot</t>
  </si>
  <si>
    <t>Chris Atkins</t>
  </si>
  <si>
    <t>Bill Benenson</t>
  </si>
  <si>
    <t>Mark Sandrich</t>
  </si>
  <si>
    <t>Daniel Myrick</t>
  </si>
  <si>
    <t>Michael Wadleigh</t>
  </si>
  <si>
    <t>Documentary|History|Music</t>
  </si>
  <si>
    <t>Scott Ziehl</t>
  </si>
  <si>
    <t>Johanna Schwartz</t>
  </si>
  <si>
    <t>William Gazecki</t>
  </si>
  <si>
    <t>Lance McDaniel</t>
  </si>
  <si>
    <t>Thomas Lilti</t>
  </si>
  <si>
    <t>U. Roberto Romano</t>
  </si>
  <si>
    <t>Blaz Zavrsnik</t>
  </si>
  <si>
    <t>Slovenian</t>
  </si>
  <si>
    <t>Slovenia</t>
  </si>
  <si>
    <t>Pan Nalin</t>
  </si>
  <si>
    <t>Biography|Documentary|Drama</t>
  </si>
  <si>
    <t>Marilyn Agrelo</t>
  </si>
  <si>
    <t>Documentary|Family|Music</t>
  </si>
  <si>
    <t>Brian Baugh</t>
  </si>
  <si>
    <t>Patrick Creadon</t>
  </si>
  <si>
    <t>Barry W. Blaustein</t>
  </si>
  <si>
    <t>Biography|Documentary|Sport</t>
  </si>
  <si>
    <t>Kurt Hale</t>
  </si>
  <si>
    <t>Siddiq Barmak</t>
  </si>
  <si>
    <t>Afghanistan</t>
  </si>
  <si>
    <t>Joseph Dorman</t>
  </si>
  <si>
    <t>Greg Harrison</t>
  </si>
  <si>
    <t>Jacob Aaron Estes</t>
  </si>
  <si>
    <t>Molly Bernstein</t>
  </si>
  <si>
    <t>Marius A. Markevicius</t>
  </si>
  <si>
    <t>Gareth Edwards</t>
  </si>
  <si>
    <t>Sol Tryon</t>
  </si>
  <si>
    <t>Stephen Kijak</t>
  </si>
  <si>
    <t>Patrick Gilles</t>
  </si>
  <si>
    <t>History</t>
  </si>
  <si>
    <t>Jack Heller</t>
  </si>
  <si>
    <t>Fernando Baez Mella</t>
  </si>
  <si>
    <t>Dominican Republic</t>
  </si>
  <si>
    <t>Horror|Musical</t>
  </si>
  <si>
    <t>Justin Paul Miller</t>
  </si>
  <si>
    <t>Comedy|Mystery|Thriller</t>
  </si>
  <si>
    <t>Joel Paul Reisig</t>
  </si>
  <si>
    <t>Catherine Gund</t>
  </si>
  <si>
    <t>Action|Biography|Documentary|Sport</t>
  </si>
  <si>
    <t>Hans Canosa</t>
  </si>
  <si>
    <t>Matthew Watts</t>
  </si>
  <si>
    <t>Lloyd Bacon</t>
  </si>
  <si>
    <t>Joe Kenemore</t>
  </si>
  <si>
    <t>Kay Pollak</t>
  </si>
  <si>
    <t>Drama|Fantasy|Sci-Fi|Thriller</t>
  </si>
  <si>
    <t>Jonathan Caouette</t>
  </si>
  <si>
    <t>Biography|Documentary</t>
  </si>
  <si>
    <t>Lucio Fulci</t>
  </si>
  <si>
    <t>Ingmar Bergman</t>
  </si>
  <si>
    <t>D.W. Griffith</t>
  </si>
  <si>
    <t>Roger Nygard</t>
  </si>
  <si>
    <t>Mor Loushy</t>
  </si>
  <si>
    <t>Henry Alex Rubin</t>
  </si>
  <si>
    <t>Doug Block</t>
  </si>
  <si>
    <t>Paul Fierlinger</t>
  </si>
  <si>
    <t>Animation|Drama</t>
  </si>
  <si>
    <t>Yorgos Lanthimos</t>
  </si>
  <si>
    <t>Greek</t>
  </si>
  <si>
    <t>Lauren Lazin</t>
  </si>
  <si>
    <t>Gregory Widen</t>
  </si>
  <si>
    <t>Action|Fantasy|Horror|Mystery|Thriller</t>
  </si>
  <si>
    <t>Jean-Luc Godard</t>
  </si>
  <si>
    <t>Florence Ayisi</t>
  </si>
  <si>
    <t>Cameroon</t>
  </si>
  <si>
    <t>Michael Roemer</t>
  </si>
  <si>
    <t>Eddie O'Flaherty</t>
  </si>
  <si>
    <t>John D. Hancock</t>
  </si>
  <si>
    <t>Jerome Elston Scott</t>
  </si>
  <si>
    <t>Jack Perez</t>
  </si>
  <si>
    <t>Comedy|Crime|Drama|Horror|Mystery|Thriller</t>
  </si>
  <si>
    <t>Craig Zobel</t>
  </si>
  <si>
    <t>Maria Maggenti</t>
  </si>
  <si>
    <t>Piyush Dinker Pandya</t>
  </si>
  <si>
    <t>Emma-Kate Croghan</t>
  </si>
  <si>
    <t>Bill Plympton</t>
  </si>
  <si>
    <t>Animation|Comedy|Drama|Fantasy|Sci-Fi</t>
  </si>
  <si>
    <t>Drake Doremus</t>
  </si>
  <si>
    <t>Michael Kang</t>
  </si>
  <si>
    <t>Lori Silverbush</t>
  </si>
  <si>
    <t>Stuart Hazeldine</t>
  </si>
  <si>
    <t>Jamin Winans</t>
  </si>
  <si>
    <t>Action|Drama|Fantasy|Sci-Fi</t>
  </si>
  <si>
    <t>Jason Naumann</t>
  </si>
  <si>
    <t>Comedy|Short</t>
  </si>
  <si>
    <t>Sam Martin</t>
  </si>
  <si>
    <t>Kristin Rizzo</t>
  </si>
  <si>
    <t>Ward Roberts</t>
  </si>
  <si>
    <t>Zoran Lisinac</t>
  </si>
  <si>
    <t>Tom Putnam</t>
  </si>
  <si>
    <t>Jon Shear</t>
  </si>
  <si>
    <t>Adventure|Horror|Sci-Fi</t>
  </si>
  <si>
    <t>Lowell Sherman</t>
  </si>
  <si>
    <t>Comedy|Drama|History|Musical|Romance</t>
  </si>
  <si>
    <t>Maurizio Benazzo</t>
  </si>
  <si>
    <t>David G. Evans</t>
  </si>
  <si>
    <t>Sherman Alexie</t>
  </si>
  <si>
    <t>Justin Dillon</t>
  </si>
  <si>
    <t>Livingston Oden</t>
  </si>
  <si>
    <t>Comedy|Horror|Mystery|Thriller</t>
  </si>
  <si>
    <t>Chris Marker</t>
  </si>
  <si>
    <t>Carl Theodor Dreyer</t>
  </si>
  <si>
    <t>Marianna Palka</t>
  </si>
  <si>
    <t>Ricki Stern</t>
  </si>
  <si>
    <t>Nadia Tass</t>
  </si>
  <si>
    <t>C. Fraser Press</t>
  </si>
  <si>
    <t>Sharon Greytak</t>
  </si>
  <si>
    <t>Majid Majidi</t>
  </si>
  <si>
    <t>Andrew Haigh</t>
  </si>
  <si>
    <t>Cary Bell</t>
  </si>
  <si>
    <t>Nicolae Constantin Tanase</t>
  </si>
  <si>
    <t>Ken Roht</t>
  </si>
  <si>
    <t>Robinson Devor</t>
  </si>
  <si>
    <t>Michel Orion Scott</t>
  </si>
  <si>
    <t>Eric Bugbee</t>
  </si>
  <si>
    <t>Dena Seidel</t>
  </si>
  <si>
    <t>Adventure|Documentary</t>
  </si>
  <si>
    <t>Sara Newens</t>
  </si>
  <si>
    <t>Sai Varadan</t>
  </si>
  <si>
    <t>Amal Al-Agroobi</t>
  </si>
  <si>
    <t>Documentary|Family</t>
  </si>
  <si>
    <t>United Arab Emirates</t>
  </si>
  <si>
    <t>Andrew Berends</t>
  </si>
  <si>
    <t>Lynn Shelton</t>
  </si>
  <si>
    <t>Larry Blamire</t>
  </si>
  <si>
    <t>E.L. Katz</t>
  </si>
  <si>
    <t>Comedy|Crime|Drama|Horror|Thriller</t>
  </si>
  <si>
    <t>Lisanne Pajot</t>
  </si>
  <si>
    <t>John Reinhardt</t>
  </si>
  <si>
    <t>Laslo Benedek</t>
  </si>
  <si>
    <t>Jason Miller</t>
  </si>
  <si>
    <t>Sut Jhally</t>
  </si>
  <si>
    <t>Comedy|Documentary|Drama</t>
  </si>
  <si>
    <t>Wade Gasque</t>
  </si>
  <si>
    <t>Matt Johnson</t>
  </si>
  <si>
    <t>Bruno Barreto</t>
  </si>
  <si>
    <t>Andrew Leman</t>
  </si>
  <si>
    <t>Dave Carroll</t>
  </si>
  <si>
    <t>Patrick Meaney</t>
  </si>
  <si>
    <t>Chad Hartigan</t>
  </si>
  <si>
    <t>Kevin Jordan</t>
  </si>
  <si>
    <t>Andrew Bujalski</t>
  </si>
  <si>
    <t>James Bidgood</t>
  </si>
  <si>
    <t>Eric Eason</t>
  </si>
  <si>
    <t>Jim Chuchu</t>
  </si>
  <si>
    <t>Swahili</t>
  </si>
  <si>
    <t>Kenya</t>
  </si>
  <si>
    <t>Jafar Panahi</t>
  </si>
  <si>
    <t>Ivan Kavanagh</t>
  </si>
  <si>
    <t>Kiyoshi Kurosawa</t>
  </si>
  <si>
    <t>Ash Baron-Cohen</t>
  </si>
  <si>
    <t>Shane Carruth</t>
  </si>
  <si>
    <t>Anthony Vallone</t>
  </si>
  <si>
    <t>Scott Smith</t>
  </si>
  <si>
    <t>Director</t>
  </si>
  <si>
    <t>Avatar</t>
  </si>
  <si>
    <t>Pirates of the Caribbean: At World's End</t>
  </si>
  <si>
    <t>Spectre</t>
  </si>
  <si>
    <t xml:space="preserve">Star Wars: Episode VII - The Force Awakens       </t>
  </si>
  <si>
    <t>John Carter</t>
  </si>
  <si>
    <t>Tangled</t>
  </si>
  <si>
    <t>Avengers: Age of Ultron</t>
  </si>
  <si>
    <t>Harry Potter and the Half-Blood Prince</t>
  </si>
  <si>
    <t>Batman v Superman: Dawn of Justice</t>
  </si>
  <si>
    <t>Quantum of Solace</t>
  </si>
  <si>
    <t>Pirates of the Caribbean: Dead Man's Chest</t>
  </si>
  <si>
    <t>The Dark Knight Rises </t>
  </si>
  <si>
    <t>The Lone Ranger </t>
  </si>
  <si>
    <t>Man of Steel </t>
  </si>
  <si>
    <t>The Chronicles of Narnia: Prince Caspian </t>
  </si>
  <si>
    <t>The Avengers </t>
  </si>
  <si>
    <t>Pirates of the Caribbean: On Stranger Tides </t>
  </si>
  <si>
    <t>Men in Black 3 </t>
  </si>
  <si>
    <t>The Hobbit: The Battle of the Five Armies </t>
  </si>
  <si>
    <t>The Amazing Spider-Man </t>
  </si>
  <si>
    <t>Robin Hood </t>
  </si>
  <si>
    <t>The Hobbit: The Desolation of Smaug </t>
  </si>
  <si>
    <t>King Kong </t>
  </si>
  <si>
    <t>Titanic </t>
  </si>
  <si>
    <t>Captain America: Civil War </t>
  </si>
  <si>
    <t>Jurassic World </t>
  </si>
  <si>
    <t>Skyfall </t>
  </si>
  <si>
    <t>Spider-Man 2 </t>
  </si>
  <si>
    <t>Iron Man 3 </t>
  </si>
  <si>
    <t>Alice in Wonderland </t>
  </si>
  <si>
    <t>X-Men: The Last Stand </t>
  </si>
  <si>
    <t>Monsters University </t>
  </si>
  <si>
    <t>Oz the Great and Powerful </t>
  </si>
  <si>
    <t>The Amazing Spider-Man 2 </t>
  </si>
  <si>
    <t>TRON: Legacy </t>
  </si>
  <si>
    <t>Cars 2 </t>
  </si>
  <si>
    <t>Toy Story 3 </t>
  </si>
  <si>
    <t>Terminator Salvation </t>
  </si>
  <si>
    <t>Furious 7 </t>
  </si>
  <si>
    <t>World War Z </t>
  </si>
  <si>
    <t>X-Men: Days of Future Past </t>
  </si>
  <si>
    <t>Star Trek Into Darkness </t>
  </si>
  <si>
    <t>Jack the Giant Slayer </t>
  </si>
  <si>
    <t>The Great Gatsby </t>
  </si>
  <si>
    <t>Prince of Persia: The Sands of Time </t>
  </si>
  <si>
    <t>Pacific Rim </t>
  </si>
  <si>
    <t>Transformers: Dark of the Moon </t>
  </si>
  <si>
    <t>The Good Dinosaur </t>
  </si>
  <si>
    <t>Brave </t>
  </si>
  <si>
    <t>Star Trek Beyond </t>
  </si>
  <si>
    <t>WALL·E </t>
  </si>
  <si>
    <t>A Christmas Carol </t>
  </si>
  <si>
    <t>The Legend of Tarzan </t>
  </si>
  <si>
    <t>The Chronicles of Narnia: The Lion, the Witch and the Wardrobe </t>
  </si>
  <si>
    <t>X-Men: Apocalypse </t>
  </si>
  <si>
    <t>The Dark Knight </t>
  </si>
  <si>
    <t>Up </t>
  </si>
  <si>
    <t>Monsters vs. Aliens </t>
  </si>
  <si>
    <t>Iron Man </t>
  </si>
  <si>
    <t>Hugo </t>
  </si>
  <si>
    <t>Suicide Squad </t>
  </si>
  <si>
    <t>Edge of Tomorrow </t>
  </si>
  <si>
    <t>Inside Out </t>
  </si>
  <si>
    <t>The Jungle Book </t>
  </si>
  <si>
    <t>Iron Man 2 </t>
  </si>
  <si>
    <t>Maleficent </t>
  </si>
  <si>
    <t>Dawn of the Planet of the Apes </t>
  </si>
  <si>
    <t>47 Ronin </t>
  </si>
  <si>
    <t>Captain America: The Winter Soldier </t>
  </si>
  <si>
    <t>Shrek Forever After </t>
  </si>
  <si>
    <t>Tomorrowland </t>
  </si>
  <si>
    <t>Big Hero 6 </t>
  </si>
  <si>
    <t>Wreck-It Ralph </t>
  </si>
  <si>
    <t>The Polar Express </t>
  </si>
  <si>
    <t>How to Train Your Dragon </t>
  </si>
  <si>
    <t>Terminator 3: Rise of the Machines </t>
  </si>
  <si>
    <t>Guardians of the Galaxy </t>
  </si>
  <si>
    <t>Interstellar </t>
  </si>
  <si>
    <t>Inception </t>
  </si>
  <si>
    <t>Godzilla Resurgence </t>
  </si>
  <si>
    <t>The Hobbit: An Unexpected Journey </t>
  </si>
  <si>
    <t>The Fast and the Furious </t>
  </si>
  <si>
    <t>The Curious Case of Benjamin Button </t>
  </si>
  <si>
    <t>X-Men: First Class </t>
  </si>
  <si>
    <t>The Hunger Games: Mockingjay - Part 2 </t>
  </si>
  <si>
    <t>Alice Through the Looking Glass </t>
  </si>
  <si>
    <t>Warcraft </t>
  </si>
  <si>
    <t>Terminator Genisys </t>
  </si>
  <si>
    <t>The Chronicles of Narnia: The Voyage of the Dawn Treader </t>
  </si>
  <si>
    <t>Transformers </t>
  </si>
  <si>
    <t>Harry Potter and the Order of the Phoenix </t>
  </si>
  <si>
    <t>Harry Potter and the Goblet of Fire </t>
  </si>
  <si>
    <t>Hancock </t>
  </si>
  <si>
    <t>I Am Legend </t>
  </si>
  <si>
    <t>Charlie and the Chocolate Factory </t>
  </si>
  <si>
    <t>Ratatouille </t>
  </si>
  <si>
    <t>Batman Begins </t>
  </si>
  <si>
    <t>Madagascar: Escape 2 Africa </t>
  </si>
  <si>
    <t>X-Men Origins: Wolverine </t>
  </si>
  <si>
    <t>The Matrix Revolutions </t>
  </si>
  <si>
    <t>Frozen </t>
  </si>
  <si>
    <t>The Matrix Reloaded </t>
  </si>
  <si>
    <t>Thor: The Dark World </t>
  </si>
  <si>
    <t>Mad Max: Fury Road </t>
  </si>
  <si>
    <t>Angels &amp; Demons </t>
  </si>
  <si>
    <t>Thor </t>
  </si>
  <si>
    <t>Bolt </t>
  </si>
  <si>
    <t>Mission: Impossible - Rogue Nation </t>
  </si>
  <si>
    <t>Kung Fu Panda 2 </t>
  </si>
  <si>
    <t>Mission: Impossible III </t>
  </si>
  <si>
    <t>White House Down </t>
  </si>
  <si>
    <t>Flushed Away </t>
  </si>
  <si>
    <t>Mr. Peabody &amp; Sherman </t>
  </si>
  <si>
    <t>Troy </t>
  </si>
  <si>
    <t>Madagascar 3: Europe's Most Wanted </t>
  </si>
  <si>
    <t>Armageddon </t>
  </si>
  <si>
    <t>Beowulf </t>
  </si>
  <si>
    <t>Kung Fu Panda 3 </t>
  </si>
  <si>
    <t>Mission: Impossible - Ghost Protocol </t>
  </si>
  <si>
    <t>Rise of the Guardians </t>
  </si>
  <si>
    <t>The Last Samurai </t>
  </si>
  <si>
    <t>Star Trek </t>
  </si>
  <si>
    <t>Spider-Man </t>
  </si>
  <si>
    <t>How to Train Your Dragon 2 </t>
  </si>
  <si>
    <t>Watchmen </t>
  </si>
  <si>
    <t>Lethal Weapon 4 </t>
  </si>
  <si>
    <t>Final Fantasy: The Spirits Within </t>
  </si>
  <si>
    <t>Captain America: The First Avenger </t>
  </si>
  <si>
    <t>The World Is Not Enough </t>
  </si>
  <si>
    <t>Master and Commander: The Far Side of the World </t>
  </si>
  <si>
    <t>The Incredible Hulk </t>
  </si>
  <si>
    <t xml:space="preserve">Miami Vice             </t>
  </si>
  <si>
    <t>The BFG </t>
  </si>
  <si>
    <t>The Revenant </t>
  </si>
  <si>
    <t>Turbo </t>
  </si>
  <si>
    <t>Rango </t>
  </si>
  <si>
    <t>Penguins of Madagascar </t>
  </si>
  <si>
    <t>The Bourne Ultimatum </t>
  </si>
  <si>
    <t>Kung Fu Panda </t>
  </si>
  <si>
    <t>Ant-Man </t>
  </si>
  <si>
    <t>The Hunger Games: Catching Fire </t>
  </si>
  <si>
    <t>Home </t>
  </si>
  <si>
    <t>War of the Worlds </t>
  </si>
  <si>
    <t>Bad Boys II </t>
  </si>
  <si>
    <t>Puss in Boots </t>
  </si>
  <si>
    <t>Salt </t>
  </si>
  <si>
    <t>The Adventures of Tintin </t>
  </si>
  <si>
    <t>Harry Potter and the Prisoner of Azkaban </t>
  </si>
  <si>
    <t>Australia </t>
  </si>
  <si>
    <t>Dinosaur </t>
  </si>
  <si>
    <t>Harry Potter and the Deathly Hallows: Part II </t>
  </si>
  <si>
    <t>Megamind </t>
  </si>
  <si>
    <t>Harry Potter and the Sorcerer's Stone </t>
  </si>
  <si>
    <t>Pirates of the Caribbean: The Curse of the Black Pearl </t>
  </si>
  <si>
    <t>Harry Potter and the Deathly Hallows: Part I </t>
  </si>
  <si>
    <t>The Hunger Games: Mockingjay - Part 1 </t>
  </si>
  <si>
    <t>The Da Vinci Code </t>
  </si>
  <si>
    <t>Rio 2 </t>
  </si>
  <si>
    <t>X-Men 2 </t>
  </si>
  <si>
    <t>Fast Five </t>
  </si>
  <si>
    <t>Sherlock Holmes: A Game of Shadows </t>
  </si>
  <si>
    <t>Total Recall </t>
  </si>
  <si>
    <t>The 13th Warrior </t>
  </si>
  <si>
    <t>The Bourne Legacy </t>
  </si>
  <si>
    <t>The Day After Tomorrow </t>
  </si>
  <si>
    <t>The Perfect Storm </t>
  </si>
  <si>
    <t>Life of Pi </t>
  </si>
  <si>
    <t>Jason Bourne </t>
  </si>
  <si>
    <t>Prometheus </t>
  </si>
  <si>
    <t>Elysium </t>
  </si>
  <si>
    <t>The Chronicles of Riddick </t>
  </si>
  <si>
    <t>Knight and Day </t>
  </si>
  <si>
    <t>Oblivion </t>
  </si>
  <si>
    <t>Star Wars: Episode III - Revenge of the Sith </t>
  </si>
  <si>
    <t>Star Wars: Episode II - Attack of the Clones </t>
  </si>
  <si>
    <t>Monsters, Inc. </t>
  </si>
  <si>
    <t>The Wolverine </t>
  </si>
  <si>
    <t>Star Wars: Episode I - The Phantom Menace </t>
  </si>
  <si>
    <t>The Croods </t>
  </si>
  <si>
    <t>Gravity </t>
  </si>
  <si>
    <t>Teenage Mutant Ninja Turtles: Out of the Shadows </t>
  </si>
  <si>
    <t>Night at the Museum </t>
  </si>
  <si>
    <t>Tomorrow Never Dies </t>
  </si>
  <si>
    <t>The Patriot </t>
  </si>
  <si>
    <t>Ocean's Twelve </t>
  </si>
  <si>
    <t>Mr. &amp; Mrs. Smith </t>
  </si>
  <si>
    <t>Insurgent </t>
  </si>
  <si>
    <t>The Aviator </t>
  </si>
  <si>
    <t xml:space="preserve">The A-Team             </t>
  </si>
  <si>
    <t>Real Steel </t>
  </si>
  <si>
    <t>Ender's Game </t>
  </si>
  <si>
    <t>Live Free or Die Hard </t>
  </si>
  <si>
    <t>The Lord of the Rings: The Fellowship of the Ring </t>
  </si>
  <si>
    <t>Ali </t>
  </si>
  <si>
    <t>I, Robot </t>
  </si>
  <si>
    <t>Kingdom of Heaven </t>
  </si>
  <si>
    <t>The Princess and the Frog </t>
  </si>
  <si>
    <t>The Martian </t>
  </si>
  <si>
    <t xml:space="preserve">10,000 B.C.             </t>
  </si>
  <si>
    <t>The Island </t>
  </si>
  <si>
    <t>Gone in Sixty Seconds </t>
  </si>
  <si>
    <t>Gladiator </t>
  </si>
  <si>
    <t>Minority Report </t>
  </si>
  <si>
    <t>Harry Potter and the Chamber of Secrets </t>
  </si>
  <si>
    <t>Casino Royale </t>
  </si>
  <si>
    <t>Terminator 2: Judgment Day </t>
  </si>
  <si>
    <t>Public Enemies </t>
  </si>
  <si>
    <t>American Gangster </t>
  </si>
  <si>
    <t>True Lies </t>
  </si>
  <si>
    <t>The Taking of Pelham 1 2 3 </t>
  </si>
  <si>
    <t>The Other Guys </t>
  </si>
  <si>
    <t>Django Unchained </t>
  </si>
  <si>
    <t>The Hunchback of Notre Dame </t>
  </si>
  <si>
    <t>The Emperor's New Groove </t>
  </si>
  <si>
    <t>The Expendables 2 </t>
  </si>
  <si>
    <t>National Treasure </t>
  </si>
  <si>
    <t>Where the Wild Things Are </t>
  </si>
  <si>
    <t>Epic </t>
  </si>
  <si>
    <t>Blood Diamond </t>
  </si>
  <si>
    <t>The Wolf of Wall Street </t>
  </si>
  <si>
    <t>Starship Troopers </t>
  </si>
  <si>
    <t>Cloud Atlas </t>
  </si>
  <si>
    <t>Legend of the Guardians: The Owls of Ga'Hoole </t>
  </si>
  <si>
    <t>Treasure Planet </t>
  </si>
  <si>
    <t>In the Heart of the Sea </t>
  </si>
  <si>
    <t>Green Zone </t>
  </si>
  <si>
    <t>The Peanuts Movie </t>
  </si>
  <si>
    <t>The Spanish Prisoner </t>
  </si>
  <si>
    <t>The Mummy Returns </t>
  </si>
  <si>
    <t>Gangs of New York </t>
  </si>
  <si>
    <t>The Flowers of War </t>
  </si>
  <si>
    <t>Surf's Up </t>
  </si>
  <si>
    <t>Black Hawk Down </t>
  </si>
  <si>
    <t>The Fifth Element </t>
  </si>
  <si>
    <t>The Road to El Dorado </t>
  </si>
  <si>
    <t>Ice Age: Continental Drift </t>
  </si>
  <si>
    <t>Cinderella </t>
  </si>
  <si>
    <t>The Lovely Bones </t>
  </si>
  <si>
    <t>Finding Nemo </t>
  </si>
  <si>
    <t>The Lord of the Rings: The Return of the King </t>
  </si>
  <si>
    <t>The Lord of the Rings: The Two Towers </t>
  </si>
  <si>
    <t>Transcendence </t>
  </si>
  <si>
    <t>Rise of the Planet of the Apes </t>
  </si>
  <si>
    <t>The Spiderwick Chronicles </t>
  </si>
  <si>
    <t>The Incredibles </t>
  </si>
  <si>
    <t>Men in Black </t>
  </si>
  <si>
    <t>Toy Story 2 </t>
  </si>
  <si>
    <t>Unstoppable </t>
  </si>
  <si>
    <t>Rush Hour 2 </t>
  </si>
  <si>
    <t>What Lies Beneath </t>
  </si>
  <si>
    <t>Cloudy with a Chance of Meatballs </t>
  </si>
  <si>
    <t>Ice Age: Dawn of the Dinosaurs </t>
  </si>
  <si>
    <t>The Secret Life of Walter Mitty </t>
  </si>
  <si>
    <t>The Departed </t>
  </si>
  <si>
    <t>Mulan </t>
  </si>
  <si>
    <t>Tropic Thunder </t>
  </si>
  <si>
    <t>The Girl with the Dragon Tattoo </t>
  </si>
  <si>
    <t>Die Hard with a Vengeance </t>
  </si>
  <si>
    <t>Sherlock Holmes </t>
  </si>
  <si>
    <t>Atlantis: The Lost Empire </t>
  </si>
  <si>
    <t>Valkyrie </t>
  </si>
  <si>
    <t>A.I. Artificial Intelligence </t>
  </si>
  <si>
    <t>Contact </t>
  </si>
  <si>
    <t>The Interpreter </t>
  </si>
  <si>
    <t>Now You See Me 2 </t>
  </si>
  <si>
    <t>Spy Game </t>
  </si>
  <si>
    <t>Rio </t>
  </si>
  <si>
    <t>Bicentennial Man </t>
  </si>
  <si>
    <t>K-19: The Widowmaker </t>
  </si>
  <si>
    <t>Conan the Barbarian </t>
  </si>
  <si>
    <t>Cinderella Man </t>
  </si>
  <si>
    <t>Seabiscuit </t>
  </si>
  <si>
    <t>Twister </t>
  </si>
  <si>
    <t>Cast Away </t>
  </si>
  <si>
    <t>Happy Feet </t>
  </si>
  <si>
    <t>The Bourne Supremacy </t>
  </si>
  <si>
    <t>Air Force One </t>
  </si>
  <si>
    <t>Ocean's Eleven </t>
  </si>
  <si>
    <t>Hotel Transylvania </t>
  </si>
  <si>
    <t>Enchanted </t>
  </si>
  <si>
    <t xml:space="preserve">Hannibal             </t>
  </si>
  <si>
    <t>Safe House </t>
  </si>
  <si>
    <t>The Holiday </t>
  </si>
  <si>
    <t>Enemy of the State </t>
  </si>
  <si>
    <t>It's Complicated </t>
  </si>
  <si>
    <t>Ocean's Thirteen </t>
  </si>
  <si>
    <t>Divergent </t>
  </si>
  <si>
    <t>Enemy at the Gates </t>
  </si>
  <si>
    <t>The Rundown </t>
  </si>
  <si>
    <t>Memoirs of a Geisha </t>
  </si>
  <si>
    <t>Arthur Christmas </t>
  </si>
  <si>
    <t>Meet Joe Black </t>
  </si>
  <si>
    <t>All That Jazz </t>
  </si>
  <si>
    <t>Scott Pilgrim vs. the World </t>
  </si>
  <si>
    <t>Dredd </t>
  </si>
  <si>
    <t>Click </t>
  </si>
  <si>
    <t>Creepshow </t>
  </si>
  <si>
    <t>Hellboy II: The Golden Army </t>
  </si>
  <si>
    <t>Zodiac </t>
  </si>
  <si>
    <t>Bruce Almighty </t>
  </si>
  <si>
    <t>The Expendables </t>
  </si>
  <si>
    <t>Mission: Impossible </t>
  </si>
  <si>
    <t>The Hunger Games </t>
  </si>
  <si>
    <t>The Hangover Part II </t>
  </si>
  <si>
    <t>Batman Returns </t>
  </si>
  <si>
    <t>Over the Hedge </t>
  </si>
  <si>
    <t>Lilo &amp; Stitch </t>
  </si>
  <si>
    <t>Charlotte's Web </t>
  </si>
  <si>
    <t>RED 2 </t>
  </si>
  <si>
    <t>The Longest Yard </t>
  </si>
  <si>
    <t>Get Smart </t>
  </si>
  <si>
    <t>Something's Gotta Give </t>
  </si>
  <si>
    <t>Shutter Island </t>
  </si>
  <si>
    <t>Robots </t>
  </si>
  <si>
    <t>Face/Off </t>
  </si>
  <si>
    <t>Road to Perdition </t>
  </si>
  <si>
    <t>Just Go with It </t>
  </si>
  <si>
    <t xml:space="preserve">Daredevil             </t>
  </si>
  <si>
    <t>Con Air </t>
  </si>
  <si>
    <t>Eagle Eye </t>
  </si>
  <si>
    <t>Cold Mountain </t>
  </si>
  <si>
    <t>The Book of Eli </t>
  </si>
  <si>
    <t>Space Jam </t>
  </si>
  <si>
    <t>Conspiracy Theory </t>
  </si>
  <si>
    <t>Fury </t>
  </si>
  <si>
    <t>Spirit: Stallion of the Cimarron </t>
  </si>
  <si>
    <t>The Manchurian Candidate </t>
  </si>
  <si>
    <t>Hotel Transylvania 2 </t>
  </si>
  <si>
    <t xml:space="preserve">Bewitched             </t>
  </si>
  <si>
    <t>Fantasia 2000 </t>
  </si>
  <si>
    <t>Swordfish </t>
  </si>
  <si>
    <t>What Dreams May Come </t>
  </si>
  <si>
    <t>Mars Attacks! </t>
  </si>
  <si>
    <t>Evolution </t>
  </si>
  <si>
    <t>The Edge </t>
  </si>
  <si>
    <t>Surrogates </t>
  </si>
  <si>
    <t>Thirteen Days </t>
  </si>
  <si>
    <t>Oceans </t>
  </si>
  <si>
    <t>A Beautiful Mind </t>
  </si>
  <si>
    <t>The Lion King </t>
  </si>
  <si>
    <t>Cloudy with a Chance of Meatballs 2 </t>
  </si>
  <si>
    <t>Red Dragon </t>
  </si>
  <si>
    <t>Hidalgo </t>
  </si>
  <si>
    <t>The Little Prince </t>
  </si>
  <si>
    <t>The Secret Life of Pets </t>
  </si>
  <si>
    <t>Despicable Me 2 </t>
  </si>
  <si>
    <t>Independence Day </t>
  </si>
  <si>
    <t>The Lost World: Jurassic Park </t>
  </si>
  <si>
    <t>Madagascar </t>
  </si>
  <si>
    <t>Children of Men </t>
  </si>
  <si>
    <t>X-Men </t>
  </si>
  <si>
    <t>Wanted </t>
  </si>
  <si>
    <t>The Rock </t>
  </si>
  <si>
    <t>Ice Age: The Meltdown </t>
  </si>
  <si>
    <t>50 First Dates </t>
  </si>
  <si>
    <t>Hairspray </t>
  </si>
  <si>
    <t>Now You See Me </t>
  </si>
  <si>
    <t>The Terminal </t>
  </si>
  <si>
    <t xml:space="preserve">Constantine             </t>
  </si>
  <si>
    <t>Charlie Wilson's War </t>
  </si>
  <si>
    <t>Dreamgirls </t>
  </si>
  <si>
    <t xml:space="preserve">Life             </t>
  </si>
  <si>
    <t>Munich </t>
  </si>
  <si>
    <t>Tears of the Sun </t>
  </si>
  <si>
    <t>The Man from U.N.C.L.E. </t>
  </si>
  <si>
    <t>Spanglish </t>
  </si>
  <si>
    <t>Monster House </t>
  </si>
  <si>
    <t>Bandits </t>
  </si>
  <si>
    <t>Anna and the King </t>
  </si>
  <si>
    <t>Hostage </t>
  </si>
  <si>
    <t>Titan A.E. </t>
  </si>
  <si>
    <t>Unbreakable </t>
  </si>
  <si>
    <t>Minions </t>
  </si>
  <si>
    <t>The Angry Birds Movie </t>
  </si>
  <si>
    <t>Funny People </t>
  </si>
  <si>
    <t>The Kingdom </t>
  </si>
  <si>
    <t>Talladega Nights: The Ballad of Ricky Bobby </t>
  </si>
  <si>
    <t>Braveheart </t>
  </si>
  <si>
    <t>Jarhead </t>
  </si>
  <si>
    <t>The Simpsons Movie </t>
  </si>
  <si>
    <t>The Majestic </t>
  </si>
  <si>
    <t>Two Brothers </t>
  </si>
  <si>
    <t>The Village </t>
  </si>
  <si>
    <t>Signs </t>
  </si>
  <si>
    <t>Shrek 2 </t>
  </si>
  <si>
    <t>Cars </t>
  </si>
  <si>
    <t>Ransom </t>
  </si>
  <si>
    <t>Inglourious Basterds </t>
  </si>
  <si>
    <t>Hook </t>
  </si>
  <si>
    <t>Die Hard 2 </t>
  </si>
  <si>
    <t xml:space="preserve">Sleepy Hollow             </t>
  </si>
  <si>
    <t>Vanilla Sky </t>
  </si>
  <si>
    <t>We Were Soldiers </t>
  </si>
  <si>
    <t>Olympus Has Fallen </t>
  </si>
  <si>
    <t>Star Trek: Insurrection </t>
  </si>
  <si>
    <t>Big Fish </t>
  </si>
  <si>
    <t>War Horse </t>
  </si>
  <si>
    <t>The Abyss </t>
  </si>
  <si>
    <t>Wall Street: Money Never Sleeps </t>
  </si>
  <si>
    <t>Dracula Untold </t>
  </si>
  <si>
    <t>The Siege </t>
  </si>
  <si>
    <t>Stardust </t>
  </si>
  <si>
    <t>Seven Years in Tibet </t>
  </si>
  <si>
    <t>Underworld: Awakening </t>
  </si>
  <si>
    <t>Hart's War </t>
  </si>
  <si>
    <t>Killer Elite </t>
  </si>
  <si>
    <t>Escape Plan </t>
  </si>
  <si>
    <t>The Sum of All Fears </t>
  </si>
  <si>
    <t>The Score </t>
  </si>
  <si>
    <t>Despicable Me </t>
  </si>
  <si>
    <t>Ted 2 </t>
  </si>
  <si>
    <t>Agora </t>
  </si>
  <si>
    <t>The Insider </t>
  </si>
  <si>
    <t>The Finest Hours </t>
  </si>
  <si>
    <t>Body of Lies </t>
  </si>
  <si>
    <t xml:space="preserve">Last Man Standing             </t>
  </si>
  <si>
    <t>The X Files </t>
  </si>
  <si>
    <t>Saving Private Ryan </t>
  </si>
  <si>
    <t>Need for Speed </t>
  </si>
  <si>
    <t>What Women Want </t>
  </si>
  <si>
    <t>Ice Age </t>
  </si>
  <si>
    <t>Lincoln </t>
  </si>
  <si>
    <t>The Matrix </t>
  </si>
  <si>
    <t>Apollo 13 </t>
  </si>
  <si>
    <t>You've Got Mail </t>
  </si>
  <si>
    <t>Step Brothers </t>
  </si>
  <si>
    <t>The Mask of Zorro </t>
  </si>
  <si>
    <t>Due Date </t>
  </si>
  <si>
    <t>Unbroken </t>
  </si>
  <si>
    <t>Space Cowboys </t>
  </si>
  <si>
    <t>Cliffhanger </t>
  </si>
  <si>
    <t>Mona Lisa Smile </t>
  </si>
  <si>
    <t>The Dictator </t>
  </si>
  <si>
    <t>Eyes Wide Shut </t>
  </si>
  <si>
    <t>Focus </t>
  </si>
  <si>
    <t>This Means War </t>
  </si>
  <si>
    <t>Red Dawn </t>
  </si>
  <si>
    <t>Primary Colors </t>
  </si>
  <si>
    <t>Death Race </t>
  </si>
  <si>
    <t>The Long Kiss Goodnight </t>
  </si>
  <si>
    <t>Fight Club </t>
  </si>
  <si>
    <t>We Are Marshall </t>
  </si>
  <si>
    <t xml:space="preserve">The Missing             </t>
  </si>
  <si>
    <t>Oliver Twist </t>
  </si>
  <si>
    <t>Sin City: A Dame to Kill For </t>
  </si>
  <si>
    <t>Everest </t>
  </si>
  <si>
    <t>Perfume: The Story of a Murderer </t>
  </si>
  <si>
    <t>Astro Boy </t>
  </si>
  <si>
    <t>Jurassic Park </t>
  </si>
  <si>
    <t>Wyatt Earp </t>
  </si>
  <si>
    <t>Clear and Present Danger </t>
  </si>
  <si>
    <t>U-571 </t>
  </si>
  <si>
    <t>The American President </t>
  </si>
  <si>
    <t>The Hateful Eight </t>
  </si>
  <si>
    <t>Blades of Glory </t>
  </si>
  <si>
    <t>300 </t>
  </si>
  <si>
    <t>Meet the Fockers </t>
  </si>
  <si>
    <t>Marley &amp; Me </t>
  </si>
  <si>
    <t>The Green Mile </t>
  </si>
  <si>
    <t>Gone Girl </t>
  </si>
  <si>
    <t>The Bourne Identity </t>
  </si>
  <si>
    <t>GoldenEye </t>
  </si>
  <si>
    <t>The General's Daughter </t>
  </si>
  <si>
    <t>The Truman Show </t>
  </si>
  <si>
    <t>The Prince of Egypt </t>
  </si>
  <si>
    <t>2 Guns </t>
  </si>
  <si>
    <t>The Italian Job </t>
  </si>
  <si>
    <t>Antz </t>
  </si>
  <si>
    <t>The Scorch Trials </t>
  </si>
  <si>
    <t>The Family Man </t>
  </si>
  <si>
    <t>RED </t>
  </si>
  <si>
    <t>Any Given Sunday </t>
  </si>
  <si>
    <t>The Horse Whisperer </t>
  </si>
  <si>
    <t>Collateral </t>
  </si>
  <si>
    <t>Ladder 49 </t>
  </si>
  <si>
    <t>Jack Reacher </t>
  </si>
  <si>
    <t>This Is It </t>
  </si>
  <si>
    <t>Contagion </t>
  </si>
  <si>
    <t>Coraline </t>
  </si>
  <si>
    <t>Man on Fire </t>
  </si>
  <si>
    <t>Hellboy </t>
  </si>
  <si>
    <t>A Civil Action </t>
  </si>
  <si>
    <t>ParaNorman </t>
  </si>
  <si>
    <t>The Jackal </t>
  </si>
  <si>
    <t>Paycheck </t>
  </si>
  <si>
    <t xml:space="preserve">Rules of Engagement             </t>
  </si>
  <si>
    <t>Joy </t>
  </si>
  <si>
    <t>Alien: Resurrection </t>
  </si>
  <si>
    <t>Shooter </t>
  </si>
  <si>
    <t>The Boxtrolls </t>
  </si>
  <si>
    <t>The Lego Movie </t>
  </si>
  <si>
    <t>Gangster Squad </t>
  </si>
  <si>
    <t>Invictus </t>
  </si>
  <si>
    <t>State of Play </t>
  </si>
  <si>
    <t>Star Trek: Nemesis </t>
  </si>
  <si>
    <t>Intolerable Cruelty </t>
  </si>
  <si>
    <t>Trouble with the Curve </t>
  </si>
  <si>
    <t>Edge of Darkness </t>
  </si>
  <si>
    <t>The Soloist </t>
  </si>
  <si>
    <t>The Legend of Bagger Vance </t>
  </si>
  <si>
    <t>Almost Famous </t>
  </si>
  <si>
    <t>Sinbad: Legend of the Seven Seas </t>
  </si>
  <si>
    <t>Event Horizon </t>
  </si>
  <si>
    <t>Flyboys </t>
  </si>
  <si>
    <t>The Last Castle </t>
  </si>
  <si>
    <t>Beyond Borders </t>
  </si>
  <si>
    <t>The Great Raid </t>
  </si>
  <si>
    <t>Deadpool </t>
  </si>
  <si>
    <t>American Sniper </t>
  </si>
  <si>
    <t>Goosebumps </t>
  </si>
  <si>
    <t xml:space="preserve">Sabrina, the Teenage Witch             </t>
  </si>
  <si>
    <t>Just Like Heaven </t>
  </si>
  <si>
    <t>The Internship </t>
  </si>
  <si>
    <t xml:space="preserve">Sex and the City             </t>
  </si>
  <si>
    <t>The Devil's Advocate </t>
  </si>
  <si>
    <t>DragonHeart </t>
  </si>
  <si>
    <t>After the Sunset </t>
  </si>
  <si>
    <t xml:space="preserve">Anger Management             </t>
  </si>
  <si>
    <t>Forrest Gump </t>
  </si>
  <si>
    <t>Meet the Parents </t>
  </si>
  <si>
    <t>Pocahontas </t>
  </si>
  <si>
    <t>Superman </t>
  </si>
  <si>
    <t>Hitch </t>
  </si>
  <si>
    <t>American Wedding </t>
  </si>
  <si>
    <t>Captain Phillips </t>
  </si>
  <si>
    <t>Date Night </t>
  </si>
  <si>
    <t>The Equalizer </t>
  </si>
  <si>
    <t>Crimson Tide </t>
  </si>
  <si>
    <t>The Pursuit of Happyness </t>
  </si>
  <si>
    <t>City of Angels </t>
  </si>
  <si>
    <t>Kill Bill: Vol. 1 </t>
  </si>
  <si>
    <t>Bowfinger </t>
  </si>
  <si>
    <t xml:space="preserve">Stargate SG-1             </t>
  </si>
  <si>
    <t>Kill Bill: Vol. 2 </t>
  </si>
  <si>
    <t>Tango &amp; Cash </t>
  </si>
  <si>
    <t>Death Becomes Her </t>
  </si>
  <si>
    <t>Shanghai Noon </t>
  </si>
  <si>
    <t>Executive Decision </t>
  </si>
  <si>
    <t>The Forbidden Kingdom </t>
  </si>
  <si>
    <t>Alien 3 </t>
  </si>
  <si>
    <t>Evita </t>
  </si>
  <si>
    <t>Ronin </t>
  </si>
  <si>
    <t>The Ghost and the Darkness </t>
  </si>
  <si>
    <t>Paddington </t>
  </si>
  <si>
    <t>Instinct </t>
  </si>
  <si>
    <t>The Pirates! Band of Misfits </t>
  </si>
  <si>
    <t>Changeling </t>
  </si>
  <si>
    <t>The Phantom of the Opera </t>
  </si>
  <si>
    <t>Elizabeth: The Golden Age </t>
  </si>
  <si>
    <t>Gods and Generals </t>
  </si>
  <si>
    <t>Muppets Most Wanted </t>
  </si>
  <si>
    <t>Burlesque </t>
  </si>
  <si>
    <t>A Very Long Engagement </t>
  </si>
  <si>
    <t>Lolita </t>
  </si>
  <si>
    <t>Blade II </t>
  </si>
  <si>
    <t>Seven Pounds </t>
  </si>
  <si>
    <t>The Godfather: Part III </t>
  </si>
  <si>
    <t>Elizabethtown </t>
  </si>
  <si>
    <t>Superman II </t>
  </si>
  <si>
    <t>Anastasia </t>
  </si>
  <si>
    <t>Moulin Rouge! </t>
  </si>
  <si>
    <t>Black Mass </t>
  </si>
  <si>
    <t>Flags of Our Fathers </t>
  </si>
  <si>
    <t>Law Abiding Citizen </t>
  </si>
  <si>
    <t>Grindhouse </t>
  </si>
  <si>
    <t>Catch Me If You Can </t>
  </si>
  <si>
    <t>Zero Dark Thirty </t>
  </si>
  <si>
    <t>Mamma Mia! </t>
  </si>
  <si>
    <t>The Thin Red Line </t>
  </si>
  <si>
    <t>The Change-Up </t>
  </si>
  <si>
    <t>Man on the Moon </t>
  </si>
  <si>
    <t>Casino </t>
  </si>
  <si>
    <t>From Paris with Love </t>
  </si>
  <si>
    <t>Me, Myself &amp; Irene </t>
  </si>
  <si>
    <t>Shrek </t>
  </si>
  <si>
    <t>The Adjustment Bureau </t>
  </si>
  <si>
    <t>Robin Hood: Prince of Thieves </t>
  </si>
  <si>
    <t>Jerry Maguire </t>
  </si>
  <si>
    <t>Ted </t>
  </si>
  <si>
    <t>As Good as It Gets </t>
  </si>
  <si>
    <t>Patch Adams </t>
  </si>
  <si>
    <t>Anchorman 2: The Legend Continues </t>
  </si>
  <si>
    <t>Super 8 </t>
  </si>
  <si>
    <t>Erin Brockovich </t>
  </si>
  <si>
    <t>How to Lose a Guy in 10 Days </t>
  </si>
  <si>
    <t>22 Jump Street </t>
  </si>
  <si>
    <t>Interview with the Vampire: The Vampire Chronicles </t>
  </si>
  <si>
    <t>Yes Man </t>
  </si>
  <si>
    <t>Central Intelligence </t>
  </si>
  <si>
    <t>Stepmom </t>
  </si>
  <si>
    <t>Inside Man </t>
  </si>
  <si>
    <t>Payback </t>
  </si>
  <si>
    <t>We Bought a Zoo </t>
  </si>
  <si>
    <t>Crazy, Stupid, Love. </t>
  </si>
  <si>
    <t>Moneyball </t>
  </si>
  <si>
    <t>Outbreak </t>
  </si>
  <si>
    <t>Non-Stop </t>
  </si>
  <si>
    <t>V for Vendetta </t>
  </si>
  <si>
    <t xml:space="preserve">Unforgotten             </t>
  </si>
  <si>
    <t>Curious George </t>
  </si>
  <si>
    <t>Don't Say a Word </t>
  </si>
  <si>
    <t>Unfaithful </t>
  </si>
  <si>
    <t>Syriana </t>
  </si>
  <si>
    <t>13 Hours </t>
  </si>
  <si>
    <t>The Book of Life </t>
  </si>
  <si>
    <t>Absolute Power </t>
  </si>
  <si>
    <t>The Game </t>
  </si>
  <si>
    <t>Silent Hill </t>
  </si>
  <si>
    <t>The Replacements </t>
  </si>
  <si>
    <t>American Reunion </t>
  </si>
  <si>
    <t>The Negotiator </t>
  </si>
  <si>
    <t>Gremlins 2: The New Batch </t>
  </si>
  <si>
    <t>The Judge </t>
  </si>
  <si>
    <t>Out of Time </t>
  </si>
  <si>
    <t>The Beach </t>
  </si>
  <si>
    <t>Ninja Assassin </t>
  </si>
  <si>
    <t>For Love of the Game </t>
  </si>
  <si>
    <t xml:space="preserve">A Touch of Frost             </t>
  </si>
  <si>
    <t>Hereafter </t>
  </si>
  <si>
    <t>Assassins </t>
  </si>
  <si>
    <t>The Host </t>
  </si>
  <si>
    <t>Basic </t>
  </si>
  <si>
    <t>Blood Work </t>
  </si>
  <si>
    <t>The International </t>
  </si>
  <si>
    <t xml:space="preserve">Twisted             </t>
  </si>
  <si>
    <t>The Iron Giant </t>
  </si>
  <si>
    <t>The Life Aquatic with Steve Zissou </t>
  </si>
  <si>
    <t>Free State of Jones </t>
  </si>
  <si>
    <t>The Life of David Gale </t>
  </si>
  <si>
    <t>Run All Night </t>
  </si>
  <si>
    <t>Eastern Promises </t>
  </si>
  <si>
    <t>The Messenger: The Story of Joan of Arc </t>
  </si>
  <si>
    <t>Fair Game </t>
  </si>
  <si>
    <t xml:space="preserve">Defiance             </t>
  </si>
  <si>
    <t>Death to Smoochy </t>
  </si>
  <si>
    <t xml:space="preserve">Outlander             </t>
  </si>
  <si>
    <t>The Adventures of Ford Fairlane </t>
  </si>
  <si>
    <t>Pirate Radio </t>
  </si>
  <si>
    <t>Traffic </t>
  </si>
  <si>
    <t>Indiana Jones and the Last Crusade </t>
  </si>
  <si>
    <t>Anna Karenina </t>
  </si>
  <si>
    <t>Chappie </t>
  </si>
  <si>
    <t>The Bone Collector </t>
  </si>
  <si>
    <t>Panic Room </t>
  </si>
  <si>
    <t>Three Kings </t>
  </si>
  <si>
    <t>Child 44 </t>
  </si>
  <si>
    <t>Rat Race </t>
  </si>
  <si>
    <t>K-PAX </t>
  </si>
  <si>
    <t>Kate &amp; Leopold </t>
  </si>
  <si>
    <t>The Cotton Club </t>
  </si>
  <si>
    <t>3:10 to Yuma </t>
  </si>
  <si>
    <t>Out of Sight </t>
  </si>
  <si>
    <t>Earth </t>
  </si>
  <si>
    <t>The Thomas Crown Affair </t>
  </si>
  <si>
    <t>Riding in Cars with Boys </t>
  </si>
  <si>
    <t>First Blood </t>
  </si>
  <si>
    <t>Solaris </t>
  </si>
  <si>
    <t>My Best Friend's Wedding </t>
  </si>
  <si>
    <t>Insomnia </t>
  </si>
  <si>
    <t>Star Trek: First Contact </t>
  </si>
  <si>
    <t>Courage Under Fire </t>
  </si>
  <si>
    <t>Liar Liar </t>
  </si>
  <si>
    <t>The Infiltrator </t>
  </si>
  <si>
    <t>Taken 2 </t>
  </si>
  <si>
    <t>The Pelican Brief </t>
  </si>
  <si>
    <t>The Client </t>
  </si>
  <si>
    <t>The Bucket List </t>
  </si>
  <si>
    <t>Patriot Games </t>
  </si>
  <si>
    <t>Prisoners </t>
  </si>
  <si>
    <t>Training Day </t>
  </si>
  <si>
    <t>Galaxy Quest </t>
  </si>
  <si>
    <t>The Muppets </t>
  </si>
  <si>
    <t>Blade </t>
  </si>
  <si>
    <t>Coach Carter </t>
  </si>
  <si>
    <t>Changing Lanes </t>
  </si>
  <si>
    <t>Love Actually </t>
  </si>
  <si>
    <t>A Bug's Life </t>
  </si>
  <si>
    <t>From Hell </t>
  </si>
  <si>
    <t>Tin Cup </t>
  </si>
  <si>
    <t>Yours, Mine and Ours </t>
  </si>
  <si>
    <t>The Hitchhiker's Guide to the Galaxy </t>
  </si>
  <si>
    <t>Resident Evil: Extinction </t>
  </si>
  <si>
    <t>Blended </t>
  </si>
  <si>
    <t>Last Holiday </t>
  </si>
  <si>
    <t>The River Wild </t>
  </si>
  <si>
    <t>Savages </t>
  </si>
  <si>
    <t>Cellular </t>
  </si>
  <si>
    <t>Dune </t>
  </si>
  <si>
    <t>Across the Universe </t>
  </si>
  <si>
    <t>Revolutionary Road </t>
  </si>
  <si>
    <t>16 Blocks </t>
  </si>
  <si>
    <t>The Pledge </t>
  </si>
  <si>
    <t>The Producers </t>
  </si>
  <si>
    <t>Nixon </t>
  </si>
  <si>
    <t>The Ghost Writer </t>
  </si>
  <si>
    <t>Curse of the Golden Flower </t>
  </si>
  <si>
    <t>Big Trouble </t>
  </si>
  <si>
    <t>Love in the Time of Cholera </t>
  </si>
  <si>
    <t xml:space="preserve">The Returned             </t>
  </si>
  <si>
    <t>Johnny English Reborn </t>
  </si>
  <si>
    <t>Argo </t>
  </si>
  <si>
    <t>The Fugitive </t>
  </si>
  <si>
    <t>Sleepers </t>
  </si>
  <si>
    <t>Rambo: First Blood Part II </t>
  </si>
  <si>
    <t>Pinocchio </t>
  </si>
  <si>
    <t>Heaven's Gate </t>
  </si>
  <si>
    <t>Underworld: Evolution </t>
  </si>
  <si>
    <t>Finding Forrester </t>
  </si>
  <si>
    <t>Unleashed </t>
  </si>
  <si>
    <t>The Firm </t>
  </si>
  <si>
    <t>Charlie St. Cloud </t>
  </si>
  <si>
    <t>The Mechanic </t>
  </si>
  <si>
    <t>21 Jump Street </t>
  </si>
  <si>
    <t>Notting Hill </t>
  </si>
  <si>
    <t>Chicken Run </t>
  </si>
  <si>
    <t>The Heat </t>
  </si>
  <si>
    <t>Cleopatra </t>
  </si>
  <si>
    <t>Here Comes the Boom </t>
  </si>
  <si>
    <t>High Crimes </t>
  </si>
  <si>
    <t>The Mirror Has Two Faces </t>
  </si>
  <si>
    <t>The Mothman Prophecies </t>
  </si>
  <si>
    <t>Licence to Kill </t>
  </si>
  <si>
    <t>Lord of War </t>
  </si>
  <si>
    <t>Hero </t>
  </si>
  <si>
    <t>The Interview </t>
  </si>
  <si>
    <t>The Warrior's Way </t>
  </si>
  <si>
    <t xml:space="preserve">McHale's Navy             </t>
  </si>
  <si>
    <t>Micmacs </t>
  </si>
  <si>
    <t>8 Mile </t>
  </si>
  <si>
    <t>A Knight's Tale </t>
  </si>
  <si>
    <t>The Sixth Sense </t>
  </si>
  <si>
    <t>Man on a Ledge </t>
  </si>
  <si>
    <t>The Karate Kid </t>
  </si>
  <si>
    <t>American Hustle </t>
  </si>
  <si>
    <t>The Proposal </t>
  </si>
  <si>
    <t>Double Jeopardy </t>
  </si>
  <si>
    <t>Back to the Future Part II </t>
  </si>
  <si>
    <t>Lucy </t>
  </si>
  <si>
    <t>A Time to Kill </t>
  </si>
  <si>
    <t>Lone Survivor </t>
  </si>
  <si>
    <t>A League of Their Own </t>
  </si>
  <si>
    <t>The Conjuring 2 </t>
  </si>
  <si>
    <t>The Social Network </t>
  </si>
  <si>
    <t>He's Just Not That Into You </t>
  </si>
  <si>
    <t>Back to the Future Part III </t>
  </si>
  <si>
    <t>Bram Stoker's Dracula </t>
  </si>
  <si>
    <t>Julie &amp; Julia </t>
  </si>
  <si>
    <t>42 </t>
  </si>
  <si>
    <t>The Talented Mr. Ripley </t>
  </si>
  <si>
    <t>Eight Below </t>
  </si>
  <si>
    <t>The Intern </t>
  </si>
  <si>
    <t>The Last of the Mohicans </t>
  </si>
  <si>
    <t>Ray </t>
  </si>
  <si>
    <t>Sin City </t>
  </si>
  <si>
    <t>Vantage Point </t>
  </si>
  <si>
    <t>I Love You, Man </t>
  </si>
  <si>
    <t>JFK </t>
  </si>
  <si>
    <t>17 Again </t>
  </si>
  <si>
    <t>Bridge of Spies </t>
  </si>
  <si>
    <t>Behind Enemy Lines </t>
  </si>
  <si>
    <t>Get Him to the Greek </t>
  </si>
  <si>
    <t>The Count of Monte Cristo </t>
  </si>
  <si>
    <t>The Lincoln Lawyer </t>
  </si>
  <si>
    <t>Unknown </t>
  </si>
  <si>
    <t>The Prestige </t>
  </si>
  <si>
    <t>Horrible Bosses 2 </t>
  </si>
  <si>
    <t>Apocalypto </t>
  </si>
  <si>
    <t>The Living Daylights </t>
  </si>
  <si>
    <t>Predators </t>
  </si>
  <si>
    <t>Secret Window </t>
  </si>
  <si>
    <t>The Lake House </t>
  </si>
  <si>
    <t>The Skeleton Key </t>
  </si>
  <si>
    <t>The Odd Life of Timothy Green </t>
  </si>
  <si>
    <t>Jersey Boys </t>
  </si>
  <si>
    <t>The Rainmaker </t>
  </si>
  <si>
    <t>Amistad </t>
  </si>
  <si>
    <t>Music and Lyrics </t>
  </si>
  <si>
    <t>Paul </t>
  </si>
  <si>
    <t>8MM </t>
  </si>
  <si>
    <t>The Doors </t>
  </si>
  <si>
    <t>Pay It Forward </t>
  </si>
  <si>
    <t xml:space="preserve">Arthur             </t>
  </si>
  <si>
    <t>Extremely Loud &amp; Incredibly Close </t>
  </si>
  <si>
    <t>Morning Glory </t>
  </si>
  <si>
    <t>Rent </t>
  </si>
  <si>
    <t>The Other Boleyn Girl </t>
  </si>
  <si>
    <t>Sweet November </t>
  </si>
  <si>
    <t>Mean Streets </t>
  </si>
  <si>
    <t>Colombiana </t>
  </si>
  <si>
    <t>Marie Antoinette </t>
  </si>
  <si>
    <t>The Impossible </t>
  </si>
  <si>
    <t>Fantastic Mr. Fox </t>
  </si>
  <si>
    <t>Big Miracle </t>
  </si>
  <si>
    <t>The Deep End of the Ocean </t>
  </si>
  <si>
    <t>Soul Men </t>
  </si>
  <si>
    <t>Pandorum </t>
  </si>
  <si>
    <t>Sunshine </t>
  </si>
  <si>
    <t>Disturbia </t>
  </si>
  <si>
    <t>The Hunting Party </t>
  </si>
  <si>
    <t>The Hudsucker Proxy </t>
  </si>
  <si>
    <t>The Warlords </t>
  </si>
  <si>
    <t>Snowpiercer </t>
  </si>
  <si>
    <t>A Monster in Paris </t>
  </si>
  <si>
    <t>The Crow </t>
  </si>
  <si>
    <t>Baahubali: The Beginning </t>
  </si>
  <si>
    <t>The Time Traveler's Wife </t>
  </si>
  <si>
    <t>Frankenweenie </t>
  </si>
  <si>
    <t>Serenity </t>
  </si>
  <si>
    <t>Grudge Match </t>
  </si>
  <si>
    <t>Red Cliff </t>
  </si>
  <si>
    <t>The Ugly Truth </t>
  </si>
  <si>
    <t>Star Trek: Generations </t>
  </si>
  <si>
    <t>The Grandmaster </t>
  </si>
  <si>
    <t>Water for Elephants </t>
  </si>
  <si>
    <t xml:space="preserve">3rd Rock from the Sun             </t>
  </si>
  <si>
    <t>Dragon Nest: Warriors' Dawn </t>
  </si>
  <si>
    <t>The Hurricane </t>
  </si>
  <si>
    <t>The Ninth Gate </t>
  </si>
  <si>
    <t>Precious </t>
  </si>
  <si>
    <t>White Squall </t>
  </si>
  <si>
    <t>The Thing </t>
  </si>
  <si>
    <t>Riddick </t>
  </si>
  <si>
    <t>Switchback </t>
  </si>
  <si>
    <t>City of Ember </t>
  </si>
  <si>
    <t>The Master </t>
  </si>
  <si>
    <t>The Express </t>
  </si>
  <si>
    <t>Creed </t>
  </si>
  <si>
    <t>The Town </t>
  </si>
  <si>
    <t>Burn After Reading </t>
  </si>
  <si>
    <t>Rush </t>
  </si>
  <si>
    <t>Magnolia </t>
  </si>
  <si>
    <t>Dolphin Tale </t>
  </si>
  <si>
    <t>John Q </t>
  </si>
  <si>
    <t>Blue Streak </t>
  </si>
  <si>
    <t>We're the Millers </t>
  </si>
  <si>
    <t>Breakdown </t>
  </si>
  <si>
    <t>Hot Tub Time Machine </t>
  </si>
  <si>
    <t>Dolphin Tale 2 </t>
  </si>
  <si>
    <t>Ghosts of Mississippi </t>
  </si>
  <si>
    <t>Snow Falling on Cedars </t>
  </si>
  <si>
    <t>Gattaca </t>
  </si>
  <si>
    <t>The Hangover </t>
  </si>
  <si>
    <t>Ip Man 3 </t>
  </si>
  <si>
    <t>Austin Powers: The Spy Who Shagged Me </t>
  </si>
  <si>
    <t>Batman </t>
  </si>
  <si>
    <t>Lethal Weapon 3 </t>
  </si>
  <si>
    <t>The Blind Side </t>
  </si>
  <si>
    <t>Horrible Bosses </t>
  </si>
  <si>
    <t>True Grit </t>
  </si>
  <si>
    <t>The Devil Wears Prada </t>
  </si>
  <si>
    <t>Star Trek: The Motion Picture </t>
  </si>
  <si>
    <t>Cape Fear </t>
  </si>
  <si>
    <t>21 </t>
  </si>
  <si>
    <t>Trainwreck </t>
  </si>
  <si>
    <t>The English Patient </t>
  </si>
  <si>
    <t>L.A. Confidential </t>
  </si>
  <si>
    <t>In &amp; Out </t>
  </si>
  <si>
    <t>A Nightmare on Elm Street </t>
  </si>
  <si>
    <t>The Cell </t>
  </si>
  <si>
    <t>The Man in the Iron Mask </t>
  </si>
  <si>
    <t>Secretariat </t>
  </si>
  <si>
    <t>TMNT </t>
  </si>
  <si>
    <t>Radio </t>
  </si>
  <si>
    <t>Friends with Benefits </t>
  </si>
  <si>
    <t>Saving Mr. Banks </t>
  </si>
  <si>
    <t>Malcolm X </t>
  </si>
  <si>
    <t>Underworld: Rise of the Lycans </t>
  </si>
  <si>
    <t>Donnie Brasco </t>
  </si>
  <si>
    <t>Resident Evil </t>
  </si>
  <si>
    <t>Poltergeist </t>
  </si>
  <si>
    <t>In Time </t>
  </si>
  <si>
    <t xml:space="preserve">Hit the Floor             </t>
  </si>
  <si>
    <t>The Bad News Bears </t>
  </si>
  <si>
    <t>The Pianist </t>
  </si>
  <si>
    <t>The Nativity Story </t>
  </si>
  <si>
    <t>Closer </t>
  </si>
  <si>
    <t>J. Edgar </t>
  </si>
  <si>
    <t>Blast from the Past </t>
  </si>
  <si>
    <t>Flash Gordon </t>
  </si>
  <si>
    <t>Midnight in the Garden of Good and Evil </t>
  </si>
  <si>
    <t>Hoffa </t>
  </si>
  <si>
    <t>Ella Enchanted </t>
  </si>
  <si>
    <t>Concussion </t>
  </si>
  <si>
    <t>Wonder Boys </t>
  </si>
  <si>
    <t>Premium Rush </t>
  </si>
  <si>
    <t>The Four Feathers </t>
  </si>
  <si>
    <t>Wimbledon </t>
  </si>
  <si>
    <t>Walk Hard: The Dewey Cox Story </t>
  </si>
  <si>
    <t>The Shipping News </t>
  </si>
  <si>
    <t>The Young Victoria </t>
  </si>
  <si>
    <t>The Tree of Life </t>
  </si>
  <si>
    <t>The Walk </t>
  </si>
  <si>
    <t>A Good Year </t>
  </si>
  <si>
    <t xml:space="preserve">Luther             </t>
  </si>
  <si>
    <t>Radio Flyer </t>
  </si>
  <si>
    <t>Blood In, Blood Out </t>
  </si>
  <si>
    <t>Smilla's Sense of Snow </t>
  </si>
  <si>
    <t>Femme Fatale </t>
  </si>
  <si>
    <t>Lion of the Desert </t>
  </si>
  <si>
    <t>The Horseman on the Roof </t>
  </si>
  <si>
    <t>Ride with the Devil </t>
  </si>
  <si>
    <t>Biutiful </t>
  </si>
  <si>
    <t>Black Water Transit </t>
  </si>
  <si>
    <t>The Maze Runner </t>
  </si>
  <si>
    <t>The Age of Innocence </t>
  </si>
  <si>
    <t>The Fountain </t>
  </si>
  <si>
    <t>Ponyo </t>
  </si>
  <si>
    <t>The Longest Ride </t>
  </si>
  <si>
    <t>Mandela: Long Walk to Freedom </t>
  </si>
  <si>
    <t>Reds </t>
  </si>
  <si>
    <t>A Few Good Men </t>
  </si>
  <si>
    <t>Thunder and the House of Magic </t>
  </si>
  <si>
    <t>Step Up Revolution </t>
  </si>
  <si>
    <t>The Punisher </t>
  </si>
  <si>
    <t>Goal! The Dream Begins </t>
  </si>
  <si>
    <t>Safe </t>
  </si>
  <si>
    <t>Star Wars: Episode VI - Return of the Jedi </t>
  </si>
  <si>
    <t>The Reader </t>
  </si>
  <si>
    <t>Elf </t>
  </si>
  <si>
    <t>Phenomenon </t>
  </si>
  <si>
    <t>Scrooged </t>
  </si>
  <si>
    <t>Bridesmaids </t>
  </si>
  <si>
    <t>This Is the End </t>
  </si>
  <si>
    <t>Men of Honor </t>
  </si>
  <si>
    <t>Source Code </t>
  </si>
  <si>
    <t>Alive </t>
  </si>
  <si>
    <t>The Number 23 </t>
  </si>
  <si>
    <t>The Young and Prodigious T.S. Spivet </t>
  </si>
  <si>
    <t>Dreamer: Inspired by a True Story </t>
  </si>
  <si>
    <t>A History of Violence </t>
  </si>
  <si>
    <t>Transporter 2 </t>
  </si>
  <si>
    <t>The Quick and the Dead </t>
  </si>
  <si>
    <t>Bringing Out the Dead </t>
  </si>
  <si>
    <t>Repo Men </t>
  </si>
  <si>
    <t>Cats Don't Dance </t>
  </si>
  <si>
    <t>Cradle Will Rock </t>
  </si>
  <si>
    <t>Apocalypse Now </t>
  </si>
  <si>
    <t>Going the Distance </t>
  </si>
  <si>
    <t>Mr. Holland's Opus </t>
  </si>
  <si>
    <t>Criminal </t>
  </si>
  <si>
    <t>Out of Africa </t>
  </si>
  <si>
    <t>Flight </t>
  </si>
  <si>
    <t>Moonraker </t>
  </si>
  <si>
    <t>The Grand Budapest Hotel </t>
  </si>
  <si>
    <t>Hearts in Atlantis </t>
  </si>
  <si>
    <t>Arachnophobia </t>
  </si>
  <si>
    <t>Frequency </t>
  </si>
  <si>
    <t>Get Shorty </t>
  </si>
  <si>
    <t>Chicago </t>
  </si>
  <si>
    <t>Big Daddy </t>
  </si>
  <si>
    <t>American Pie 2 </t>
  </si>
  <si>
    <t>Toy Story </t>
  </si>
  <si>
    <t>Speed </t>
  </si>
  <si>
    <t>The Vow </t>
  </si>
  <si>
    <t>Extraordinary Measures </t>
  </si>
  <si>
    <t>Remember the Titans </t>
  </si>
  <si>
    <t>The Hunt for Red October </t>
  </si>
  <si>
    <t>Lee Daniels' The Butler </t>
  </si>
  <si>
    <t>Dodgeball: A True Underdog Story </t>
  </si>
  <si>
    <t>The Addams Family </t>
  </si>
  <si>
    <t>Ace Ventura: When Nature Calls </t>
  </si>
  <si>
    <t>Se7en </t>
  </si>
  <si>
    <t>District 9 </t>
  </si>
  <si>
    <t>The SpongeBob SquarePants Movie </t>
  </si>
  <si>
    <t>Mystic River </t>
  </si>
  <si>
    <t>Million Dollar Baby </t>
  </si>
  <si>
    <t>Analyze This </t>
  </si>
  <si>
    <t>The Notebook </t>
  </si>
  <si>
    <t>The Prince of Tides </t>
  </si>
  <si>
    <t>Legends of the Fall </t>
  </si>
  <si>
    <t>Up in the Air </t>
  </si>
  <si>
    <t>About Schmidt </t>
  </si>
  <si>
    <t>Warm Bodies </t>
  </si>
  <si>
    <t>Looper </t>
  </si>
  <si>
    <t>Babe </t>
  </si>
  <si>
    <t>Hope Springs </t>
  </si>
  <si>
    <t>Forgetting Sarah Marshall </t>
  </si>
  <si>
    <t xml:space="preserve">Friday Night Lights             </t>
  </si>
  <si>
    <t>Four Brothers </t>
  </si>
  <si>
    <t>Midnight in Paris </t>
  </si>
  <si>
    <t>Blow </t>
  </si>
  <si>
    <t>Naked Gun 33 1/3: The Final Insult </t>
  </si>
  <si>
    <t>A View to a Kill </t>
  </si>
  <si>
    <t>The Curse of the Were-Rabbit </t>
  </si>
  <si>
    <t>P.S. I Love You </t>
  </si>
  <si>
    <t>Atonement </t>
  </si>
  <si>
    <t>Letters to Juliet </t>
  </si>
  <si>
    <t>Black Rain </t>
  </si>
  <si>
    <t>Corpse Bride </t>
  </si>
  <si>
    <t>Glory Road </t>
  </si>
  <si>
    <t>Sicario </t>
  </si>
  <si>
    <t>Southpaw </t>
  </si>
  <si>
    <t>Drag Me to Hell </t>
  </si>
  <si>
    <t>The Age of Adaline </t>
  </si>
  <si>
    <t>Secondhand Lions </t>
  </si>
  <si>
    <t>Stranger Than Fiction </t>
  </si>
  <si>
    <t>30 Days of Night </t>
  </si>
  <si>
    <t>The Cabin in the Woods </t>
  </si>
  <si>
    <t>Midnight Run </t>
  </si>
  <si>
    <t>The Running Man </t>
  </si>
  <si>
    <t>Little Shop of Horrors </t>
  </si>
  <si>
    <t>Hanna </t>
  </si>
  <si>
    <t xml:space="preserve">The Family             </t>
  </si>
  <si>
    <t>Take the Lead </t>
  </si>
  <si>
    <t xml:space="preserve">Entourage             </t>
  </si>
  <si>
    <t>Gridiron Gang </t>
  </si>
  <si>
    <t>9 </t>
  </si>
  <si>
    <t>Side Effects </t>
  </si>
  <si>
    <t>Winnie the Pooh </t>
  </si>
  <si>
    <t>Bulworth </t>
  </si>
  <si>
    <t>Get on Up </t>
  </si>
  <si>
    <t>One True Thing </t>
  </si>
  <si>
    <t>The Next Three Days </t>
  </si>
  <si>
    <t>Love &amp; Other Drugs </t>
  </si>
  <si>
    <t>North Country </t>
  </si>
  <si>
    <t>Pride and Glory </t>
  </si>
  <si>
    <t>Wicker Park </t>
  </si>
  <si>
    <t>Fright Night </t>
  </si>
  <si>
    <t>The New World </t>
  </si>
  <si>
    <t>The Last Stand </t>
  </si>
  <si>
    <t>An Unfinished Life </t>
  </si>
  <si>
    <t>The Imaginarium of Doctor Parnassus </t>
  </si>
  <si>
    <t>Barney's Version </t>
  </si>
  <si>
    <t xml:space="preserve">Trapped             </t>
  </si>
  <si>
    <t>Glory </t>
  </si>
  <si>
    <t>Once Upon a Time in America </t>
  </si>
  <si>
    <t>Dead Man Down </t>
  </si>
  <si>
    <t>The Merchant of Venice </t>
  </si>
  <si>
    <t>The Good Thief </t>
  </si>
  <si>
    <t>Miss Potter </t>
  </si>
  <si>
    <t>The Assassination of Jesse James by the Coward Robert Ford </t>
  </si>
  <si>
    <t>Little Nicholas </t>
  </si>
  <si>
    <t>Machine Gun Preacher </t>
  </si>
  <si>
    <t>The Color of Freedom </t>
  </si>
  <si>
    <t>Ripley's Game </t>
  </si>
  <si>
    <t>Sausage Party </t>
  </si>
  <si>
    <t>Pitch Perfect 2 </t>
  </si>
  <si>
    <t>Walk the Line </t>
  </si>
  <si>
    <t xml:space="preserve">12 Monkeys             </t>
  </si>
  <si>
    <t>Keeping the Faith </t>
  </si>
  <si>
    <t>Frost/Nixon </t>
  </si>
  <si>
    <t>Confessions of a Dangerous Mind </t>
  </si>
  <si>
    <t>Cry Freedom </t>
  </si>
  <si>
    <t>Mumford </t>
  </si>
  <si>
    <t>The Jacket </t>
  </si>
  <si>
    <t>Aladdin </t>
  </si>
  <si>
    <t>Straight Outta Compton </t>
  </si>
  <si>
    <t>Indiana Jones and the Temple of Doom </t>
  </si>
  <si>
    <t>Florence Foster Jenkins </t>
  </si>
  <si>
    <t>Once Upon a Time in Mexico </t>
  </si>
  <si>
    <t>Die Hard </t>
  </si>
  <si>
    <t>Role Models </t>
  </si>
  <si>
    <t>The Big Short </t>
  </si>
  <si>
    <t>Taking Woodstock </t>
  </si>
  <si>
    <t>Miracle </t>
  </si>
  <si>
    <t>Dawn of the Dead </t>
  </si>
  <si>
    <t>Harlock: Space Pirate </t>
  </si>
  <si>
    <t>The Royal Tenenbaums </t>
  </si>
  <si>
    <t>Identity </t>
  </si>
  <si>
    <t>Last Vegas </t>
  </si>
  <si>
    <t>For Your Eyes Only </t>
  </si>
  <si>
    <t>Serendipity </t>
  </si>
  <si>
    <t>Zoolander </t>
  </si>
  <si>
    <t>Safe Haven </t>
  </si>
  <si>
    <t>Hocus Pocus </t>
  </si>
  <si>
    <t>Kick-Ass </t>
  </si>
  <si>
    <t>Pride &amp; Prejudice </t>
  </si>
  <si>
    <t>Blade Runner </t>
  </si>
  <si>
    <t>Rob Roy </t>
  </si>
  <si>
    <t>We Own the Night </t>
  </si>
  <si>
    <t>Winged Migration </t>
  </si>
  <si>
    <t>Mystery, Alaska </t>
  </si>
  <si>
    <t>Kundun </t>
  </si>
  <si>
    <t>How to Lose Friends &amp; Alienate People </t>
  </si>
  <si>
    <t>Kick-Ass 2 </t>
  </si>
  <si>
    <t>Octopussy </t>
  </si>
  <si>
    <t>Knocked Up </t>
  </si>
  <si>
    <t>My Sister's Keeper </t>
  </si>
  <si>
    <t>A Passage to India </t>
  </si>
  <si>
    <t>Notes on a Scandal </t>
  </si>
  <si>
    <t>Rendition </t>
  </si>
  <si>
    <t xml:space="preserve">Limitless             </t>
  </si>
  <si>
    <t>Star Trek VI: The Undiscovered Country </t>
  </si>
  <si>
    <t>Kiss the Girls </t>
  </si>
  <si>
    <t>The Blues Brothers </t>
  </si>
  <si>
    <t>About a Boy </t>
  </si>
  <si>
    <t>Lucky Number Slevin </t>
  </si>
  <si>
    <t>The Right Stuff </t>
  </si>
  <si>
    <t>Anonymous </t>
  </si>
  <si>
    <t>The NeverEnding Story </t>
  </si>
  <si>
    <t>Dark City </t>
  </si>
  <si>
    <t>The Duchess </t>
  </si>
  <si>
    <t xml:space="preserve">The Honeymooners             </t>
  </si>
  <si>
    <t>Return to Oz </t>
  </si>
  <si>
    <t>Martian Child </t>
  </si>
  <si>
    <t>Money Monster </t>
  </si>
  <si>
    <t>Flawless </t>
  </si>
  <si>
    <t>Mindhunters </t>
  </si>
  <si>
    <t>The Magic Flute </t>
  </si>
  <si>
    <t>The 40-Year-Old Virgin </t>
  </si>
  <si>
    <t>Shakespeare in Love </t>
  </si>
  <si>
    <t>A Walk Among the Tombstones </t>
  </si>
  <si>
    <t>Pineapple Express </t>
  </si>
  <si>
    <t>Ever After: A Cinderella Story </t>
  </si>
  <si>
    <t>Open Range </t>
  </si>
  <si>
    <t>Flatliners </t>
  </si>
  <si>
    <t xml:space="preserve">It's Always Sunny in Philadelphia             </t>
  </si>
  <si>
    <t>A Bridge Too Far </t>
  </si>
  <si>
    <t>Red Eye </t>
  </si>
  <si>
    <t>O Brother, Where Art Thou? </t>
  </si>
  <si>
    <t>Pain &amp; Gain </t>
  </si>
  <si>
    <t>In Good Company </t>
  </si>
  <si>
    <t>Silverado </t>
  </si>
  <si>
    <t>Brothers </t>
  </si>
  <si>
    <t>The Raven </t>
  </si>
  <si>
    <t>The Curse of the Jade Scorpion </t>
  </si>
  <si>
    <t>Self/less </t>
  </si>
  <si>
    <t>The Constant Gardener </t>
  </si>
  <si>
    <t>The Passion of the Christ </t>
  </si>
  <si>
    <t>Mrs. Doubtfire </t>
  </si>
  <si>
    <t>Rain Man </t>
  </si>
  <si>
    <t>Gran Torino </t>
  </si>
  <si>
    <t>W. </t>
  </si>
  <si>
    <t>Taken </t>
  </si>
  <si>
    <t>The Best of Me </t>
  </si>
  <si>
    <t>Schindler's List </t>
  </si>
  <si>
    <t>The Help </t>
  </si>
  <si>
    <t>Cloverfield </t>
  </si>
  <si>
    <t>The Untouchables </t>
  </si>
  <si>
    <t>No Country for Old Men </t>
  </si>
  <si>
    <t>Bridget Jones's Diary </t>
  </si>
  <si>
    <t>Chocolat </t>
  </si>
  <si>
    <t>Tombstone </t>
  </si>
  <si>
    <t>The Omen </t>
  </si>
  <si>
    <t>The Lucky One </t>
  </si>
  <si>
    <t>Bridge to Terabithia </t>
  </si>
  <si>
    <t>Finding Neverland </t>
  </si>
  <si>
    <t>The Grey </t>
  </si>
  <si>
    <t>Anchorman: The Legend of Ron Burgundy </t>
  </si>
  <si>
    <t>Goodfellas </t>
  </si>
  <si>
    <t>Nanny McPhee </t>
  </si>
  <si>
    <t>Scarface </t>
  </si>
  <si>
    <t>Nothing to Lose </t>
  </si>
  <si>
    <t>The Last Emperor </t>
  </si>
  <si>
    <t>Contraband </t>
  </si>
  <si>
    <t>There Will Be Blood </t>
  </si>
  <si>
    <t>The Sisterhood of the Traveling Pants </t>
  </si>
  <si>
    <t>Kiss of the Dragon </t>
  </si>
  <si>
    <t>Million Dollar Arm </t>
  </si>
  <si>
    <t>The Giver </t>
  </si>
  <si>
    <t>The Hours </t>
  </si>
  <si>
    <t>She's the Man </t>
  </si>
  <si>
    <t>Blood Ties </t>
  </si>
  <si>
    <t>August Rush </t>
  </si>
  <si>
    <t>Elizabeth </t>
  </si>
  <si>
    <t>Tora! Tora! Tora! </t>
  </si>
  <si>
    <t>The Shawshank Redemption </t>
  </si>
  <si>
    <t>Kingpin </t>
  </si>
  <si>
    <t>August: Osage County </t>
  </si>
  <si>
    <t>A Lot Like Love </t>
  </si>
  <si>
    <t>Eddie the Eagle </t>
  </si>
  <si>
    <t>He Got Game </t>
  </si>
  <si>
    <t>Don Juan DeMarco </t>
  </si>
  <si>
    <t xml:space="preserve">Shaun the Sheep             </t>
  </si>
  <si>
    <t>The Losers </t>
  </si>
  <si>
    <t>Punch-Drunk Love </t>
  </si>
  <si>
    <t>EuroTrip </t>
  </si>
  <si>
    <t>The Greatest Game Ever Played </t>
  </si>
  <si>
    <t>The Girl Next Door </t>
  </si>
  <si>
    <t>Legend </t>
  </si>
  <si>
    <t>Hot Rod </t>
  </si>
  <si>
    <t>Angela's Ashes </t>
  </si>
  <si>
    <t>Draft Day </t>
  </si>
  <si>
    <t xml:space="preserve">The Powerpuff Girls             </t>
  </si>
  <si>
    <t>The Conspirator </t>
  </si>
  <si>
    <t>Lords of Dogtown </t>
  </si>
  <si>
    <t>The 33 </t>
  </si>
  <si>
    <t>Big Trouble in Little China </t>
  </si>
  <si>
    <t>Warrior </t>
  </si>
  <si>
    <t>Michael Collins </t>
  </si>
  <si>
    <t>Gettysburg </t>
  </si>
  <si>
    <t>Stop-Loss </t>
  </si>
  <si>
    <t>Brokedown Palace </t>
  </si>
  <si>
    <t>The Hoax </t>
  </si>
  <si>
    <t>The Road </t>
  </si>
  <si>
    <t>The World's Fastest Indian </t>
  </si>
  <si>
    <t>Blindness </t>
  </si>
  <si>
    <t>Carnage </t>
  </si>
  <si>
    <t>Where the Truth Lies </t>
  </si>
  <si>
    <t>Cirque du Soleil: Worlds Away </t>
  </si>
  <si>
    <t>Without Limits </t>
  </si>
  <si>
    <t>Me and Orson Welles </t>
  </si>
  <si>
    <t>The Best Offer </t>
  </si>
  <si>
    <t>Bad Lieutenant: Port of Call New Orleans </t>
  </si>
  <si>
    <t>Little White Lies </t>
  </si>
  <si>
    <t>Waterloo </t>
  </si>
  <si>
    <t>Kung Fu Killer </t>
  </si>
  <si>
    <t>Dangerous Liaisons </t>
  </si>
  <si>
    <t>Star Trek IV: The Voyage Home </t>
  </si>
  <si>
    <t>Rocky Balboa </t>
  </si>
  <si>
    <t>The Whole Nine Yards </t>
  </si>
  <si>
    <t>Footloose </t>
  </si>
  <si>
    <t>Old School </t>
  </si>
  <si>
    <t>The Fisher King </t>
  </si>
  <si>
    <t>Return to Me </t>
  </si>
  <si>
    <t>Zack and Miri Make a Porno </t>
  </si>
  <si>
    <t>Girl, Interrupted </t>
  </si>
  <si>
    <t>Beyond the Sea </t>
  </si>
  <si>
    <t>The Princess and the Cobbler </t>
  </si>
  <si>
    <t>Faster </t>
  </si>
  <si>
    <t>Howl's Moving Castle </t>
  </si>
  <si>
    <t>Zombieland </t>
  </si>
  <si>
    <t>Star Wars: Episode V - The Empire Strikes Back </t>
  </si>
  <si>
    <t>Bad Boys </t>
  </si>
  <si>
    <t>The Naked Gun 2½: The Smell of Fear </t>
  </si>
  <si>
    <t>Final Destination </t>
  </si>
  <si>
    <t>The Ides of March </t>
  </si>
  <si>
    <t>Pitch Black </t>
  </si>
  <si>
    <t>Her </t>
  </si>
  <si>
    <t>Joy Ride </t>
  </si>
  <si>
    <t>Marvin's Room </t>
  </si>
  <si>
    <t>The End of the Affair </t>
  </si>
  <si>
    <t>In the Valley of Elah </t>
  </si>
  <si>
    <t>Coco Before Chanel </t>
  </si>
  <si>
    <t xml:space="preserve">Rogue             </t>
  </si>
  <si>
    <t>Bodyguards and Assassins </t>
  </si>
  <si>
    <t>1408 </t>
  </si>
  <si>
    <t>Spaceballs </t>
  </si>
  <si>
    <t>The Water Diviner </t>
  </si>
  <si>
    <t>Ghost </t>
  </si>
  <si>
    <t>There's Something About Mary </t>
  </si>
  <si>
    <t>The Santa Clause </t>
  </si>
  <si>
    <t>The Rookie </t>
  </si>
  <si>
    <t>The Bridges of Madison County </t>
  </si>
  <si>
    <t>Gandhi </t>
  </si>
  <si>
    <t>The Hundred-Foot Journey </t>
  </si>
  <si>
    <t>I Am Sam </t>
  </si>
  <si>
    <t>Underworld </t>
  </si>
  <si>
    <t>Derailed </t>
  </si>
  <si>
    <t>The Informant! </t>
  </si>
  <si>
    <t>Shadowlands </t>
  </si>
  <si>
    <t>Delivery Man </t>
  </si>
  <si>
    <t>Our Kind of Traitor </t>
  </si>
  <si>
    <t>Diary of a Wimpy Kid: Dog Days </t>
  </si>
  <si>
    <t>Summer of Sam </t>
  </si>
  <si>
    <t>Jay and Silent Bob Strike Back </t>
  </si>
  <si>
    <t>Hail, Caesar! </t>
  </si>
  <si>
    <t>Homefront </t>
  </si>
  <si>
    <t>I Heart Huckabees </t>
  </si>
  <si>
    <t>The Libertine </t>
  </si>
  <si>
    <t>Black Book </t>
  </si>
  <si>
    <t>Joyeux Noel </t>
  </si>
  <si>
    <t>Sorcerer </t>
  </si>
  <si>
    <t>MoliÃ¨re </t>
  </si>
  <si>
    <t>Out of the Furnace </t>
  </si>
  <si>
    <t>Michael Clayton </t>
  </si>
  <si>
    <t>My Fellow Americans </t>
  </si>
  <si>
    <t>Arlington Road </t>
  </si>
  <si>
    <t>Underdogs </t>
  </si>
  <si>
    <t>South Park: Bigger Longer &amp; Uncut </t>
  </si>
  <si>
    <t>Death at a Funeral </t>
  </si>
  <si>
    <t>Silver Linings Playbook </t>
  </si>
  <si>
    <t>Freedom Writers </t>
  </si>
  <si>
    <t>The Transporter </t>
  </si>
  <si>
    <t>Never Back Down </t>
  </si>
  <si>
    <t>Away We Go </t>
  </si>
  <si>
    <t>Moonlight Mile </t>
  </si>
  <si>
    <t>Tinker Tailor Soldier Spy </t>
  </si>
  <si>
    <t>The Beaver </t>
  </si>
  <si>
    <t>eXistenZ </t>
  </si>
  <si>
    <t>Raiders of the Lost Ark </t>
  </si>
  <si>
    <t>Home Alone 2: Lost in New York </t>
  </si>
  <si>
    <t>Close Encounters of the Third Kind </t>
  </si>
  <si>
    <t>Beverly Hills Cop II </t>
  </si>
  <si>
    <t>The Silence of the Lambs </t>
  </si>
  <si>
    <t>Wayne's World </t>
  </si>
  <si>
    <t>Jackass 3D </t>
  </si>
  <si>
    <t>The Conjuring </t>
  </si>
  <si>
    <t>School of Rock </t>
  </si>
  <si>
    <t>The Descendants </t>
  </si>
  <si>
    <t>Holes </t>
  </si>
  <si>
    <t>12 Years a Slave </t>
  </si>
  <si>
    <t>Edward Scissorhands </t>
  </si>
  <si>
    <t>Me Before You </t>
  </si>
  <si>
    <t>The French Connection </t>
  </si>
  <si>
    <t>Bad Moms </t>
  </si>
  <si>
    <t>Selma </t>
  </si>
  <si>
    <t>Orphan </t>
  </si>
  <si>
    <t>Max </t>
  </si>
  <si>
    <t>Spotlight </t>
  </si>
  <si>
    <t>Selena </t>
  </si>
  <si>
    <t>Babel </t>
  </si>
  <si>
    <t>This Is Where I Leave You </t>
  </si>
  <si>
    <t>Doubt </t>
  </si>
  <si>
    <t>Team America: World Police </t>
  </si>
  <si>
    <t>Copycat </t>
  </si>
  <si>
    <t>Paint Your Wagon </t>
  </si>
  <si>
    <t>Milk </t>
  </si>
  <si>
    <t>Wild Things </t>
  </si>
  <si>
    <t>The Debt </t>
  </si>
  <si>
    <t>High Fidelity </t>
  </si>
  <si>
    <t>The Bank Job </t>
  </si>
  <si>
    <t>Eternal Sunshine of the Spotless Mind </t>
  </si>
  <si>
    <t>Street Kings </t>
  </si>
  <si>
    <t>The World's End </t>
  </si>
  <si>
    <t>Daybreakers </t>
  </si>
  <si>
    <t>She's Out of My League </t>
  </si>
  <si>
    <t>Quigley Down Under </t>
  </si>
  <si>
    <t>Stick It </t>
  </si>
  <si>
    <t>To Die For </t>
  </si>
  <si>
    <t>Nerve </t>
  </si>
  <si>
    <t>Appaloosa </t>
  </si>
  <si>
    <t xml:space="preserve">Yu-Gi-Oh! Duel Monsters             </t>
  </si>
  <si>
    <t>Psycho </t>
  </si>
  <si>
    <t>Ladyhawke </t>
  </si>
  <si>
    <t>Simon Birch </t>
  </si>
  <si>
    <t>Reign Over Me </t>
  </si>
  <si>
    <t>Into the Wild </t>
  </si>
  <si>
    <t>From Dusk Till Dawn </t>
  </si>
  <si>
    <t>Pooh's Heffalump Movie </t>
  </si>
  <si>
    <t>Home for the Holidays </t>
  </si>
  <si>
    <t>Kung Fu Hustle </t>
  </si>
  <si>
    <t xml:space="preserve">Fired Up             </t>
  </si>
  <si>
    <t>The Kite Runner </t>
  </si>
  <si>
    <t>21 Grams </t>
  </si>
  <si>
    <t>Capitalism: A Love Story </t>
  </si>
  <si>
    <t>The Greatest Story Ever Told </t>
  </si>
  <si>
    <t>The Man Who Knew Too Little </t>
  </si>
  <si>
    <t>Bullets Over Broadway </t>
  </si>
  <si>
    <t>The Quiet American </t>
  </si>
  <si>
    <t>The Weather Man </t>
  </si>
  <si>
    <t>Ghost Town </t>
  </si>
  <si>
    <t>Let Me In </t>
  </si>
  <si>
    <t>Be Kind Rewind </t>
  </si>
  <si>
    <t>Mrs Henderson Presents </t>
  </si>
  <si>
    <t>Deconstructing Harry </t>
  </si>
  <si>
    <t>Burnt </t>
  </si>
  <si>
    <t>Everyone Says I Love You </t>
  </si>
  <si>
    <t>Death Sentence </t>
  </si>
  <si>
    <t>Everybody's Fine </t>
  </si>
  <si>
    <t>Sweet Charity </t>
  </si>
  <si>
    <t>Inherent Vice </t>
  </si>
  <si>
    <t xml:space="preserve">Perception             </t>
  </si>
  <si>
    <t>Topsy-Turvy </t>
  </si>
  <si>
    <t>Little Boy </t>
  </si>
  <si>
    <t>A Dangerous Method </t>
  </si>
  <si>
    <t>A Scanner Darkly </t>
  </si>
  <si>
    <t>Chasing Mavericks </t>
  </si>
  <si>
    <t>Bandslam </t>
  </si>
  <si>
    <t>A Most Violent Year </t>
  </si>
  <si>
    <t>Passchendaele </t>
  </si>
  <si>
    <t>Flash of Genius </t>
  </si>
  <si>
    <t>I'm Not There. </t>
  </si>
  <si>
    <t>The Brothers Bloom </t>
  </si>
  <si>
    <t>Synecdoche, New York </t>
  </si>
  <si>
    <t>Princess Mononoke </t>
  </si>
  <si>
    <t>Bon voyage </t>
  </si>
  <si>
    <t>The Proposition </t>
  </si>
  <si>
    <t>Courage </t>
  </si>
  <si>
    <t>Equilibrium </t>
  </si>
  <si>
    <t>The Children of Huang Shi </t>
  </si>
  <si>
    <t>The Yards </t>
  </si>
  <si>
    <t>The Oogieloves in the Big Balloon Adventure </t>
  </si>
  <si>
    <t>Steamboy </t>
  </si>
  <si>
    <t>Rapa Nui </t>
  </si>
  <si>
    <t>CJ7 </t>
  </si>
  <si>
    <t xml:space="preserve">The Doombolt Chase             </t>
  </si>
  <si>
    <t>Shattered </t>
  </si>
  <si>
    <t>Ramanujan </t>
  </si>
  <si>
    <t>Hands of Stone </t>
  </si>
  <si>
    <t>The Frozen Ground </t>
  </si>
  <si>
    <t>The Painted Veil </t>
  </si>
  <si>
    <t>The Baader Meinhof Complex </t>
  </si>
  <si>
    <t>Dances with Wolves </t>
  </si>
  <si>
    <t>Sea of Love </t>
  </si>
  <si>
    <t>Scream </t>
  </si>
  <si>
    <t>The Shining </t>
  </si>
  <si>
    <t>Back to the Future </t>
  </si>
  <si>
    <t>The Devil's Double </t>
  </si>
  <si>
    <t xml:space="preserve">Gone, Baby, Gone             </t>
  </si>
  <si>
    <t>The Crazies </t>
  </si>
  <si>
    <t>Spirited Away </t>
  </si>
  <si>
    <t>The Bounty </t>
  </si>
  <si>
    <t>The Book Thief </t>
  </si>
  <si>
    <t>Sex Drive </t>
  </si>
  <si>
    <t>Leap Year </t>
  </si>
  <si>
    <t>The Fall of the Roman Empire </t>
  </si>
  <si>
    <t>Won't Back Down </t>
  </si>
  <si>
    <t>Indignation </t>
  </si>
  <si>
    <t>Adaptation. </t>
  </si>
  <si>
    <t>Fear and Loathing in Las Vegas </t>
  </si>
  <si>
    <t>The Invention of Lying </t>
  </si>
  <si>
    <t>Neighbors </t>
  </si>
  <si>
    <t>The Mask </t>
  </si>
  <si>
    <t>Big </t>
  </si>
  <si>
    <t>Borat: Cultural Learnings of America for Make Benefit Glorious Nation of Kazakhstan </t>
  </si>
  <si>
    <t>Star Trek III: The Search for Spock </t>
  </si>
  <si>
    <t>The Exorcism of Emily Rose </t>
  </si>
  <si>
    <t>Bad Santa </t>
  </si>
  <si>
    <t>Austin Powers: International Man of Mystery </t>
  </si>
  <si>
    <t>Diary of a Wimpy Kid: Rodrick Rules </t>
  </si>
  <si>
    <t>Predator </t>
  </si>
  <si>
    <t>Amadeus </t>
  </si>
  <si>
    <t>Mean Girls </t>
  </si>
  <si>
    <t>Under the Tuscan Sun </t>
  </si>
  <si>
    <t>Gosford Park </t>
  </si>
  <si>
    <t xml:space="preserve">The O.C.             </t>
  </si>
  <si>
    <t>Birdman or (The Unexpected Virtue of Ignorance) </t>
  </si>
  <si>
    <t>Blue Jasmine </t>
  </si>
  <si>
    <t>United 93 </t>
  </si>
  <si>
    <t>The Fog </t>
  </si>
  <si>
    <t>Soul Surfer </t>
  </si>
  <si>
    <t>Catch-22 </t>
  </si>
  <si>
    <t>Raging Bull </t>
  </si>
  <si>
    <t>Young Sherlock Holmes </t>
  </si>
  <si>
    <t>127 Hours </t>
  </si>
  <si>
    <t>Small Time Crooks </t>
  </si>
  <si>
    <t>Center Stage </t>
  </si>
  <si>
    <t>Life as a House </t>
  </si>
  <si>
    <t>Steve Jobs </t>
  </si>
  <si>
    <t>Youth in Revolt </t>
  </si>
  <si>
    <t>Blow Out </t>
  </si>
  <si>
    <t>The Ice Storm </t>
  </si>
  <si>
    <t>Being Julia </t>
  </si>
  <si>
    <t>Dragonslayer </t>
  </si>
  <si>
    <t>The Last Station </t>
  </si>
  <si>
    <t>Ed Wood </t>
  </si>
  <si>
    <t>Labor Day </t>
  </si>
  <si>
    <t>Mongol: The Rise of Genghis Khan </t>
  </si>
  <si>
    <t>RocknRolla </t>
  </si>
  <si>
    <t>Hamlet </t>
  </si>
  <si>
    <t>Mao's Last Dancer </t>
  </si>
  <si>
    <t>Midnight Special </t>
  </si>
  <si>
    <t>Anything Else </t>
  </si>
  <si>
    <t>The Railway Man </t>
  </si>
  <si>
    <t xml:space="preserve">Unforgettable             </t>
  </si>
  <si>
    <t>The White Ribbon </t>
  </si>
  <si>
    <t>The Salton Sea </t>
  </si>
  <si>
    <t>Metallica Through the Never </t>
  </si>
  <si>
    <t xml:space="preserve">Carlos             </t>
  </si>
  <si>
    <t>Day of the Dead </t>
  </si>
  <si>
    <t>Renaissance </t>
  </si>
  <si>
    <t>Superbad </t>
  </si>
  <si>
    <t>Hoodwinked! </t>
  </si>
  <si>
    <t>Hotel Rwanda </t>
  </si>
  <si>
    <t>The Others </t>
  </si>
  <si>
    <t>Aliens </t>
  </si>
  <si>
    <t>My Fair Lady </t>
  </si>
  <si>
    <t>Let's Be Cops </t>
  </si>
  <si>
    <t>Sideways </t>
  </si>
  <si>
    <t>Halloween </t>
  </si>
  <si>
    <t>The Best Man Holiday </t>
  </si>
  <si>
    <t>Smokin' Aces </t>
  </si>
  <si>
    <t>The Hills Have Eyes </t>
  </si>
  <si>
    <t>McFarland, USA </t>
  </si>
  <si>
    <t>Pitch Perfect </t>
  </si>
  <si>
    <t>A Simple Plan </t>
  </si>
  <si>
    <t>Brooklyn's Finest </t>
  </si>
  <si>
    <t>55 Days at Peking </t>
  </si>
  <si>
    <t>Evil Dead </t>
  </si>
  <si>
    <t>Running Scared </t>
  </si>
  <si>
    <t>Bobby Jones: Stroke of Genius </t>
  </si>
  <si>
    <t>The Illusionist </t>
  </si>
  <si>
    <t>Roar </t>
  </si>
  <si>
    <t>Veronica Guerin </t>
  </si>
  <si>
    <t>Escobar: Paradise Lost </t>
  </si>
  <si>
    <t>Dragon Hunters </t>
  </si>
  <si>
    <t>My Girl </t>
  </si>
  <si>
    <t>Fur: An Imaginary Portrait of Diane Arbus </t>
  </si>
  <si>
    <t>Wall Street </t>
  </si>
  <si>
    <t>Sense and Sensibility </t>
  </si>
  <si>
    <t>Becoming Jane </t>
  </si>
  <si>
    <t>House of Sand and Fog </t>
  </si>
  <si>
    <t>Dead Poets Society </t>
  </si>
  <si>
    <t>Dumb &amp; Dumber </t>
  </si>
  <si>
    <t>When Harry Met Sally... </t>
  </si>
  <si>
    <t>The Verdict </t>
  </si>
  <si>
    <t>Road Trip </t>
  </si>
  <si>
    <t>Varsity Blues </t>
  </si>
  <si>
    <t>The Artist </t>
  </si>
  <si>
    <t>Moonrise Kingdom </t>
  </si>
  <si>
    <t>Pan's Labyrinth </t>
  </si>
  <si>
    <t xml:space="preserve">The Messengers             </t>
  </si>
  <si>
    <t>Baby Boy </t>
  </si>
  <si>
    <t>Hot Fuzz </t>
  </si>
  <si>
    <t>Vicky Cristina Barcelona </t>
  </si>
  <si>
    <t>Arn: The Knight Templar </t>
  </si>
  <si>
    <t>White Oleander </t>
  </si>
  <si>
    <t>Radio Days </t>
  </si>
  <si>
    <t>Remember Me </t>
  </si>
  <si>
    <t>Philadelphia </t>
  </si>
  <si>
    <t>The Thirteenth Floor </t>
  </si>
  <si>
    <t>Hollywood Ending </t>
  </si>
  <si>
    <t>Detroit Rock City </t>
  </si>
  <si>
    <t>Highlander </t>
  </si>
  <si>
    <t>Things We Lost in the Fire </t>
  </si>
  <si>
    <t>The Immigrant </t>
  </si>
  <si>
    <t>The White Countess </t>
  </si>
  <si>
    <t>Trance </t>
  </si>
  <si>
    <t>Welcome to the Sticks </t>
  </si>
  <si>
    <t>Enter the Void </t>
  </si>
  <si>
    <t>Hachi: A Dog's Tale </t>
  </si>
  <si>
    <t>Zulu </t>
  </si>
  <si>
    <t>The Homesman </t>
  </si>
  <si>
    <t xml:space="preserve">Lilyhammer             </t>
  </si>
  <si>
    <t>Ararat </t>
  </si>
  <si>
    <t>Madison </t>
  </si>
  <si>
    <t>Wasabi </t>
  </si>
  <si>
    <t>Slither </t>
  </si>
  <si>
    <t>Beverly Hills Cop </t>
  </si>
  <si>
    <t>Home Alone </t>
  </si>
  <si>
    <t>Tootsie </t>
  </si>
  <si>
    <t>Top Gun </t>
  </si>
  <si>
    <t>Crouching Tiger, Hidden Dragon </t>
  </si>
  <si>
    <t>American Beauty </t>
  </si>
  <si>
    <t>The King's Speech </t>
  </si>
  <si>
    <t xml:space="preserve">Scream: The TV Series             </t>
  </si>
  <si>
    <t>The Yellow Handkerchief </t>
  </si>
  <si>
    <t>The Color Purple </t>
  </si>
  <si>
    <t>The Imitation Game </t>
  </si>
  <si>
    <t>Coal Miner's Daughter </t>
  </si>
  <si>
    <t>National Lampoon's Vacation </t>
  </si>
  <si>
    <t>Bad Grandpa </t>
  </si>
  <si>
    <t>The Queen </t>
  </si>
  <si>
    <t>Beetlejuice </t>
  </si>
  <si>
    <t>Little Women </t>
  </si>
  <si>
    <t>The Woman in Black </t>
  </si>
  <si>
    <t>The Deer Hunter </t>
  </si>
  <si>
    <t>Wag the Dog </t>
  </si>
  <si>
    <t>Snitch </t>
  </si>
  <si>
    <t>The Faculty </t>
  </si>
  <si>
    <t>What's Love Got to Do with It </t>
  </si>
  <si>
    <t>Cop Land </t>
  </si>
  <si>
    <t>End of Watch </t>
  </si>
  <si>
    <t>The Theory of Everything </t>
  </si>
  <si>
    <t>Where the Heart Is </t>
  </si>
  <si>
    <t>Lawrence of Arabia </t>
  </si>
  <si>
    <t>Wild </t>
  </si>
  <si>
    <t>The Last House on the Left </t>
  </si>
  <si>
    <t>The Princess Bride </t>
  </si>
  <si>
    <t>The Great Debaters </t>
  </si>
  <si>
    <t>Drive </t>
  </si>
  <si>
    <t>28 Weeks Later </t>
  </si>
  <si>
    <t>When the Game Stands Tall </t>
  </si>
  <si>
    <t>Because of Winn-Dixie </t>
  </si>
  <si>
    <t>Love &amp; Basketball </t>
  </si>
  <si>
    <t>Grosse Pointe Blank </t>
  </si>
  <si>
    <t>Match Point </t>
  </si>
  <si>
    <t>Ramona and Beezus </t>
  </si>
  <si>
    <t>The Remains of the Day </t>
  </si>
  <si>
    <t>Boogie Nights </t>
  </si>
  <si>
    <t>Tuck Everlasting </t>
  </si>
  <si>
    <t>Keanu </t>
  </si>
  <si>
    <t>The Place Beyond the Pines </t>
  </si>
  <si>
    <t>The Hurt Locker </t>
  </si>
  <si>
    <t>A Most Wanted Man </t>
  </si>
  <si>
    <t>U2 3D </t>
  </si>
  <si>
    <t>One Day </t>
  </si>
  <si>
    <t>Whip It </t>
  </si>
  <si>
    <t>Confidence </t>
  </si>
  <si>
    <t>De-Lovely </t>
  </si>
  <si>
    <t>New York Stories </t>
  </si>
  <si>
    <t>Brazil </t>
  </si>
  <si>
    <t xml:space="preserve">The Dead Zone             </t>
  </si>
  <si>
    <t>The Big Lebowski </t>
  </si>
  <si>
    <t>Black Snake Moan </t>
  </si>
  <si>
    <t>Dark Blue </t>
  </si>
  <si>
    <t>A Mighty Heart </t>
  </si>
  <si>
    <t>The Importance of Being Earnest </t>
  </si>
  <si>
    <t>The Love Letter </t>
  </si>
  <si>
    <t>In Bruges </t>
  </si>
  <si>
    <t>Promised Land </t>
  </si>
  <si>
    <t>Whatever Works </t>
  </si>
  <si>
    <t>Three Burials </t>
  </si>
  <si>
    <t>Jakob the Liar </t>
  </si>
  <si>
    <t>Kiss Kiss Bang Bang </t>
  </si>
  <si>
    <t>Mulholland Drive </t>
  </si>
  <si>
    <t>Never Let Me Go </t>
  </si>
  <si>
    <t xml:space="preserve">The Company             </t>
  </si>
  <si>
    <t>Transsiberian </t>
  </si>
  <si>
    <t>Funny Games </t>
  </si>
  <si>
    <t>Felicia's Journey </t>
  </si>
  <si>
    <t>Metropolis </t>
  </si>
  <si>
    <t>District B13 </t>
  </si>
  <si>
    <t>Things to Do in Denver When You're Dead </t>
  </si>
  <si>
    <t>The Assassin </t>
  </si>
  <si>
    <t>Buffalo Soldiers </t>
  </si>
  <si>
    <t>The Return </t>
  </si>
  <si>
    <t>Centurion </t>
  </si>
  <si>
    <t>Shinjuku Incident </t>
  </si>
  <si>
    <t>Pandaemonium </t>
  </si>
  <si>
    <t>Groundhog Day </t>
  </si>
  <si>
    <t>Romeo + Juliet </t>
  </si>
  <si>
    <t>Sarah's Key </t>
  </si>
  <si>
    <t>Unforgiven </t>
  </si>
  <si>
    <t>Manderlay </t>
  </si>
  <si>
    <t>Slumdog Millionaire </t>
  </si>
  <si>
    <t>Fatal Attraction </t>
  </si>
  <si>
    <t>Pretty Woman </t>
  </si>
  <si>
    <t>Born on the Fourth of July </t>
  </si>
  <si>
    <t>Cool Runnings </t>
  </si>
  <si>
    <t>The Spy Who Loved Me </t>
  </si>
  <si>
    <t xml:space="preserve">Ghost Hunters             </t>
  </si>
  <si>
    <t>White Fang </t>
  </si>
  <si>
    <t>The Iron Lady </t>
  </si>
  <si>
    <t>Jonah: A VeggieTales Movie </t>
  </si>
  <si>
    <t>A Perfect Getaway </t>
  </si>
  <si>
    <t>Tea with Mussolini </t>
  </si>
  <si>
    <t>New York, New York </t>
  </si>
  <si>
    <t>Crooklyn </t>
  </si>
  <si>
    <t>Bobby </t>
  </si>
  <si>
    <t>The Diving Bell and the Butterfly </t>
  </si>
  <si>
    <t>Little Children </t>
  </si>
  <si>
    <t>A Walk on the Moon </t>
  </si>
  <si>
    <t>Catch a Fire </t>
  </si>
  <si>
    <t>Easy Virtue </t>
  </si>
  <si>
    <t>Caravans </t>
  </si>
  <si>
    <t>Mr. Turner </t>
  </si>
  <si>
    <t>Amen. </t>
  </si>
  <si>
    <t>Reign of Assassins </t>
  </si>
  <si>
    <t>The Lucky Ones </t>
  </si>
  <si>
    <t>Margaret </t>
  </si>
  <si>
    <t>Flipped </t>
  </si>
  <si>
    <t>Brokeback Mountain </t>
  </si>
  <si>
    <t>Clueless </t>
  </si>
  <si>
    <t>Far from Heaven </t>
  </si>
  <si>
    <t xml:space="preserve">Dekalog             </t>
  </si>
  <si>
    <t>Quills </t>
  </si>
  <si>
    <t>Seven Psychopaths </t>
  </si>
  <si>
    <t xml:space="preserve">The Border             </t>
  </si>
  <si>
    <t>Downfall </t>
  </si>
  <si>
    <t>The Sea Inside </t>
  </si>
  <si>
    <t>Good Morning, Vietnam </t>
  </si>
  <si>
    <t>Black Swan </t>
  </si>
  <si>
    <t>The Godfather: Part II </t>
  </si>
  <si>
    <t>Miracles from Heaven </t>
  </si>
  <si>
    <t>Young Guns </t>
  </si>
  <si>
    <t>St. Vincent </t>
  </si>
  <si>
    <t>10 Things I Hate About You </t>
  </si>
  <si>
    <t>The Shallows </t>
  </si>
  <si>
    <t>The Butterfly Effect </t>
  </si>
  <si>
    <t>The Mist </t>
  </si>
  <si>
    <t>Ex Machina </t>
  </si>
  <si>
    <t>Being John Malkovich </t>
  </si>
  <si>
    <t>Crazy/Beautiful </t>
  </si>
  <si>
    <t>Letters from Iwo Jima </t>
  </si>
  <si>
    <t>Room </t>
  </si>
  <si>
    <t>Dirty Work </t>
  </si>
  <si>
    <t>Serial Mom </t>
  </si>
  <si>
    <t xml:space="preserve">Del 1 - MÃ¤n som hatar kvinnor             </t>
  </si>
  <si>
    <t>Paris, je t'aime </t>
  </si>
  <si>
    <t>Resurrecting the Champ </t>
  </si>
  <si>
    <t>The Widow of Saint-Pierre </t>
  </si>
  <si>
    <t>Find Me Guilty </t>
  </si>
  <si>
    <t>The Perks of Being a Wallflower </t>
  </si>
  <si>
    <t>Infamous </t>
  </si>
  <si>
    <t>The Claim </t>
  </si>
  <si>
    <t>Attack the Block </t>
  </si>
  <si>
    <t>The Call </t>
  </si>
  <si>
    <t>Operation Chromite </t>
  </si>
  <si>
    <t>I Love You Phillip Morris </t>
  </si>
  <si>
    <t>Quest for Fire </t>
  </si>
  <si>
    <t>Antwone Fisher </t>
  </si>
  <si>
    <t>The Emperor's Club </t>
  </si>
  <si>
    <t>True Romance </t>
  </si>
  <si>
    <t>Womb </t>
  </si>
  <si>
    <t>Glengarry Glen Ross </t>
  </si>
  <si>
    <t>The Prisoner of Zenda </t>
  </si>
  <si>
    <t>Lars and the Real Girl </t>
  </si>
  <si>
    <t>The Boy in the Striped Pajamas </t>
  </si>
  <si>
    <t>Dancer in the Dark </t>
  </si>
  <si>
    <t>Oscar and Lucinda </t>
  </si>
  <si>
    <t>The Funeral </t>
  </si>
  <si>
    <t>Solitary Man </t>
  </si>
  <si>
    <t>Machete </t>
  </si>
  <si>
    <t>The Land Before Time </t>
  </si>
  <si>
    <t>Tae Guk Gi: The Brotherhood of War </t>
  </si>
  <si>
    <t>The Perfect Game </t>
  </si>
  <si>
    <t>The Exorcist </t>
  </si>
  <si>
    <t>Jaws </t>
  </si>
  <si>
    <t>American Pie </t>
  </si>
  <si>
    <t>Ernest &amp; Celestine </t>
  </si>
  <si>
    <t>Think Like a Man </t>
  </si>
  <si>
    <t>Star Trek II: The Wrath of Khan </t>
  </si>
  <si>
    <t>Ace Ventura: Pet Detective </t>
  </si>
  <si>
    <t>WarGames </t>
  </si>
  <si>
    <t>Witness </t>
  </si>
  <si>
    <t>Act of Valor </t>
  </si>
  <si>
    <t>Step Up </t>
  </si>
  <si>
    <t>Beavis and Butt-Head Do America </t>
  </si>
  <si>
    <t>Jackie Brown </t>
  </si>
  <si>
    <t>Harold &amp; Kumar Escape from Guantanamo Bay </t>
  </si>
  <si>
    <t>Chronicle </t>
  </si>
  <si>
    <t>Yentl </t>
  </si>
  <si>
    <t>Time Bandits </t>
  </si>
  <si>
    <t>Project X </t>
  </si>
  <si>
    <t>Patton </t>
  </si>
  <si>
    <t>One Hour Photo </t>
  </si>
  <si>
    <t>The Muppet Christmas Carol </t>
  </si>
  <si>
    <t>Frida </t>
  </si>
  <si>
    <t>The Fault in Our Stars </t>
  </si>
  <si>
    <t>Rounders </t>
  </si>
  <si>
    <t>Top Five </t>
  </si>
  <si>
    <t>Stir of Echoes </t>
  </si>
  <si>
    <t xml:space="preserve">Spartacus: War of the Damned             </t>
  </si>
  <si>
    <t>Philomena </t>
  </si>
  <si>
    <t>The Upside of Anger </t>
  </si>
  <si>
    <t>The Boys from Brazil </t>
  </si>
  <si>
    <t>Paper Towns </t>
  </si>
  <si>
    <t>Nebraska </t>
  </si>
  <si>
    <t>Tales from the Crypt: Demon Knight </t>
  </si>
  <si>
    <t>Crank </t>
  </si>
  <si>
    <t>Living Out Loud </t>
  </si>
  <si>
    <t>Rachel Getting Married </t>
  </si>
  <si>
    <t>The Postman Always Rings Twice </t>
  </si>
  <si>
    <t>Girl with a Pearl Earring </t>
  </si>
  <si>
    <t>Das Boot </t>
  </si>
  <si>
    <t>About Time </t>
  </si>
  <si>
    <t>House of Flying Daggers </t>
  </si>
  <si>
    <t>Arbitrage </t>
  </si>
  <si>
    <t>Project Almanac </t>
  </si>
  <si>
    <t>Cadillac Records </t>
  </si>
  <si>
    <t>Two Lovers </t>
  </si>
  <si>
    <t>Last Orders </t>
  </si>
  <si>
    <t>Ravenous </t>
  </si>
  <si>
    <t>Charlie Bartlett </t>
  </si>
  <si>
    <t>The Great Beauty </t>
  </si>
  <si>
    <t>The Dangerous Lives of Altar Boys </t>
  </si>
  <si>
    <t>Stoker </t>
  </si>
  <si>
    <t>2046 </t>
  </si>
  <si>
    <t>Duma </t>
  </si>
  <si>
    <t>Ondine </t>
  </si>
  <si>
    <t>Brother </t>
  </si>
  <si>
    <t>Welcome to Collinwood </t>
  </si>
  <si>
    <t>The Life Before Her Eyes </t>
  </si>
  <si>
    <t>Trade </t>
  </si>
  <si>
    <t>Fateless </t>
  </si>
  <si>
    <t>Cypher </t>
  </si>
  <si>
    <t>City of Life and Death </t>
  </si>
  <si>
    <t>Triangle </t>
  </si>
  <si>
    <t>10 Days in a Madhouse </t>
  </si>
  <si>
    <t>Snatch </t>
  </si>
  <si>
    <t>Pet Sematary </t>
  </si>
  <si>
    <t>Madadayo </t>
  </si>
  <si>
    <t>Gremlins </t>
  </si>
  <si>
    <t>Star Wars: Episode IV - A New Hope </t>
  </si>
  <si>
    <t>Doctor Zhivago </t>
  </si>
  <si>
    <t>Trash </t>
  </si>
  <si>
    <t>The Fighter </t>
  </si>
  <si>
    <t>Jackass Number Two </t>
  </si>
  <si>
    <t>My Cousin Vinny </t>
  </si>
  <si>
    <t>If I Stay </t>
  </si>
  <si>
    <t>Major League </t>
  </si>
  <si>
    <t>Phone Booth </t>
  </si>
  <si>
    <t>A Walk to Remember </t>
  </si>
  <si>
    <t>Dead Man Walking </t>
  </si>
  <si>
    <t>Cruel Intentions </t>
  </si>
  <si>
    <t>History of the World: Part I </t>
  </si>
  <si>
    <t>The Secret Life of Bees </t>
  </si>
  <si>
    <t>F.I.S.T. </t>
  </si>
  <si>
    <t>Brooklyn </t>
  </si>
  <si>
    <t>Barry Lyndon </t>
  </si>
  <si>
    <t>Quartet </t>
  </si>
  <si>
    <t>Frailty </t>
  </si>
  <si>
    <t>Woman in Gold </t>
  </si>
  <si>
    <t>Kinsey </t>
  </si>
  <si>
    <t>Army of Darkness </t>
  </si>
  <si>
    <t>What's Eating Gilbert Grape </t>
  </si>
  <si>
    <t>The Visual Bible: The Gospel of John </t>
  </si>
  <si>
    <t>Vera Drake </t>
  </si>
  <si>
    <t>Inside Llewyn Davis </t>
  </si>
  <si>
    <t>The Molly Maguires </t>
  </si>
  <si>
    <t>Copying Beethoven </t>
  </si>
  <si>
    <t>Jindabyne </t>
  </si>
  <si>
    <t>An Ideal Husband </t>
  </si>
  <si>
    <t>2001: A Space Odyssey </t>
  </si>
  <si>
    <t>E.T. the Extra-Terrestrial </t>
  </si>
  <si>
    <t>In the Land of Women </t>
  </si>
  <si>
    <t>There Goes My Baby </t>
  </si>
  <si>
    <t xml:space="preserve">Lovesick             </t>
  </si>
  <si>
    <t>For Greater Glory: The True Story of Cristiada </t>
  </si>
  <si>
    <t>Good Will Hunting </t>
  </si>
  <si>
    <t>Stripes </t>
  </si>
  <si>
    <t>The Color of Money </t>
  </si>
  <si>
    <t>The Longest Day </t>
  </si>
  <si>
    <t>The Mighty Ducks </t>
  </si>
  <si>
    <t>Happy Gilmore </t>
  </si>
  <si>
    <t>Bill &amp; Ted's Excellent Adventure </t>
  </si>
  <si>
    <t>Oliver! </t>
  </si>
  <si>
    <t>The Best Exotic Marigold Hotel </t>
  </si>
  <si>
    <t>Recess: School's Out </t>
  </si>
  <si>
    <t>Commando </t>
  </si>
  <si>
    <t>The Last Dragon </t>
  </si>
  <si>
    <t>Nick and Norah's Infinite Playlist </t>
  </si>
  <si>
    <t>Dogma </t>
  </si>
  <si>
    <t>Twilight Zone: The Movie </t>
  </si>
  <si>
    <t>Road House </t>
  </si>
  <si>
    <t>Can't Hardly Wait </t>
  </si>
  <si>
    <t>The Outsiders </t>
  </si>
  <si>
    <t>Pete's Dragon </t>
  </si>
  <si>
    <t>The Dead Zone </t>
  </si>
  <si>
    <t>A Prairie Home Companion </t>
  </si>
  <si>
    <t>Rushmore </t>
  </si>
  <si>
    <t>The Second Best Exotic Marigold Hotel </t>
  </si>
  <si>
    <t>Kit Kittredge: An American Girl </t>
  </si>
  <si>
    <t>Mo' Better Blues </t>
  </si>
  <si>
    <t>Tremors </t>
  </si>
  <si>
    <t>The Long Riders </t>
  </si>
  <si>
    <t>Mud </t>
  </si>
  <si>
    <t>My Week with Marilyn </t>
  </si>
  <si>
    <t>The Matador </t>
  </si>
  <si>
    <t>Love Jones </t>
  </si>
  <si>
    <t>The Gift </t>
  </si>
  <si>
    <t>End of the Spear </t>
  </si>
  <si>
    <t>Office Space </t>
  </si>
  <si>
    <t>Drop Dead Gorgeous </t>
  </si>
  <si>
    <t>Big Eyes </t>
  </si>
  <si>
    <t>Body Double </t>
  </si>
  <si>
    <t>Dirty Pretty Things </t>
  </si>
  <si>
    <t>Seeking a Friend for the End of the World </t>
  </si>
  <si>
    <t xml:space="preserve">Bones             </t>
  </si>
  <si>
    <t>American History X </t>
  </si>
  <si>
    <t>The Red Violin </t>
  </si>
  <si>
    <t>The Straight Story </t>
  </si>
  <si>
    <t>Bad Words </t>
  </si>
  <si>
    <t>Run, Fatboy, Run </t>
  </si>
  <si>
    <t>Black or White </t>
  </si>
  <si>
    <t>Rescue Dawn </t>
  </si>
  <si>
    <t>Danny Collins </t>
  </si>
  <si>
    <t>Jeff, Who Lives at Home </t>
  </si>
  <si>
    <t>I Am Love </t>
  </si>
  <si>
    <t>Romeo Is Bleeding </t>
  </si>
  <si>
    <t>The Limey </t>
  </si>
  <si>
    <t>Crash </t>
  </si>
  <si>
    <t>The House of Mirth </t>
  </si>
  <si>
    <t>Peaceful Warrior </t>
  </si>
  <si>
    <t>Bamboozled </t>
  </si>
  <si>
    <t>A Better Life </t>
  </si>
  <si>
    <t>Spider </t>
  </si>
  <si>
    <t>Nicholas Nickleby </t>
  </si>
  <si>
    <t>The Iceman </t>
  </si>
  <si>
    <t>Killer Joe </t>
  </si>
  <si>
    <t>The Joneses </t>
  </si>
  <si>
    <t>Owning Mahowny </t>
  </si>
  <si>
    <t>My Blueberry Nights </t>
  </si>
  <si>
    <t>Shaolin Soccer </t>
  </si>
  <si>
    <t>The Swindle </t>
  </si>
  <si>
    <t>Rosewater </t>
  </si>
  <si>
    <t>The Chambermaid on the Titanic </t>
  </si>
  <si>
    <t>Imaginary Heroes </t>
  </si>
  <si>
    <t>World's Greatest Dad </t>
  </si>
  <si>
    <t>Severance </t>
  </si>
  <si>
    <t>Welcome to the Rileys </t>
  </si>
  <si>
    <t>Blood Done Sign My Name </t>
  </si>
  <si>
    <t>Elsa &amp; Fred </t>
  </si>
  <si>
    <t>Eulogy </t>
  </si>
  <si>
    <t>Fifty Dead Men Walking </t>
  </si>
  <si>
    <t>Of Horses and Men </t>
  </si>
  <si>
    <t>Partition </t>
  </si>
  <si>
    <t>The Good, the Bad, the Weird </t>
  </si>
  <si>
    <t>Gunless </t>
  </si>
  <si>
    <t>Adventureland </t>
  </si>
  <si>
    <t>The Lost City </t>
  </si>
  <si>
    <t>You Only Live Twice </t>
  </si>
  <si>
    <t>Amour </t>
  </si>
  <si>
    <t>It's a Mad, Mad, Mad, Mad World </t>
  </si>
  <si>
    <t>Volver </t>
  </si>
  <si>
    <t>Heavy Metal </t>
  </si>
  <si>
    <t>Richard III </t>
  </si>
  <si>
    <t>Melancholia </t>
  </si>
  <si>
    <t>Red Dog </t>
  </si>
  <si>
    <t>Jab Tak Hai Jaan </t>
  </si>
  <si>
    <t>Alien </t>
  </si>
  <si>
    <t>The Texas Chain Saw Massacre </t>
  </si>
  <si>
    <t>The Runaways </t>
  </si>
  <si>
    <t>Fiddler on the Roof </t>
  </si>
  <si>
    <t>Thunderball </t>
  </si>
  <si>
    <t>Loose Cannons </t>
  </si>
  <si>
    <t>Set It Off </t>
  </si>
  <si>
    <t>The Best Man </t>
  </si>
  <si>
    <t>Child's Play </t>
  </si>
  <si>
    <t>Sicko </t>
  </si>
  <si>
    <t>The Purge: Anarchy </t>
  </si>
  <si>
    <t>Harold &amp; Kumar Go to White Castle </t>
  </si>
  <si>
    <t>The Contender </t>
  </si>
  <si>
    <t>Boiler Room </t>
  </si>
  <si>
    <t>Trading Places </t>
  </si>
  <si>
    <t>Henry V </t>
  </si>
  <si>
    <t>The Savages </t>
  </si>
  <si>
    <t>The Way of the Gun </t>
  </si>
  <si>
    <t>Igby Goes Down </t>
  </si>
  <si>
    <t>PCU </t>
  </si>
  <si>
    <t>The Ultimate Gift </t>
  </si>
  <si>
    <t>Hamlet 2 </t>
  </si>
  <si>
    <t>Velvet Goldmine </t>
  </si>
  <si>
    <t>The Wailing </t>
  </si>
  <si>
    <t>The Legend of Suriyothai </t>
  </si>
  <si>
    <t>All or Nothing </t>
  </si>
  <si>
    <t>Opal Dream </t>
  </si>
  <si>
    <t>Flame and Citron </t>
  </si>
  <si>
    <t>Red Riding: In the Year of Our Lord 1974 </t>
  </si>
  <si>
    <t>Veronika Decides to Die </t>
  </si>
  <si>
    <t>Crocodile Dundee </t>
  </si>
  <si>
    <t>Beneath Hill 60 </t>
  </si>
  <si>
    <t>Polisse </t>
  </si>
  <si>
    <t>Awake </t>
  </si>
  <si>
    <t xml:space="preserve">Star Wars: The Clone Wars             </t>
  </si>
  <si>
    <t>The Lost Boys </t>
  </si>
  <si>
    <t>Crazy Heart </t>
  </si>
  <si>
    <t>The Rose </t>
  </si>
  <si>
    <t>Shipwrecked </t>
  </si>
  <si>
    <t>Election </t>
  </si>
  <si>
    <t>The Namesake </t>
  </si>
  <si>
    <t>The DUFF </t>
  </si>
  <si>
    <t>Silmido </t>
  </si>
  <si>
    <t>Bright Star </t>
  </si>
  <si>
    <t>My Name Is Khan </t>
  </si>
  <si>
    <t>All Is Lost </t>
  </si>
  <si>
    <t>Limbo </t>
  </si>
  <si>
    <t>Namastey London </t>
  </si>
  <si>
    <t>The Wind That Shakes the Barley </t>
  </si>
  <si>
    <t>Yeh Jawaani Hai Deewani </t>
  </si>
  <si>
    <t>Quo Vadis </t>
  </si>
  <si>
    <t>Repo! The Genetic Opera </t>
  </si>
  <si>
    <t>Pulp Fiction </t>
  </si>
  <si>
    <t>The Muppet Movie </t>
  </si>
  <si>
    <t>Nightcrawler </t>
  </si>
  <si>
    <t>The Sound of Music </t>
  </si>
  <si>
    <t>Little Miss Sunshine </t>
  </si>
  <si>
    <t>Stand by Me </t>
  </si>
  <si>
    <t>28 Days Later... </t>
  </si>
  <si>
    <t>Escape from Alcatraz </t>
  </si>
  <si>
    <t>Brown Sugar </t>
  </si>
  <si>
    <t>50/50 </t>
  </si>
  <si>
    <t>Kicks </t>
  </si>
  <si>
    <t>Much Ado About Nothing </t>
  </si>
  <si>
    <t>On Her Majesty's Secret Service </t>
  </si>
  <si>
    <t xml:space="preserve">The Player             </t>
  </si>
  <si>
    <t>New Nightmare </t>
  </si>
  <si>
    <t>Akeelah and the Bee </t>
  </si>
  <si>
    <t>Half Baked </t>
  </si>
  <si>
    <t>American Psycho </t>
  </si>
  <si>
    <t>The Good Girl </t>
  </si>
  <si>
    <t>Bon Cop Bad Cop </t>
  </si>
  <si>
    <t>The City of Your Final Destination </t>
  </si>
  <si>
    <t>Enough Said </t>
  </si>
  <si>
    <t>Easy A </t>
  </si>
  <si>
    <t>The Inkwell </t>
  </si>
  <si>
    <t>Shadow of the Vampire </t>
  </si>
  <si>
    <t>Howards End </t>
  </si>
  <si>
    <t xml:space="preserve">Preacher             </t>
  </si>
  <si>
    <t>Anomalisa </t>
  </si>
  <si>
    <t>Another Year </t>
  </si>
  <si>
    <t>8 Women </t>
  </si>
  <si>
    <t>Clay Pigeons </t>
  </si>
  <si>
    <t>It's Kind of a Funny Story </t>
  </si>
  <si>
    <t>Made in Dagenham </t>
  </si>
  <si>
    <t>When Did You Last See Your Father? </t>
  </si>
  <si>
    <t>Prefontaine </t>
  </si>
  <si>
    <t>The Secret of Kells </t>
  </si>
  <si>
    <t>Begin Again </t>
  </si>
  <si>
    <t>Down in the Valley </t>
  </si>
  <si>
    <t>Brooklyn Rules </t>
  </si>
  <si>
    <t>Restless </t>
  </si>
  <si>
    <t>Fido </t>
  </si>
  <si>
    <t>Wild Target </t>
  </si>
  <si>
    <t xml:space="preserve">Wuthering Heights             </t>
  </si>
  <si>
    <t>10th &amp; Wolf </t>
  </si>
  <si>
    <t>Dear Wendy </t>
  </si>
  <si>
    <t>Akira </t>
  </si>
  <si>
    <t>The Rocket: The Legend of Rocket Richard </t>
  </si>
  <si>
    <t>Imagine Me &amp; You </t>
  </si>
  <si>
    <t>Mr. Church </t>
  </si>
  <si>
    <t>Swimming Pool </t>
  </si>
  <si>
    <t>The Blood of Heroes </t>
  </si>
  <si>
    <t>Driving Miss Daisy </t>
  </si>
  <si>
    <t>Soul Food </t>
  </si>
  <si>
    <t>Rumble in the Bronx </t>
  </si>
  <si>
    <t>Far from Men </t>
  </si>
  <si>
    <t>Thank You for Smoking </t>
  </si>
  <si>
    <t>An Education </t>
  </si>
  <si>
    <t>Shopgirl </t>
  </si>
  <si>
    <t>Narc </t>
  </si>
  <si>
    <t>The Work and the Glory </t>
  </si>
  <si>
    <t>Alias Betty </t>
  </si>
  <si>
    <t>Albert Nobbs </t>
  </si>
  <si>
    <t>Persepolis </t>
  </si>
  <si>
    <t>The Wave </t>
  </si>
  <si>
    <t>The Neon Demon </t>
  </si>
  <si>
    <t>Harry Brown </t>
  </si>
  <si>
    <t>Juno </t>
  </si>
  <si>
    <t>Diamonds Are Forever </t>
  </si>
  <si>
    <t>The Godfather </t>
  </si>
  <si>
    <t>500 Days of Summer </t>
  </si>
  <si>
    <t>The Piano </t>
  </si>
  <si>
    <t>Live and Let Die </t>
  </si>
  <si>
    <t>My Dog Skip </t>
  </si>
  <si>
    <t>Definitely, Maybe </t>
  </si>
  <si>
    <t>Good Night, and Good Luck. </t>
  </si>
  <si>
    <t>Capote </t>
  </si>
  <si>
    <t>Desperado </t>
  </si>
  <si>
    <t xml:space="preserve">Fargo             </t>
  </si>
  <si>
    <t>Logan's Run </t>
  </si>
  <si>
    <t>The Man with the Golden Gun </t>
  </si>
  <si>
    <t>The Descent </t>
  </si>
  <si>
    <t>Michael Jordan to the Max </t>
  </si>
  <si>
    <t>Flirting with Disaster </t>
  </si>
  <si>
    <t>The Devil's Rejects </t>
  </si>
  <si>
    <t xml:space="preserve">Buffy the Vampire Slayer             </t>
  </si>
  <si>
    <t>Dope </t>
  </si>
  <si>
    <t>A Serious Man </t>
  </si>
  <si>
    <t>Get Low </t>
  </si>
  <si>
    <t>Beyond the Lights </t>
  </si>
  <si>
    <t>A Single Man </t>
  </si>
  <si>
    <t>The Last Temptation of Christ </t>
  </si>
  <si>
    <t>Outside Providence </t>
  </si>
  <si>
    <t>Rabbit-Proof Fence </t>
  </si>
  <si>
    <t xml:space="preserve">Nikita             </t>
  </si>
  <si>
    <t>The Other Side of Heaven </t>
  </si>
  <si>
    <t xml:space="preserve">Dark Angel             </t>
  </si>
  <si>
    <t>Veer-Zaara </t>
  </si>
  <si>
    <t>Redbelt </t>
  </si>
  <si>
    <t>Auto Focus </t>
  </si>
  <si>
    <t>Factory Girl </t>
  </si>
  <si>
    <t>We Need to Talk About Kevin </t>
  </si>
  <si>
    <t>The Mighty Macs </t>
  </si>
  <si>
    <t>Mother and Child </t>
  </si>
  <si>
    <t>Les visiteurs </t>
  </si>
  <si>
    <t>Hesher </t>
  </si>
  <si>
    <t>The Heart of Me </t>
  </si>
  <si>
    <t>Freeheld </t>
  </si>
  <si>
    <t>Hard to Be a God </t>
  </si>
  <si>
    <t>Wah-Wah </t>
  </si>
  <si>
    <t>The Boondock Saints </t>
  </si>
  <si>
    <t>Pale Rider </t>
  </si>
  <si>
    <t>Stargate: The Ark of Truth </t>
  </si>
  <si>
    <t>Dazed and Confused </t>
  </si>
  <si>
    <t>Two Lovers and a Bear </t>
  </si>
  <si>
    <t>Aimee &amp; Jaguar </t>
  </si>
  <si>
    <t>The Chumscrubber </t>
  </si>
  <si>
    <t>Shade </t>
  </si>
  <si>
    <t>Incendies </t>
  </si>
  <si>
    <t>Remember Me, My Love </t>
  </si>
  <si>
    <t>Perrier's Bounty </t>
  </si>
  <si>
    <t>Elite Squad </t>
  </si>
  <si>
    <t>Boyz n the Hood </t>
  </si>
  <si>
    <t>La Bamba </t>
  </si>
  <si>
    <t>The Four Seasons </t>
  </si>
  <si>
    <t>Dressed to Kill </t>
  </si>
  <si>
    <t>Go </t>
  </si>
  <si>
    <t>The Andromeda Strain </t>
  </si>
  <si>
    <t>Nowhere in Africa </t>
  </si>
  <si>
    <t>Shame </t>
  </si>
  <si>
    <t>Layer Cake </t>
  </si>
  <si>
    <t>The Work and the Glory II: American Zion </t>
  </si>
  <si>
    <t>The East </t>
  </si>
  <si>
    <t>A Home at the End of the World </t>
  </si>
  <si>
    <t>Aberdeen </t>
  </si>
  <si>
    <t>The Messenger </t>
  </si>
  <si>
    <t>Tracker </t>
  </si>
  <si>
    <t>Control </t>
  </si>
  <si>
    <t>The Terminator </t>
  </si>
  <si>
    <t>Good Bye Lenin! </t>
  </si>
  <si>
    <t>The Damned United </t>
  </si>
  <si>
    <t>The Return of the Living Dead </t>
  </si>
  <si>
    <t xml:space="preserve">Gomorrah             </t>
  </si>
  <si>
    <t>Mallrats </t>
  </si>
  <si>
    <t>Grease </t>
  </si>
  <si>
    <t>Platoon </t>
  </si>
  <si>
    <t>Fahrenheit 9/11 </t>
  </si>
  <si>
    <t>Butch Cassidy and the Sundance Kid </t>
  </si>
  <si>
    <t>Mary Poppins </t>
  </si>
  <si>
    <t>Ordinary People </t>
  </si>
  <si>
    <t>West Side Story </t>
  </si>
  <si>
    <t>Caddyshack </t>
  </si>
  <si>
    <t>The Wood </t>
  </si>
  <si>
    <t>The Usual Suspects </t>
  </si>
  <si>
    <t>Van Wilder: Party Liaison </t>
  </si>
  <si>
    <t>The Wrestler </t>
  </si>
  <si>
    <t>Duel in the Sun </t>
  </si>
  <si>
    <t>Best in Show </t>
  </si>
  <si>
    <t>Escape from New York </t>
  </si>
  <si>
    <t>A Mighty Wind </t>
  </si>
  <si>
    <t xml:space="preserve">War &amp; Peace             </t>
  </si>
  <si>
    <t>Sliding Doors </t>
  </si>
  <si>
    <t>The Last King of Scotland </t>
  </si>
  <si>
    <t>Bernie </t>
  </si>
  <si>
    <t>Dolphins and Whales 3D: Tribes of the Ocean </t>
  </si>
  <si>
    <t>Pollock </t>
  </si>
  <si>
    <t>The Words </t>
  </si>
  <si>
    <t>City Island </t>
  </si>
  <si>
    <t>The Guard </t>
  </si>
  <si>
    <t>The Virgin Suicides </t>
  </si>
  <si>
    <t>Little Voice </t>
  </si>
  <si>
    <t>Wish I Was Here </t>
  </si>
  <si>
    <t xml:space="preserve">Veronica Mars             </t>
  </si>
  <si>
    <t>Hedwig and the Angry Inch </t>
  </si>
  <si>
    <t>Only the Strong </t>
  </si>
  <si>
    <t>Shattered Glass </t>
  </si>
  <si>
    <t>The Business of Strangers </t>
  </si>
  <si>
    <t>The Wild Bunch </t>
  </si>
  <si>
    <t>The Wackness </t>
  </si>
  <si>
    <t>The Great Train Robbery </t>
  </si>
  <si>
    <t>Morvern Callar </t>
  </si>
  <si>
    <t>The Flower of Evil </t>
  </si>
  <si>
    <t>The Greatest </t>
  </si>
  <si>
    <t>Julia </t>
  </si>
  <si>
    <t>Lake of Fire </t>
  </si>
  <si>
    <t>11:14 </t>
  </si>
  <si>
    <t>A Shine of Rainbows </t>
  </si>
  <si>
    <t xml:space="preserve">Emma             </t>
  </si>
  <si>
    <t>Videodrome </t>
  </si>
  <si>
    <t>L'auberge espagnole </t>
  </si>
  <si>
    <t>Winter in Wartime </t>
  </si>
  <si>
    <t>Freaky Deaky </t>
  </si>
  <si>
    <t>The Train </t>
  </si>
  <si>
    <t>The Protector </t>
  </si>
  <si>
    <t>Stiff Upper Lips </t>
  </si>
  <si>
    <t xml:space="preserve">The Inbetweeners             </t>
  </si>
  <si>
    <t>Bend It Like Beckham </t>
  </si>
  <si>
    <t>Sunshine State </t>
  </si>
  <si>
    <t>[Rec] 2 </t>
  </si>
  <si>
    <t>The Sting </t>
  </si>
  <si>
    <t>Chariots of Fire </t>
  </si>
  <si>
    <t>Shine </t>
  </si>
  <si>
    <t>Don Jon </t>
  </si>
  <si>
    <t>High Plains Drifter </t>
  </si>
  <si>
    <t>Ghost World </t>
  </si>
  <si>
    <t>Iris </t>
  </si>
  <si>
    <t>The Chorus </t>
  </si>
  <si>
    <t>Mambo Italiano </t>
  </si>
  <si>
    <t>Wonderland </t>
  </si>
  <si>
    <t>Do the Right Thing </t>
  </si>
  <si>
    <t>Le Havre </t>
  </si>
  <si>
    <t>Irreversible </t>
  </si>
  <si>
    <t>Rang De Basanti </t>
  </si>
  <si>
    <t>A Room for Romeo Brass </t>
  </si>
  <si>
    <t>Headhunters </t>
  </si>
  <si>
    <t>Saint Ralph </t>
  </si>
  <si>
    <t>Somewhere in Time </t>
  </si>
  <si>
    <t>Insidious: Chapter 2 </t>
  </si>
  <si>
    <t>Saw II </t>
  </si>
  <si>
    <t>10 Cloverfield Lane </t>
  </si>
  <si>
    <t>Jackass: The Movie </t>
  </si>
  <si>
    <t>Lights Out </t>
  </si>
  <si>
    <t>A Nightmare on Elm Street 3: Dream Warriors </t>
  </si>
  <si>
    <t>Instructions Not Included </t>
  </si>
  <si>
    <t>The Robe </t>
  </si>
  <si>
    <t>The Return of the Pink Panther </t>
  </si>
  <si>
    <t>Monster </t>
  </si>
  <si>
    <t>20,000 Leagues Under the Sea </t>
  </si>
  <si>
    <t>The Elephant Man </t>
  </si>
  <si>
    <t>Dallas Buyers Club </t>
  </si>
  <si>
    <t>Memento </t>
  </si>
  <si>
    <t>Oculus </t>
  </si>
  <si>
    <t>Clerks II </t>
  </si>
  <si>
    <t>Billy Elliot </t>
  </si>
  <si>
    <t>The Way Way Back </t>
  </si>
  <si>
    <t>The Man from Snowy River </t>
  </si>
  <si>
    <t>The Apostle </t>
  </si>
  <si>
    <t>Mommie Dearest </t>
  </si>
  <si>
    <t>Our Idiot Brother </t>
  </si>
  <si>
    <t>Race </t>
  </si>
  <si>
    <t>Eve's Bayou </t>
  </si>
  <si>
    <t>Still Alice </t>
  </si>
  <si>
    <t>The Egyptian </t>
  </si>
  <si>
    <t>Nighthawks </t>
  </si>
  <si>
    <t>My Big Fat Greek Wedding </t>
  </si>
  <si>
    <t>Shaun of the Dead </t>
  </si>
  <si>
    <t>Lone Star </t>
  </si>
  <si>
    <t>Diner </t>
  </si>
  <si>
    <t>Sunshine Cleaning </t>
  </si>
  <si>
    <t>No Escape </t>
  </si>
  <si>
    <t>A Farewell to Arms </t>
  </si>
  <si>
    <t>Saved! </t>
  </si>
  <si>
    <t>The Barbarian Invasions </t>
  </si>
  <si>
    <t>Robin and Marian </t>
  </si>
  <si>
    <t>UHF </t>
  </si>
  <si>
    <t>Grandma's Boy </t>
  </si>
  <si>
    <t>Slums of Beverly Hills </t>
  </si>
  <si>
    <t>Once Upon a Time in the West </t>
  </si>
  <si>
    <t>Made </t>
  </si>
  <si>
    <t>Moon </t>
  </si>
  <si>
    <t>Sea Rex 3D: Journey to a Prehistoric World </t>
  </si>
  <si>
    <t>The Sweet Hereafter </t>
  </si>
  <si>
    <t>Of Gods and Men </t>
  </si>
  <si>
    <t>Bottle Shock </t>
  </si>
  <si>
    <t>Heavenly Creatures </t>
  </si>
  <si>
    <t>Everything Must Go </t>
  </si>
  <si>
    <t>Zero Effect </t>
  </si>
  <si>
    <t>The Machinist </t>
  </si>
  <si>
    <t>Light Sleeper </t>
  </si>
  <si>
    <t>Kill the Messenger </t>
  </si>
  <si>
    <t>Rabbit Hole </t>
  </si>
  <si>
    <t>Green Room </t>
  </si>
  <si>
    <t>Bottle Rocket </t>
  </si>
  <si>
    <t>Gandhi, My Father </t>
  </si>
  <si>
    <t>Standard Operating Procedure </t>
  </si>
  <si>
    <t>Out of the Blue </t>
  </si>
  <si>
    <t>Tucker and Dale vs Evil </t>
  </si>
  <si>
    <t>Lovely, Still </t>
  </si>
  <si>
    <t xml:space="preserve">Saving Grace             </t>
  </si>
  <si>
    <t>Sleep Tight </t>
  </si>
  <si>
    <t xml:space="preserve">Psych             </t>
  </si>
  <si>
    <t>Rudderless </t>
  </si>
  <si>
    <t>Henry &amp; Me </t>
  </si>
  <si>
    <t>Capricorn One </t>
  </si>
  <si>
    <t>Should've Been Romeo </t>
  </si>
  <si>
    <t>Running Forever </t>
  </si>
  <si>
    <t>I Served the King of England </t>
  </si>
  <si>
    <t>Soul Kitchen </t>
  </si>
  <si>
    <t>Sling Blade </t>
  </si>
  <si>
    <t>The Awakening </t>
  </si>
  <si>
    <t>Tristram Shandy: A Cock and Bull Story </t>
  </si>
  <si>
    <t>Take Shelter </t>
  </si>
  <si>
    <t>Lady in White </t>
  </si>
  <si>
    <t>Driving Lessons </t>
  </si>
  <si>
    <t>Pat Garrett &amp; Billy the Kid </t>
  </si>
  <si>
    <t>Barfi </t>
  </si>
  <si>
    <t>Dear Frankie </t>
  </si>
  <si>
    <t>The Names of Love </t>
  </si>
  <si>
    <t>Police Academy </t>
  </si>
  <si>
    <t>Four Weddings and a Funeral </t>
  </si>
  <si>
    <t>Fast Times at Ridgemont High </t>
  </si>
  <si>
    <t>Moby Dick </t>
  </si>
  <si>
    <t>25th Hour </t>
  </si>
  <si>
    <t xml:space="preserve">Secrets and Lies             </t>
  </si>
  <si>
    <t>Bound </t>
  </si>
  <si>
    <t>Requiem for a Dream </t>
  </si>
  <si>
    <t>State Fair </t>
  </si>
  <si>
    <t>Tango </t>
  </si>
  <si>
    <t>Salvador </t>
  </si>
  <si>
    <t>Donnie Darko </t>
  </si>
  <si>
    <t>Character </t>
  </si>
  <si>
    <t>Spun </t>
  </si>
  <si>
    <t>Life During Wartime </t>
  </si>
  <si>
    <t>Lady Vengeance </t>
  </si>
  <si>
    <t>Mozart's Sister </t>
  </si>
  <si>
    <t>Mean Machine </t>
  </si>
  <si>
    <t>Exiled </t>
  </si>
  <si>
    <t>Blackthorn </t>
  </si>
  <si>
    <t>Lilya 4-Ever </t>
  </si>
  <si>
    <t>One Flew Over the Cuckoo's Nest </t>
  </si>
  <si>
    <t>Silent Movie </t>
  </si>
  <si>
    <t>Airlift </t>
  </si>
  <si>
    <t xml:space="preserve">Anne of Green Gables             </t>
  </si>
  <si>
    <t>Sexy Beast </t>
  </si>
  <si>
    <t>Easy Money </t>
  </si>
  <si>
    <t>Whale Rider </t>
  </si>
  <si>
    <t>Paa </t>
  </si>
  <si>
    <t xml:space="preserve">Animal Kingdom             </t>
  </si>
  <si>
    <t>Love and Death on Long Island </t>
  </si>
  <si>
    <t>Night Watch </t>
  </si>
  <si>
    <t>The Crying Game </t>
  </si>
  <si>
    <t>Night of the Living Dead </t>
  </si>
  <si>
    <t>Lost in Translation </t>
  </si>
  <si>
    <t>Annie Hall </t>
  </si>
  <si>
    <t>The Greatest Show on Earth </t>
  </si>
  <si>
    <t>Monster's Ball </t>
  </si>
  <si>
    <t>Leaving Las Vegas </t>
  </si>
  <si>
    <t>The Front Page </t>
  </si>
  <si>
    <t>Trapeze </t>
  </si>
  <si>
    <t>The Kids Are All Right </t>
  </si>
  <si>
    <t>They Live </t>
  </si>
  <si>
    <t>The Great Escape </t>
  </si>
  <si>
    <t>Boyhood </t>
  </si>
  <si>
    <t>Scoop </t>
  </si>
  <si>
    <t>The Cooler </t>
  </si>
  <si>
    <t>The Misfits </t>
  </si>
  <si>
    <t>The Orphanage </t>
  </si>
  <si>
    <t>The Rules of Attraction </t>
  </si>
  <si>
    <t>Four Rooms </t>
  </si>
  <si>
    <t>Secretary </t>
  </si>
  <si>
    <t>Talk Radio </t>
  </si>
  <si>
    <t>Waiting for Guffman </t>
  </si>
  <si>
    <t>You Kill Me </t>
  </si>
  <si>
    <t>Thumbsucker </t>
  </si>
  <si>
    <t>Mirrormask </t>
  </si>
  <si>
    <t>Samsara </t>
  </si>
  <si>
    <t>The Art of Getting By </t>
  </si>
  <si>
    <t>Poolhall Junkies </t>
  </si>
  <si>
    <t>Holy Motors </t>
  </si>
  <si>
    <t>Joe </t>
  </si>
  <si>
    <t>Shooting Fish </t>
  </si>
  <si>
    <t>Trust </t>
  </si>
  <si>
    <t>Mondays in the Sun </t>
  </si>
  <si>
    <t>Stake Land </t>
  </si>
  <si>
    <t>The Geographer Drank His Globe Away </t>
  </si>
  <si>
    <t>1776 </t>
  </si>
  <si>
    <t>Hell's Angels </t>
  </si>
  <si>
    <t>Purple Violets </t>
  </si>
  <si>
    <t>The Loved Ones </t>
  </si>
  <si>
    <t>A Man for All Seasons </t>
  </si>
  <si>
    <t>Network </t>
  </si>
  <si>
    <t>Gone with the Wind </t>
  </si>
  <si>
    <t>Major Dundee </t>
  </si>
  <si>
    <t>Down for Life </t>
  </si>
  <si>
    <t>Annie Get Your Gun </t>
  </si>
  <si>
    <t>Four Lions </t>
  </si>
  <si>
    <t>House of Sand </t>
  </si>
  <si>
    <t>Defendor </t>
  </si>
  <si>
    <t>The Pirate </t>
  </si>
  <si>
    <t>The Good Heart </t>
  </si>
  <si>
    <t>The History Boys </t>
  </si>
  <si>
    <t xml:space="preserve">M*A*S*H             </t>
  </si>
  <si>
    <t>Midnight Cowboy </t>
  </si>
  <si>
    <t>The Full Monty </t>
  </si>
  <si>
    <t>Airplane! </t>
  </si>
  <si>
    <t>Friday </t>
  </si>
  <si>
    <t>Menace II Society </t>
  </si>
  <si>
    <t xml:space="preserve">Empire             </t>
  </si>
  <si>
    <t>The Ballad of Cable Hogue </t>
  </si>
  <si>
    <t>In Cold Blood </t>
  </si>
  <si>
    <t>The Nun's Story </t>
  </si>
  <si>
    <t>Harper </t>
  </si>
  <si>
    <t>Frenzy </t>
  </si>
  <si>
    <t>The Witch </t>
  </si>
  <si>
    <t>Gods and Monsters </t>
  </si>
  <si>
    <t>The Secret in Their Eyes </t>
  </si>
  <si>
    <t>Evil Dead II </t>
  </si>
  <si>
    <t>La otra conquista </t>
  </si>
  <si>
    <t>Trollhunter </t>
  </si>
  <si>
    <t>Ira &amp; Abby </t>
  </si>
  <si>
    <t>Winter Passing </t>
  </si>
  <si>
    <t xml:space="preserve">The Secret             </t>
  </si>
  <si>
    <t>Batman: The Dark Knight Returns, Part 2 </t>
  </si>
  <si>
    <t>Time to Choose </t>
  </si>
  <si>
    <t>High Anxiety </t>
  </si>
  <si>
    <t>March of the Penguins </t>
  </si>
  <si>
    <t>Margin Call </t>
  </si>
  <si>
    <t>Choke </t>
  </si>
  <si>
    <t>Whiplash </t>
  </si>
  <si>
    <t>City of God </t>
  </si>
  <si>
    <t>Human Traffic </t>
  </si>
  <si>
    <t>Day One </t>
  </si>
  <si>
    <t>The Dead Girl </t>
  </si>
  <si>
    <t>The Hunt </t>
  </si>
  <si>
    <t>A Christmas Story </t>
  </si>
  <si>
    <t>Bella </t>
  </si>
  <si>
    <t>Class of 1984 </t>
  </si>
  <si>
    <t>Dreaming of Joseph Lees </t>
  </si>
  <si>
    <t>The Class </t>
  </si>
  <si>
    <t>Rosemary's Baby </t>
  </si>
  <si>
    <t>The Man Who Shot Liberty Valance </t>
  </si>
  <si>
    <t>Adam </t>
  </si>
  <si>
    <t>Maria Full of Grace </t>
  </si>
  <si>
    <t>Beginners </t>
  </si>
  <si>
    <t>Feast </t>
  </si>
  <si>
    <t>Animal House </t>
  </si>
  <si>
    <t>Goldfinger </t>
  </si>
  <si>
    <t>It's a Wonderful Life </t>
  </si>
  <si>
    <t>Trainspotting </t>
  </si>
  <si>
    <t>The Original Kings of Comedy </t>
  </si>
  <si>
    <t>Waking Ned Devine </t>
  </si>
  <si>
    <t>Bowling for Columbine </t>
  </si>
  <si>
    <t>Coming Home </t>
  </si>
  <si>
    <t>A Room with a View </t>
  </si>
  <si>
    <t>Sinister </t>
  </si>
  <si>
    <t>Cat on a Hot Tin Roof </t>
  </si>
  <si>
    <t>The Bridge on the River Kwai </t>
  </si>
  <si>
    <t>Family Plot </t>
  </si>
  <si>
    <t>The Apartment </t>
  </si>
  <si>
    <t>Torn Curtain </t>
  </si>
  <si>
    <t>Dave Chappelle's Block Party </t>
  </si>
  <si>
    <t>Slow West </t>
  </si>
  <si>
    <t>Krush Groove </t>
  </si>
  <si>
    <t>Elmer Gantry </t>
  </si>
  <si>
    <t>Judgment at Nuremberg </t>
  </si>
  <si>
    <t xml:space="preserve">Robot Chicken             </t>
  </si>
  <si>
    <t>Red River </t>
  </si>
  <si>
    <t>Before Midnight </t>
  </si>
  <si>
    <t>Phantasm II </t>
  </si>
  <si>
    <t>Woman Thou Art Loosed </t>
  </si>
  <si>
    <t>Real Women Have Curves </t>
  </si>
  <si>
    <t xml:space="preserve">Deadline Gallipoli             </t>
  </si>
  <si>
    <t>Water </t>
  </si>
  <si>
    <t>East Is East </t>
  </si>
  <si>
    <t>Please Give </t>
  </si>
  <si>
    <t>Willy Wonka &amp; the Chocolate Factory </t>
  </si>
  <si>
    <t>Days of Heaven </t>
  </si>
  <si>
    <t>Thirteen Conversations About One Thing </t>
  </si>
  <si>
    <t>Basquiat </t>
  </si>
  <si>
    <t>Frances Ha </t>
  </si>
  <si>
    <t>Tsotsi </t>
  </si>
  <si>
    <t>Happiness </t>
  </si>
  <si>
    <t>DysFunktional Family </t>
  </si>
  <si>
    <t>Oldboy </t>
  </si>
  <si>
    <t>Freeway </t>
  </si>
  <si>
    <t>Love's Abiding Joy </t>
  </si>
  <si>
    <t>Fish Tank </t>
  </si>
  <si>
    <t xml:space="preserve">BrainDead             </t>
  </si>
  <si>
    <t xml:space="preserve">The Grand             </t>
  </si>
  <si>
    <t>Summer Storm </t>
  </si>
  <si>
    <t>Just Looking </t>
  </si>
  <si>
    <t>Point Blank </t>
  </si>
  <si>
    <t>Central Station </t>
  </si>
  <si>
    <t>Pocketful of Miracles </t>
  </si>
  <si>
    <t>Boynton Beach Club </t>
  </si>
  <si>
    <t>Freakonomics </t>
  </si>
  <si>
    <t>High Tension </t>
  </si>
  <si>
    <t>Hustle &amp; Flow </t>
  </si>
  <si>
    <t>Some Like It Hot </t>
  </si>
  <si>
    <t>The Wizard of Oz </t>
  </si>
  <si>
    <t>Young Frankenstein </t>
  </si>
  <si>
    <t>Lage Raho Munna Bhai </t>
  </si>
  <si>
    <t>Ulee's Gold </t>
  </si>
  <si>
    <t>The Black Stallion </t>
  </si>
  <si>
    <t>Sardaar Ji </t>
  </si>
  <si>
    <t>Donovan's Reef </t>
  </si>
  <si>
    <t>The Dress </t>
  </si>
  <si>
    <t>A Guy Named Joe </t>
  </si>
  <si>
    <t>Blazing Saddles </t>
  </si>
  <si>
    <t>Ida </t>
  </si>
  <si>
    <t>Maurice </t>
  </si>
  <si>
    <t>Riding Giants </t>
  </si>
  <si>
    <t>Timecrimes </t>
  </si>
  <si>
    <t>Silver Medallist </t>
  </si>
  <si>
    <t>Singin' in the Rain </t>
  </si>
  <si>
    <t>Fat, Sick &amp; Nearly Dead </t>
  </si>
  <si>
    <t>That Thing You Do! </t>
  </si>
  <si>
    <t>Hud </t>
  </si>
  <si>
    <t>Kevin Hart: Let Me Explain </t>
  </si>
  <si>
    <t>My Own Private Idaho </t>
  </si>
  <si>
    <t>Garden State </t>
  </si>
  <si>
    <t>Before Sunrise </t>
  </si>
  <si>
    <t>Sur le seuil </t>
  </si>
  <si>
    <t>Jesus' Son </t>
  </si>
  <si>
    <t>Saving Face </t>
  </si>
  <si>
    <t>Brick Lane </t>
  </si>
  <si>
    <t>Robot &amp; Frank </t>
  </si>
  <si>
    <t>My Life Without Me </t>
  </si>
  <si>
    <t>The Spectacular Now </t>
  </si>
  <si>
    <t>Marilyn Hotchkiss' Ballroom Dancing and Charm School </t>
  </si>
  <si>
    <t>Religulous </t>
  </si>
  <si>
    <t>Fuel </t>
  </si>
  <si>
    <t>Valley of the Heart's Delight </t>
  </si>
  <si>
    <t>8: The Mormon Proposition </t>
  </si>
  <si>
    <t>Super </t>
  </si>
  <si>
    <t>Get on the Bus </t>
  </si>
  <si>
    <t>Idiocracy </t>
  </si>
  <si>
    <t>This Is England </t>
  </si>
  <si>
    <t>Bathing Beauty </t>
  </si>
  <si>
    <t>Dancer, Texas Pop. 81 </t>
  </si>
  <si>
    <t>Show Boat </t>
  </si>
  <si>
    <t>The Brave Little Toaster </t>
  </si>
  <si>
    <t>Fantasia </t>
  </si>
  <si>
    <t>8 Days </t>
  </si>
  <si>
    <t>The Valley of Decision </t>
  </si>
  <si>
    <t>The Best Years of Our Lives </t>
  </si>
  <si>
    <t>Bully </t>
  </si>
  <si>
    <t>Elling </t>
  </si>
  <si>
    <t>Mi America </t>
  </si>
  <si>
    <t>[Rec] </t>
  </si>
  <si>
    <t>Sharkskin </t>
  </si>
  <si>
    <t>From Russia with Love </t>
  </si>
  <si>
    <t xml:space="preserve">In the Heat of the Night             </t>
  </si>
  <si>
    <t>Sleeper </t>
  </si>
  <si>
    <t>It Follows </t>
  </si>
  <si>
    <t>Everything You Always Wanted to Know About Sex * But Were Afraid to Ask </t>
  </si>
  <si>
    <t>To Kill a Mockingbird </t>
  </si>
  <si>
    <t>Mad Max 2: The Road Warrior </t>
  </si>
  <si>
    <t>The Legend of Drunken Master </t>
  </si>
  <si>
    <t>Boys Don't Cry </t>
  </si>
  <si>
    <t>The Lives of Others </t>
  </si>
  <si>
    <t>Courageous </t>
  </si>
  <si>
    <t>The Hustler </t>
  </si>
  <si>
    <t>Boom Town </t>
  </si>
  <si>
    <t>The Triplets of Belleville </t>
  </si>
  <si>
    <t>Smoke Signals </t>
  </si>
  <si>
    <t>American Splendor </t>
  </si>
  <si>
    <t>Before Sunset </t>
  </si>
  <si>
    <t>Amores Perros </t>
  </si>
  <si>
    <t>Thirteen </t>
  </si>
  <si>
    <t>Gentleman's Agreement </t>
  </si>
  <si>
    <t>Winter's Bone </t>
  </si>
  <si>
    <t>Touching the Void </t>
  </si>
  <si>
    <t>Alexander's Ragtime Band </t>
  </si>
  <si>
    <t>Me and You and Everyone We Know </t>
  </si>
  <si>
    <t>Inside Job </t>
  </si>
  <si>
    <t>Ghost Dog: The Way of the Samurai </t>
  </si>
  <si>
    <t>Harsh Times </t>
  </si>
  <si>
    <t xml:space="preserve">Strangers with Candy             </t>
  </si>
  <si>
    <t>Shortbus </t>
  </si>
  <si>
    <t>Waltz with Bashir </t>
  </si>
  <si>
    <t>No End in Sight </t>
  </si>
  <si>
    <t>The Diary of a Teenage Girl </t>
  </si>
  <si>
    <t xml:space="preserve">Get Real             </t>
  </si>
  <si>
    <t>In the Shadow of the Moon </t>
  </si>
  <si>
    <t>Meek's Cutoff </t>
  </si>
  <si>
    <t>Inside Deep Throat </t>
  </si>
  <si>
    <t>Dinner Rush </t>
  </si>
  <si>
    <t>Clockwatchers </t>
  </si>
  <si>
    <t>Subway </t>
  </si>
  <si>
    <t>House of D </t>
  </si>
  <si>
    <t>Six-String Samurai </t>
  </si>
  <si>
    <t>It's All Gone Pete Tong </t>
  </si>
  <si>
    <t>24 7: Twenty Four Seven </t>
  </si>
  <si>
    <t xml:space="preserve">Eureka             </t>
  </si>
  <si>
    <t>London </t>
  </si>
  <si>
    <t>Sherrybaby </t>
  </si>
  <si>
    <t>Eden Lake </t>
  </si>
  <si>
    <t>Gangster's Paradise: Jerusalema </t>
  </si>
  <si>
    <t>Freeze Frame </t>
  </si>
  <si>
    <t>To Be Frank, Sinatra at 100 </t>
  </si>
  <si>
    <t>Bananas </t>
  </si>
  <si>
    <t xml:space="preserve">Wings             </t>
  </si>
  <si>
    <t>The Lady from Shanghai </t>
  </si>
  <si>
    <t>Coffee Town </t>
  </si>
  <si>
    <t>A Funny Thing Happened on the Way to the Forum </t>
  </si>
  <si>
    <t>River's Edge </t>
  </si>
  <si>
    <t>Northfork </t>
  </si>
  <si>
    <t>Buried </t>
  </si>
  <si>
    <t>Submarine </t>
  </si>
  <si>
    <t>The Square </t>
  </si>
  <si>
    <t>ABCD (Any Body Can Dance) </t>
  </si>
  <si>
    <t>Man on Wire </t>
  </si>
  <si>
    <t>Brotherly Love </t>
  </si>
  <si>
    <t>Nowhere Boy </t>
  </si>
  <si>
    <t>A Streetcar Named Desire </t>
  </si>
  <si>
    <t>Dr. Strangelove or: How I Learned to Stop Worrying and Love the Bomb </t>
  </si>
  <si>
    <t>El crimen del padre Amaro </t>
  </si>
  <si>
    <t>Beasts of the Southern Wild </t>
  </si>
  <si>
    <t>Songcatcher </t>
  </si>
  <si>
    <t>The Greatest Movie Ever Sold </t>
  </si>
  <si>
    <t>Travelers and Magicians </t>
  </si>
  <si>
    <t>Hang 'Em High </t>
  </si>
  <si>
    <t>Deadline - U.S.A. </t>
  </si>
  <si>
    <t>A Beginner's Guide to Snuff </t>
  </si>
  <si>
    <t>Run Lola Run </t>
  </si>
  <si>
    <t>May </t>
  </si>
  <si>
    <t>Under the Same Moon </t>
  </si>
  <si>
    <t>In the Bedroom </t>
  </si>
  <si>
    <t>My Summer of Love </t>
  </si>
  <si>
    <t>The Lunchbox </t>
  </si>
  <si>
    <t>Yes </t>
  </si>
  <si>
    <t>You Can't Take It with You </t>
  </si>
  <si>
    <t>From Here to Eternity </t>
  </si>
  <si>
    <t>She Wore a Yellow Ribbon </t>
  </si>
  <si>
    <t>Caramel </t>
  </si>
  <si>
    <t>The Bubble </t>
  </si>
  <si>
    <t>The Conversation </t>
  </si>
  <si>
    <t>Mississippi Mermaid </t>
  </si>
  <si>
    <t>Waitress </t>
  </si>
  <si>
    <t>Bloodsport </t>
  </si>
  <si>
    <t>Mr. Smith Goes to Washington </t>
  </si>
  <si>
    <t>Kids </t>
  </si>
  <si>
    <t>The Squid and the Whale </t>
  </si>
  <si>
    <t>Kissing Jessica Stein </t>
  </si>
  <si>
    <t>Kickboxer: Vengeance </t>
  </si>
  <si>
    <t>Spellbound </t>
  </si>
  <si>
    <t>Exotica </t>
  </si>
  <si>
    <t>Buffalo '66 </t>
  </si>
  <si>
    <t>Insidious </t>
  </si>
  <si>
    <t>Repo Man </t>
  </si>
  <si>
    <t>Nine Queens </t>
  </si>
  <si>
    <t>The Gatekeepers </t>
  </si>
  <si>
    <t>The Ballad of Jack and Rose </t>
  </si>
  <si>
    <t>Killing Zoe </t>
  </si>
  <si>
    <t>The Believer </t>
  </si>
  <si>
    <t>Snow Angels </t>
  </si>
  <si>
    <t>Session 9 </t>
  </si>
  <si>
    <t>Mooz-Lum </t>
  </si>
  <si>
    <t>Modern Times </t>
  </si>
  <si>
    <t>Stolen Summer </t>
  </si>
  <si>
    <t>Pontypool </t>
  </si>
  <si>
    <t>Trucker </t>
  </si>
  <si>
    <t>Me You and Five Bucks </t>
  </si>
  <si>
    <t>Housebound </t>
  </si>
  <si>
    <t>Wal-Mart: The High Cost of Low Price </t>
  </si>
  <si>
    <t>Fetching Cody </t>
  </si>
  <si>
    <t>Closer to the Moon </t>
  </si>
  <si>
    <t>Growing Up Smith </t>
  </si>
  <si>
    <t>Snow White and the Seven Dwarfs </t>
  </si>
  <si>
    <t>The Holy Girl </t>
  </si>
  <si>
    <t>Incident at Loch Ness </t>
  </si>
  <si>
    <t>House at the End of the Drive </t>
  </si>
  <si>
    <t>Batman: The Movie </t>
  </si>
  <si>
    <t>Lock, Stock and Two Smoking Barrels </t>
  </si>
  <si>
    <t>The Ballad of Gregorio Cortez </t>
  </si>
  <si>
    <t xml:space="preserve">The Streets of San Francisco             </t>
  </si>
  <si>
    <t>The Celebration </t>
  </si>
  <si>
    <t>Trees Lounge </t>
  </si>
  <si>
    <t>Journey from the Fall </t>
  </si>
  <si>
    <t>The Basket </t>
  </si>
  <si>
    <t xml:space="preserve">Space: Above and Beyond             </t>
  </si>
  <si>
    <t>Queen of the Mountains </t>
  </si>
  <si>
    <t>Rebecca </t>
  </si>
  <si>
    <t>The Lost Weekend </t>
  </si>
  <si>
    <t>Niagara </t>
  </si>
  <si>
    <t>How Green Was My Valley </t>
  </si>
  <si>
    <t xml:space="preserve">The Girlfriend Experience             </t>
  </si>
  <si>
    <t>Sex, Lies, and Videotape </t>
  </si>
  <si>
    <t>Saw </t>
  </si>
  <si>
    <t>Super Troopers </t>
  </si>
  <si>
    <t>The Algerian </t>
  </si>
  <si>
    <t>The Amazing Catfish </t>
  </si>
  <si>
    <t>Monsoon Wedding </t>
  </si>
  <si>
    <t>You Can Count on Me </t>
  </si>
  <si>
    <t>The Trouble with Harry </t>
  </si>
  <si>
    <t>But I'm a Cheerleader </t>
  </si>
  <si>
    <t>Reservoir Dogs </t>
  </si>
  <si>
    <t>The Blue Bird </t>
  </si>
  <si>
    <t>The Good, the Bad and the Ugly </t>
  </si>
  <si>
    <t>The Second Mother </t>
  </si>
  <si>
    <t>Pink Ribbons, Inc. </t>
  </si>
  <si>
    <t>The Knife of Don Juan </t>
  </si>
  <si>
    <t>The Charge of the Light Brigade </t>
  </si>
  <si>
    <t>Cotton Comes to Harlem </t>
  </si>
  <si>
    <t>Waiting... </t>
  </si>
  <si>
    <t>Dead Man's Shoes </t>
  </si>
  <si>
    <t xml:space="preserve">Wolf Creek             </t>
  </si>
  <si>
    <t>Dracula: Pages from a Virgin's Diary </t>
  </si>
  <si>
    <t>Faith Like Potatoes </t>
  </si>
  <si>
    <t>The Raid: Redemption </t>
  </si>
  <si>
    <t>Casablanca </t>
  </si>
  <si>
    <t>Rocket Singh: Salesman of the Year </t>
  </si>
  <si>
    <t>Silent Running </t>
  </si>
  <si>
    <t>Rocky </t>
  </si>
  <si>
    <t>Tom Jones </t>
  </si>
  <si>
    <t>Taxi Driver </t>
  </si>
  <si>
    <t>The Howling </t>
  </si>
  <si>
    <t>Dr. No </t>
  </si>
  <si>
    <t>Hellraiser </t>
  </si>
  <si>
    <t>Blue Valentine </t>
  </si>
  <si>
    <t>Transamerica </t>
  </si>
  <si>
    <t>An Inconvenient Truth </t>
  </si>
  <si>
    <t>Sands of Iwo Jima </t>
  </si>
  <si>
    <t>Shine a Light </t>
  </si>
  <si>
    <t>Departure </t>
  </si>
  <si>
    <t>The Sessions </t>
  </si>
  <si>
    <t>Food, Inc. </t>
  </si>
  <si>
    <t>October Baby </t>
  </si>
  <si>
    <t>Next Stop Wonderland </t>
  </si>
  <si>
    <t>The Skeleton Twins </t>
  </si>
  <si>
    <t>Martha Marcy May Marlene </t>
  </si>
  <si>
    <t>Obvious Child </t>
  </si>
  <si>
    <t>Frozen River </t>
  </si>
  <si>
    <t>20 Feet from Stardom </t>
  </si>
  <si>
    <t>Walking and Talking </t>
  </si>
  <si>
    <t>Who Killed the Electric Car? </t>
  </si>
  <si>
    <t>The Broken Hearts Club: A Romantic Comedy </t>
  </si>
  <si>
    <t>Bubba Ho-Tep </t>
  </si>
  <si>
    <t>Slam </t>
  </si>
  <si>
    <t>Brigham City </t>
  </si>
  <si>
    <t>All the Real Girls </t>
  </si>
  <si>
    <t>Dream with the Fishes </t>
  </si>
  <si>
    <t>Blue Car </t>
  </si>
  <si>
    <t>Ajami </t>
  </si>
  <si>
    <t>Wristcutters: A Love Story </t>
  </si>
  <si>
    <t>I Origins </t>
  </si>
  <si>
    <t>The Act of Killing </t>
  </si>
  <si>
    <t>Taxi to the Dark Side </t>
  </si>
  <si>
    <t>Once in a Lifetime: The Extraordinary Story of the New York Cosmos </t>
  </si>
  <si>
    <t>Guiana 1838 </t>
  </si>
  <si>
    <t>Antarctica: A Year on Ice </t>
  </si>
  <si>
    <t>A Lego Brickumentary </t>
  </si>
  <si>
    <t>The House of the Devil </t>
  </si>
  <si>
    <t>The Perfect Host </t>
  </si>
  <si>
    <t>The Last Big Thing </t>
  </si>
  <si>
    <t>Special </t>
  </si>
  <si>
    <t>Heli </t>
  </si>
  <si>
    <t>Karachi se Lahore </t>
  </si>
  <si>
    <t>Loving Annabelle </t>
  </si>
  <si>
    <t>The Party's Over </t>
  </si>
  <si>
    <t>The Poker House </t>
  </si>
  <si>
    <t>Hidden Away </t>
  </si>
  <si>
    <t>Charly </t>
  </si>
  <si>
    <t>Food Chains </t>
  </si>
  <si>
    <t>On the Waterfront </t>
  </si>
  <si>
    <t>4 Months, 3 Weeks and 2 Days </t>
  </si>
  <si>
    <t>The Horror Network Vol. 1 </t>
  </si>
  <si>
    <t>Hard Candy </t>
  </si>
  <si>
    <t>The Quiet </t>
  </si>
  <si>
    <t>Fruitvale Station </t>
  </si>
  <si>
    <t>The Brass Teapot </t>
  </si>
  <si>
    <t>Bambi </t>
  </si>
  <si>
    <t>The Hammer </t>
  </si>
  <si>
    <t>Latter Days </t>
  </si>
  <si>
    <t>Elza </t>
  </si>
  <si>
    <t>1982 </t>
  </si>
  <si>
    <t>Celeste &amp; Jesse Forever </t>
  </si>
  <si>
    <t>London to Brighton </t>
  </si>
  <si>
    <t>A Separation </t>
  </si>
  <si>
    <t>Crying with Laughter </t>
  </si>
  <si>
    <t>Welcome to the Dollhouse </t>
  </si>
  <si>
    <t>Ruby in Paradise </t>
  </si>
  <si>
    <t>Raising Victor Vargas </t>
  </si>
  <si>
    <t>Pandora's Box </t>
  </si>
  <si>
    <t>Harrison Montgomery </t>
  </si>
  <si>
    <t>Live-In Maid </t>
  </si>
  <si>
    <t>Deterrence </t>
  </si>
  <si>
    <t>The Mudge Boy </t>
  </si>
  <si>
    <t>Dead Snow </t>
  </si>
  <si>
    <t>Saints and Soldiers </t>
  </si>
  <si>
    <t>American Graffiti </t>
  </si>
  <si>
    <t>Iraq for Sale: The War Profiteers </t>
  </si>
  <si>
    <t>Aqua Teen Hunger Force Colon Movie Film for Theaters </t>
  </si>
  <si>
    <t>Safety Not Guaranteed </t>
  </si>
  <si>
    <t>Kevin Hart: Laugh at My Pain </t>
  </si>
  <si>
    <t>The Conformist </t>
  </si>
  <si>
    <t>Interview with the Assassin </t>
  </si>
  <si>
    <t>High Noon </t>
  </si>
  <si>
    <t>Hoop Dreams </t>
  </si>
  <si>
    <t>Rize </t>
  </si>
  <si>
    <t>Destiny </t>
  </si>
  <si>
    <t>L.I.E. </t>
  </si>
  <si>
    <t>Half Nelson </t>
  </si>
  <si>
    <t>Naturally Native </t>
  </si>
  <si>
    <t>Hav Plenty </t>
  </si>
  <si>
    <t>Starsuckers </t>
  </si>
  <si>
    <t>The Hadza: Last of the First </t>
  </si>
  <si>
    <t>Top Hat </t>
  </si>
  <si>
    <t>The Blair Witch Project </t>
  </si>
  <si>
    <t>Woodstock </t>
  </si>
  <si>
    <t>The Kentucky Fried Movie </t>
  </si>
  <si>
    <t>Broken Vessels </t>
  </si>
  <si>
    <t>They Will Have to Kill Us First </t>
  </si>
  <si>
    <t>Crop Circles: Quest for Truth </t>
  </si>
  <si>
    <t>Light from the Darkroom </t>
  </si>
  <si>
    <t>Irreplaceable </t>
  </si>
  <si>
    <t>A Hard Day's Night </t>
  </si>
  <si>
    <t>The Harvest/La Cosecha </t>
  </si>
  <si>
    <t>Julija in alfa Romeo </t>
  </si>
  <si>
    <t>Fireproof </t>
  </si>
  <si>
    <t>Faith Connections </t>
  </si>
  <si>
    <t>Mad Hot Ballroom </t>
  </si>
  <si>
    <t>The Station Agent </t>
  </si>
  <si>
    <t>To Save a Life </t>
  </si>
  <si>
    <t>Wordplay </t>
  </si>
  <si>
    <t>Beyond the Mat </t>
  </si>
  <si>
    <t>The Singles Ward </t>
  </si>
  <si>
    <t>Osama </t>
  </si>
  <si>
    <t>Sholem Aleichem: Laughing in the Darkness </t>
  </si>
  <si>
    <t>Groove </t>
  </si>
  <si>
    <t>Twin Falls Idaho </t>
  </si>
  <si>
    <t>Mean Creek </t>
  </si>
  <si>
    <t>Hurricane Streets </t>
  </si>
  <si>
    <t>Lonesome Jim </t>
  </si>
  <si>
    <t>Deceptive Practice: The Mysteries and Mentors of Ricky Jay </t>
  </si>
  <si>
    <t>Seven Samurai </t>
  </si>
  <si>
    <t>The Other Dream Team </t>
  </si>
  <si>
    <t>Monsters </t>
  </si>
  <si>
    <t>The Living Wake </t>
  </si>
  <si>
    <t>Crazy Stone </t>
  </si>
  <si>
    <t>Scott Walker: 30 Century Man </t>
  </si>
  <si>
    <t>Everything Put Together </t>
  </si>
  <si>
    <t>Good Kill </t>
  </si>
  <si>
    <t>The Outrageous Sophie Tucker </t>
  </si>
  <si>
    <t>Now Is Good </t>
  </si>
  <si>
    <t>America Is Still the Place </t>
  </si>
  <si>
    <t>Enter Nowhere </t>
  </si>
  <si>
    <t>The King of Najayo </t>
  </si>
  <si>
    <t>Alleluia! The Devil's Carnival </t>
  </si>
  <si>
    <t>The Sound and the Shadow </t>
  </si>
  <si>
    <t>Born to Fly: Elizabeth Streb vs. Gravity </t>
  </si>
  <si>
    <t>Bloody Sunday </t>
  </si>
  <si>
    <t>Conversations with Other Women </t>
  </si>
  <si>
    <t>Mutual Friends </t>
  </si>
  <si>
    <t>42nd Street </t>
  </si>
  <si>
    <t>Rise of the Entrepreneur: The Search for a Better Way </t>
  </si>
  <si>
    <t>Metropolitan </t>
  </si>
  <si>
    <t>As It Is in Heaven </t>
  </si>
  <si>
    <t>Napoleon Dynamite </t>
  </si>
  <si>
    <t>Blue Ruin </t>
  </si>
  <si>
    <t>Dogtown and Z-Boys </t>
  </si>
  <si>
    <t>Monty Python and the Holy Grail </t>
  </si>
  <si>
    <t>QuinceaÃ±era </t>
  </si>
  <si>
    <t xml:space="preserve">Heroes             </t>
  </si>
  <si>
    <t>Tarnation </t>
  </si>
  <si>
    <t>The Beyond </t>
  </si>
  <si>
    <t xml:space="preserve">Home Movies             </t>
  </si>
  <si>
    <t>My Beautiful Laundrette </t>
  </si>
  <si>
    <t>Cries &amp; Whispers </t>
  </si>
  <si>
    <t>Intolerance: Love's Struggle Throughout the Ages </t>
  </si>
  <si>
    <t>Trekkies </t>
  </si>
  <si>
    <t>The Evil Dead </t>
  </si>
  <si>
    <t>Censored Voices </t>
  </si>
  <si>
    <t>Murderball </t>
  </si>
  <si>
    <t>51 Birch Street </t>
  </si>
  <si>
    <t xml:space="preserve">Revolution             </t>
  </si>
  <si>
    <t>12 Angry Men </t>
  </si>
  <si>
    <t>My Dog Tulip </t>
  </si>
  <si>
    <t>It Happened One Night </t>
  </si>
  <si>
    <t>Dogtooth </t>
  </si>
  <si>
    <t>Tupac: Resurrection </t>
  </si>
  <si>
    <t>Tumbleweeds </t>
  </si>
  <si>
    <t>The Prophecy </t>
  </si>
  <si>
    <t>When the Cat's Away </t>
  </si>
  <si>
    <t>Pieces of April </t>
  </si>
  <si>
    <t>Old Joy </t>
  </si>
  <si>
    <t>Wendy and Lucy </t>
  </si>
  <si>
    <t>Pierrot le Fou </t>
  </si>
  <si>
    <t>Sisters in Law </t>
  </si>
  <si>
    <t>Ayurveda: Art of Being </t>
  </si>
  <si>
    <t>Nothing But a Man </t>
  </si>
  <si>
    <t>Fighting Tommy Riley </t>
  </si>
  <si>
    <t>The Looking Glass </t>
  </si>
  <si>
    <t>Anderson's Cross </t>
  </si>
  <si>
    <t>Some Guy Who Kills People </t>
  </si>
  <si>
    <t>Compliance </t>
  </si>
  <si>
    <t>Chasing Amy </t>
  </si>
  <si>
    <t>Lovely &amp; Amazing </t>
  </si>
  <si>
    <t>Better Luck Tomorrow </t>
  </si>
  <si>
    <t>The Incredibly True Adventure of Two Girls in Love </t>
  </si>
  <si>
    <t>Chuck &amp; Buck </t>
  </si>
  <si>
    <t>American Desi </t>
  </si>
  <si>
    <t>Cube </t>
  </si>
  <si>
    <t>Love and Other Catastrophes </t>
  </si>
  <si>
    <t>I Married a Strange Person! </t>
  </si>
  <si>
    <t>Like Crazy </t>
  </si>
  <si>
    <t>The Motel </t>
  </si>
  <si>
    <t xml:space="preserve">Happy Valley             </t>
  </si>
  <si>
    <t>On the Outs </t>
  </si>
  <si>
    <t>Shotgun Stories </t>
  </si>
  <si>
    <t>Exam </t>
  </si>
  <si>
    <t>Ink </t>
  </si>
  <si>
    <t>Jesus People </t>
  </si>
  <si>
    <t>UnDivided </t>
  </si>
  <si>
    <t>Horse Camp </t>
  </si>
  <si>
    <t>Give Me Shelter </t>
  </si>
  <si>
    <t>The Big Parade </t>
  </si>
  <si>
    <t>Little Big Top </t>
  </si>
  <si>
    <t>Along the Roadside </t>
  </si>
  <si>
    <t>Bronson </t>
  </si>
  <si>
    <t>Burn </t>
  </si>
  <si>
    <t>Urbania </t>
  </si>
  <si>
    <t>The Beast from 20,000 Fathoms </t>
  </si>
  <si>
    <t>Mad Max </t>
  </si>
  <si>
    <t>Swingers </t>
  </si>
  <si>
    <t>A Fistful of Dollars </t>
  </si>
  <si>
    <t>She Done Him Wrong </t>
  </si>
  <si>
    <t>Short Cut to Nirvana: Kumbh Mela </t>
  </si>
  <si>
    <t>The Grace Card </t>
  </si>
  <si>
    <t>Middle of Nowhere </t>
  </si>
  <si>
    <t>3 </t>
  </si>
  <si>
    <t>The Business of Fancydancing </t>
  </si>
  <si>
    <t>Call + Response </t>
  </si>
  <si>
    <t>Solitude </t>
  </si>
  <si>
    <t>The Case of the Grinning Cat </t>
  </si>
  <si>
    <t>Ordet </t>
  </si>
  <si>
    <t>Good Dick </t>
  </si>
  <si>
    <t>The Man from Earth </t>
  </si>
  <si>
    <t>The Trials of Darryl Hunt </t>
  </si>
  <si>
    <t>An American Girl Holiday </t>
  </si>
  <si>
    <t>Theresa Is a Mother </t>
  </si>
  <si>
    <t>Archaeology of a Woman </t>
  </si>
  <si>
    <t>Children of Heaven </t>
  </si>
  <si>
    <t>Weekend </t>
  </si>
  <si>
    <t>She's Gotta Have It </t>
  </si>
  <si>
    <t>Butterfly Girl </t>
  </si>
  <si>
    <t>The World Is Mine </t>
  </si>
  <si>
    <t>Another Earth </t>
  </si>
  <si>
    <t>Perfect Cowboy </t>
  </si>
  <si>
    <t>Once </t>
  </si>
  <si>
    <t>The Woman Chaser </t>
  </si>
  <si>
    <t>The Horse Boy </t>
  </si>
  <si>
    <t>Heroes of Dirt </t>
  </si>
  <si>
    <t>A Charlie Brown Christmas </t>
  </si>
  <si>
    <t>Antarctic Edge: 70° South </t>
  </si>
  <si>
    <t>Top Spin </t>
  </si>
  <si>
    <t>Roger &amp; Me </t>
  </si>
  <si>
    <t>An American in Hollywood </t>
  </si>
  <si>
    <t>Sound of My Voice </t>
  </si>
  <si>
    <t>The Brain That Sings </t>
  </si>
  <si>
    <t>The Blood of My Brother </t>
  </si>
  <si>
    <t>Your Sister's Sister </t>
  </si>
  <si>
    <t>A Dog's Breakfast </t>
  </si>
  <si>
    <t>Facing the Giants </t>
  </si>
  <si>
    <t>Eraserhead </t>
  </si>
  <si>
    <t>Hollywood Shuffle </t>
  </si>
  <si>
    <t>The Mighty </t>
  </si>
  <si>
    <t>The Lost Skeleton of Cadavra </t>
  </si>
  <si>
    <t>Cheap Thrills </t>
  </si>
  <si>
    <t>Indie Game: The Movie </t>
  </si>
  <si>
    <t>Open Secret </t>
  </si>
  <si>
    <t>The Night Visitor </t>
  </si>
  <si>
    <t>The Past is a Grotesque Animal </t>
  </si>
  <si>
    <t>Peace, Propaganda &amp; the Promised Land </t>
  </si>
  <si>
    <t>Pi </t>
  </si>
  <si>
    <t>Super Size Me </t>
  </si>
  <si>
    <t>Tiger Orange </t>
  </si>
  <si>
    <t>The Brothers McMullen </t>
  </si>
  <si>
    <t>The Dirties </t>
  </si>
  <si>
    <t>Gabriela </t>
  </si>
  <si>
    <t>The Call of Cthulhu </t>
  </si>
  <si>
    <t>Bending Steel </t>
  </si>
  <si>
    <t>The Image Revolution </t>
  </si>
  <si>
    <t>This Is Martin Bonner </t>
  </si>
  <si>
    <t>George Washington </t>
  </si>
  <si>
    <t>Smiling Fish &amp; Goat on Fire </t>
  </si>
  <si>
    <t>The Last Waltz </t>
  </si>
  <si>
    <t>Mutual Appreciation </t>
  </si>
  <si>
    <t>Down Terrace </t>
  </si>
  <si>
    <t>Clerks </t>
  </si>
  <si>
    <t>Pink Narcissus </t>
  </si>
  <si>
    <t>Funny Ha Ha </t>
  </si>
  <si>
    <t>In the Company of Men </t>
  </si>
  <si>
    <t>Manito </t>
  </si>
  <si>
    <t>Slacker </t>
  </si>
  <si>
    <t>Flywheel </t>
  </si>
  <si>
    <t>The Puffy Chair </t>
  </si>
  <si>
    <t>Stories of Our Lives </t>
  </si>
  <si>
    <t>Clean </t>
  </si>
  <si>
    <t>The Circle </t>
  </si>
  <si>
    <t>Tin Can Man </t>
  </si>
  <si>
    <t>The Cure </t>
  </si>
  <si>
    <t>Bang </t>
  </si>
  <si>
    <t>Primer </t>
  </si>
  <si>
    <t>El Mariachi </t>
  </si>
  <si>
    <t>The Mongol King </t>
  </si>
  <si>
    <t>Newlyweds </t>
  </si>
  <si>
    <t>Signed Sealed Delivered </t>
  </si>
  <si>
    <t xml:space="preserve">The Following             </t>
  </si>
  <si>
    <t>My Date with Drew </t>
  </si>
  <si>
    <t>Película</t>
  </si>
  <si>
    <t>Duración (min)</t>
  </si>
  <si>
    <t>Lenguaje</t>
  </si>
  <si>
    <t>País</t>
  </si>
  <si>
    <t>Clasificación</t>
  </si>
  <si>
    <t>Presupuesto (USD)</t>
  </si>
  <si>
    <t>Año de lanzamiento</t>
  </si>
  <si>
    <t>Score en IMDB</t>
  </si>
  <si>
    <t>Género</t>
  </si>
  <si>
    <t>Ganancias(USD)</t>
  </si>
  <si>
    <t>Alfonso Cuarón</t>
  </si>
  <si>
    <t>Fernando León de Aranoa</t>
  </si>
  <si>
    <t>Pedro Almodóvar</t>
  </si>
  <si>
    <t>Jaume Balagueró</t>
  </si>
  <si>
    <t>Nimród Antal</t>
  </si>
  <si>
    <t>Alejandro G. Iñárritu</t>
  </si>
  <si>
    <t>Juan José Campanella</t>
  </si>
  <si>
    <t>José Padilha</t>
  </si>
  <si>
    <t>Jean-Marc Vallée</t>
  </si>
  <si>
    <t>Stéphane Aubier</t>
  </si>
  <si>
    <t>Charles Binamé</t>
  </si>
  <si>
    <t>Gaspar Noé</t>
  </si>
  <si>
    <t>Léa Pool</t>
  </si>
  <si>
    <t>Jorge R. Gutiérrez</t>
  </si>
  <si>
    <t>Cédric Klapisch</t>
  </si>
  <si>
    <t>Jean-Marie Poiré</t>
  </si>
  <si>
    <t>André Ã˜vredal</t>
  </si>
  <si>
    <t>Rodrigo Cortés</t>
  </si>
  <si>
    <t>Gérard Krawczyk</t>
  </si>
  <si>
    <t>René Féret</t>
  </si>
  <si>
    <t>Lasse Hallström</t>
  </si>
  <si>
    <t>Max FÃ¤rberböck</t>
  </si>
  <si>
    <t>Alejandro Amenábar</t>
  </si>
  <si>
    <t>Fabián Bielinsky</t>
  </si>
  <si>
    <t>Baltasar Kormákur</t>
  </si>
  <si>
    <t>István Szabó</t>
  </si>
  <si>
    <t>Dagur Kári</t>
  </si>
  <si>
    <t>KatsuhiroOtomo</t>
  </si>
  <si>
    <t>Katsuhiro Otomo</t>
  </si>
  <si>
    <t>François Girard</t>
  </si>
  <si>
    <t>François Truffaut</t>
  </si>
  <si>
    <t>François Ozon</t>
  </si>
  <si>
    <t>Jorge Ramírez Suárez</t>
  </si>
  <si>
    <t>Jirí Menzel</t>
  </si>
  <si>
    <t>Rodrigo García</t>
  </si>
  <si>
    <t>Jérôme Salle</t>
  </si>
  <si>
    <t>Émile Gaudreault</t>
  </si>
  <si>
    <t>Éric Tessier</t>
  </si>
  <si>
    <t>Eugène Lourié</t>
  </si>
  <si>
    <t>Sin información</t>
  </si>
  <si>
    <t>SI</t>
  </si>
  <si>
    <t>Mikael Håfström</t>
  </si>
  <si>
    <t>Måns Mårlind</t>
  </si>
  <si>
    <t>Movie</t>
  </si>
  <si>
    <t>Top 10 Mayor presupuesto - menor score</t>
  </si>
  <si>
    <t>Top 10 Menor presupuesto - mayor score</t>
  </si>
  <si>
    <t>Juan José Campanela</t>
  </si>
  <si>
    <t>Amélie </t>
  </si>
  <si>
    <t>Les Misérables </t>
  </si>
  <si>
    <t>La Famille Bélier </t>
  </si>
  <si>
    <t>Une Femme Mariée </t>
  </si>
  <si>
    <t>DéjÃ  Vu </t>
  </si>
  <si>
    <t>Buen Día, Ramón </t>
  </si>
  <si>
    <t>Y Tu Mamá También </t>
  </si>
  <si>
    <t>Alejandro_G._Iñárritu</t>
  </si>
  <si>
    <t>Alfonso_Cuarón</t>
  </si>
  <si>
    <t>Películas en lista del top 10 directores hispanos</t>
  </si>
  <si>
    <t>Top 10 Directores hispanos IMDb</t>
  </si>
  <si>
    <t>Desempeño en taquilla</t>
  </si>
  <si>
    <t>¿Cuánto suma las ganancias de las películas que son un fracaso?</t>
  </si>
  <si>
    <t>¿Cuál es el promedio del presupuesto de las películas que son un éxito?</t>
  </si>
  <si>
    <t>¿Cuál es el presupuesto y ganancia de las películas de Christopher Nolan en la lista?</t>
  </si>
  <si>
    <t>¿Cuáles películas de Christopher Nolan podrían considerarse un éxito o fracaso?</t>
  </si>
  <si>
    <t>¿Cuál es el top 10 de películas de mayor presupuestor y menor score?</t>
  </si>
  <si>
    <t>¿Cuál es el top 10 de películas de menor presupuesto y mayor score?</t>
  </si>
  <si>
    <t>¿Cuál es el top 10 de los directores hispanos en la lista?</t>
  </si>
  <si>
    <t>Preguntas de interés</t>
  </si>
  <si>
    <t>¿Cuáles son las películas de estos directores que figuran en la lista?</t>
  </si>
  <si>
    <t>De los top 10 mayor presupuesto y menor score, y menor presupuesto y mayor score ¿Cuáles podrían considerarse un fracaso en taquilla?</t>
  </si>
  <si>
    <t>En esta base de datos se incluye información de más de 2500 películas de acuerdo a su registro de IMDb, esta base puede resultar interesante para los amantes del cine y para aquellos entusiastas del séptimo arte que deseen consultar información adicional sobre estas producciones. Los datos en esta base han sido tratados para su uso eficiente.</t>
  </si>
  <si>
    <t>Total general</t>
  </si>
  <si>
    <t>Presupuesto</t>
  </si>
  <si>
    <t>Ganancias</t>
  </si>
  <si>
    <t>Directores</t>
  </si>
  <si>
    <t>No. de películas</t>
  </si>
  <si>
    <t>Ganancias (USD)</t>
  </si>
  <si>
    <t>Año</t>
  </si>
  <si>
    <t>Etiquetas de fila</t>
  </si>
  <si>
    <t>Suma de No. de películas</t>
  </si>
  <si>
    <t>Number of movies</t>
  </si>
  <si>
    <t>México</t>
  </si>
  <si>
    <t>España</t>
  </si>
  <si>
    <t xml:space="preserve">  País</t>
  </si>
  <si>
    <t>Taquilla</t>
  </si>
  <si>
    <t>Éxito</t>
  </si>
  <si>
    <t>Fracaso</t>
  </si>
  <si>
    <t>Success</t>
  </si>
  <si>
    <t>Failure</t>
  </si>
  <si>
    <t>Películas</t>
  </si>
  <si>
    <r>
      <t>Guillermo</t>
    </r>
    <r>
      <rPr>
        <sz val="11"/>
        <color theme="5" tint="0.59999389629810485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del</t>
    </r>
    <r>
      <rPr>
        <sz val="11"/>
        <color theme="5" tint="0.59999389629810485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Toro</t>
    </r>
  </si>
  <si>
    <r>
      <t>Juan</t>
    </r>
    <r>
      <rPr>
        <sz val="11"/>
        <color theme="5" tint="0.59999389629810485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José</t>
    </r>
    <r>
      <rPr>
        <sz val="11"/>
        <color theme="5" tint="0.59999389629810485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Campanella</t>
    </r>
  </si>
  <si>
    <r>
      <t>Alejandro</t>
    </r>
    <r>
      <rPr>
        <sz val="11"/>
        <color theme="5" tint="0.59999389629810485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Amenábar</t>
    </r>
  </si>
  <si>
    <r>
      <t>Alejandro</t>
    </r>
    <r>
      <rPr>
        <sz val="11"/>
        <color theme="5" tint="0.59999389629810485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G.</t>
    </r>
    <r>
      <rPr>
        <sz val="11"/>
        <color theme="5" tint="0.59999389629810485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Iñárritu</t>
    </r>
  </si>
  <si>
    <r>
      <t>Fabián</t>
    </r>
    <r>
      <rPr>
        <sz val="11"/>
        <color theme="5" tint="0.59999389629810485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Bielinsky</t>
    </r>
  </si>
  <si>
    <r>
      <t>Fernando</t>
    </r>
    <r>
      <rPr>
        <sz val="11"/>
        <color theme="5" tint="0.59999389629810485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León</t>
    </r>
    <r>
      <rPr>
        <sz val="11"/>
        <color theme="5" tint="0.59999389629810485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de</t>
    </r>
    <r>
      <rPr>
        <sz val="11"/>
        <color theme="5" tint="0.59999389629810485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Aranoa</t>
    </r>
  </si>
  <si>
    <r>
      <t>Alfonso</t>
    </r>
    <r>
      <rPr>
        <sz val="11"/>
        <color theme="5" tint="0.59999389629810485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Cuarón</t>
    </r>
  </si>
  <si>
    <r>
      <t>Pedro</t>
    </r>
    <r>
      <rPr>
        <sz val="11"/>
        <color theme="5" tint="0.59999389629810485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Almodóvar</t>
    </r>
  </si>
  <si>
    <r>
      <t>Eugenio</t>
    </r>
    <r>
      <rPr>
        <sz val="11"/>
        <color theme="5" tint="0.59999389629810485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Derbez</t>
    </r>
  </si>
  <si>
    <r>
      <t>J.A.</t>
    </r>
    <r>
      <rPr>
        <sz val="11"/>
        <color theme="5" tint="0.59999389629810485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Bayona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</si>
</sst>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1"/>
        <bgColor theme="1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/>
    <xf numFmtId="44" fontId="0" fillId="0" borderId="0" xfId="1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13" fillId="33" borderId="10" xfId="0" applyFont="1" applyFill="1" applyBorder="1"/>
    <xf numFmtId="0" fontId="13" fillId="33" borderId="11" xfId="0" applyFont="1" applyFill="1" applyBorder="1"/>
    <xf numFmtId="164" fontId="13" fillId="33" borderId="11" xfId="1" applyNumberFormat="1" applyFont="1" applyFill="1" applyBorder="1" applyAlignment="1">
      <alignment horizontal="right"/>
    </xf>
    <xf numFmtId="44" fontId="13" fillId="33" borderId="11" xfId="1" applyNumberFormat="1" applyFont="1" applyFill="1" applyBorder="1" applyAlignment="1">
      <alignment horizontal="right"/>
    </xf>
    <xf numFmtId="0" fontId="13" fillId="33" borderId="11" xfId="0" applyFont="1" applyFill="1" applyBorder="1" applyAlignment="1">
      <alignment horizontal="right"/>
    </xf>
    <xf numFmtId="0" fontId="13" fillId="33" borderId="12" xfId="0" applyFont="1" applyFill="1" applyBorder="1" applyAlignment="1">
      <alignment horizontal="right"/>
    </xf>
    <xf numFmtId="0" fontId="0" fillId="0" borderId="10" xfId="0" applyFont="1" applyBorder="1"/>
    <xf numFmtId="0" fontId="0" fillId="0" borderId="11" xfId="0" applyFont="1" applyBorder="1"/>
    <xf numFmtId="164" fontId="0" fillId="0" borderId="11" xfId="1" applyNumberFormat="1" applyFont="1" applyBorder="1" applyAlignment="1">
      <alignment horizontal="right"/>
    </xf>
    <xf numFmtId="0" fontId="0" fillId="0" borderId="11" xfId="0" applyFont="1" applyBorder="1" applyAlignment="1">
      <alignment horizontal="right"/>
    </xf>
    <xf numFmtId="0" fontId="0" fillId="0" borderId="12" xfId="0" applyFont="1" applyBorder="1" applyAlignment="1">
      <alignment horizontal="right"/>
    </xf>
    <xf numFmtId="0" fontId="9" fillId="5" borderId="4" xfId="10" applyAlignment="1"/>
    <xf numFmtId="0" fontId="9" fillId="5" borderId="4" xfId="10"/>
    <xf numFmtId="0" fontId="17" fillId="36" borderId="10" xfId="0" applyFont="1" applyFill="1" applyBorder="1"/>
    <xf numFmtId="0" fontId="17" fillId="34" borderId="10" xfId="0" applyFont="1" applyFill="1" applyBorder="1"/>
    <xf numFmtId="0" fontId="13" fillId="35" borderId="0" xfId="0" applyFont="1" applyFill="1" applyBorder="1"/>
    <xf numFmtId="0" fontId="17" fillId="36" borderId="11" xfId="0" applyFont="1" applyFill="1" applyBorder="1"/>
    <xf numFmtId="0" fontId="13" fillId="37" borderId="0" xfId="23" applyFont="1" applyFill="1"/>
    <xf numFmtId="0" fontId="17" fillId="13" borderId="14" xfId="23" applyBorder="1"/>
    <xf numFmtId="0" fontId="13" fillId="37" borderId="0" xfId="23" applyFont="1" applyFill="1" applyBorder="1"/>
    <xf numFmtId="0" fontId="17" fillId="13" borderId="15" xfId="23" applyBorder="1"/>
    <xf numFmtId="0" fontId="13" fillId="38" borderId="0" xfId="0" applyFont="1" applyFill="1"/>
    <xf numFmtId="0" fontId="0" fillId="0" borderId="16" xfId="0" applyFont="1" applyBorder="1"/>
    <xf numFmtId="0" fontId="0" fillId="0" borderId="11" xfId="1" applyNumberFormat="1" applyFont="1" applyBorder="1" applyAlignment="1">
      <alignment horizontal="right"/>
    </xf>
    <xf numFmtId="0" fontId="13" fillId="38" borderId="8" xfId="9" applyFont="1" applyFill="1" applyBorder="1"/>
    <xf numFmtId="0" fontId="16" fillId="0" borderId="0" xfId="0" applyFont="1"/>
    <xf numFmtId="164" fontId="16" fillId="40" borderId="0" xfId="1" applyNumberFormat="1" applyFont="1" applyFill="1"/>
    <xf numFmtId="164" fontId="16" fillId="40" borderId="0" xfId="0" applyNumberFormat="1" applyFont="1" applyFill="1"/>
    <xf numFmtId="0" fontId="0" fillId="0" borderId="0" xfId="0" pivotButton="1"/>
    <xf numFmtId="164" fontId="0" fillId="0" borderId="0" xfId="0" applyNumberFormat="1"/>
    <xf numFmtId="0" fontId="0" fillId="39" borderId="0" xfId="0" applyFill="1"/>
    <xf numFmtId="164" fontId="0" fillId="0" borderId="0" xfId="1" applyNumberFormat="1" applyFont="1"/>
    <xf numFmtId="0" fontId="0" fillId="0" borderId="0" xfId="1" applyNumberFormat="1" applyFont="1"/>
    <xf numFmtId="44" fontId="9" fillId="5" borderId="4" xfId="10" applyNumberFormat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  <xf numFmtId="0" fontId="18" fillId="39" borderId="0" xfId="0" applyFont="1" applyFill="1" applyAlignment="1">
      <alignment horizontal="left" vertical="top" wrapText="1"/>
    </xf>
    <xf numFmtId="0" fontId="0" fillId="39" borderId="0" xfId="0" applyFill="1" applyAlignment="1">
      <alignment horizontal="left" vertical="top" wrapText="1"/>
    </xf>
    <xf numFmtId="0" fontId="8" fillId="4" borderId="13" xfId="9" applyBorder="1" applyAlignment="1">
      <alignment horizontal="center"/>
    </xf>
    <xf numFmtId="0" fontId="16" fillId="8" borderId="8" xfId="16" applyFont="1" applyAlignment="1">
      <alignment horizontal="center"/>
    </xf>
    <xf numFmtId="0" fontId="0" fillId="8" borderId="8" xfId="16" applyFont="1" applyAlignment="1">
      <alignment horizontal="center"/>
    </xf>
    <xf numFmtId="0" fontId="16" fillId="39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20" fillId="5" borderId="4" xfId="10" applyFont="1"/>
    <xf numFmtId="0" fontId="21" fillId="5" borderId="17" xfId="10" applyFont="1" applyBorder="1"/>
    <xf numFmtId="0" fontId="22" fillId="39" borderId="14" xfId="0" applyFont="1" applyFill="1" applyBorder="1" applyAlignment="1">
      <alignment horizontal="center"/>
    </xf>
    <xf numFmtId="0" fontId="0" fillId="39" borderId="14" xfId="0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3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theme="7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theme="7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7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theme="7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theme="7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border diagonalUp="0" diagonalDown="0">
        <left style="thin">
          <color theme="7"/>
        </left>
        <right/>
        <top style="thin">
          <color theme="7"/>
        </top>
        <bottom/>
        <vertical/>
        <horizontal/>
      </border>
    </dxf>
    <dxf>
      <border outline="0"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border outline="0">
        <bottom style="thin">
          <color theme="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 tint="-0.249977111117893"/>
          <bgColor theme="5" tint="-0.249977111117893"/>
        </patternFill>
      </fill>
      <border diagonalUp="0" diagonalDown="0">
        <left style="thin">
          <color theme="7"/>
        </left>
        <right/>
        <top style="thin">
          <color theme="7"/>
        </top>
        <bottom/>
        <vertical/>
        <horizontal/>
      </border>
    </dxf>
    <dxf>
      <border outline="0"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 tint="-0.249977111117893"/>
          <bgColor theme="5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07/relationships/slicerCache" Target="slicerCaches/slicerCache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10" Type="http://schemas.openxmlformats.org/officeDocument/2006/relationships/pivotCacheDefinition" Target="pivotCache/pivotCacheDefinition4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microsoft.com/office/2007/relationships/slicerCache" Target="slicerCaches/slicerCache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 dinámicas!Tabla dinámica4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Ganancias</a:t>
            </a:r>
            <a:r>
              <a:rPr lang="es-MX" baseline="0"/>
              <a:t> vs Prespuesto en éxitos y frácasos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306124283994792"/>
          <c:y val="5.7071038109163537E-2"/>
          <c:w val="0.53179737395323123"/>
          <c:h val="0.903674620510410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'Tablas dinámicas'!$B$3</c:f>
              <c:strCache>
                <c:ptCount val="1"/>
                <c:pt idx="0">
                  <c:v>Presupuesto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dinámicas'!$A$4:$A$24</c:f>
              <c:strCache>
                <c:ptCount val="20"/>
                <c:pt idx="0">
                  <c:v>12 Angry Men </c:v>
                </c:pt>
                <c:pt idx="1">
                  <c:v>47 Ronin </c:v>
                </c:pt>
                <c:pt idx="2">
                  <c:v>Beowulf </c:v>
                </c:pt>
                <c:pt idx="3">
                  <c:v>Cars 2 </c:v>
                </c:pt>
                <c:pt idx="4">
                  <c:v>Dekalog             </c:v>
                </c:pt>
                <c:pt idx="5">
                  <c:v>Fargo             </c:v>
                </c:pt>
                <c:pt idx="6">
                  <c:v>Insurgent </c:v>
                </c:pt>
                <c:pt idx="7">
                  <c:v>Jack the Giant Slayer </c:v>
                </c:pt>
                <c:pt idx="8">
                  <c:v>Kickboxer: Vengeance </c:v>
                </c:pt>
                <c:pt idx="9">
                  <c:v>Knight and Day </c:v>
                </c:pt>
                <c:pt idx="10">
                  <c:v>Pulp Fiction </c:v>
                </c:pt>
                <c:pt idx="11">
                  <c:v>Teenage Mutant Ninja Turtles: Out of the Shadows </c:v>
                </c:pt>
                <c:pt idx="12">
                  <c:v>The Chronicles of Narnia: The Voyage of the Dawn Treader </c:v>
                </c:pt>
                <c:pt idx="13">
                  <c:v>The Dark Knight </c:v>
                </c:pt>
                <c:pt idx="14">
                  <c:v>The Godfather </c:v>
                </c:pt>
                <c:pt idx="15">
                  <c:v>The Godfather: Part II </c:v>
                </c:pt>
                <c:pt idx="16">
                  <c:v>The Good, the Bad and the Ugly </c:v>
                </c:pt>
                <c:pt idx="17">
                  <c:v>The Shawshank Redemption </c:v>
                </c:pt>
                <c:pt idx="18">
                  <c:v>Transcendence </c:v>
                </c:pt>
                <c:pt idx="19">
                  <c:v>Transformers: Dark of the Moon </c:v>
                </c:pt>
              </c:strCache>
            </c:strRef>
          </c:cat>
          <c:val>
            <c:numRef>
              <c:f>'Tablas dinámicas'!$B$4:$B$24</c:f>
              <c:numCache>
                <c:formatCode>"$"#,##0.00</c:formatCode>
                <c:ptCount val="20"/>
                <c:pt idx="0">
                  <c:v>350000</c:v>
                </c:pt>
                <c:pt idx="1">
                  <c:v>175000000</c:v>
                </c:pt>
                <c:pt idx="2">
                  <c:v>150000000</c:v>
                </c:pt>
                <c:pt idx="3">
                  <c:v>200000000</c:v>
                </c:pt>
                <c:pt idx="4">
                  <c:v>0</c:v>
                </c:pt>
                <c:pt idx="5">
                  <c:v>0</c:v>
                </c:pt>
                <c:pt idx="6">
                  <c:v>110000000</c:v>
                </c:pt>
                <c:pt idx="7">
                  <c:v>195000000</c:v>
                </c:pt>
                <c:pt idx="8">
                  <c:v>17000000</c:v>
                </c:pt>
                <c:pt idx="9">
                  <c:v>117000000</c:v>
                </c:pt>
                <c:pt idx="10">
                  <c:v>8000000</c:v>
                </c:pt>
                <c:pt idx="11">
                  <c:v>135000000</c:v>
                </c:pt>
                <c:pt idx="12">
                  <c:v>155000000</c:v>
                </c:pt>
                <c:pt idx="13">
                  <c:v>185000000</c:v>
                </c:pt>
                <c:pt idx="14">
                  <c:v>6000000</c:v>
                </c:pt>
                <c:pt idx="15">
                  <c:v>13000000</c:v>
                </c:pt>
                <c:pt idx="16">
                  <c:v>1200000</c:v>
                </c:pt>
                <c:pt idx="17">
                  <c:v>25000000</c:v>
                </c:pt>
                <c:pt idx="18">
                  <c:v>100000000</c:v>
                </c:pt>
                <c:pt idx="19">
                  <c:v>195000000</c:v>
                </c:pt>
              </c:numCache>
            </c:numRef>
          </c:val>
        </c:ser>
        <c:ser>
          <c:idx val="1"/>
          <c:order val="1"/>
          <c:tx>
            <c:strRef>
              <c:f>'Tablas dinámicas'!$C$3</c:f>
              <c:strCache>
                <c:ptCount val="1"/>
                <c:pt idx="0">
                  <c:v>Ganancias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dinámicas'!$A$4:$A$24</c:f>
              <c:strCache>
                <c:ptCount val="20"/>
                <c:pt idx="0">
                  <c:v>12 Angry Men </c:v>
                </c:pt>
                <c:pt idx="1">
                  <c:v>47 Ronin </c:v>
                </c:pt>
                <c:pt idx="2">
                  <c:v>Beowulf </c:v>
                </c:pt>
                <c:pt idx="3">
                  <c:v>Cars 2 </c:v>
                </c:pt>
                <c:pt idx="4">
                  <c:v>Dekalog             </c:v>
                </c:pt>
                <c:pt idx="5">
                  <c:v>Fargo             </c:v>
                </c:pt>
                <c:pt idx="6">
                  <c:v>Insurgent </c:v>
                </c:pt>
                <c:pt idx="7">
                  <c:v>Jack the Giant Slayer </c:v>
                </c:pt>
                <c:pt idx="8">
                  <c:v>Kickboxer: Vengeance </c:v>
                </c:pt>
                <c:pt idx="9">
                  <c:v>Knight and Day </c:v>
                </c:pt>
                <c:pt idx="10">
                  <c:v>Pulp Fiction </c:v>
                </c:pt>
                <c:pt idx="11">
                  <c:v>Teenage Mutant Ninja Turtles: Out of the Shadows </c:v>
                </c:pt>
                <c:pt idx="12">
                  <c:v>The Chronicles of Narnia: The Voyage of the Dawn Treader </c:v>
                </c:pt>
                <c:pt idx="13">
                  <c:v>The Dark Knight </c:v>
                </c:pt>
                <c:pt idx="14">
                  <c:v>The Godfather </c:v>
                </c:pt>
                <c:pt idx="15">
                  <c:v>The Godfather: Part II </c:v>
                </c:pt>
                <c:pt idx="16">
                  <c:v>The Good, the Bad and the Ugly </c:v>
                </c:pt>
                <c:pt idx="17">
                  <c:v>The Shawshank Redemption </c:v>
                </c:pt>
                <c:pt idx="18">
                  <c:v>Transcendence </c:v>
                </c:pt>
                <c:pt idx="19">
                  <c:v>Transformers: Dark of the Moon </c:v>
                </c:pt>
              </c:strCache>
            </c:strRef>
          </c:cat>
          <c:val>
            <c:numRef>
              <c:f>'Tablas dinámicas'!$C$4:$C$24</c:f>
              <c:numCache>
                <c:formatCode>"$"#,##0.00</c:formatCode>
                <c:ptCount val="20"/>
                <c:pt idx="0">
                  <c:v>2000000</c:v>
                </c:pt>
                <c:pt idx="1">
                  <c:v>38297305</c:v>
                </c:pt>
                <c:pt idx="2">
                  <c:v>82161969</c:v>
                </c:pt>
                <c:pt idx="3">
                  <c:v>191450875</c:v>
                </c:pt>
                <c:pt idx="4">
                  <c:v>447093</c:v>
                </c:pt>
                <c:pt idx="5">
                  <c:v>0</c:v>
                </c:pt>
                <c:pt idx="6">
                  <c:v>129995817</c:v>
                </c:pt>
                <c:pt idx="7">
                  <c:v>65171860</c:v>
                </c:pt>
                <c:pt idx="8">
                  <c:v>287779</c:v>
                </c:pt>
                <c:pt idx="9">
                  <c:v>76418654</c:v>
                </c:pt>
                <c:pt idx="10">
                  <c:v>107930000</c:v>
                </c:pt>
                <c:pt idx="11">
                  <c:v>81638674</c:v>
                </c:pt>
                <c:pt idx="12">
                  <c:v>104383624</c:v>
                </c:pt>
                <c:pt idx="13">
                  <c:v>533316061</c:v>
                </c:pt>
                <c:pt idx="14">
                  <c:v>134821952</c:v>
                </c:pt>
                <c:pt idx="15">
                  <c:v>57300000</c:v>
                </c:pt>
                <c:pt idx="16">
                  <c:v>6100000</c:v>
                </c:pt>
                <c:pt idx="17">
                  <c:v>28341469</c:v>
                </c:pt>
                <c:pt idx="18">
                  <c:v>23014504</c:v>
                </c:pt>
                <c:pt idx="19">
                  <c:v>352358779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65157400"/>
        <c:axId val="265161320"/>
      </c:barChart>
      <c:catAx>
        <c:axId val="265157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5161320"/>
        <c:crosses val="autoZero"/>
        <c:auto val="1"/>
        <c:lblAlgn val="ctr"/>
        <c:lblOffset val="100"/>
        <c:noMultiLvlLbl val="0"/>
      </c:catAx>
      <c:valAx>
        <c:axId val="26516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515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 dinámicas!Tabla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películas más taquilleras de los 90s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dinámicas'!$B$30:$B$40</c:f>
              <c:strCache>
                <c:ptCount val="10"/>
                <c:pt idx="0">
                  <c:v>Forrest Gump </c:v>
                </c:pt>
                <c:pt idx="1">
                  <c:v>Home Alone </c:v>
                </c:pt>
                <c:pt idx="2">
                  <c:v>Independence Day </c:v>
                </c:pt>
                <c:pt idx="3">
                  <c:v>Jurassic Park </c:v>
                </c:pt>
                <c:pt idx="4">
                  <c:v>Men in Black </c:v>
                </c:pt>
                <c:pt idx="5">
                  <c:v>Star Wars: Episode I - The Phantom Menace </c:v>
                </c:pt>
                <c:pt idx="6">
                  <c:v>The Lion King </c:v>
                </c:pt>
                <c:pt idx="7">
                  <c:v>The Sixth Sense </c:v>
                </c:pt>
                <c:pt idx="8">
                  <c:v>Titanic </c:v>
                </c:pt>
                <c:pt idx="9">
                  <c:v>Toy Story 2 </c:v>
                </c:pt>
              </c:strCache>
            </c:strRef>
          </c:cat>
          <c:val>
            <c:numRef>
              <c:f>'Tablas dinámicas'!$C$30:$C$40</c:f>
              <c:numCache>
                <c:formatCode>"$"#,##0.00</c:formatCode>
                <c:ptCount val="10"/>
                <c:pt idx="0">
                  <c:v>329691196</c:v>
                </c:pt>
                <c:pt idx="1">
                  <c:v>285761243</c:v>
                </c:pt>
                <c:pt idx="2">
                  <c:v>306124059</c:v>
                </c:pt>
                <c:pt idx="3">
                  <c:v>356784000</c:v>
                </c:pt>
                <c:pt idx="4">
                  <c:v>250147615</c:v>
                </c:pt>
                <c:pt idx="5">
                  <c:v>474544677</c:v>
                </c:pt>
                <c:pt idx="6">
                  <c:v>422783777</c:v>
                </c:pt>
                <c:pt idx="7">
                  <c:v>293501675</c:v>
                </c:pt>
                <c:pt idx="8">
                  <c:v>658672302</c:v>
                </c:pt>
                <c:pt idx="9">
                  <c:v>245823397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160928"/>
        <c:axId val="265162496"/>
      </c:barChart>
      <c:catAx>
        <c:axId val="2651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5162496"/>
        <c:crosses val="autoZero"/>
        <c:auto val="1"/>
        <c:lblAlgn val="ctr"/>
        <c:lblOffset val="100"/>
        <c:noMultiLvlLbl val="0"/>
      </c:catAx>
      <c:valAx>
        <c:axId val="2651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516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 dinámicas!Tabla dinámica2</c:name>
    <c:fmtId val="0"/>
  </c:pivotSource>
  <c:chart>
    <c:title>
      <c:layout>
        <c:manualLayout>
          <c:xMode val="edge"/>
          <c:yMode val="edge"/>
          <c:x val="0.525833333333333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'Tablas dinámicas'!$C$49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'Tablas dinámicas'!$B$50:$B$60</c:f>
              <c:strCache>
                <c:ptCount val="10"/>
                <c:pt idx="0">
                  <c:v>Alejandro Amenábar</c:v>
                </c:pt>
                <c:pt idx="1">
                  <c:v>Alejandro G. Iñárritu</c:v>
                </c:pt>
                <c:pt idx="2">
                  <c:v>Alfonso Cuarón</c:v>
                </c:pt>
                <c:pt idx="3">
                  <c:v>Eugenio Derbez</c:v>
                </c:pt>
                <c:pt idx="4">
                  <c:v>Fabián Bielinsky</c:v>
                </c:pt>
                <c:pt idx="5">
                  <c:v>Fernando León de Aranoa</c:v>
                </c:pt>
                <c:pt idx="6">
                  <c:v>Guillermo del Toro</c:v>
                </c:pt>
                <c:pt idx="7">
                  <c:v>J.A. Bayona</c:v>
                </c:pt>
                <c:pt idx="8">
                  <c:v>Juan José Campanella</c:v>
                </c:pt>
                <c:pt idx="9">
                  <c:v>Pedro Almodóvar</c:v>
                </c:pt>
              </c:strCache>
            </c:strRef>
          </c:cat>
          <c:val>
            <c:numRef>
              <c:f>'Tablas dinámicas'!$C$50:$C$60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 dinámicas!Tabla dinámica5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dinámicas'!$C$63</c:f>
              <c:strCache>
                <c:ptCount val="1"/>
                <c:pt idx="0">
                  <c:v>Number of movies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dinámicas'!$B$64:$B$116</c:f>
              <c:strCache>
                <c:ptCount val="52"/>
                <c:pt idx="0">
                  <c:v>Brazil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Iran</c:v>
                </c:pt>
                <c:pt idx="6">
                  <c:v>Italy</c:v>
                </c:pt>
                <c:pt idx="7">
                  <c:v>Japan</c:v>
                </c:pt>
                <c:pt idx="8">
                  <c:v>Kyrgyzstan</c:v>
                </c:pt>
                <c:pt idx="9">
                  <c:v>Libya</c:v>
                </c:pt>
                <c:pt idx="10">
                  <c:v>New Zealand</c:v>
                </c:pt>
                <c:pt idx="11">
                  <c:v>Poland</c:v>
                </c:pt>
                <c:pt idx="12">
                  <c:v>South Korea</c:v>
                </c:pt>
                <c:pt idx="13">
                  <c:v>UK</c:v>
                </c:pt>
                <c:pt idx="14">
                  <c:v>USA</c:v>
                </c:pt>
                <c:pt idx="15">
                  <c:v>West Germany</c:v>
                </c:pt>
                <c:pt idx="16">
                  <c:v>Ireland</c:v>
                </c:pt>
                <c:pt idx="17">
                  <c:v>Denmark</c:v>
                </c:pt>
                <c:pt idx="18">
                  <c:v>Iceland</c:v>
                </c:pt>
                <c:pt idx="19">
                  <c:v>Sweden</c:v>
                </c:pt>
                <c:pt idx="20">
                  <c:v>United Arab Emirates</c:v>
                </c:pt>
                <c:pt idx="21">
                  <c:v>Spain</c:v>
                </c:pt>
                <c:pt idx="22">
                  <c:v>Argentina</c:v>
                </c:pt>
                <c:pt idx="23">
                  <c:v>Norway</c:v>
                </c:pt>
                <c:pt idx="24">
                  <c:v>Egypt</c:v>
                </c:pt>
                <c:pt idx="25">
                  <c:v>Soviet Union</c:v>
                </c:pt>
                <c:pt idx="26">
                  <c:v>Australia</c:v>
                </c:pt>
                <c:pt idx="27">
                  <c:v>Mexico</c:v>
                </c:pt>
                <c:pt idx="28">
                  <c:v>South Africa</c:v>
                </c:pt>
                <c:pt idx="29">
                  <c:v>Israel</c:v>
                </c:pt>
                <c:pt idx="30">
                  <c:v>Russia</c:v>
                </c:pt>
                <c:pt idx="31">
                  <c:v>Taiwan</c:v>
                </c:pt>
                <c:pt idx="32">
                  <c:v>Romania</c:v>
                </c:pt>
                <c:pt idx="33">
                  <c:v>China</c:v>
                </c:pt>
                <c:pt idx="34">
                  <c:v>Hong Kong</c:v>
                </c:pt>
                <c:pt idx="35">
                  <c:v>Netherlands</c:v>
                </c:pt>
                <c:pt idx="36">
                  <c:v>Indonesia</c:v>
                </c:pt>
                <c:pt idx="37">
                  <c:v>Colombia</c:v>
                </c:pt>
                <c:pt idx="38">
                  <c:v>Cameroon</c:v>
                </c:pt>
                <c:pt idx="39">
                  <c:v>Kenya</c:v>
                </c:pt>
                <c:pt idx="40">
                  <c:v>Afghanistan</c:v>
                </c:pt>
                <c:pt idx="41">
                  <c:v>Czech Republic</c:v>
                </c:pt>
                <c:pt idx="42">
                  <c:v>Greece</c:v>
                </c:pt>
                <c:pt idx="43">
                  <c:v>Panama</c:v>
                </c:pt>
                <c:pt idx="44">
                  <c:v>Finland</c:v>
                </c:pt>
                <c:pt idx="45">
                  <c:v>Thailand</c:v>
                </c:pt>
                <c:pt idx="46">
                  <c:v>Belgium</c:v>
                </c:pt>
                <c:pt idx="47">
                  <c:v>Hungary</c:v>
                </c:pt>
                <c:pt idx="48">
                  <c:v>Pakistan</c:v>
                </c:pt>
                <c:pt idx="49">
                  <c:v>Dominican Republic</c:v>
                </c:pt>
                <c:pt idx="50">
                  <c:v>Chile</c:v>
                </c:pt>
                <c:pt idx="51">
                  <c:v>Slovenia</c:v>
                </c:pt>
              </c:strCache>
            </c:strRef>
          </c:cat>
          <c:val>
            <c:numRef>
              <c:f>'Tablas dinámicas'!$C$64:$C$116</c:f>
              <c:numCache>
                <c:formatCode>General</c:formatCode>
                <c:ptCount val="52"/>
                <c:pt idx="0">
                  <c:v>6</c:v>
                </c:pt>
                <c:pt idx="1">
                  <c:v>60</c:v>
                </c:pt>
                <c:pt idx="2">
                  <c:v>108</c:v>
                </c:pt>
                <c:pt idx="3">
                  <c:v>48</c:v>
                </c:pt>
                <c:pt idx="4">
                  <c:v>20</c:v>
                </c:pt>
                <c:pt idx="5">
                  <c:v>4</c:v>
                </c:pt>
                <c:pt idx="6">
                  <c:v>16</c:v>
                </c:pt>
                <c:pt idx="7">
                  <c:v>16</c:v>
                </c:pt>
                <c:pt idx="8">
                  <c:v>1</c:v>
                </c:pt>
                <c:pt idx="9">
                  <c:v>1</c:v>
                </c:pt>
                <c:pt idx="10">
                  <c:v>12</c:v>
                </c:pt>
                <c:pt idx="11">
                  <c:v>3</c:v>
                </c:pt>
                <c:pt idx="12">
                  <c:v>9</c:v>
                </c:pt>
                <c:pt idx="13">
                  <c:v>330</c:v>
                </c:pt>
                <c:pt idx="14">
                  <c:v>2105</c:v>
                </c:pt>
                <c:pt idx="15">
                  <c:v>2</c:v>
                </c:pt>
                <c:pt idx="16">
                  <c:v>8</c:v>
                </c:pt>
                <c:pt idx="17">
                  <c:v>9</c:v>
                </c:pt>
                <c:pt idx="18">
                  <c:v>3</c:v>
                </c:pt>
                <c:pt idx="19">
                  <c:v>6</c:v>
                </c:pt>
                <c:pt idx="20">
                  <c:v>1</c:v>
                </c:pt>
                <c:pt idx="21">
                  <c:v>22</c:v>
                </c:pt>
                <c:pt idx="22">
                  <c:v>4</c:v>
                </c:pt>
                <c:pt idx="23">
                  <c:v>6</c:v>
                </c:pt>
                <c:pt idx="24">
                  <c:v>1</c:v>
                </c:pt>
                <c:pt idx="25">
                  <c:v>1</c:v>
                </c:pt>
                <c:pt idx="26">
                  <c:v>31</c:v>
                </c:pt>
                <c:pt idx="27">
                  <c:v>12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2</c:v>
                </c:pt>
                <c:pt idx="32">
                  <c:v>3</c:v>
                </c:pt>
                <c:pt idx="33">
                  <c:v>16</c:v>
                </c:pt>
                <c:pt idx="34">
                  <c:v>14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</c:ser>
        <c:ser>
          <c:idx val="1"/>
          <c:order val="1"/>
          <c:tx>
            <c:strRef>
              <c:f>'Tablas dinámicas'!$D$63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dinámicas'!$B$64:$B$116</c:f>
              <c:strCache>
                <c:ptCount val="52"/>
                <c:pt idx="0">
                  <c:v>Brazil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Iran</c:v>
                </c:pt>
                <c:pt idx="6">
                  <c:v>Italy</c:v>
                </c:pt>
                <c:pt idx="7">
                  <c:v>Japan</c:v>
                </c:pt>
                <c:pt idx="8">
                  <c:v>Kyrgyzstan</c:v>
                </c:pt>
                <c:pt idx="9">
                  <c:v>Libya</c:v>
                </c:pt>
                <c:pt idx="10">
                  <c:v>New Zealand</c:v>
                </c:pt>
                <c:pt idx="11">
                  <c:v>Poland</c:v>
                </c:pt>
                <c:pt idx="12">
                  <c:v>South Korea</c:v>
                </c:pt>
                <c:pt idx="13">
                  <c:v>UK</c:v>
                </c:pt>
                <c:pt idx="14">
                  <c:v>USA</c:v>
                </c:pt>
                <c:pt idx="15">
                  <c:v>West Germany</c:v>
                </c:pt>
                <c:pt idx="16">
                  <c:v>Ireland</c:v>
                </c:pt>
                <c:pt idx="17">
                  <c:v>Denmark</c:v>
                </c:pt>
                <c:pt idx="18">
                  <c:v>Iceland</c:v>
                </c:pt>
                <c:pt idx="19">
                  <c:v>Sweden</c:v>
                </c:pt>
                <c:pt idx="20">
                  <c:v>United Arab Emirates</c:v>
                </c:pt>
                <c:pt idx="21">
                  <c:v>Spain</c:v>
                </c:pt>
                <c:pt idx="22">
                  <c:v>Argentina</c:v>
                </c:pt>
                <c:pt idx="23">
                  <c:v>Norway</c:v>
                </c:pt>
                <c:pt idx="24">
                  <c:v>Egypt</c:v>
                </c:pt>
                <c:pt idx="25">
                  <c:v>Soviet Union</c:v>
                </c:pt>
                <c:pt idx="26">
                  <c:v>Australia</c:v>
                </c:pt>
                <c:pt idx="27">
                  <c:v>Mexico</c:v>
                </c:pt>
                <c:pt idx="28">
                  <c:v>South Africa</c:v>
                </c:pt>
                <c:pt idx="29">
                  <c:v>Israel</c:v>
                </c:pt>
                <c:pt idx="30">
                  <c:v>Russia</c:v>
                </c:pt>
                <c:pt idx="31">
                  <c:v>Taiwan</c:v>
                </c:pt>
                <c:pt idx="32">
                  <c:v>Romania</c:v>
                </c:pt>
                <c:pt idx="33">
                  <c:v>China</c:v>
                </c:pt>
                <c:pt idx="34">
                  <c:v>Hong Kong</c:v>
                </c:pt>
                <c:pt idx="35">
                  <c:v>Netherlands</c:v>
                </c:pt>
                <c:pt idx="36">
                  <c:v>Indonesia</c:v>
                </c:pt>
                <c:pt idx="37">
                  <c:v>Colombia</c:v>
                </c:pt>
                <c:pt idx="38">
                  <c:v>Cameroon</c:v>
                </c:pt>
                <c:pt idx="39">
                  <c:v>Kenya</c:v>
                </c:pt>
                <c:pt idx="40">
                  <c:v>Afghanistan</c:v>
                </c:pt>
                <c:pt idx="41">
                  <c:v>Czech Republic</c:v>
                </c:pt>
                <c:pt idx="42">
                  <c:v>Greece</c:v>
                </c:pt>
                <c:pt idx="43">
                  <c:v>Panama</c:v>
                </c:pt>
                <c:pt idx="44">
                  <c:v>Finland</c:v>
                </c:pt>
                <c:pt idx="45">
                  <c:v>Thailand</c:v>
                </c:pt>
                <c:pt idx="46">
                  <c:v>Belgium</c:v>
                </c:pt>
                <c:pt idx="47">
                  <c:v>Hungary</c:v>
                </c:pt>
                <c:pt idx="48">
                  <c:v>Pakistan</c:v>
                </c:pt>
                <c:pt idx="49">
                  <c:v>Dominican Republic</c:v>
                </c:pt>
                <c:pt idx="50">
                  <c:v>Chile</c:v>
                </c:pt>
                <c:pt idx="51">
                  <c:v>Slovenia</c:v>
                </c:pt>
              </c:strCache>
            </c:strRef>
          </c:cat>
          <c:val>
            <c:numRef>
              <c:f>'Tablas dinámicas'!$D$64:$D$116</c:f>
              <c:numCache>
                <c:formatCode>General</c:formatCode>
                <c:ptCount val="52"/>
                <c:pt idx="0">
                  <c:v>3</c:v>
                </c:pt>
                <c:pt idx="1">
                  <c:v>28</c:v>
                </c:pt>
                <c:pt idx="2">
                  <c:v>32</c:v>
                </c:pt>
                <c:pt idx="3">
                  <c:v>14</c:v>
                </c:pt>
                <c:pt idx="4">
                  <c:v>5</c:v>
                </c:pt>
                <c:pt idx="5">
                  <c:v>3</c:v>
                </c:pt>
                <c:pt idx="6">
                  <c:v>7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7</c:v>
                </c:pt>
                <c:pt idx="11">
                  <c:v>0</c:v>
                </c:pt>
                <c:pt idx="12">
                  <c:v>1</c:v>
                </c:pt>
                <c:pt idx="13">
                  <c:v>152</c:v>
                </c:pt>
                <c:pt idx="14">
                  <c:v>1324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7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16</c:v>
                </c:pt>
                <c:pt idx="27">
                  <c:v>5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7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</c:numCache>
            </c:numRef>
          </c:val>
        </c:ser>
        <c:ser>
          <c:idx val="2"/>
          <c:order val="2"/>
          <c:tx>
            <c:strRef>
              <c:f>'Tablas dinámicas'!$E$63</c:f>
              <c:strCache>
                <c:ptCount val="1"/>
                <c:pt idx="0">
                  <c:v>Failure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dinámicas'!$B$64:$B$116</c:f>
              <c:strCache>
                <c:ptCount val="52"/>
                <c:pt idx="0">
                  <c:v>Brazil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Iran</c:v>
                </c:pt>
                <c:pt idx="6">
                  <c:v>Italy</c:v>
                </c:pt>
                <c:pt idx="7">
                  <c:v>Japan</c:v>
                </c:pt>
                <c:pt idx="8">
                  <c:v>Kyrgyzstan</c:v>
                </c:pt>
                <c:pt idx="9">
                  <c:v>Libya</c:v>
                </c:pt>
                <c:pt idx="10">
                  <c:v>New Zealand</c:v>
                </c:pt>
                <c:pt idx="11">
                  <c:v>Poland</c:v>
                </c:pt>
                <c:pt idx="12">
                  <c:v>South Korea</c:v>
                </c:pt>
                <c:pt idx="13">
                  <c:v>UK</c:v>
                </c:pt>
                <c:pt idx="14">
                  <c:v>USA</c:v>
                </c:pt>
                <c:pt idx="15">
                  <c:v>West Germany</c:v>
                </c:pt>
                <c:pt idx="16">
                  <c:v>Ireland</c:v>
                </c:pt>
                <c:pt idx="17">
                  <c:v>Denmark</c:v>
                </c:pt>
                <c:pt idx="18">
                  <c:v>Iceland</c:v>
                </c:pt>
                <c:pt idx="19">
                  <c:v>Sweden</c:v>
                </c:pt>
                <c:pt idx="20">
                  <c:v>United Arab Emirates</c:v>
                </c:pt>
                <c:pt idx="21">
                  <c:v>Spain</c:v>
                </c:pt>
                <c:pt idx="22">
                  <c:v>Argentina</c:v>
                </c:pt>
                <c:pt idx="23">
                  <c:v>Norway</c:v>
                </c:pt>
                <c:pt idx="24">
                  <c:v>Egypt</c:v>
                </c:pt>
                <c:pt idx="25">
                  <c:v>Soviet Union</c:v>
                </c:pt>
                <c:pt idx="26">
                  <c:v>Australia</c:v>
                </c:pt>
                <c:pt idx="27">
                  <c:v>Mexico</c:v>
                </c:pt>
                <c:pt idx="28">
                  <c:v>South Africa</c:v>
                </c:pt>
                <c:pt idx="29">
                  <c:v>Israel</c:v>
                </c:pt>
                <c:pt idx="30">
                  <c:v>Russia</c:v>
                </c:pt>
                <c:pt idx="31">
                  <c:v>Taiwan</c:v>
                </c:pt>
                <c:pt idx="32">
                  <c:v>Romania</c:v>
                </c:pt>
                <c:pt idx="33">
                  <c:v>China</c:v>
                </c:pt>
                <c:pt idx="34">
                  <c:v>Hong Kong</c:v>
                </c:pt>
                <c:pt idx="35">
                  <c:v>Netherlands</c:v>
                </c:pt>
                <c:pt idx="36">
                  <c:v>Indonesia</c:v>
                </c:pt>
                <c:pt idx="37">
                  <c:v>Colombia</c:v>
                </c:pt>
                <c:pt idx="38">
                  <c:v>Cameroon</c:v>
                </c:pt>
                <c:pt idx="39">
                  <c:v>Kenya</c:v>
                </c:pt>
                <c:pt idx="40">
                  <c:v>Afghanistan</c:v>
                </c:pt>
                <c:pt idx="41">
                  <c:v>Czech Republic</c:v>
                </c:pt>
                <c:pt idx="42">
                  <c:v>Greece</c:v>
                </c:pt>
                <c:pt idx="43">
                  <c:v>Panama</c:v>
                </c:pt>
                <c:pt idx="44">
                  <c:v>Finland</c:v>
                </c:pt>
                <c:pt idx="45">
                  <c:v>Thailand</c:v>
                </c:pt>
                <c:pt idx="46">
                  <c:v>Belgium</c:v>
                </c:pt>
                <c:pt idx="47">
                  <c:v>Hungary</c:v>
                </c:pt>
                <c:pt idx="48">
                  <c:v>Pakistan</c:v>
                </c:pt>
                <c:pt idx="49">
                  <c:v>Dominican Republic</c:v>
                </c:pt>
                <c:pt idx="50">
                  <c:v>Chile</c:v>
                </c:pt>
                <c:pt idx="51">
                  <c:v>Slovenia</c:v>
                </c:pt>
              </c:strCache>
            </c:strRef>
          </c:cat>
          <c:val>
            <c:numRef>
              <c:f>'Tablas dinámicas'!$E$64:$E$116</c:f>
              <c:numCache>
                <c:formatCode>General</c:formatCode>
                <c:ptCount val="52"/>
                <c:pt idx="0">
                  <c:v>2</c:v>
                </c:pt>
                <c:pt idx="1">
                  <c:v>21</c:v>
                </c:pt>
                <c:pt idx="2">
                  <c:v>60</c:v>
                </c:pt>
                <c:pt idx="3">
                  <c:v>28</c:v>
                </c:pt>
                <c:pt idx="4">
                  <c:v>6</c:v>
                </c:pt>
                <c:pt idx="5">
                  <c:v>1</c:v>
                </c:pt>
                <c:pt idx="6">
                  <c:v>7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7</c:v>
                </c:pt>
                <c:pt idx="13">
                  <c:v>122</c:v>
                </c:pt>
                <c:pt idx="14">
                  <c:v>602</c:v>
                </c:pt>
                <c:pt idx="15">
                  <c:v>1</c:v>
                </c:pt>
                <c:pt idx="16">
                  <c:v>3</c:v>
                </c:pt>
                <c:pt idx="17">
                  <c:v>7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12</c:v>
                </c:pt>
                <c:pt idx="22">
                  <c:v>2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12</c:v>
                </c:pt>
                <c:pt idx="27">
                  <c:v>5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8</c:v>
                </c:pt>
                <c:pt idx="34">
                  <c:v>9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161712"/>
        <c:axId val="265162104"/>
      </c:barChart>
      <c:catAx>
        <c:axId val="26516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5162104"/>
        <c:crosses val="autoZero"/>
        <c:auto val="1"/>
        <c:lblAlgn val="ctr"/>
        <c:lblOffset val="100"/>
        <c:noMultiLvlLbl val="0"/>
      </c:catAx>
      <c:valAx>
        <c:axId val="26516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516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 dinámicas!Tabla dinámica4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Ganancias vs Prespuesto en éxitos y frácasos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dinámicas'!$B$3</c:f>
              <c:strCache>
                <c:ptCount val="1"/>
                <c:pt idx="0">
                  <c:v>Presupuesto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'Tablas dinámicas'!$A$4:$A$24</c:f>
              <c:strCache>
                <c:ptCount val="20"/>
                <c:pt idx="0">
                  <c:v>12 Angry Men </c:v>
                </c:pt>
                <c:pt idx="1">
                  <c:v>47 Ronin </c:v>
                </c:pt>
                <c:pt idx="2">
                  <c:v>Beowulf </c:v>
                </c:pt>
                <c:pt idx="3">
                  <c:v>Cars 2 </c:v>
                </c:pt>
                <c:pt idx="4">
                  <c:v>Dekalog             </c:v>
                </c:pt>
                <c:pt idx="5">
                  <c:v>Fargo             </c:v>
                </c:pt>
                <c:pt idx="6">
                  <c:v>Insurgent </c:v>
                </c:pt>
                <c:pt idx="7">
                  <c:v>Jack the Giant Slayer </c:v>
                </c:pt>
                <c:pt idx="8">
                  <c:v>Kickboxer: Vengeance </c:v>
                </c:pt>
                <c:pt idx="9">
                  <c:v>Knight and Day </c:v>
                </c:pt>
                <c:pt idx="10">
                  <c:v>Pulp Fiction </c:v>
                </c:pt>
                <c:pt idx="11">
                  <c:v>Teenage Mutant Ninja Turtles: Out of the Shadows </c:v>
                </c:pt>
                <c:pt idx="12">
                  <c:v>The Chronicles of Narnia: The Voyage of the Dawn Treader </c:v>
                </c:pt>
                <c:pt idx="13">
                  <c:v>The Dark Knight </c:v>
                </c:pt>
                <c:pt idx="14">
                  <c:v>The Godfather </c:v>
                </c:pt>
                <c:pt idx="15">
                  <c:v>The Godfather: Part II </c:v>
                </c:pt>
                <c:pt idx="16">
                  <c:v>The Good, the Bad and the Ugly </c:v>
                </c:pt>
                <c:pt idx="17">
                  <c:v>The Shawshank Redemption </c:v>
                </c:pt>
                <c:pt idx="18">
                  <c:v>Transcendence </c:v>
                </c:pt>
                <c:pt idx="19">
                  <c:v>Transformers: Dark of the Moon </c:v>
                </c:pt>
              </c:strCache>
            </c:strRef>
          </c:cat>
          <c:val>
            <c:numRef>
              <c:f>'Tablas dinámicas'!$B$4:$B$24</c:f>
              <c:numCache>
                <c:formatCode>"$"#,##0.00</c:formatCode>
                <c:ptCount val="20"/>
                <c:pt idx="0">
                  <c:v>350000</c:v>
                </c:pt>
                <c:pt idx="1">
                  <c:v>175000000</c:v>
                </c:pt>
                <c:pt idx="2">
                  <c:v>150000000</c:v>
                </c:pt>
                <c:pt idx="3">
                  <c:v>200000000</c:v>
                </c:pt>
                <c:pt idx="4">
                  <c:v>0</c:v>
                </c:pt>
                <c:pt idx="5">
                  <c:v>0</c:v>
                </c:pt>
                <c:pt idx="6">
                  <c:v>110000000</c:v>
                </c:pt>
                <c:pt idx="7">
                  <c:v>195000000</c:v>
                </c:pt>
                <c:pt idx="8">
                  <c:v>17000000</c:v>
                </c:pt>
                <c:pt idx="9">
                  <c:v>117000000</c:v>
                </c:pt>
                <c:pt idx="10">
                  <c:v>8000000</c:v>
                </c:pt>
                <c:pt idx="11">
                  <c:v>135000000</c:v>
                </c:pt>
                <c:pt idx="12">
                  <c:v>155000000</c:v>
                </c:pt>
                <c:pt idx="13">
                  <c:v>185000000</c:v>
                </c:pt>
                <c:pt idx="14">
                  <c:v>6000000</c:v>
                </c:pt>
                <c:pt idx="15">
                  <c:v>13000000</c:v>
                </c:pt>
                <c:pt idx="16">
                  <c:v>1200000</c:v>
                </c:pt>
                <c:pt idx="17">
                  <c:v>25000000</c:v>
                </c:pt>
                <c:pt idx="18">
                  <c:v>100000000</c:v>
                </c:pt>
                <c:pt idx="19">
                  <c:v>195000000</c:v>
                </c:pt>
              </c:numCache>
            </c:numRef>
          </c:val>
        </c:ser>
        <c:ser>
          <c:idx val="1"/>
          <c:order val="1"/>
          <c:tx>
            <c:strRef>
              <c:f>'Tablas dinámicas'!$C$3</c:f>
              <c:strCache>
                <c:ptCount val="1"/>
                <c:pt idx="0">
                  <c:v>Ganancias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dinámicas'!$A$4:$A$24</c:f>
              <c:strCache>
                <c:ptCount val="20"/>
                <c:pt idx="0">
                  <c:v>12 Angry Men </c:v>
                </c:pt>
                <c:pt idx="1">
                  <c:v>47 Ronin </c:v>
                </c:pt>
                <c:pt idx="2">
                  <c:v>Beowulf </c:v>
                </c:pt>
                <c:pt idx="3">
                  <c:v>Cars 2 </c:v>
                </c:pt>
                <c:pt idx="4">
                  <c:v>Dekalog             </c:v>
                </c:pt>
                <c:pt idx="5">
                  <c:v>Fargo             </c:v>
                </c:pt>
                <c:pt idx="6">
                  <c:v>Insurgent </c:v>
                </c:pt>
                <c:pt idx="7">
                  <c:v>Jack the Giant Slayer </c:v>
                </c:pt>
                <c:pt idx="8">
                  <c:v>Kickboxer: Vengeance </c:v>
                </c:pt>
                <c:pt idx="9">
                  <c:v>Knight and Day </c:v>
                </c:pt>
                <c:pt idx="10">
                  <c:v>Pulp Fiction </c:v>
                </c:pt>
                <c:pt idx="11">
                  <c:v>Teenage Mutant Ninja Turtles: Out of the Shadows </c:v>
                </c:pt>
                <c:pt idx="12">
                  <c:v>The Chronicles of Narnia: The Voyage of the Dawn Treader </c:v>
                </c:pt>
                <c:pt idx="13">
                  <c:v>The Dark Knight </c:v>
                </c:pt>
                <c:pt idx="14">
                  <c:v>The Godfather </c:v>
                </c:pt>
                <c:pt idx="15">
                  <c:v>The Godfather: Part II </c:v>
                </c:pt>
                <c:pt idx="16">
                  <c:v>The Good, the Bad and the Ugly </c:v>
                </c:pt>
                <c:pt idx="17">
                  <c:v>The Shawshank Redemption </c:v>
                </c:pt>
                <c:pt idx="18">
                  <c:v>Transcendence </c:v>
                </c:pt>
                <c:pt idx="19">
                  <c:v>Transformers: Dark of the Moon </c:v>
                </c:pt>
              </c:strCache>
            </c:strRef>
          </c:cat>
          <c:val>
            <c:numRef>
              <c:f>'Tablas dinámicas'!$C$4:$C$24</c:f>
              <c:numCache>
                <c:formatCode>"$"#,##0.00</c:formatCode>
                <c:ptCount val="20"/>
                <c:pt idx="0">
                  <c:v>2000000</c:v>
                </c:pt>
                <c:pt idx="1">
                  <c:v>38297305</c:v>
                </c:pt>
                <c:pt idx="2">
                  <c:v>82161969</c:v>
                </c:pt>
                <c:pt idx="3">
                  <c:v>191450875</c:v>
                </c:pt>
                <c:pt idx="4">
                  <c:v>447093</c:v>
                </c:pt>
                <c:pt idx="5">
                  <c:v>0</c:v>
                </c:pt>
                <c:pt idx="6">
                  <c:v>129995817</c:v>
                </c:pt>
                <c:pt idx="7">
                  <c:v>65171860</c:v>
                </c:pt>
                <c:pt idx="8">
                  <c:v>287779</c:v>
                </c:pt>
                <c:pt idx="9">
                  <c:v>76418654</c:v>
                </c:pt>
                <c:pt idx="10">
                  <c:v>107930000</c:v>
                </c:pt>
                <c:pt idx="11">
                  <c:v>81638674</c:v>
                </c:pt>
                <c:pt idx="12">
                  <c:v>104383624</c:v>
                </c:pt>
                <c:pt idx="13">
                  <c:v>533316061</c:v>
                </c:pt>
                <c:pt idx="14">
                  <c:v>134821952</c:v>
                </c:pt>
                <c:pt idx="15">
                  <c:v>57300000</c:v>
                </c:pt>
                <c:pt idx="16">
                  <c:v>6100000</c:v>
                </c:pt>
                <c:pt idx="17">
                  <c:v>28341469</c:v>
                </c:pt>
                <c:pt idx="18">
                  <c:v>23014504</c:v>
                </c:pt>
                <c:pt idx="19">
                  <c:v>352358779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65158576"/>
        <c:axId val="265158968"/>
      </c:barChart>
      <c:catAx>
        <c:axId val="265158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5158968"/>
        <c:crosses val="autoZero"/>
        <c:auto val="1"/>
        <c:lblAlgn val="ctr"/>
        <c:lblOffset val="100"/>
        <c:noMultiLvlLbl val="0"/>
      </c:catAx>
      <c:valAx>
        <c:axId val="265158968"/>
        <c:scaling>
          <c:orientation val="minMax"/>
        </c:scaling>
        <c:delete val="1"/>
        <c:axPos val="b"/>
        <c:numFmt formatCode="&quot;$&quot;#,##0.00" sourceLinked="1"/>
        <c:majorTickMark val="none"/>
        <c:minorTickMark val="none"/>
        <c:tickLblPos val="nextTo"/>
        <c:crossAx val="26515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 b="1" i="0" baseline="0">
          <a:solidFill>
            <a:sysClr val="windowText" lastClr="000000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 dinámicas!Tabla 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películas más taquilleras de los 90s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0933787571357398"/>
          <c:y val="0.11845454545454547"/>
          <c:w val="0.81939073098365356"/>
          <c:h val="0.7174442853734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dinámicas'!$C$29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dinámicas'!$B$30:$B$40</c:f>
              <c:strCache>
                <c:ptCount val="10"/>
                <c:pt idx="0">
                  <c:v>Forrest Gump </c:v>
                </c:pt>
                <c:pt idx="1">
                  <c:v>Home Alone </c:v>
                </c:pt>
                <c:pt idx="2">
                  <c:v>Independence Day </c:v>
                </c:pt>
                <c:pt idx="3">
                  <c:v>Jurassic Park </c:v>
                </c:pt>
                <c:pt idx="4">
                  <c:v>Men in Black </c:v>
                </c:pt>
                <c:pt idx="5">
                  <c:v>Star Wars: Episode I - The Phantom Menace </c:v>
                </c:pt>
                <c:pt idx="6">
                  <c:v>The Lion King </c:v>
                </c:pt>
                <c:pt idx="7">
                  <c:v>The Sixth Sense </c:v>
                </c:pt>
                <c:pt idx="8">
                  <c:v>Titanic </c:v>
                </c:pt>
                <c:pt idx="9">
                  <c:v>Toy Story 2 </c:v>
                </c:pt>
              </c:strCache>
            </c:strRef>
          </c:cat>
          <c:val>
            <c:numRef>
              <c:f>'Tablas dinámicas'!$C$30:$C$40</c:f>
              <c:numCache>
                <c:formatCode>"$"#,##0.00</c:formatCode>
                <c:ptCount val="10"/>
                <c:pt idx="0">
                  <c:v>329691196</c:v>
                </c:pt>
                <c:pt idx="1">
                  <c:v>285761243</c:v>
                </c:pt>
                <c:pt idx="2">
                  <c:v>306124059</c:v>
                </c:pt>
                <c:pt idx="3">
                  <c:v>356784000</c:v>
                </c:pt>
                <c:pt idx="4">
                  <c:v>250147615</c:v>
                </c:pt>
                <c:pt idx="5">
                  <c:v>474544677</c:v>
                </c:pt>
                <c:pt idx="6">
                  <c:v>422783777</c:v>
                </c:pt>
                <c:pt idx="7">
                  <c:v>293501675</c:v>
                </c:pt>
                <c:pt idx="8">
                  <c:v>658672302</c:v>
                </c:pt>
                <c:pt idx="9">
                  <c:v>245823397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5110392"/>
        <c:axId val="265108824"/>
      </c:barChart>
      <c:catAx>
        <c:axId val="26511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5108824"/>
        <c:crosses val="autoZero"/>
        <c:auto val="1"/>
        <c:lblAlgn val="ctr"/>
        <c:lblOffset val="100"/>
        <c:noMultiLvlLbl val="0"/>
      </c:catAx>
      <c:valAx>
        <c:axId val="265108824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511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 dinámicas!Tabla 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Conteo</a:t>
            </a:r>
            <a:r>
              <a:rPr lang="en-US" b="1" baseline="0">
                <a:solidFill>
                  <a:sysClr val="windowText" lastClr="000000"/>
                </a:solidFill>
              </a:rPr>
              <a:t> de películas de directores hispanos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1327299749979104"/>
          <c:y val="2.045166841115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'Tablas dinámicas'!$C$49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'Tablas dinámicas'!$B$50:$B$60</c:f>
              <c:strCache>
                <c:ptCount val="10"/>
                <c:pt idx="0">
                  <c:v>Alejandro Amenábar</c:v>
                </c:pt>
                <c:pt idx="1">
                  <c:v>Alejandro G. Iñárritu</c:v>
                </c:pt>
                <c:pt idx="2">
                  <c:v>Alfonso Cuarón</c:v>
                </c:pt>
                <c:pt idx="3">
                  <c:v>Eugenio Derbez</c:v>
                </c:pt>
                <c:pt idx="4">
                  <c:v>Fabián Bielinsky</c:v>
                </c:pt>
                <c:pt idx="5">
                  <c:v>Fernando León de Aranoa</c:v>
                </c:pt>
                <c:pt idx="6">
                  <c:v>Guillermo del Toro</c:v>
                </c:pt>
                <c:pt idx="7">
                  <c:v>J.A. Bayona</c:v>
                </c:pt>
                <c:pt idx="8">
                  <c:v>Juan José Campanella</c:v>
                </c:pt>
                <c:pt idx="9">
                  <c:v>Pedro Almodóvar</c:v>
                </c:pt>
              </c:strCache>
            </c:strRef>
          </c:cat>
          <c:val>
            <c:numRef>
              <c:f>'Tablas dinámicas'!$C$50:$C$60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756931567633453"/>
          <c:y val="0.13248878529930336"/>
          <c:w val="0.33930669716797168"/>
          <c:h val="0.78663413612698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 dinámicas!Tabla dinámica5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Total</a:t>
            </a:r>
            <a:r>
              <a:rPr lang="en-US" b="1" baseline="0">
                <a:solidFill>
                  <a:sysClr val="windowText" lastClr="000000"/>
                </a:solidFill>
              </a:rPr>
              <a:t> de películas por país vs Éxito vs Fracaso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4507088691064951E-2"/>
          <c:y val="8.4426340801086228E-2"/>
          <c:w val="0.97098582261787014"/>
          <c:h val="0.822747299153797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dinámicas'!$C$63</c:f>
              <c:strCache>
                <c:ptCount val="1"/>
                <c:pt idx="0">
                  <c:v>Number of movies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dinámicas'!$B$64:$B$116</c:f>
              <c:strCache>
                <c:ptCount val="52"/>
                <c:pt idx="0">
                  <c:v>Brazil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Iran</c:v>
                </c:pt>
                <c:pt idx="6">
                  <c:v>Italy</c:v>
                </c:pt>
                <c:pt idx="7">
                  <c:v>Japan</c:v>
                </c:pt>
                <c:pt idx="8">
                  <c:v>Kyrgyzstan</c:v>
                </c:pt>
                <c:pt idx="9">
                  <c:v>Libya</c:v>
                </c:pt>
                <c:pt idx="10">
                  <c:v>New Zealand</c:v>
                </c:pt>
                <c:pt idx="11">
                  <c:v>Poland</c:v>
                </c:pt>
                <c:pt idx="12">
                  <c:v>South Korea</c:v>
                </c:pt>
                <c:pt idx="13">
                  <c:v>UK</c:v>
                </c:pt>
                <c:pt idx="14">
                  <c:v>USA</c:v>
                </c:pt>
                <c:pt idx="15">
                  <c:v>West Germany</c:v>
                </c:pt>
                <c:pt idx="16">
                  <c:v>Ireland</c:v>
                </c:pt>
                <c:pt idx="17">
                  <c:v>Denmark</c:v>
                </c:pt>
                <c:pt idx="18">
                  <c:v>Iceland</c:v>
                </c:pt>
                <c:pt idx="19">
                  <c:v>Sweden</c:v>
                </c:pt>
                <c:pt idx="20">
                  <c:v>United Arab Emirates</c:v>
                </c:pt>
                <c:pt idx="21">
                  <c:v>Spain</c:v>
                </c:pt>
                <c:pt idx="22">
                  <c:v>Argentina</c:v>
                </c:pt>
                <c:pt idx="23">
                  <c:v>Norway</c:v>
                </c:pt>
                <c:pt idx="24">
                  <c:v>Egypt</c:v>
                </c:pt>
                <c:pt idx="25">
                  <c:v>Soviet Union</c:v>
                </c:pt>
                <c:pt idx="26">
                  <c:v>Australia</c:v>
                </c:pt>
                <c:pt idx="27">
                  <c:v>Mexico</c:v>
                </c:pt>
                <c:pt idx="28">
                  <c:v>South Africa</c:v>
                </c:pt>
                <c:pt idx="29">
                  <c:v>Israel</c:v>
                </c:pt>
                <c:pt idx="30">
                  <c:v>Russia</c:v>
                </c:pt>
                <c:pt idx="31">
                  <c:v>Taiwan</c:v>
                </c:pt>
                <c:pt idx="32">
                  <c:v>Romania</c:v>
                </c:pt>
                <c:pt idx="33">
                  <c:v>China</c:v>
                </c:pt>
                <c:pt idx="34">
                  <c:v>Hong Kong</c:v>
                </c:pt>
                <c:pt idx="35">
                  <c:v>Netherlands</c:v>
                </c:pt>
                <c:pt idx="36">
                  <c:v>Indonesia</c:v>
                </c:pt>
                <c:pt idx="37">
                  <c:v>Colombia</c:v>
                </c:pt>
                <c:pt idx="38">
                  <c:v>Cameroon</c:v>
                </c:pt>
                <c:pt idx="39">
                  <c:v>Kenya</c:v>
                </c:pt>
                <c:pt idx="40">
                  <c:v>Afghanistan</c:v>
                </c:pt>
                <c:pt idx="41">
                  <c:v>Czech Republic</c:v>
                </c:pt>
                <c:pt idx="42">
                  <c:v>Greece</c:v>
                </c:pt>
                <c:pt idx="43">
                  <c:v>Panama</c:v>
                </c:pt>
                <c:pt idx="44">
                  <c:v>Finland</c:v>
                </c:pt>
                <c:pt idx="45">
                  <c:v>Thailand</c:v>
                </c:pt>
                <c:pt idx="46">
                  <c:v>Belgium</c:v>
                </c:pt>
                <c:pt idx="47">
                  <c:v>Hungary</c:v>
                </c:pt>
                <c:pt idx="48">
                  <c:v>Pakistan</c:v>
                </c:pt>
                <c:pt idx="49">
                  <c:v>Dominican Republic</c:v>
                </c:pt>
                <c:pt idx="50">
                  <c:v>Chile</c:v>
                </c:pt>
                <c:pt idx="51">
                  <c:v>Slovenia</c:v>
                </c:pt>
              </c:strCache>
            </c:strRef>
          </c:cat>
          <c:val>
            <c:numRef>
              <c:f>'Tablas dinámicas'!$C$64:$C$116</c:f>
              <c:numCache>
                <c:formatCode>General</c:formatCode>
                <c:ptCount val="52"/>
                <c:pt idx="0">
                  <c:v>6</c:v>
                </c:pt>
                <c:pt idx="1">
                  <c:v>60</c:v>
                </c:pt>
                <c:pt idx="2">
                  <c:v>108</c:v>
                </c:pt>
                <c:pt idx="3">
                  <c:v>48</c:v>
                </c:pt>
                <c:pt idx="4">
                  <c:v>20</c:v>
                </c:pt>
                <c:pt idx="5">
                  <c:v>4</c:v>
                </c:pt>
                <c:pt idx="6">
                  <c:v>16</c:v>
                </c:pt>
                <c:pt idx="7">
                  <c:v>16</c:v>
                </c:pt>
                <c:pt idx="8">
                  <c:v>1</c:v>
                </c:pt>
                <c:pt idx="9">
                  <c:v>1</c:v>
                </c:pt>
                <c:pt idx="10">
                  <c:v>12</c:v>
                </c:pt>
                <c:pt idx="11">
                  <c:v>3</c:v>
                </c:pt>
                <c:pt idx="12">
                  <c:v>9</c:v>
                </c:pt>
                <c:pt idx="13">
                  <c:v>330</c:v>
                </c:pt>
                <c:pt idx="14">
                  <c:v>2105</c:v>
                </c:pt>
                <c:pt idx="15">
                  <c:v>2</c:v>
                </c:pt>
                <c:pt idx="16">
                  <c:v>8</c:v>
                </c:pt>
                <c:pt idx="17">
                  <c:v>9</c:v>
                </c:pt>
                <c:pt idx="18">
                  <c:v>3</c:v>
                </c:pt>
                <c:pt idx="19">
                  <c:v>6</c:v>
                </c:pt>
                <c:pt idx="20">
                  <c:v>1</c:v>
                </c:pt>
                <c:pt idx="21">
                  <c:v>22</c:v>
                </c:pt>
                <c:pt idx="22">
                  <c:v>4</c:v>
                </c:pt>
                <c:pt idx="23">
                  <c:v>6</c:v>
                </c:pt>
                <c:pt idx="24">
                  <c:v>1</c:v>
                </c:pt>
                <c:pt idx="25">
                  <c:v>1</c:v>
                </c:pt>
                <c:pt idx="26">
                  <c:v>31</c:v>
                </c:pt>
                <c:pt idx="27">
                  <c:v>12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2</c:v>
                </c:pt>
                <c:pt idx="32">
                  <c:v>3</c:v>
                </c:pt>
                <c:pt idx="33">
                  <c:v>16</c:v>
                </c:pt>
                <c:pt idx="34">
                  <c:v>14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</c:ser>
        <c:ser>
          <c:idx val="1"/>
          <c:order val="1"/>
          <c:tx>
            <c:strRef>
              <c:f>'Tablas dinámicas'!$D$63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dinámicas'!$B$64:$B$116</c:f>
              <c:strCache>
                <c:ptCount val="52"/>
                <c:pt idx="0">
                  <c:v>Brazil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Iran</c:v>
                </c:pt>
                <c:pt idx="6">
                  <c:v>Italy</c:v>
                </c:pt>
                <c:pt idx="7">
                  <c:v>Japan</c:v>
                </c:pt>
                <c:pt idx="8">
                  <c:v>Kyrgyzstan</c:v>
                </c:pt>
                <c:pt idx="9">
                  <c:v>Libya</c:v>
                </c:pt>
                <c:pt idx="10">
                  <c:v>New Zealand</c:v>
                </c:pt>
                <c:pt idx="11">
                  <c:v>Poland</c:v>
                </c:pt>
                <c:pt idx="12">
                  <c:v>South Korea</c:v>
                </c:pt>
                <c:pt idx="13">
                  <c:v>UK</c:v>
                </c:pt>
                <c:pt idx="14">
                  <c:v>USA</c:v>
                </c:pt>
                <c:pt idx="15">
                  <c:v>West Germany</c:v>
                </c:pt>
                <c:pt idx="16">
                  <c:v>Ireland</c:v>
                </c:pt>
                <c:pt idx="17">
                  <c:v>Denmark</c:v>
                </c:pt>
                <c:pt idx="18">
                  <c:v>Iceland</c:v>
                </c:pt>
                <c:pt idx="19">
                  <c:v>Sweden</c:v>
                </c:pt>
                <c:pt idx="20">
                  <c:v>United Arab Emirates</c:v>
                </c:pt>
                <c:pt idx="21">
                  <c:v>Spain</c:v>
                </c:pt>
                <c:pt idx="22">
                  <c:v>Argentina</c:v>
                </c:pt>
                <c:pt idx="23">
                  <c:v>Norway</c:v>
                </c:pt>
                <c:pt idx="24">
                  <c:v>Egypt</c:v>
                </c:pt>
                <c:pt idx="25">
                  <c:v>Soviet Union</c:v>
                </c:pt>
                <c:pt idx="26">
                  <c:v>Australia</c:v>
                </c:pt>
                <c:pt idx="27">
                  <c:v>Mexico</c:v>
                </c:pt>
                <c:pt idx="28">
                  <c:v>South Africa</c:v>
                </c:pt>
                <c:pt idx="29">
                  <c:v>Israel</c:v>
                </c:pt>
                <c:pt idx="30">
                  <c:v>Russia</c:v>
                </c:pt>
                <c:pt idx="31">
                  <c:v>Taiwan</c:v>
                </c:pt>
                <c:pt idx="32">
                  <c:v>Romania</c:v>
                </c:pt>
                <c:pt idx="33">
                  <c:v>China</c:v>
                </c:pt>
                <c:pt idx="34">
                  <c:v>Hong Kong</c:v>
                </c:pt>
                <c:pt idx="35">
                  <c:v>Netherlands</c:v>
                </c:pt>
                <c:pt idx="36">
                  <c:v>Indonesia</c:v>
                </c:pt>
                <c:pt idx="37">
                  <c:v>Colombia</c:v>
                </c:pt>
                <c:pt idx="38">
                  <c:v>Cameroon</c:v>
                </c:pt>
                <c:pt idx="39">
                  <c:v>Kenya</c:v>
                </c:pt>
                <c:pt idx="40">
                  <c:v>Afghanistan</c:v>
                </c:pt>
                <c:pt idx="41">
                  <c:v>Czech Republic</c:v>
                </c:pt>
                <c:pt idx="42">
                  <c:v>Greece</c:v>
                </c:pt>
                <c:pt idx="43">
                  <c:v>Panama</c:v>
                </c:pt>
                <c:pt idx="44">
                  <c:v>Finland</c:v>
                </c:pt>
                <c:pt idx="45">
                  <c:v>Thailand</c:v>
                </c:pt>
                <c:pt idx="46">
                  <c:v>Belgium</c:v>
                </c:pt>
                <c:pt idx="47">
                  <c:v>Hungary</c:v>
                </c:pt>
                <c:pt idx="48">
                  <c:v>Pakistan</c:v>
                </c:pt>
                <c:pt idx="49">
                  <c:v>Dominican Republic</c:v>
                </c:pt>
                <c:pt idx="50">
                  <c:v>Chile</c:v>
                </c:pt>
                <c:pt idx="51">
                  <c:v>Slovenia</c:v>
                </c:pt>
              </c:strCache>
            </c:strRef>
          </c:cat>
          <c:val>
            <c:numRef>
              <c:f>'Tablas dinámicas'!$D$64:$D$116</c:f>
              <c:numCache>
                <c:formatCode>General</c:formatCode>
                <c:ptCount val="52"/>
                <c:pt idx="0">
                  <c:v>3</c:v>
                </c:pt>
                <c:pt idx="1">
                  <c:v>28</c:v>
                </c:pt>
                <c:pt idx="2">
                  <c:v>32</c:v>
                </c:pt>
                <c:pt idx="3">
                  <c:v>14</c:v>
                </c:pt>
                <c:pt idx="4">
                  <c:v>5</c:v>
                </c:pt>
                <c:pt idx="5">
                  <c:v>3</c:v>
                </c:pt>
                <c:pt idx="6">
                  <c:v>7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7</c:v>
                </c:pt>
                <c:pt idx="11">
                  <c:v>0</c:v>
                </c:pt>
                <c:pt idx="12">
                  <c:v>1</c:v>
                </c:pt>
                <c:pt idx="13">
                  <c:v>152</c:v>
                </c:pt>
                <c:pt idx="14">
                  <c:v>1324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7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16</c:v>
                </c:pt>
                <c:pt idx="27">
                  <c:v>5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7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</c:numCache>
            </c:numRef>
          </c:val>
        </c:ser>
        <c:ser>
          <c:idx val="2"/>
          <c:order val="2"/>
          <c:tx>
            <c:strRef>
              <c:f>'Tablas dinámicas'!$E$63</c:f>
              <c:strCache>
                <c:ptCount val="1"/>
                <c:pt idx="0">
                  <c:v>Failure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dinámicas'!$B$64:$B$116</c:f>
              <c:strCache>
                <c:ptCount val="52"/>
                <c:pt idx="0">
                  <c:v>Brazil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Iran</c:v>
                </c:pt>
                <c:pt idx="6">
                  <c:v>Italy</c:v>
                </c:pt>
                <c:pt idx="7">
                  <c:v>Japan</c:v>
                </c:pt>
                <c:pt idx="8">
                  <c:v>Kyrgyzstan</c:v>
                </c:pt>
                <c:pt idx="9">
                  <c:v>Libya</c:v>
                </c:pt>
                <c:pt idx="10">
                  <c:v>New Zealand</c:v>
                </c:pt>
                <c:pt idx="11">
                  <c:v>Poland</c:v>
                </c:pt>
                <c:pt idx="12">
                  <c:v>South Korea</c:v>
                </c:pt>
                <c:pt idx="13">
                  <c:v>UK</c:v>
                </c:pt>
                <c:pt idx="14">
                  <c:v>USA</c:v>
                </c:pt>
                <c:pt idx="15">
                  <c:v>West Germany</c:v>
                </c:pt>
                <c:pt idx="16">
                  <c:v>Ireland</c:v>
                </c:pt>
                <c:pt idx="17">
                  <c:v>Denmark</c:v>
                </c:pt>
                <c:pt idx="18">
                  <c:v>Iceland</c:v>
                </c:pt>
                <c:pt idx="19">
                  <c:v>Sweden</c:v>
                </c:pt>
                <c:pt idx="20">
                  <c:v>United Arab Emirates</c:v>
                </c:pt>
                <c:pt idx="21">
                  <c:v>Spain</c:v>
                </c:pt>
                <c:pt idx="22">
                  <c:v>Argentina</c:v>
                </c:pt>
                <c:pt idx="23">
                  <c:v>Norway</c:v>
                </c:pt>
                <c:pt idx="24">
                  <c:v>Egypt</c:v>
                </c:pt>
                <c:pt idx="25">
                  <c:v>Soviet Union</c:v>
                </c:pt>
                <c:pt idx="26">
                  <c:v>Australia</c:v>
                </c:pt>
                <c:pt idx="27">
                  <c:v>Mexico</c:v>
                </c:pt>
                <c:pt idx="28">
                  <c:v>South Africa</c:v>
                </c:pt>
                <c:pt idx="29">
                  <c:v>Israel</c:v>
                </c:pt>
                <c:pt idx="30">
                  <c:v>Russia</c:v>
                </c:pt>
                <c:pt idx="31">
                  <c:v>Taiwan</c:v>
                </c:pt>
                <c:pt idx="32">
                  <c:v>Romania</c:v>
                </c:pt>
                <c:pt idx="33">
                  <c:v>China</c:v>
                </c:pt>
                <c:pt idx="34">
                  <c:v>Hong Kong</c:v>
                </c:pt>
                <c:pt idx="35">
                  <c:v>Netherlands</c:v>
                </c:pt>
                <c:pt idx="36">
                  <c:v>Indonesia</c:v>
                </c:pt>
                <c:pt idx="37">
                  <c:v>Colombia</c:v>
                </c:pt>
                <c:pt idx="38">
                  <c:v>Cameroon</c:v>
                </c:pt>
                <c:pt idx="39">
                  <c:v>Kenya</c:v>
                </c:pt>
                <c:pt idx="40">
                  <c:v>Afghanistan</c:v>
                </c:pt>
                <c:pt idx="41">
                  <c:v>Czech Republic</c:v>
                </c:pt>
                <c:pt idx="42">
                  <c:v>Greece</c:v>
                </c:pt>
                <c:pt idx="43">
                  <c:v>Panama</c:v>
                </c:pt>
                <c:pt idx="44">
                  <c:v>Finland</c:v>
                </c:pt>
                <c:pt idx="45">
                  <c:v>Thailand</c:v>
                </c:pt>
                <c:pt idx="46">
                  <c:v>Belgium</c:v>
                </c:pt>
                <c:pt idx="47">
                  <c:v>Hungary</c:v>
                </c:pt>
                <c:pt idx="48">
                  <c:v>Pakistan</c:v>
                </c:pt>
                <c:pt idx="49">
                  <c:v>Dominican Republic</c:v>
                </c:pt>
                <c:pt idx="50">
                  <c:v>Chile</c:v>
                </c:pt>
                <c:pt idx="51">
                  <c:v>Slovenia</c:v>
                </c:pt>
              </c:strCache>
            </c:strRef>
          </c:cat>
          <c:val>
            <c:numRef>
              <c:f>'Tablas dinámicas'!$E$64:$E$116</c:f>
              <c:numCache>
                <c:formatCode>General</c:formatCode>
                <c:ptCount val="52"/>
                <c:pt idx="0">
                  <c:v>2</c:v>
                </c:pt>
                <c:pt idx="1">
                  <c:v>21</c:v>
                </c:pt>
                <c:pt idx="2">
                  <c:v>60</c:v>
                </c:pt>
                <c:pt idx="3">
                  <c:v>28</c:v>
                </c:pt>
                <c:pt idx="4">
                  <c:v>6</c:v>
                </c:pt>
                <c:pt idx="5">
                  <c:v>1</c:v>
                </c:pt>
                <c:pt idx="6">
                  <c:v>7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7</c:v>
                </c:pt>
                <c:pt idx="13">
                  <c:v>122</c:v>
                </c:pt>
                <c:pt idx="14">
                  <c:v>602</c:v>
                </c:pt>
                <c:pt idx="15">
                  <c:v>1</c:v>
                </c:pt>
                <c:pt idx="16">
                  <c:v>3</c:v>
                </c:pt>
                <c:pt idx="17">
                  <c:v>7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12</c:v>
                </c:pt>
                <c:pt idx="22">
                  <c:v>2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12</c:v>
                </c:pt>
                <c:pt idx="27">
                  <c:v>5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8</c:v>
                </c:pt>
                <c:pt idx="34">
                  <c:v>9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65104120"/>
        <c:axId val="265108040"/>
      </c:barChart>
      <c:catAx>
        <c:axId val="2651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5108040"/>
        <c:crosses val="autoZero"/>
        <c:auto val="1"/>
        <c:lblAlgn val="ctr"/>
        <c:lblOffset val="100"/>
        <c:noMultiLvlLbl val="0"/>
      </c:catAx>
      <c:valAx>
        <c:axId val="265108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510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26286699325789E-2"/>
          <c:y val="0.14553297945699761"/>
          <c:w val="0.13068488100708481"/>
          <c:h val="0.23667313479908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123825</xdr:rowOff>
    </xdr:from>
    <xdr:to>
      <xdr:col>13</xdr:col>
      <xdr:colOff>514350</xdr:colOff>
      <xdr:row>24</xdr:row>
      <xdr:rowOff>85725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657224</xdr:colOff>
      <xdr:row>26</xdr:row>
      <xdr:rowOff>109535</xdr:rowOff>
    </xdr:from>
    <xdr:to>
      <xdr:col>12</xdr:col>
      <xdr:colOff>600075</xdr:colOff>
      <xdr:row>44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638175</xdr:colOff>
      <xdr:row>46</xdr:row>
      <xdr:rowOff>138112</xdr:rowOff>
    </xdr:from>
    <xdr:to>
      <xdr:col>8</xdr:col>
      <xdr:colOff>647700</xdr:colOff>
      <xdr:row>61</xdr:row>
      <xdr:rowOff>23812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409575</xdr:colOff>
      <xdr:row>61</xdr:row>
      <xdr:rowOff>166686</xdr:rowOff>
    </xdr:from>
    <xdr:to>
      <xdr:col>21</xdr:col>
      <xdr:colOff>266700</xdr:colOff>
      <xdr:row>85</xdr:row>
      <xdr:rowOff>28575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0</xdr:row>
      <xdr:rowOff>133350</xdr:rowOff>
    </xdr:from>
    <xdr:to>
      <xdr:col>15</xdr:col>
      <xdr:colOff>600075</xdr:colOff>
      <xdr:row>4</xdr:row>
      <xdr:rowOff>133350</xdr:rowOff>
    </xdr:to>
    <xdr:sp macro="" textlink="">
      <xdr:nvSpPr>
        <xdr:cNvPr id="2" name="CuadroTexto 1"/>
        <xdr:cNvSpPr txBox="1"/>
      </xdr:nvSpPr>
      <xdr:spPr>
        <a:xfrm>
          <a:off x="5191125" y="133350"/>
          <a:ext cx="6838950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800" b="1">
              <a:latin typeface="Arial" panose="020B0604020202020204" pitchFamily="34" charset="0"/>
              <a:cs typeface="Arial" panose="020B0604020202020204" pitchFamily="34" charset="0"/>
            </a:rPr>
            <a:t>Movies</a:t>
          </a:r>
          <a:r>
            <a:rPr lang="es-MX" sz="2800" b="1" baseline="0">
              <a:latin typeface="Arial" panose="020B0604020202020204" pitchFamily="34" charset="0"/>
              <a:cs typeface="Arial" panose="020B0604020202020204" pitchFamily="34" charset="0"/>
            </a:rPr>
            <a:t> on IMDB -  Interesting facts</a:t>
          </a:r>
          <a:endParaRPr lang="es-MX" sz="2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15</xdr:col>
      <xdr:colOff>438150</xdr:colOff>
      <xdr:row>30</xdr:row>
      <xdr:rowOff>57150</xdr:rowOff>
    </xdr:from>
    <xdr:to>
      <xdr:col>17</xdr:col>
      <xdr:colOff>742950</xdr:colOff>
      <xdr:row>43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Añ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68150" y="57721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85725</xdr:colOff>
      <xdr:row>3</xdr:row>
      <xdr:rowOff>180975</xdr:rowOff>
    </xdr:from>
    <xdr:to>
      <xdr:col>11</xdr:col>
      <xdr:colOff>342900</xdr:colOff>
      <xdr:row>30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9525</xdr:colOff>
      <xdr:row>5</xdr:row>
      <xdr:rowOff>66675</xdr:rowOff>
    </xdr:from>
    <xdr:to>
      <xdr:col>14</xdr:col>
      <xdr:colOff>314325</xdr:colOff>
      <xdr:row>18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core en IMDB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core en IMDB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3525" y="10191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361950</xdr:colOff>
      <xdr:row>5</xdr:row>
      <xdr:rowOff>28575</xdr:rowOff>
    </xdr:from>
    <xdr:to>
      <xdr:col>16</xdr:col>
      <xdr:colOff>666750</xdr:colOff>
      <xdr:row>18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Desempeño en taquill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empeño en taquill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29950" y="981075"/>
              <a:ext cx="1828800" cy="2505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114299</xdr:colOff>
      <xdr:row>30</xdr:row>
      <xdr:rowOff>95249</xdr:rowOff>
    </xdr:from>
    <xdr:to>
      <xdr:col>12</xdr:col>
      <xdr:colOff>752475</xdr:colOff>
      <xdr:row>54</xdr:row>
      <xdr:rowOff>66675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66675</xdr:colOff>
      <xdr:row>30</xdr:row>
      <xdr:rowOff>66675</xdr:rowOff>
    </xdr:from>
    <xdr:to>
      <xdr:col>15</xdr:col>
      <xdr:colOff>371475</xdr:colOff>
      <xdr:row>43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lasificació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ific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2675" y="57816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323850</xdr:colOff>
      <xdr:row>55</xdr:row>
      <xdr:rowOff>133349</xdr:rowOff>
    </xdr:from>
    <xdr:to>
      <xdr:col>13</xdr:col>
      <xdr:colOff>276226</xdr:colOff>
      <xdr:row>73</xdr:row>
      <xdr:rowOff>171450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419100</xdr:colOff>
      <xdr:row>55</xdr:row>
      <xdr:rowOff>171450</xdr:rowOff>
    </xdr:from>
    <xdr:to>
      <xdr:col>15</xdr:col>
      <xdr:colOff>723900</xdr:colOff>
      <xdr:row>69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Paí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25100" y="106489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95249</xdr:colOff>
      <xdr:row>74</xdr:row>
      <xdr:rowOff>28575</xdr:rowOff>
    </xdr:from>
    <xdr:to>
      <xdr:col>18</xdr:col>
      <xdr:colOff>942976</xdr:colOff>
      <xdr:row>107</xdr:row>
      <xdr:rowOff>28575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1085850</xdr:colOff>
      <xdr:row>73</xdr:row>
      <xdr:rowOff>180975</xdr:rowOff>
    </xdr:from>
    <xdr:to>
      <xdr:col>18</xdr:col>
      <xdr:colOff>2914650</xdr:colOff>
      <xdr:row>98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  Paí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 Paí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44825" y="14097000"/>
              <a:ext cx="1828800" cy="470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849.122442129628" createdVersion="5" refreshedVersion="5" minRefreshableVersion="3" recordCount="20">
  <cacheSource type="worksheet">
    <worksheetSource ref="F1:J21" sheet="Tablas auxiliares 2"/>
  </cacheSource>
  <cacheFields count="5">
    <cacheField name="Película" numFmtId="0">
      <sharedItems count="20">
        <s v="Cars 2 "/>
        <s v="Jack the Giant Slayer "/>
        <s v="Transformers: Dark of the Moon "/>
        <s v="47 Ronin "/>
        <s v="The Chronicles of Narnia: The Voyage of the Dawn Treader "/>
        <s v="Beowulf "/>
        <s v="Teenage Mutant Ninja Turtles: Out of the Shadows "/>
        <s v="Knight and Day "/>
        <s v="Insurgent "/>
        <s v="Transcendence "/>
        <s v="The Shawshank Redemption "/>
        <s v="The Godfather "/>
        <s v="Kickboxer: Vengeance "/>
        <s v="Dekalog             "/>
        <s v="The Godfather: Part II "/>
        <s v="The Dark Knight "/>
        <s v="Fargo             "/>
        <s v="12 Angry Men "/>
        <s v="The Good, the Bad and the Ugly "/>
        <s v="Pulp Fiction "/>
      </sharedItems>
    </cacheField>
    <cacheField name="Presupuesto (USD)" numFmtId="164">
      <sharedItems containsMixedTypes="1" containsNumber="1" containsInteger="1" minValue="350000" maxValue="200000000" count="18">
        <n v="200000000"/>
        <n v="195000000"/>
        <n v="175000000"/>
        <n v="155000000"/>
        <n v="150000000"/>
        <n v="135000000"/>
        <n v="117000000"/>
        <n v="110000000"/>
        <n v="100000000"/>
        <n v="25000000"/>
        <n v="6000000"/>
        <n v="17000000"/>
        <s v="SI"/>
        <n v="13000000"/>
        <n v="185000000"/>
        <n v="350000"/>
        <n v="1200000"/>
        <n v="8000000"/>
      </sharedItems>
    </cacheField>
    <cacheField name="Ganancias(USD)" numFmtId="164">
      <sharedItems containsMixedTypes="1" containsNumber="1" containsInteger="1" minValue="287779" maxValue="533316061" count="20">
        <n v="191450875"/>
        <n v="65171860"/>
        <n v="352358779"/>
        <n v="38297305"/>
        <n v="104383624"/>
        <n v="82161969"/>
        <n v="81638674"/>
        <n v="76418654"/>
        <n v="129995817"/>
        <n v="23014504"/>
        <n v="28341469"/>
        <n v="134821952"/>
        <n v="287779"/>
        <n v="447093"/>
        <n v="57300000"/>
        <n v="533316061"/>
        <s v="SI"/>
        <n v="2000000"/>
        <n v="6100000"/>
        <n v="107930000"/>
      </sharedItems>
    </cacheField>
    <cacheField name="Score en IMDB" numFmtId="0">
      <sharedItems containsSemiMixedTypes="0" containsString="0" containsNumber="1" minValue="6.3" maxValue="9.3000000000000007" count="6">
        <n v="6.3"/>
        <n v="9.3000000000000007"/>
        <n v="9.1999999999999993"/>
        <n v="9.1"/>
        <n v="9"/>
        <n v="8.9"/>
      </sharedItems>
    </cacheField>
    <cacheField name="Desempeño en taquilla" numFmtId="0">
      <sharedItems count="3">
        <s v="Fracaso"/>
        <s v="Éxito"/>
        <s v="Indeterminado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849.634702546296" createdVersion="5" refreshedVersion="5" minRefreshableVersion="3" recordCount="10">
  <cacheSource type="worksheet">
    <worksheetSource ref="A45:D55" sheet="Tablas auxiliares 2"/>
  </cacheSource>
  <cacheFields count="4">
    <cacheField name="Película" numFmtId="0">
      <sharedItems count="10">
        <s v="Titanic "/>
        <s v="Star Wars: Episode I - The Phantom Menace "/>
        <s v="The Lion King "/>
        <s v="Jurassic Park "/>
        <s v="Forrest Gump "/>
        <s v="Independence Day "/>
        <s v="The Sixth Sense "/>
        <s v="Home Alone "/>
        <s v="Men in Black "/>
        <s v="Toy Story 2 "/>
      </sharedItems>
    </cacheField>
    <cacheField name="Ganancias (USD)" numFmtId="164">
      <sharedItems containsSemiMixedTypes="0" containsString="0" containsNumber="1" containsInteger="1" minValue="245823397" maxValue="658672302"/>
    </cacheField>
    <cacheField name="Clasificación" numFmtId="164">
      <sharedItems count="3">
        <s v="PG-13"/>
        <s v="PG"/>
        <s v="G"/>
      </sharedItems>
    </cacheField>
    <cacheField name="Año" numFmtId="0">
      <sharedItems containsSemiMixedTypes="0" containsString="0" containsNumber="1" containsInteger="1" minValue="1990" maxValue="1999" count="6">
        <n v="1997"/>
        <n v="1999"/>
        <n v="1994"/>
        <n v="1993"/>
        <n v="1996"/>
        <n v="1990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4850.573011921297" createdVersion="5" refreshedVersion="5" minRefreshableVersion="3" recordCount="10">
  <cacheSource type="worksheet">
    <worksheetSource ref="I40:K50" sheet="Tablas auxiliares 1"/>
  </cacheSource>
  <cacheFields count="3">
    <cacheField name="Directores" numFmtId="0">
      <sharedItems count="10">
        <s v="Guillermo del Toro"/>
        <s v="Juan José Campanella"/>
        <s v="Alejandro Amenábar"/>
        <s v="Alejandro G. Iñárritu"/>
        <s v="Fabián Bielinsky"/>
        <s v="Fernando León de Aranoa"/>
        <s v="Alfonso Cuarón"/>
        <s v="Pedro Almodóvar"/>
        <s v="Eugenio Derbez"/>
        <s v="J.A. Bayona"/>
      </sharedItems>
    </cacheField>
    <cacheField name="No. de películas" numFmtId="0">
      <sharedItems containsSemiMixedTypes="0" containsString="0" containsNumber="1" containsInteger="1" minValue="1" maxValue="6"/>
    </cacheField>
    <cacheField name="País" numFmtId="2">
      <sharedItems count="4">
        <s v="México"/>
        <s v="Argentina"/>
        <s v="Chile"/>
        <s v="España"/>
      </sharedItems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4850.835058912038" createdVersion="5" refreshedVersion="5" minRefreshableVersion="3" recordCount="52">
  <cacheSource type="worksheet">
    <worksheetSource ref="A60:D112" sheet="Tablas auxiliares 2"/>
  </cacheSource>
  <cacheFields count="4">
    <cacheField name="  País" numFmtId="0">
      <sharedItems count="52">
        <s v="USA"/>
        <s v="Poland"/>
        <s v="Italy"/>
        <s v="New Zealand"/>
        <s v="Kyrgyzstan"/>
        <s v="Brazil"/>
        <s v="Japan"/>
        <s v="UK"/>
        <s v="India"/>
        <s v="France"/>
        <s v="Germany"/>
        <s v="Iran"/>
        <s v="Canada"/>
        <s v="Libya"/>
        <s v="West Germany"/>
        <s v="South Korea"/>
        <s v="Ireland"/>
        <s v="Denmark"/>
        <s v="Iceland"/>
        <s v="Sweden"/>
        <s v="United Arab Emirates"/>
        <s v="Spain"/>
        <s v="Argentina"/>
        <s v="Norway"/>
        <s v="Egypt"/>
        <s v="Soviet Union"/>
        <s v="Australia"/>
        <s v="Mexico"/>
        <s v="South Africa"/>
        <s v="Israel"/>
        <s v="Russia"/>
        <s v="Taiwan"/>
        <s v="Romania"/>
        <s v="China"/>
        <s v="Hong Kong"/>
        <s v="Netherlands"/>
        <s v="Indonesia"/>
        <s v="Colombia"/>
        <s v="Cameroon"/>
        <s v="Kenya"/>
        <s v="Afghanistan"/>
        <s v="Czech Republic"/>
        <s v="Greece"/>
        <s v="Panama"/>
        <s v="Finland"/>
        <s v="Thailand"/>
        <s v="Belgium"/>
        <s v="Hungary"/>
        <s v="Pakistan"/>
        <s v="Dominican Republic"/>
        <s v="Chile"/>
        <s v="Slovenia"/>
      </sharedItems>
    </cacheField>
    <cacheField name="No. de películas" numFmtId="0">
      <sharedItems containsSemiMixedTypes="0" containsString="0" containsNumber="1" containsInteger="1" minValue="1" maxValue="2105"/>
    </cacheField>
    <cacheField name="Éxito" numFmtId="0">
      <sharedItems containsSemiMixedTypes="0" containsString="0" containsNumber="1" containsInteger="1" minValue="0" maxValue="1324"/>
    </cacheField>
    <cacheField name="Fracaso" numFmtId="0">
      <sharedItems containsSemiMixedTypes="0" containsString="0" containsNumber="1" containsInteger="1" minValue="0" maxValue="602"/>
    </cacheField>
  </cacheFields>
  <extLst>
    <ext xmlns:x14="http://schemas.microsoft.com/office/spreadsheetml/2009/9/main" uri="{725AE2AE-9491-48be-B2B4-4EB974FC3084}">
      <x14:pivotCacheDefinition pivotCacheId="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1"/>
    <x v="1"/>
    <x v="1"/>
    <x v="0"/>
    <x v="0"/>
  </r>
  <r>
    <x v="2"/>
    <x v="1"/>
    <x v="2"/>
    <x v="0"/>
    <x v="1"/>
  </r>
  <r>
    <x v="3"/>
    <x v="2"/>
    <x v="3"/>
    <x v="0"/>
    <x v="0"/>
  </r>
  <r>
    <x v="4"/>
    <x v="3"/>
    <x v="4"/>
    <x v="0"/>
    <x v="0"/>
  </r>
  <r>
    <x v="5"/>
    <x v="4"/>
    <x v="5"/>
    <x v="0"/>
    <x v="0"/>
  </r>
  <r>
    <x v="6"/>
    <x v="5"/>
    <x v="6"/>
    <x v="0"/>
    <x v="0"/>
  </r>
  <r>
    <x v="7"/>
    <x v="6"/>
    <x v="7"/>
    <x v="0"/>
    <x v="0"/>
  </r>
  <r>
    <x v="8"/>
    <x v="7"/>
    <x v="8"/>
    <x v="0"/>
    <x v="1"/>
  </r>
  <r>
    <x v="9"/>
    <x v="8"/>
    <x v="9"/>
    <x v="0"/>
    <x v="0"/>
  </r>
  <r>
    <x v="10"/>
    <x v="9"/>
    <x v="10"/>
    <x v="1"/>
    <x v="1"/>
  </r>
  <r>
    <x v="11"/>
    <x v="10"/>
    <x v="11"/>
    <x v="2"/>
    <x v="1"/>
  </r>
  <r>
    <x v="12"/>
    <x v="11"/>
    <x v="12"/>
    <x v="3"/>
    <x v="0"/>
  </r>
  <r>
    <x v="13"/>
    <x v="12"/>
    <x v="13"/>
    <x v="3"/>
    <x v="2"/>
  </r>
  <r>
    <x v="14"/>
    <x v="13"/>
    <x v="14"/>
    <x v="4"/>
    <x v="1"/>
  </r>
  <r>
    <x v="15"/>
    <x v="14"/>
    <x v="15"/>
    <x v="4"/>
    <x v="1"/>
  </r>
  <r>
    <x v="16"/>
    <x v="12"/>
    <x v="16"/>
    <x v="4"/>
    <x v="2"/>
  </r>
  <r>
    <x v="17"/>
    <x v="15"/>
    <x v="17"/>
    <x v="5"/>
    <x v="1"/>
  </r>
  <r>
    <x v="18"/>
    <x v="16"/>
    <x v="18"/>
    <x v="5"/>
    <x v="1"/>
  </r>
  <r>
    <x v="19"/>
    <x v="17"/>
    <x v="19"/>
    <x v="5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n v="658672302"/>
    <x v="0"/>
    <x v="0"/>
  </r>
  <r>
    <x v="1"/>
    <n v="474544677"/>
    <x v="1"/>
    <x v="1"/>
  </r>
  <r>
    <x v="2"/>
    <n v="422783777"/>
    <x v="2"/>
    <x v="2"/>
  </r>
  <r>
    <x v="3"/>
    <n v="356784000"/>
    <x v="0"/>
    <x v="3"/>
  </r>
  <r>
    <x v="4"/>
    <n v="329691196"/>
    <x v="0"/>
    <x v="2"/>
  </r>
  <r>
    <x v="5"/>
    <n v="306124059"/>
    <x v="0"/>
    <x v="4"/>
  </r>
  <r>
    <x v="6"/>
    <n v="293501675"/>
    <x v="0"/>
    <x v="1"/>
  </r>
  <r>
    <x v="7"/>
    <n v="285761243"/>
    <x v="1"/>
    <x v="5"/>
  </r>
  <r>
    <x v="8"/>
    <n v="250147615"/>
    <x v="0"/>
    <x v="0"/>
  </r>
  <r>
    <x v="9"/>
    <n v="245823397"/>
    <x v="2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">
  <r>
    <x v="0"/>
    <n v="5"/>
    <x v="0"/>
  </r>
  <r>
    <x v="1"/>
    <n v="2"/>
    <x v="1"/>
  </r>
  <r>
    <x v="2"/>
    <n v="3"/>
    <x v="2"/>
  </r>
  <r>
    <x v="3"/>
    <n v="6"/>
    <x v="0"/>
  </r>
  <r>
    <x v="4"/>
    <n v="1"/>
    <x v="1"/>
  </r>
  <r>
    <x v="5"/>
    <n v="1"/>
    <x v="3"/>
  </r>
  <r>
    <x v="6"/>
    <n v="4"/>
    <x v="0"/>
  </r>
  <r>
    <x v="7"/>
    <n v="1"/>
    <x v="3"/>
  </r>
  <r>
    <x v="8"/>
    <n v="1"/>
    <x v="0"/>
  </r>
  <r>
    <x v="9"/>
    <n v="2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2">
  <r>
    <x v="0"/>
    <n v="2105"/>
    <n v="1324"/>
    <n v="602"/>
  </r>
  <r>
    <x v="1"/>
    <n v="3"/>
    <n v="0"/>
    <n v="0"/>
  </r>
  <r>
    <x v="2"/>
    <n v="16"/>
    <n v="7"/>
    <n v="7"/>
  </r>
  <r>
    <x v="3"/>
    <n v="12"/>
    <n v="7"/>
    <n v="4"/>
  </r>
  <r>
    <x v="4"/>
    <n v="1"/>
    <n v="1"/>
    <n v="0"/>
  </r>
  <r>
    <x v="5"/>
    <n v="6"/>
    <n v="3"/>
    <n v="2"/>
  </r>
  <r>
    <x v="6"/>
    <n v="16"/>
    <n v="3"/>
    <n v="11"/>
  </r>
  <r>
    <x v="7"/>
    <n v="330"/>
    <n v="152"/>
    <n v="122"/>
  </r>
  <r>
    <x v="8"/>
    <n v="20"/>
    <n v="5"/>
    <n v="6"/>
  </r>
  <r>
    <x v="9"/>
    <n v="108"/>
    <n v="32"/>
    <n v="60"/>
  </r>
  <r>
    <x v="10"/>
    <n v="48"/>
    <n v="14"/>
    <n v="28"/>
  </r>
  <r>
    <x v="11"/>
    <n v="4"/>
    <n v="3"/>
    <n v="1"/>
  </r>
  <r>
    <x v="12"/>
    <n v="60"/>
    <n v="28"/>
    <n v="21"/>
  </r>
  <r>
    <x v="13"/>
    <n v="1"/>
    <n v="1"/>
    <n v="0"/>
  </r>
  <r>
    <x v="14"/>
    <n v="2"/>
    <n v="1"/>
    <n v="1"/>
  </r>
  <r>
    <x v="15"/>
    <n v="9"/>
    <n v="1"/>
    <n v="7"/>
  </r>
  <r>
    <x v="16"/>
    <n v="8"/>
    <n v="3"/>
    <n v="3"/>
  </r>
  <r>
    <x v="17"/>
    <n v="9"/>
    <n v="1"/>
    <n v="7"/>
  </r>
  <r>
    <x v="18"/>
    <n v="3"/>
    <n v="0"/>
    <n v="2"/>
  </r>
  <r>
    <x v="19"/>
    <n v="6"/>
    <n v="2"/>
    <n v="1"/>
  </r>
  <r>
    <x v="20"/>
    <n v="1"/>
    <n v="1"/>
    <n v="0"/>
  </r>
  <r>
    <x v="21"/>
    <n v="22"/>
    <n v="7"/>
    <n v="12"/>
  </r>
  <r>
    <x v="22"/>
    <n v="4"/>
    <n v="2"/>
    <n v="2"/>
  </r>
  <r>
    <x v="23"/>
    <n v="6"/>
    <n v="2"/>
    <n v="4"/>
  </r>
  <r>
    <x v="24"/>
    <n v="1"/>
    <n v="1"/>
    <n v="0"/>
  </r>
  <r>
    <x v="25"/>
    <n v="1"/>
    <n v="1"/>
    <n v="0"/>
  </r>
  <r>
    <x v="26"/>
    <n v="31"/>
    <n v="16"/>
    <n v="12"/>
  </r>
  <r>
    <x v="27"/>
    <n v="12"/>
    <n v="5"/>
    <n v="5"/>
  </r>
  <r>
    <x v="28"/>
    <n v="4"/>
    <n v="3"/>
    <n v="1"/>
  </r>
  <r>
    <x v="29"/>
    <n v="4"/>
    <n v="1"/>
    <n v="2"/>
  </r>
  <r>
    <x v="30"/>
    <n v="5"/>
    <n v="2"/>
    <n v="2"/>
  </r>
  <r>
    <x v="31"/>
    <n v="2"/>
    <n v="1"/>
    <n v="1"/>
  </r>
  <r>
    <x v="32"/>
    <n v="3"/>
    <n v="3"/>
    <n v="0"/>
  </r>
  <r>
    <x v="33"/>
    <n v="16"/>
    <n v="7"/>
    <n v="8"/>
  </r>
  <r>
    <x v="34"/>
    <n v="14"/>
    <n v="4"/>
    <n v="9"/>
  </r>
  <r>
    <x v="35"/>
    <n v="4"/>
    <n v="1"/>
    <n v="3"/>
  </r>
  <r>
    <x v="36"/>
    <n v="1"/>
    <n v="1"/>
    <n v="0"/>
  </r>
  <r>
    <x v="37"/>
    <n v="1"/>
    <n v="1"/>
    <n v="0"/>
  </r>
  <r>
    <x v="38"/>
    <n v="1"/>
    <n v="0"/>
    <n v="0"/>
  </r>
  <r>
    <x v="39"/>
    <n v="1"/>
    <n v="1"/>
    <n v="0"/>
  </r>
  <r>
    <x v="40"/>
    <n v="1"/>
    <n v="1"/>
    <n v="0"/>
  </r>
  <r>
    <x v="41"/>
    <n v="3"/>
    <n v="0"/>
    <n v="3"/>
  </r>
  <r>
    <x v="42"/>
    <n v="2"/>
    <n v="0"/>
    <n v="1"/>
  </r>
  <r>
    <x v="43"/>
    <n v="1"/>
    <n v="1"/>
    <n v="0"/>
  </r>
  <r>
    <x v="44"/>
    <n v="1"/>
    <n v="0"/>
    <n v="1"/>
  </r>
  <r>
    <x v="45"/>
    <n v="2"/>
    <n v="0"/>
    <n v="2"/>
  </r>
  <r>
    <x v="46"/>
    <n v="2"/>
    <n v="0"/>
    <n v="2"/>
  </r>
  <r>
    <x v="47"/>
    <n v="1"/>
    <n v="0"/>
    <n v="1"/>
  </r>
  <r>
    <x v="48"/>
    <n v="1"/>
    <n v="1"/>
    <n v="0"/>
  </r>
  <r>
    <x v="49"/>
    <n v="1"/>
    <n v="1"/>
    <n v="0"/>
  </r>
  <r>
    <x v="50"/>
    <n v="1"/>
    <n v="0"/>
    <n v="1"/>
  </r>
  <r>
    <x v="51"/>
    <n v="1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a dinámica2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B49:C60" firstHeaderRow="1" firstDataRow="1" firstDataCol="1"/>
  <pivotFields count="3">
    <pivotField axis="axisRow" showAll="0">
      <items count="11">
        <item x="2"/>
        <item x="3"/>
        <item x="6"/>
        <item x="8"/>
        <item x="4"/>
        <item x="5"/>
        <item x="0"/>
        <item x="9"/>
        <item x="1"/>
        <item x="7"/>
        <item t="default"/>
      </items>
    </pivotField>
    <pivotField dataField="1" showAll="0"/>
    <pivotField showAll="0" defaultSubtotal="0">
      <items count="4">
        <item x="1"/>
        <item x="2"/>
        <item x="3"/>
        <item x="0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No. de películas" fld="1" baseField="0" baseItem="0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B29:C40" firstHeaderRow="1" firstDataRow="1" firstDataCol="1"/>
  <pivotFields count="4">
    <pivotField axis="axisRow" showAll="0">
      <items count="11">
        <item x="4"/>
        <item x="7"/>
        <item x="5"/>
        <item x="3"/>
        <item x="8"/>
        <item x="1"/>
        <item x="2"/>
        <item x="6"/>
        <item x="0"/>
        <item x="9"/>
        <item t="default"/>
      </items>
    </pivotField>
    <pivotField dataField="1" numFmtId="164" showAll="0"/>
    <pivotField showAll="0">
      <items count="4">
        <item x="2"/>
        <item x="1"/>
        <item x="0"/>
        <item t="default"/>
      </items>
    </pivotField>
    <pivotField showAll="0">
      <items count="7">
        <item x="5"/>
        <item x="3"/>
        <item x="2"/>
        <item x="4"/>
        <item x="0"/>
        <item x="1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Ganancias" fld="1" subtotal="max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 chartFormat="13">
  <location ref="A3:C24" firstHeaderRow="0" firstDataRow="1" firstDataCol="1"/>
  <pivotFields count="5">
    <pivotField axis="axisRow" compact="0" outline="0" showAll="0">
      <items count="21">
        <item x="17"/>
        <item x="3"/>
        <item x="5"/>
        <item x="0"/>
        <item x="13"/>
        <item x="16"/>
        <item x="8"/>
        <item x="1"/>
        <item x="12"/>
        <item x="7"/>
        <item x="19"/>
        <item x="6"/>
        <item x="4"/>
        <item x="15"/>
        <item x="11"/>
        <item x="14"/>
        <item x="18"/>
        <item x="10"/>
        <item x="9"/>
        <item x="2"/>
        <item t="default"/>
      </items>
    </pivotField>
    <pivotField dataField="1" compact="0" outline="0" showAll="0">
      <items count="19">
        <item x="15"/>
        <item x="16"/>
        <item x="10"/>
        <item x="17"/>
        <item x="13"/>
        <item x="11"/>
        <item x="9"/>
        <item x="8"/>
        <item x="7"/>
        <item x="6"/>
        <item x="5"/>
        <item x="4"/>
        <item x="3"/>
        <item x="2"/>
        <item x="14"/>
        <item x="1"/>
        <item x="0"/>
        <item x="12"/>
        <item t="default"/>
      </items>
    </pivotField>
    <pivotField dataField="1" compact="0" outline="0" showAll="0">
      <items count="21">
        <item x="12"/>
        <item x="13"/>
        <item x="17"/>
        <item x="18"/>
        <item x="9"/>
        <item x="10"/>
        <item x="3"/>
        <item x="14"/>
        <item x="1"/>
        <item x="7"/>
        <item x="6"/>
        <item x="5"/>
        <item x="4"/>
        <item x="19"/>
        <item x="8"/>
        <item x="11"/>
        <item x="0"/>
        <item x="2"/>
        <item x="15"/>
        <item x="16"/>
        <item t="default"/>
      </items>
    </pivotField>
    <pivotField compact="0" outline="0" showAll="0">
      <items count="7">
        <item x="0"/>
        <item x="5"/>
        <item x="4"/>
        <item x="3"/>
        <item x="2"/>
        <item x="1"/>
        <item t="default"/>
      </items>
    </pivotField>
    <pivotField compact="0" outline="0" showAll="0">
      <items count="4">
        <item x="1"/>
        <item x="0"/>
        <item x="2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Presupuesto" fld="1" subtotal="max" baseField="0" baseItem="0" numFmtId="164"/>
    <dataField name="Ganancias" fld="2" subtotal="min" baseField="0" baseItem="0" numFmtId="164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5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3" rowHeaderCaption="País">
  <location ref="B63:E116" firstHeaderRow="0" firstDataRow="1" firstDataCol="1"/>
  <pivotFields count="4">
    <pivotField axis="axisRow" showAll="0" defaultSubtotal="0">
      <items count="52">
        <item x="5"/>
        <item x="12"/>
        <item x="9"/>
        <item x="10"/>
        <item x="8"/>
        <item x="11"/>
        <item x="2"/>
        <item x="6"/>
        <item x="4"/>
        <item x="13"/>
        <item x="3"/>
        <item x="1"/>
        <item x="15"/>
        <item x="7"/>
        <item x="0"/>
        <item x="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  <pivotField dataField="1" showAll="0" defaultSubtotal="0"/>
    <pivotField dataField="1" showAll="0" defaultSubtotal="0"/>
    <pivotField dataField="1" showAll="0" defaultSubtota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umber of movies" fld="1" baseField="0" baseItem="0"/>
    <dataField name="Success" fld="2" baseField="0" baseItem="0"/>
    <dataField name="Failure" fld="3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core_en_IMDB" sourceName="Score en IMDB">
  <pivotTables>
    <pivotTable tabId="5" name="Tabla dinámica4"/>
  </pivotTables>
  <data>
    <tabular pivotCacheId="1">
      <items count="6">
        <i x="0" s="1"/>
        <i x="5" s="1"/>
        <i x="4" s="1"/>
        <i x="3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Desempeño_en_taquilla" sourceName="Desempeño en taquilla">
  <pivotTables>
    <pivotTable tabId="5" name="Tabla dinámica4"/>
  </pivotTables>
  <data>
    <tabular pivotCacheId="1">
      <items count="3">
        <i x="1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lasificación" sourceName="Clasificación">
  <pivotTables>
    <pivotTable tabId="5" name="Tabla dinámica1"/>
  </pivotTables>
  <data>
    <tabular pivotCacheId="2">
      <items count="3">
        <i x="2" s="1"/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" sourceName="Año">
  <pivotTables>
    <pivotTable tabId="5" name="Tabla dinámica1"/>
  </pivotTables>
  <data>
    <tabular pivotCacheId="2">
      <items count="6">
        <i x="5" s="1"/>
        <i x="3" s="1"/>
        <i x="2" s="1"/>
        <i x="4" s="1"/>
        <i x="0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aís" sourceName="País">
  <pivotTables>
    <pivotTable tabId="5" name="Tabla dinámica2"/>
  </pivotTables>
  <data>
    <tabular pivotCacheId="3">
      <items count="4">
        <i x="1" s="1"/>
        <i x="2" s="1"/>
        <i x="3" s="1"/>
        <i x="0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aís1" sourceName="  País">
  <pivotTables>
    <pivotTable tabId="5" name="Tabla dinámica5"/>
  </pivotTables>
  <data>
    <tabular pivotCacheId="5">
      <items count="52">
        <i x="40" s="1"/>
        <i x="22" s="1"/>
        <i x="26" s="1"/>
        <i x="46" s="1"/>
        <i x="5" s="1"/>
        <i x="38" s="1"/>
        <i x="12" s="1"/>
        <i x="50" s="1"/>
        <i x="33" s="1"/>
        <i x="37" s="1"/>
        <i x="41" s="1"/>
        <i x="17" s="1"/>
        <i x="49" s="1"/>
        <i x="24" s="1"/>
        <i x="44" s="1"/>
        <i x="9" s="1"/>
        <i x="10" s="1"/>
        <i x="42" s="1"/>
        <i x="34" s="1"/>
        <i x="47" s="1"/>
        <i x="18" s="1"/>
        <i x="8" s="1"/>
        <i x="36" s="1"/>
        <i x="11" s="1"/>
        <i x="16" s="1"/>
        <i x="29" s="1"/>
        <i x="2" s="1"/>
        <i x="6" s="1"/>
        <i x="39" s="1"/>
        <i x="4" s="1"/>
        <i x="13" s="1"/>
        <i x="27" s="1"/>
        <i x="35" s="1"/>
        <i x="3" s="1"/>
        <i x="23" s="1"/>
        <i x="48" s="1"/>
        <i x="43" s="1"/>
        <i x="1" s="1"/>
        <i x="32" s="1"/>
        <i x="30" s="1"/>
        <i x="51" s="1"/>
        <i x="28" s="1"/>
        <i x="15" s="1"/>
        <i x="25" s="1"/>
        <i x="21" s="1"/>
        <i x="19" s="1"/>
        <i x="31" s="1"/>
        <i x="45" s="1"/>
        <i x="7" s="1"/>
        <i x="20" s="1"/>
        <i x="0" s="1"/>
        <i x="1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core en IMDB" cache="SegmentaciónDeDatos_Score_en_IMDB" caption="Score en IMDB" style="SlicerStyleDark2" rowHeight="241300"/>
  <slicer name="Desempeño en taquilla" cache="SegmentaciónDeDatos_Desempeño_en_taquilla" caption="Desempeño en taquilla" style="SlicerStyleDark2" rowHeight="241300"/>
  <slicer name="Clasificación" cache="SegmentaciónDeDatos_Clasificación" caption="Clasificación" style="SlicerStyleDark2" rowHeight="241300"/>
  <slicer name="Año" cache="SegmentaciónDeDatos_Año" caption="Año" style="SlicerStyleDark2" rowHeight="241300"/>
  <slicer name="País" cache="SegmentaciónDeDatos_País" caption="País" style="SlicerStyleDark2" rowHeight="241300"/>
  <slicer name="  País" cache="SegmentaciónDeDatos_País1" caption="  País" style="SlicerStyleDark2" rowHeight="241300"/>
</slicers>
</file>

<file path=xl/tables/table1.xml><?xml version="1.0" encoding="utf-8"?>
<table xmlns="http://schemas.openxmlformats.org/spreadsheetml/2006/main" id="1" name="IMDb" displayName="IMDb" ref="A1:L2923" totalsRowShown="0">
  <autoFilter ref="A1:L2923"/>
  <sortState ref="A2:K2923">
    <sortCondition descending="1" ref="K1:K2923"/>
  </sortState>
  <tableColumns count="12">
    <tableColumn id="1" name="Película"/>
    <tableColumn id="2" name="Director"/>
    <tableColumn id="3" name="Duración (min)"/>
    <tableColumn id="4" name="Ganancias(USD)" dataDxfId="32" dataCellStyle="Moneda"/>
    <tableColumn id="5" name="Género"/>
    <tableColumn id="6" name="Lenguaje"/>
    <tableColumn id="7" name="País"/>
    <tableColumn id="8" name="Clasificación"/>
    <tableColumn id="9" name="Presupuesto (USD)" dataDxfId="31" dataCellStyle="Moneda"/>
    <tableColumn id="10" name="Año de lanzamiento" dataDxfId="30"/>
    <tableColumn id="11" name="Score en IMDB" dataDxfId="29"/>
    <tableColumn id="12" name="Taquilla" dataDxfId="28">
      <calculatedColumnFormula>IF(IMDb[[#This Row],[Presupuesto (USD)]]&lt;IMDb[[#This Row],[Ganancias(USD)]],"Éxito",IF(IMDb[[#This Row],[Presupuesto (USD)]]="SI","Indeterminado","Fracaso"))</calculatedColumnFormula>
    </tableColumn>
  </tableColumns>
  <tableStyleInfo name="TableStyleLight12" showFirstColumn="0" showLastColumn="0" showRowStripes="1" showColumnStripes="0"/>
</table>
</file>

<file path=xl/tables/table10.xml><?xml version="1.0" encoding="utf-8"?>
<table xmlns="http://schemas.openxmlformats.org/spreadsheetml/2006/main" id="15" name="Fernando_León_de_Aranoa" displayName="Fernando_León_de_Aranoa" ref="B41:B42" totalsRowShown="0" headerRowDxfId="5" tableBorderDxfId="4" headerRowCellStyle="Énfasis2" dataCellStyle="Énfasis2">
  <autoFilter ref="B41:B42"/>
  <tableColumns count="1">
    <tableColumn id="1" name="Fernando León de Aranoa" dataDxfId="3" dataCellStyle="Énfasis2"/>
  </tableColumns>
  <tableStyleInfo name="TableStyleDark3" showFirstColumn="0" showLastColumn="0" showRowStripes="1" showColumnStripes="0"/>
</table>
</file>

<file path=xl/tables/table11.xml><?xml version="1.0" encoding="utf-8"?>
<table xmlns="http://schemas.openxmlformats.org/spreadsheetml/2006/main" id="14" name="Fabián_Bielinsky" displayName="Fabián_Bielinsky" ref="A41:A42" totalsRowShown="0" headerRowDxfId="2" tableBorderDxfId="1" headerRowCellStyle="Énfasis2" dataCellStyle="Énfasis2">
  <autoFilter ref="A41:A42"/>
  <tableColumns count="1">
    <tableColumn id="1" name="Fabián Bielinsky" dataDxfId="0" dataCellStyle="Énfasis2"/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id="10" name="Guillermo_del_Toro" displayName="Guillermo_del_Toro" ref="A27:A32" totalsRowShown="0" headerRowDxfId="27" dataDxfId="26" tableBorderDxfId="25">
  <autoFilter ref="A27:A32"/>
  <tableColumns count="1">
    <tableColumn id="1" name="Guillermo del Toro" dataDxfId="24"/>
  </tableColumns>
  <tableStyleInfo name="TableStyleDark3" showFirstColumn="0" showLastColumn="0" showRowStripes="1" showColumnStripes="0"/>
</table>
</file>

<file path=xl/tables/table3.xml><?xml version="1.0" encoding="utf-8"?>
<table xmlns="http://schemas.openxmlformats.org/spreadsheetml/2006/main" id="11" name="Juan_José_Campanella" displayName="Juan_José_Campanella" ref="B27:B30" totalsRowShown="0" headerRowDxfId="23">
  <autoFilter ref="B27:B30"/>
  <tableColumns count="1">
    <tableColumn id="1" name="Juan José Campanela"/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id="12" name="Alejandro_Amenábar" displayName="Alejandro_Amenábar" ref="C27:C30" totalsRowShown="0" headerRowDxfId="22" tableBorderDxfId="21">
  <autoFilter ref="C27:C30"/>
  <tableColumns count="1">
    <tableColumn id="1" name="Alejandro Amenábar"/>
  </tableColumns>
  <tableStyleInfo name="TableStyleDark3" showFirstColumn="0" showLastColumn="0" showRowStripes="1" showColumnStripes="0"/>
</table>
</file>

<file path=xl/tables/table5.xml><?xml version="1.0" encoding="utf-8"?>
<table xmlns="http://schemas.openxmlformats.org/spreadsheetml/2006/main" id="13" name="Alejandro_G._Iñárritu" displayName="Alejandro_G._Iñárritu" ref="D27:D33" totalsRowShown="0" headerRowDxfId="20" dataDxfId="19" tableBorderDxfId="18">
  <autoFilter ref="D27:D33"/>
  <tableColumns count="1">
    <tableColumn id="1" name="Alejandro G. Iñárritu" dataDxfId="17"/>
  </tableColumns>
  <tableStyleInfo name="TableStyleDark3" showFirstColumn="0" showLastColumn="0" showRowStripes="1" showColumnStripes="0"/>
</table>
</file>

<file path=xl/tables/table6.xml><?xml version="1.0" encoding="utf-8"?>
<table xmlns="http://schemas.openxmlformats.org/spreadsheetml/2006/main" id="19" name="J.A._Bayona" displayName="J.A._Bayona" ref="F41:F43" totalsRowShown="0" headerRowDxfId="16" tableBorderDxfId="15" headerRowCellStyle="Énfasis2">
  <autoFilter ref="F41:F43"/>
  <tableColumns count="1">
    <tableColumn id="1" name="J.A. Bayona"/>
  </tableColumns>
  <tableStyleInfo name="TableStyleDark3" showFirstColumn="0" showLastColumn="0" showRowStripes="1" showColumnStripes="0"/>
</table>
</file>

<file path=xl/tables/table7.xml><?xml version="1.0" encoding="utf-8"?>
<table xmlns="http://schemas.openxmlformats.org/spreadsheetml/2006/main" id="18" name="Tabla18" displayName="Tabla18" ref="E41:E42" totalsRowShown="0" headerRowDxfId="14" tableBorderDxfId="13" headerRowCellStyle="Énfasis2" dataCellStyle="Énfasis2">
  <autoFilter ref="E41:E42"/>
  <tableColumns count="1">
    <tableColumn id="1" name="Eugenio Derbez" dataDxfId="12" dataCellStyle="Énfasis2"/>
  </tableColumns>
  <tableStyleInfo name="TableStyleDark3" showFirstColumn="0" showLastColumn="0" showRowStripes="1" showColumnStripes="0"/>
</table>
</file>

<file path=xl/tables/table8.xml><?xml version="1.0" encoding="utf-8"?>
<table xmlns="http://schemas.openxmlformats.org/spreadsheetml/2006/main" id="17" name="Pedro_Almodóvar" displayName="Pedro_Almodóvar" ref="D41:D42" totalsRowShown="0" headerRowDxfId="11" tableBorderDxfId="10" headerRowCellStyle="Énfasis2" dataCellStyle="Énfasis2">
  <autoFilter ref="D41:D42"/>
  <tableColumns count="1">
    <tableColumn id="1" name="Pedro Almodóvar" dataDxfId="9" dataCellStyle="Énfasis2"/>
  </tableColumns>
  <tableStyleInfo name="TableStyleDark3" showFirstColumn="0" showLastColumn="0" showRowStripes="1" showColumnStripes="0"/>
</table>
</file>

<file path=xl/tables/table9.xml><?xml version="1.0" encoding="utf-8"?>
<table xmlns="http://schemas.openxmlformats.org/spreadsheetml/2006/main" id="16" name="Alfonso_Cuarón" displayName="Alfonso_Cuarón" ref="C41:C45" totalsRowShown="0" headerRowDxfId="8" tableBorderDxfId="7" headerRowCellStyle="Énfasis2" dataCellStyle="Énfasis2">
  <autoFilter ref="C41:C45"/>
  <tableColumns count="1">
    <tableColumn id="1" name="Alfonso Cuarón" dataDxfId="6" dataCellStyle="Énfasis2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sqref="A1:J12"/>
    </sheetView>
  </sheetViews>
  <sheetFormatPr baseColWidth="10" defaultRowHeight="15" x14ac:dyDescent="0.25"/>
  <sheetData>
    <row r="1" spans="1:10" x14ac:dyDescent="0.25">
      <c r="A1" s="43" t="s">
        <v>5191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</row>
    <row r="3" spans="1:10" x14ac:dyDescent="0.25">
      <c r="A3" s="44"/>
      <c r="B3" s="44"/>
      <c r="C3" s="44"/>
      <c r="D3" s="44"/>
      <c r="E3" s="44"/>
      <c r="F3" s="44"/>
      <c r="G3" s="44"/>
      <c r="H3" s="44"/>
      <c r="I3" s="44"/>
      <c r="J3" s="44"/>
    </row>
    <row r="4" spans="1:10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0" x14ac:dyDescent="0.25">
      <c r="A5" s="44"/>
      <c r="B5" s="44"/>
      <c r="C5" s="44"/>
      <c r="D5" s="44"/>
      <c r="E5" s="44"/>
      <c r="F5" s="44"/>
      <c r="G5" s="44"/>
      <c r="H5" s="44"/>
      <c r="I5" s="44"/>
      <c r="J5" s="44"/>
    </row>
    <row r="6" spans="1:10" x14ac:dyDescent="0.25">
      <c r="A6" s="44"/>
      <c r="B6" s="44"/>
      <c r="C6" s="44"/>
      <c r="D6" s="44"/>
      <c r="E6" s="44"/>
      <c r="F6" s="44"/>
      <c r="G6" s="44"/>
      <c r="H6" s="44"/>
      <c r="I6" s="44"/>
      <c r="J6" s="44"/>
    </row>
    <row r="7" spans="1:10" x14ac:dyDescent="0.25">
      <c r="A7" s="44"/>
      <c r="B7" s="44"/>
      <c r="C7" s="44"/>
      <c r="D7" s="44"/>
      <c r="E7" s="44"/>
      <c r="F7" s="44"/>
      <c r="G7" s="44"/>
      <c r="H7" s="44"/>
      <c r="I7" s="44"/>
      <c r="J7" s="44"/>
    </row>
    <row r="8" spans="1:10" x14ac:dyDescent="0.25">
      <c r="A8" s="44"/>
      <c r="B8" s="44"/>
      <c r="C8" s="44"/>
      <c r="D8" s="44"/>
      <c r="E8" s="44"/>
      <c r="F8" s="44"/>
      <c r="G8" s="44"/>
      <c r="H8" s="44"/>
      <c r="I8" s="44"/>
      <c r="J8" s="44"/>
    </row>
    <row r="9" spans="1:10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</row>
    <row r="10" spans="1:10" x14ac:dyDescent="0.25">
      <c r="A10" s="44"/>
      <c r="B10" s="44"/>
      <c r="C10" s="44"/>
      <c r="D10" s="44"/>
      <c r="E10" s="44"/>
      <c r="F10" s="44"/>
      <c r="G10" s="44"/>
      <c r="H10" s="44"/>
      <c r="I10" s="44"/>
      <c r="J10" s="44"/>
    </row>
    <row r="11" spans="1:10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</row>
    <row r="12" spans="1:10" x14ac:dyDescent="0.25">
      <c r="A12" s="44"/>
      <c r="B12" s="44"/>
      <c r="C12" s="44"/>
      <c r="D12" s="44"/>
      <c r="E12" s="44"/>
      <c r="F12" s="44"/>
      <c r="G12" s="44"/>
      <c r="H12" s="44"/>
      <c r="I12" s="44"/>
      <c r="J12" s="44"/>
    </row>
  </sheetData>
  <mergeCells count="1">
    <mergeCell ref="A1:J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99"/>
  <sheetViews>
    <sheetView topLeftCell="A2879" workbookViewId="0">
      <selection activeCell="G2" sqref="G2:G2923"/>
    </sheetView>
  </sheetViews>
  <sheetFormatPr baseColWidth="10" defaultRowHeight="15" x14ac:dyDescent="0.25"/>
  <cols>
    <col min="1" max="1" width="76.85546875" bestFit="1" customWidth="1"/>
    <col min="2" max="2" width="29.7109375" customWidth="1"/>
    <col min="3" max="3" width="16.28515625" customWidth="1"/>
    <col min="4" max="4" width="17.85546875" style="4" customWidth="1"/>
    <col min="5" max="5" width="37.42578125" customWidth="1"/>
    <col min="7" max="7" width="17.5703125" customWidth="1"/>
    <col min="8" max="8" width="18.5703125" customWidth="1"/>
    <col min="9" max="9" width="21.7109375" style="2" customWidth="1"/>
    <col min="10" max="10" width="20.85546875" style="3" customWidth="1"/>
    <col min="11" max="11" width="19.140625" style="3" customWidth="1"/>
    <col min="12" max="12" width="14.28515625" bestFit="1" customWidth="1"/>
  </cols>
  <sheetData>
    <row r="1" spans="1:12" x14ac:dyDescent="0.25">
      <c r="A1" t="s">
        <v>5112</v>
      </c>
      <c r="B1" t="s">
        <v>2197</v>
      </c>
      <c r="C1" t="s">
        <v>5113</v>
      </c>
      <c r="D1" s="4" t="s">
        <v>5121</v>
      </c>
      <c r="E1" t="s">
        <v>5120</v>
      </c>
      <c r="F1" t="s">
        <v>5114</v>
      </c>
      <c r="G1" t="s">
        <v>5115</v>
      </c>
      <c r="H1" t="s">
        <v>5116</v>
      </c>
      <c r="I1" s="2" t="s">
        <v>5117</v>
      </c>
      <c r="J1" s="3" t="s">
        <v>5118</v>
      </c>
      <c r="K1" s="3" t="s">
        <v>5119</v>
      </c>
      <c r="L1" t="s">
        <v>5205</v>
      </c>
    </row>
    <row r="2" spans="1:12" x14ac:dyDescent="0.25">
      <c r="A2" t="s">
        <v>3354</v>
      </c>
      <c r="B2" t="s">
        <v>517</v>
      </c>
      <c r="C2">
        <v>142</v>
      </c>
      <c r="D2" s="4">
        <v>28341469</v>
      </c>
      <c r="E2" t="s">
        <v>334</v>
      </c>
      <c r="F2" t="s">
        <v>2</v>
      </c>
      <c r="G2" t="s">
        <v>3</v>
      </c>
      <c r="H2" t="s">
        <v>113</v>
      </c>
      <c r="I2" s="4">
        <v>25000000</v>
      </c>
      <c r="J2" s="3">
        <v>1994</v>
      </c>
      <c r="K2" s="3">
        <v>9.3000000000000007</v>
      </c>
      <c r="L2" t="str">
        <f>IF(IMDb[[#This Row],[Presupuesto (USD)]]&lt;IMDb[[#This Row],[Ganancias(USD)]],"Éxito",IF(IMDb[[#This Row],[Presupuesto (USD)]]="SI","Indeterminado","Fracaso"))</f>
        <v>Éxito</v>
      </c>
    </row>
    <row r="3" spans="1:12" x14ac:dyDescent="0.25">
      <c r="A3" t="s">
        <v>4190</v>
      </c>
      <c r="B3" t="s">
        <v>681</v>
      </c>
      <c r="C3">
        <v>175</v>
      </c>
      <c r="D3" s="4">
        <v>134821952</v>
      </c>
      <c r="E3" t="s">
        <v>334</v>
      </c>
      <c r="F3" t="s">
        <v>2</v>
      </c>
      <c r="G3" t="s">
        <v>3</v>
      </c>
      <c r="H3" t="s">
        <v>113</v>
      </c>
      <c r="I3" s="4">
        <v>6000000</v>
      </c>
      <c r="J3" s="3">
        <v>1972</v>
      </c>
      <c r="K3" s="3">
        <v>9.1999999999999993</v>
      </c>
      <c r="L3" t="str">
        <f>IF(IMDb[[#This Row],[Presupuesto (USD)]]&lt;IMDb[[#This Row],[Ganancias(USD)]],"Éxito",IF(IMDb[[#This Row],[Presupuesto (USD)]]="SI","Indeterminado","Fracaso"))</f>
        <v>Éxito</v>
      </c>
    </row>
    <row r="4" spans="1:12" x14ac:dyDescent="0.25">
      <c r="A4" t="s">
        <v>4746</v>
      </c>
      <c r="B4" t="s">
        <v>737</v>
      </c>
      <c r="C4">
        <v>90</v>
      </c>
      <c r="D4" s="4" t="s">
        <v>5162</v>
      </c>
      <c r="E4" t="s">
        <v>238</v>
      </c>
      <c r="F4" t="s">
        <v>5162</v>
      </c>
      <c r="G4" t="s">
        <v>3</v>
      </c>
      <c r="H4" t="s">
        <v>5162</v>
      </c>
      <c r="I4" s="4">
        <v>17000000</v>
      </c>
      <c r="J4" s="3">
        <v>2016</v>
      </c>
      <c r="K4" s="3">
        <v>9.1</v>
      </c>
      <c r="L4" t="str">
        <f>IF(IMDb[[#This Row],[Presupuesto (USD)]]&lt;IMDb[[#This Row],[Ganancias(USD)]],"Éxito",IF(IMDb[[#This Row],[Presupuesto (USD)]]="SI","Indeterminado","Fracaso"))</f>
        <v>Éxito</v>
      </c>
    </row>
    <row r="5" spans="1:12" x14ac:dyDescent="0.25">
      <c r="A5" t="s">
        <v>3824</v>
      </c>
      <c r="B5" t="s">
        <v>5161</v>
      </c>
      <c r="C5">
        <v>55</v>
      </c>
      <c r="D5" s="4">
        <v>447093</v>
      </c>
      <c r="E5" t="s">
        <v>534</v>
      </c>
      <c r="F5" t="s">
        <v>1369</v>
      </c>
      <c r="G5" t="s">
        <v>1370</v>
      </c>
      <c r="H5" t="s">
        <v>430</v>
      </c>
      <c r="I5" s="4" t="s">
        <v>5162</v>
      </c>
      <c r="J5" s="3" t="s">
        <v>5162</v>
      </c>
      <c r="K5" s="3">
        <v>9.1</v>
      </c>
      <c r="L5" t="str">
        <f>IF(IMDb[[#This Row],[Presupuesto (USD)]]&lt;IMDb[[#This Row],[Ganancias(USD)]],"Éxito",IF(IMDb[[#This Row],[Presupuesto (USD)]]="SI","Indeterminado","Fracaso"))</f>
        <v>Indeterminado</v>
      </c>
    </row>
    <row r="6" spans="1:12" x14ac:dyDescent="0.25">
      <c r="A6" t="s">
        <v>4199</v>
      </c>
      <c r="B6" t="s">
        <v>5161</v>
      </c>
      <c r="C6">
        <v>53</v>
      </c>
      <c r="D6" s="4" t="s">
        <v>5162</v>
      </c>
      <c r="E6" t="s">
        <v>363</v>
      </c>
      <c r="F6" t="s">
        <v>2</v>
      </c>
      <c r="G6" t="s">
        <v>3</v>
      </c>
      <c r="H6" t="s">
        <v>430</v>
      </c>
      <c r="I6" s="4" t="s">
        <v>5162</v>
      </c>
      <c r="J6" s="3" t="s">
        <v>5162</v>
      </c>
      <c r="K6" s="3">
        <v>9</v>
      </c>
      <c r="L6" t="str">
        <f>IF(IMDb[[#This Row],[Presupuesto (USD)]]&lt;IMDb[[#This Row],[Ganancias(USD)]],"Éxito",IF(IMDb[[#This Row],[Presupuesto (USD)]]="SI","Indeterminado","Fracaso"))</f>
        <v>Indeterminado</v>
      </c>
    </row>
    <row r="7" spans="1:12" x14ac:dyDescent="0.25">
      <c r="A7" t="s">
        <v>2253</v>
      </c>
      <c r="B7" t="s">
        <v>10</v>
      </c>
      <c r="C7">
        <v>152</v>
      </c>
      <c r="D7" s="4">
        <v>533316061</v>
      </c>
      <c r="E7" t="s">
        <v>88</v>
      </c>
      <c r="F7" t="s">
        <v>2</v>
      </c>
      <c r="G7" t="s">
        <v>3</v>
      </c>
      <c r="H7" t="s">
        <v>4</v>
      </c>
      <c r="I7" s="4">
        <v>185000000</v>
      </c>
      <c r="J7" s="3">
        <v>2008</v>
      </c>
      <c r="K7" s="3">
        <v>9</v>
      </c>
      <c r="L7" t="str">
        <f>IF(IMDb[[#This Row],[Presupuesto (USD)]]&lt;IMDb[[#This Row],[Ganancias(USD)]],"Éxito",IF(IMDb[[#This Row],[Presupuesto (USD)]]="SI","Indeterminado","Fracaso"))</f>
        <v>Éxito</v>
      </c>
    </row>
    <row r="8" spans="1:12" x14ac:dyDescent="0.25">
      <c r="A8" t="s">
        <v>3832</v>
      </c>
      <c r="B8" t="s">
        <v>681</v>
      </c>
      <c r="C8">
        <v>220</v>
      </c>
      <c r="D8" s="4">
        <v>57300000</v>
      </c>
      <c r="E8" t="s">
        <v>334</v>
      </c>
      <c r="F8" t="s">
        <v>2</v>
      </c>
      <c r="G8" t="s">
        <v>3</v>
      </c>
      <c r="H8" t="s">
        <v>113</v>
      </c>
      <c r="I8" s="4">
        <v>13000000</v>
      </c>
      <c r="J8" s="3">
        <v>1974</v>
      </c>
      <c r="K8" s="3">
        <v>9</v>
      </c>
      <c r="L8" t="str">
        <f>IF(IMDb[[#This Row],[Presupuesto (USD)]]&lt;IMDb[[#This Row],[Ganancias(USD)]],"Éxito",IF(IMDb[[#This Row],[Presupuesto (USD)]]="SI","Indeterminado","Fracaso"))</f>
        <v>Éxito</v>
      </c>
    </row>
    <row r="9" spans="1:12" x14ac:dyDescent="0.25">
      <c r="A9" t="s">
        <v>4978</v>
      </c>
      <c r="B9" t="s">
        <v>1135</v>
      </c>
      <c r="C9">
        <v>96</v>
      </c>
      <c r="D9" s="4" t="s">
        <v>5162</v>
      </c>
      <c r="E9" t="s">
        <v>334</v>
      </c>
      <c r="F9" t="s">
        <v>2</v>
      </c>
      <c r="G9" t="s">
        <v>3</v>
      </c>
      <c r="H9" t="s">
        <v>679</v>
      </c>
      <c r="I9" s="4">
        <v>350000</v>
      </c>
      <c r="J9" s="3">
        <v>1957</v>
      </c>
      <c r="K9" s="3">
        <v>8.9</v>
      </c>
      <c r="L9" t="str">
        <f>IF(IMDb[[#This Row],[Presupuesto (USD)]]&lt;IMDb[[#This Row],[Ganancias(USD)]],"Éxito",IF(IMDb[[#This Row],[Presupuesto (USD)]]="SI","Indeterminado","Fracaso"))</f>
        <v>Éxito</v>
      </c>
    </row>
    <row r="10" spans="1:12" x14ac:dyDescent="0.25">
      <c r="A10" t="s">
        <v>2437</v>
      </c>
      <c r="B10" t="s">
        <v>36</v>
      </c>
      <c r="C10">
        <v>192</v>
      </c>
      <c r="D10" s="4">
        <v>377019252</v>
      </c>
      <c r="E10" t="s">
        <v>105</v>
      </c>
      <c r="F10" t="s">
        <v>2</v>
      </c>
      <c r="G10" t="s">
        <v>3</v>
      </c>
      <c r="H10" t="s">
        <v>4</v>
      </c>
      <c r="I10" s="4">
        <v>94000000</v>
      </c>
      <c r="J10" s="3">
        <v>2003</v>
      </c>
      <c r="K10" s="3">
        <v>8.9</v>
      </c>
      <c r="L10" t="str">
        <f>IF(IMDb[[#This Row],[Presupuesto (USD)]]&lt;IMDb[[#This Row],[Ganancias(USD)]],"Éxito",IF(IMDb[[#This Row],[Presupuesto (USD)]]="SI","Indeterminado","Fracaso"))</f>
        <v>Éxito</v>
      </c>
    </row>
    <row r="11" spans="1:12" x14ac:dyDescent="0.25">
      <c r="A11" t="s">
        <v>4122</v>
      </c>
      <c r="B11" t="s">
        <v>303</v>
      </c>
      <c r="C11">
        <v>178</v>
      </c>
      <c r="D11" s="4">
        <v>107930000</v>
      </c>
      <c r="E11" t="s">
        <v>334</v>
      </c>
      <c r="F11" t="s">
        <v>2</v>
      </c>
      <c r="G11" t="s">
        <v>3</v>
      </c>
      <c r="H11" t="s">
        <v>113</v>
      </c>
      <c r="I11" s="4">
        <v>8000000</v>
      </c>
      <c r="J11" s="3">
        <v>1994</v>
      </c>
      <c r="K11" s="3">
        <v>8.9</v>
      </c>
      <c r="L11" t="str">
        <f>IF(IMDb[[#This Row],[Presupuesto (USD)]]&lt;IMDb[[#This Row],[Ganancias(USD)]],"Éxito",IF(IMDb[[#This Row],[Presupuesto (USD)]]="SI","Indeterminado","Fracaso"))</f>
        <v>Éxito</v>
      </c>
    </row>
    <row r="12" spans="1:12" x14ac:dyDescent="0.25">
      <c r="A12" t="s">
        <v>3323</v>
      </c>
      <c r="B12" t="s">
        <v>77</v>
      </c>
      <c r="C12">
        <v>185</v>
      </c>
      <c r="D12" s="4">
        <v>96067179</v>
      </c>
      <c r="E12" t="s">
        <v>802</v>
      </c>
      <c r="F12" t="s">
        <v>2</v>
      </c>
      <c r="G12" t="s">
        <v>3</v>
      </c>
      <c r="H12" t="s">
        <v>113</v>
      </c>
      <c r="I12" s="4">
        <v>22000000</v>
      </c>
      <c r="J12" s="3">
        <v>1993</v>
      </c>
      <c r="K12" s="3">
        <v>8.9</v>
      </c>
      <c r="L12" t="str">
        <f>IF(IMDb[[#This Row],[Presupuesto (USD)]]&lt;IMDb[[#This Row],[Ganancias(USD)]],"Éxito",IF(IMDb[[#This Row],[Presupuesto (USD)]]="SI","Indeterminado","Fracaso"))</f>
        <v>Éxito</v>
      </c>
    </row>
    <row r="13" spans="1:12" x14ac:dyDescent="0.25">
      <c r="A13" t="s">
        <v>4800</v>
      </c>
      <c r="B13" t="s">
        <v>1030</v>
      </c>
      <c r="C13">
        <v>142</v>
      </c>
      <c r="D13" s="4">
        <v>6100000</v>
      </c>
      <c r="E13" t="s">
        <v>1471</v>
      </c>
      <c r="F13" t="s">
        <v>1112</v>
      </c>
      <c r="G13" t="s">
        <v>907</v>
      </c>
      <c r="H13" t="s">
        <v>813</v>
      </c>
      <c r="I13" s="4">
        <v>1200000</v>
      </c>
      <c r="J13" s="3">
        <v>1966</v>
      </c>
      <c r="K13" s="3">
        <v>8.9</v>
      </c>
      <c r="L13" t="str">
        <f>IF(IMDb[[#This Row],[Presupuesto (USD)]]&lt;IMDb[[#This Row],[Ganancias(USD)]],"Éxito",IF(IMDb[[#This Row],[Presupuesto (USD)]]="SI","Indeterminado","Fracaso"))</f>
        <v>Éxito</v>
      </c>
    </row>
    <row r="14" spans="1:12" x14ac:dyDescent="0.25">
      <c r="A14" t="s">
        <v>2515</v>
      </c>
      <c r="B14" t="s">
        <v>5161</v>
      </c>
      <c r="C14">
        <v>54</v>
      </c>
      <c r="D14" s="4" t="s">
        <v>5162</v>
      </c>
      <c r="E14" t="s">
        <v>429</v>
      </c>
      <c r="F14" t="s">
        <v>2</v>
      </c>
      <c r="G14" t="s">
        <v>3</v>
      </c>
      <c r="H14" t="s">
        <v>430</v>
      </c>
      <c r="I14" s="4" t="s">
        <v>5162</v>
      </c>
      <c r="J14" s="3" t="s">
        <v>5162</v>
      </c>
      <c r="K14" s="3">
        <v>8.8000000000000007</v>
      </c>
      <c r="L14" t="str">
        <f>IF(IMDb[[#This Row],[Presupuesto (USD)]]&lt;IMDb[[#This Row],[Ganancias(USD)]],"Éxito",IF(IMDb[[#This Row],[Presupuesto (USD)]]="SI","Indeterminado","Fracaso"))</f>
        <v>Indeterminado</v>
      </c>
    </row>
    <row r="15" spans="1:12" x14ac:dyDescent="0.25">
      <c r="A15" t="s">
        <v>3304</v>
      </c>
      <c r="B15" t="s">
        <v>5161</v>
      </c>
      <c r="C15">
        <v>22</v>
      </c>
      <c r="D15" s="4" t="s">
        <v>5162</v>
      </c>
      <c r="E15" t="s">
        <v>286</v>
      </c>
      <c r="F15" t="s">
        <v>2</v>
      </c>
      <c r="G15" t="s">
        <v>3</v>
      </c>
      <c r="H15" t="s">
        <v>430</v>
      </c>
      <c r="I15" s="4" t="s">
        <v>5162</v>
      </c>
      <c r="J15" s="3" t="s">
        <v>5162</v>
      </c>
      <c r="K15" s="3">
        <v>8.8000000000000007</v>
      </c>
      <c r="L15" t="str">
        <f>IF(IMDb[[#This Row],[Presupuesto (USD)]]&lt;IMDb[[#This Row],[Ganancias(USD)]],"Éxito",IF(IMDb[[#This Row],[Presupuesto (USD)]]="SI","Indeterminado","Fracaso"))</f>
        <v>Indeterminado</v>
      </c>
    </row>
    <row r="16" spans="1:12" x14ac:dyDescent="0.25">
      <c r="A16" t="s">
        <v>2716</v>
      </c>
      <c r="B16" t="s">
        <v>85</v>
      </c>
      <c r="C16">
        <v>142</v>
      </c>
      <c r="D16" s="4">
        <v>329691196</v>
      </c>
      <c r="E16" t="s">
        <v>419</v>
      </c>
      <c r="F16" t="s">
        <v>2</v>
      </c>
      <c r="G16" t="s">
        <v>3</v>
      </c>
      <c r="H16" t="s">
        <v>4</v>
      </c>
      <c r="I16" s="4">
        <v>55000000</v>
      </c>
      <c r="J16" s="3">
        <v>1994</v>
      </c>
      <c r="K16" s="3">
        <v>8.8000000000000007</v>
      </c>
      <c r="L16" t="str">
        <f>IF(IMDb[[#This Row],[Presupuesto (USD)]]&lt;IMDb[[#This Row],[Ganancias(USD)]],"Éxito",IF(IMDb[[#This Row],[Presupuesto (USD)]]="SI","Indeterminado","Fracaso"))</f>
        <v>Éxito</v>
      </c>
    </row>
    <row r="17" spans="1:12" x14ac:dyDescent="0.25">
      <c r="A17" t="s">
        <v>2390</v>
      </c>
      <c r="B17" t="s">
        <v>36</v>
      </c>
      <c r="C17">
        <v>171</v>
      </c>
      <c r="D17" s="4">
        <v>313837577</v>
      </c>
      <c r="E17" t="s">
        <v>105</v>
      </c>
      <c r="F17" t="s">
        <v>2</v>
      </c>
      <c r="G17" t="s">
        <v>38</v>
      </c>
      <c r="H17" t="s">
        <v>4</v>
      </c>
      <c r="I17" s="4">
        <v>93000000</v>
      </c>
      <c r="J17" s="3">
        <v>2001</v>
      </c>
      <c r="K17" s="3">
        <v>8.8000000000000007</v>
      </c>
      <c r="L17" t="str">
        <f>IF(IMDb[[#This Row],[Presupuesto (USD)]]&lt;IMDb[[#This Row],[Ganancias(USD)]],"Éxito",IF(IMDb[[#This Row],[Presupuesto (USD)]]="SI","Indeterminado","Fracaso"))</f>
        <v>Éxito</v>
      </c>
    </row>
    <row r="18" spans="1:12" x14ac:dyDescent="0.25">
      <c r="A18" t="s">
        <v>2276</v>
      </c>
      <c r="B18" t="s">
        <v>10</v>
      </c>
      <c r="C18">
        <v>148</v>
      </c>
      <c r="D18" s="4">
        <v>292568851</v>
      </c>
      <c r="E18" t="s">
        <v>48</v>
      </c>
      <c r="F18" t="s">
        <v>2</v>
      </c>
      <c r="G18" t="s">
        <v>3</v>
      </c>
      <c r="H18" t="s">
        <v>4</v>
      </c>
      <c r="I18" s="4">
        <v>160000000</v>
      </c>
      <c r="J18" s="3">
        <v>2010</v>
      </c>
      <c r="K18" s="3">
        <v>8.8000000000000007</v>
      </c>
      <c r="L18" t="str">
        <f>IF(IMDb[[#This Row],[Presupuesto (USD)]]&lt;IMDb[[#This Row],[Ganancias(USD)]],"Éxito",IF(IMDb[[#This Row],[Presupuesto (USD)]]="SI","Indeterminado","Fracaso"))</f>
        <v>Éxito</v>
      </c>
    </row>
    <row r="19" spans="1:12" x14ac:dyDescent="0.25">
      <c r="A19" t="s">
        <v>3410</v>
      </c>
      <c r="B19" t="s">
        <v>916</v>
      </c>
      <c r="C19">
        <v>127</v>
      </c>
      <c r="D19" s="4">
        <v>290158751</v>
      </c>
      <c r="E19" t="s">
        <v>1</v>
      </c>
      <c r="F19" t="s">
        <v>2</v>
      </c>
      <c r="G19" t="s">
        <v>3</v>
      </c>
      <c r="H19" t="s">
        <v>21</v>
      </c>
      <c r="I19" s="4">
        <v>18000000</v>
      </c>
      <c r="J19" s="3">
        <v>1980</v>
      </c>
      <c r="K19" s="3">
        <v>8.8000000000000007</v>
      </c>
      <c r="L19" t="str">
        <f>IF(IMDb[[#This Row],[Presupuesto (USD)]]&lt;IMDb[[#This Row],[Ganancias(USD)]],"Éxito",IF(IMDb[[#This Row],[Presupuesto (USD)]]="SI","Indeterminado","Fracaso"))</f>
        <v>Éxito</v>
      </c>
    </row>
    <row r="20" spans="1:12" x14ac:dyDescent="0.25">
      <c r="A20" t="s">
        <v>2638</v>
      </c>
      <c r="B20" t="s">
        <v>132</v>
      </c>
      <c r="C20">
        <v>151</v>
      </c>
      <c r="D20" s="4">
        <v>37023395</v>
      </c>
      <c r="E20" t="s">
        <v>534</v>
      </c>
      <c r="F20" t="s">
        <v>2</v>
      </c>
      <c r="G20" t="s">
        <v>3</v>
      </c>
      <c r="H20" t="s">
        <v>113</v>
      </c>
      <c r="I20" s="4">
        <v>63000000</v>
      </c>
      <c r="J20" s="3">
        <v>1999</v>
      </c>
      <c r="K20" s="3">
        <v>8.8000000000000007</v>
      </c>
      <c r="L20" t="str">
        <f>IF(IMDb[[#This Row],[Presupuesto (USD)]]&lt;IMDb[[#This Row],[Ganancias(USD)]],"Éxito",IF(IMDb[[#This Row],[Presupuesto (USD)]]="SI","Indeterminado","Fracaso"))</f>
        <v>Fracaso</v>
      </c>
    </row>
    <row r="21" spans="1:12" x14ac:dyDescent="0.25">
      <c r="A21" t="s">
        <v>3175</v>
      </c>
      <c r="B21" t="s">
        <v>5161</v>
      </c>
      <c r="C21">
        <v>44</v>
      </c>
      <c r="D21" s="4" t="s">
        <v>5162</v>
      </c>
      <c r="E21" t="s">
        <v>572</v>
      </c>
      <c r="F21" t="s">
        <v>2</v>
      </c>
      <c r="G21" t="s">
        <v>3</v>
      </c>
      <c r="H21" t="s">
        <v>204</v>
      </c>
      <c r="I21" s="4" t="s">
        <v>5162</v>
      </c>
      <c r="J21" s="3" t="s">
        <v>5162</v>
      </c>
      <c r="K21" s="3">
        <v>8.6999999999999993</v>
      </c>
      <c r="L21" t="str">
        <f>IF(IMDb[[#This Row],[Presupuesto (USD)]]&lt;IMDb[[#This Row],[Ganancias(USD)]],"Éxito",IF(IMDb[[#This Row],[Presupuesto (USD)]]="SI","Indeterminado","Fracaso"))</f>
        <v>Indeterminado</v>
      </c>
    </row>
    <row r="22" spans="1:12" x14ac:dyDescent="0.25">
      <c r="A22" t="s">
        <v>3290</v>
      </c>
      <c r="B22" t="s">
        <v>5161</v>
      </c>
      <c r="C22">
        <v>30</v>
      </c>
      <c r="D22" s="4" t="s">
        <v>5162</v>
      </c>
      <c r="E22" t="s">
        <v>485</v>
      </c>
      <c r="F22" t="s">
        <v>2</v>
      </c>
      <c r="G22" t="s">
        <v>3</v>
      </c>
      <c r="H22" t="s">
        <v>5162</v>
      </c>
      <c r="I22" s="4" t="s">
        <v>5162</v>
      </c>
      <c r="J22" s="3" t="s">
        <v>5162</v>
      </c>
      <c r="K22" s="3">
        <v>8.6999999999999993</v>
      </c>
      <c r="L22" t="str">
        <f>IF(IMDb[[#This Row],[Presupuesto (USD)]]&lt;IMDb[[#This Row],[Ganancias(USD)]],"Éxito",IF(IMDb[[#This Row],[Presupuesto (USD)]]="SI","Indeterminado","Fracaso"))</f>
        <v>Indeterminado</v>
      </c>
    </row>
    <row r="23" spans="1:12" x14ac:dyDescent="0.25">
      <c r="A23" t="s">
        <v>4263</v>
      </c>
      <c r="B23" t="s">
        <v>5161</v>
      </c>
      <c r="C23">
        <v>55</v>
      </c>
      <c r="D23" s="4" t="s">
        <v>5162</v>
      </c>
      <c r="E23" t="s">
        <v>363</v>
      </c>
      <c r="F23" t="s">
        <v>1112</v>
      </c>
      <c r="G23" t="s">
        <v>907</v>
      </c>
      <c r="H23" t="s">
        <v>430</v>
      </c>
      <c r="I23" s="4" t="s">
        <v>5162</v>
      </c>
      <c r="J23" s="3" t="s">
        <v>5162</v>
      </c>
      <c r="K23" s="3">
        <v>8.6999999999999993</v>
      </c>
      <c r="L23" t="str">
        <f>IF(IMDb[[#This Row],[Presupuesto (USD)]]&lt;IMDb[[#This Row],[Ganancias(USD)]],"Éxito",IF(IMDb[[#This Row],[Presupuesto (USD)]]="SI","Indeterminado","Fracaso"))</f>
        <v>Indeterminado</v>
      </c>
    </row>
    <row r="24" spans="1:12" x14ac:dyDescent="0.25">
      <c r="A24" t="s">
        <v>4725</v>
      </c>
      <c r="B24" t="s">
        <v>1909</v>
      </c>
      <c r="C24">
        <v>87</v>
      </c>
      <c r="D24" s="4" t="s">
        <v>5162</v>
      </c>
      <c r="E24" t="s">
        <v>1316</v>
      </c>
      <c r="F24" t="s">
        <v>2</v>
      </c>
      <c r="G24" t="s">
        <v>3</v>
      </c>
      <c r="H24" t="s">
        <v>5162</v>
      </c>
      <c r="I24" s="4" t="s">
        <v>5162</v>
      </c>
      <c r="J24" s="3">
        <v>2016</v>
      </c>
      <c r="K24" s="3">
        <v>8.6999999999999993</v>
      </c>
      <c r="L24" t="str">
        <f>IF(IMDb[[#This Row],[Presupuesto (USD)]]&lt;IMDb[[#This Row],[Ganancias(USD)]],"Éxito",IF(IMDb[[#This Row],[Presupuesto (USD)]]="SI","Indeterminado","Fracaso"))</f>
        <v>Indeterminado</v>
      </c>
    </row>
    <row r="25" spans="1:12" x14ac:dyDescent="0.25">
      <c r="A25" t="s">
        <v>4783</v>
      </c>
      <c r="B25" t="s">
        <v>1945</v>
      </c>
      <c r="C25">
        <v>135</v>
      </c>
      <c r="D25" s="4" t="s">
        <v>5162</v>
      </c>
      <c r="E25" t="s">
        <v>921</v>
      </c>
      <c r="F25" t="s">
        <v>2</v>
      </c>
      <c r="G25" t="s">
        <v>1946</v>
      </c>
      <c r="H25" t="s">
        <v>4</v>
      </c>
      <c r="I25" s="4">
        <v>1400000</v>
      </c>
      <c r="J25" s="3">
        <v>2014</v>
      </c>
      <c r="K25" s="3">
        <v>8.6999999999999993</v>
      </c>
      <c r="L25" t="str">
        <f>IF(IMDb[[#This Row],[Presupuesto (USD)]]&lt;IMDb[[#This Row],[Ganancias(USD)]],"Éxito",IF(IMDb[[#This Row],[Presupuesto (USD)]]="SI","Indeterminado","Fracaso"))</f>
        <v>Éxito</v>
      </c>
    </row>
    <row r="26" spans="1:12" x14ac:dyDescent="0.25">
      <c r="A26" t="s">
        <v>5047</v>
      </c>
      <c r="B26" t="s">
        <v>2152</v>
      </c>
      <c r="C26">
        <v>78</v>
      </c>
      <c r="D26" s="4" t="s">
        <v>5162</v>
      </c>
      <c r="E26" t="s">
        <v>14</v>
      </c>
      <c r="F26" t="s">
        <v>2</v>
      </c>
      <c r="G26" t="s">
        <v>3</v>
      </c>
      <c r="H26" t="s">
        <v>5162</v>
      </c>
      <c r="I26" s="4">
        <v>180000</v>
      </c>
      <c r="J26" s="3">
        <v>2014</v>
      </c>
      <c r="K26" s="3">
        <v>8.6999999999999993</v>
      </c>
      <c r="L26" t="str">
        <f>IF(IMDb[[#This Row],[Presupuesto (USD)]]&lt;IMDb[[#This Row],[Ganancias(USD)]],"Éxito",IF(IMDb[[#This Row],[Presupuesto (USD)]]="SI","Indeterminado","Fracaso"))</f>
        <v>Éxito</v>
      </c>
    </row>
    <row r="27" spans="1:12" x14ac:dyDescent="0.25">
      <c r="A27" t="s">
        <v>3943</v>
      </c>
      <c r="B27" t="s">
        <v>255</v>
      </c>
      <c r="C27">
        <v>125</v>
      </c>
      <c r="D27" s="4">
        <v>460935665</v>
      </c>
      <c r="E27" t="s">
        <v>1</v>
      </c>
      <c r="F27" t="s">
        <v>2</v>
      </c>
      <c r="G27" t="s">
        <v>3</v>
      </c>
      <c r="H27" t="s">
        <v>21</v>
      </c>
      <c r="I27" s="4">
        <v>11000000</v>
      </c>
      <c r="J27" s="3">
        <v>1977</v>
      </c>
      <c r="K27" s="3">
        <v>8.6999999999999993</v>
      </c>
      <c r="L27" t="str">
        <f>IF(IMDb[[#This Row],[Presupuesto (USD)]]&lt;IMDb[[#This Row],[Ganancias(USD)]],"Éxito",IF(IMDb[[#This Row],[Presupuesto (USD)]]="SI","Indeterminado","Fracaso"))</f>
        <v>Éxito</v>
      </c>
    </row>
    <row r="28" spans="1:12" x14ac:dyDescent="0.25">
      <c r="A28" t="s">
        <v>2438</v>
      </c>
      <c r="B28" t="s">
        <v>36</v>
      </c>
      <c r="C28">
        <v>172</v>
      </c>
      <c r="D28" s="4">
        <v>340478898</v>
      </c>
      <c r="E28" t="s">
        <v>105</v>
      </c>
      <c r="F28" t="s">
        <v>2</v>
      </c>
      <c r="G28" t="s">
        <v>3</v>
      </c>
      <c r="H28" t="s">
        <v>4</v>
      </c>
      <c r="I28" s="4">
        <v>94000000</v>
      </c>
      <c r="J28" s="3">
        <v>2002</v>
      </c>
      <c r="K28" s="3">
        <v>8.6999999999999993</v>
      </c>
      <c r="L28" t="str">
        <f>IF(IMDb[[#This Row],[Presupuesto (USD)]]&lt;IMDb[[#This Row],[Ganancias(USD)]],"Éxito",IF(IMDb[[#This Row],[Presupuesto (USD)]]="SI","Indeterminado","Fracaso"))</f>
        <v>Éxito</v>
      </c>
    </row>
    <row r="29" spans="1:12" x14ac:dyDescent="0.25">
      <c r="A29" t="s">
        <v>2620</v>
      </c>
      <c r="B29" t="s">
        <v>87</v>
      </c>
      <c r="C29">
        <v>136</v>
      </c>
      <c r="D29" s="4">
        <v>171383253</v>
      </c>
      <c r="E29" t="s">
        <v>125</v>
      </c>
      <c r="F29" t="s">
        <v>2</v>
      </c>
      <c r="G29" t="s">
        <v>3</v>
      </c>
      <c r="H29" t="s">
        <v>113</v>
      </c>
      <c r="I29" s="4">
        <v>63000000</v>
      </c>
      <c r="J29" s="3">
        <v>1999</v>
      </c>
      <c r="K29" s="3">
        <v>8.6999999999999993</v>
      </c>
      <c r="L29" t="str">
        <f>IF(IMDb[[#This Row],[Presupuesto (USD)]]&lt;IMDb[[#This Row],[Ganancias(USD)]],"Éxito",IF(IMDb[[#This Row],[Presupuesto (USD)]]="SI","Indeterminado","Fracaso"))</f>
        <v>Éxito</v>
      </c>
    </row>
    <row r="30" spans="1:12" x14ac:dyDescent="0.25">
      <c r="A30" t="s">
        <v>4440</v>
      </c>
      <c r="B30" t="s">
        <v>694</v>
      </c>
      <c r="C30">
        <v>133</v>
      </c>
      <c r="D30" s="4">
        <v>112000000</v>
      </c>
      <c r="E30" t="s">
        <v>534</v>
      </c>
      <c r="F30" t="s">
        <v>2</v>
      </c>
      <c r="G30" t="s">
        <v>3</v>
      </c>
      <c r="H30" t="s">
        <v>113</v>
      </c>
      <c r="I30" s="4">
        <v>4400000</v>
      </c>
      <c r="J30" s="3">
        <v>1975</v>
      </c>
      <c r="K30" s="3">
        <v>8.6999999999999993</v>
      </c>
      <c r="L30" t="str">
        <f>IF(IMDb[[#This Row],[Presupuesto (USD)]]&lt;IMDb[[#This Row],[Ganancias(USD)]],"Éxito",IF(IMDb[[#This Row],[Presupuesto (USD)]]="SI","Indeterminado","Fracaso"))</f>
        <v>Éxito</v>
      </c>
    </row>
    <row r="31" spans="1:12" x14ac:dyDescent="0.25">
      <c r="A31" t="s">
        <v>3337</v>
      </c>
      <c r="B31" t="s">
        <v>93</v>
      </c>
      <c r="C31">
        <v>146</v>
      </c>
      <c r="D31" s="4">
        <v>46836394</v>
      </c>
      <c r="E31" t="s">
        <v>295</v>
      </c>
      <c r="F31" t="s">
        <v>2</v>
      </c>
      <c r="G31" t="s">
        <v>3</v>
      </c>
      <c r="H31" t="s">
        <v>113</v>
      </c>
      <c r="I31" s="4">
        <v>25000000</v>
      </c>
      <c r="J31" s="3">
        <v>1990</v>
      </c>
      <c r="K31" s="3">
        <v>8.6999999999999993</v>
      </c>
      <c r="L31" t="str">
        <f>IF(IMDb[[#This Row],[Presupuesto (USD)]]&lt;IMDb[[#This Row],[Ganancias(USD)]],"Éxito",IF(IMDb[[#This Row],[Presupuesto (USD)]]="SI","Indeterminado","Fracaso"))</f>
        <v>Éxito</v>
      </c>
    </row>
    <row r="32" spans="1:12" x14ac:dyDescent="0.25">
      <c r="A32" t="s">
        <v>4530</v>
      </c>
      <c r="B32" t="s">
        <v>1085</v>
      </c>
      <c r="C32">
        <v>135</v>
      </c>
      <c r="D32" s="4">
        <v>7563397</v>
      </c>
      <c r="E32" t="s">
        <v>334</v>
      </c>
      <c r="F32" t="s">
        <v>1440</v>
      </c>
      <c r="G32" t="s">
        <v>1608</v>
      </c>
      <c r="H32" t="s">
        <v>113</v>
      </c>
      <c r="I32" s="4">
        <v>3300000</v>
      </c>
      <c r="J32" s="3">
        <v>2002</v>
      </c>
      <c r="K32" s="3">
        <v>8.6999999999999993</v>
      </c>
      <c r="L32" t="str">
        <f>IF(IMDb[[#This Row],[Presupuesto (USD)]]&lt;IMDb[[#This Row],[Ganancias(USD)]],"Éxito",IF(IMDb[[#This Row],[Presupuesto (USD)]]="SI","Indeterminado","Fracaso"))</f>
        <v>Éxito</v>
      </c>
    </row>
    <row r="33" spans="1:12" x14ac:dyDescent="0.25">
      <c r="A33" t="s">
        <v>4937</v>
      </c>
      <c r="B33" t="s">
        <v>1438</v>
      </c>
      <c r="C33">
        <v>202</v>
      </c>
      <c r="D33" s="4">
        <v>269061</v>
      </c>
      <c r="E33" t="s">
        <v>187</v>
      </c>
      <c r="F33" t="s">
        <v>130</v>
      </c>
      <c r="G33" t="s">
        <v>131</v>
      </c>
      <c r="H33" t="s">
        <v>764</v>
      </c>
      <c r="I33" s="4">
        <v>2000000</v>
      </c>
      <c r="J33" s="3">
        <v>1954</v>
      </c>
      <c r="K33" s="3">
        <v>8.6999999999999993</v>
      </c>
      <c r="L33" t="str">
        <f>IF(IMDb[[#This Row],[Presupuesto (USD)]]&lt;IMDb[[#This Row],[Ganancias(USD)]],"Éxito",IF(IMDb[[#This Row],[Presupuesto (USD)]]="SI","Indeterminado","Fracaso"))</f>
        <v>Fracaso</v>
      </c>
    </row>
    <row r="34" spans="1:12" x14ac:dyDescent="0.25">
      <c r="A34" t="s">
        <v>2478</v>
      </c>
      <c r="B34" t="s">
        <v>5161</v>
      </c>
      <c r="C34">
        <v>44</v>
      </c>
      <c r="D34" s="4" t="s">
        <v>5162</v>
      </c>
      <c r="E34" t="s">
        <v>395</v>
      </c>
      <c r="F34" t="s">
        <v>2</v>
      </c>
      <c r="G34" t="s">
        <v>3</v>
      </c>
      <c r="H34" t="s">
        <v>204</v>
      </c>
      <c r="I34" s="4" t="s">
        <v>5162</v>
      </c>
      <c r="J34" s="3" t="s">
        <v>5162</v>
      </c>
      <c r="K34" s="3">
        <v>8.6</v>
      </c>
      <c r="L34" t="str">
        <f>IF(IMDb[[#This Row],[Presupuesto (USD)]]&lt;IMDb[[#This Row],[Ganancias(USD)]],"Éxito",IF(IMDb[[#This Row],[Presupuesto (USD)]]="SI","Indeterminado","Fracaso"))</f>
        <v>Indeterminado</v>
      </c>
    </row>
    <row r="35" spans="1:12" x14ac:dyDescent="0.25">
      <c r="A35" t="s">
        <v>3091</v>
      </c>
      <c r="B35" t="s">
        <v>5161</v>
      </c>
      <c r="C35">
        <v>60</v>
      </c>
      <c r="D35" s="4" t="s">
        <v>5162</v>
      </c>
      <c r="E35" t="s">
        <v>367</v>
      </c>
      <c r="F35" t="s">
        <v>2</v>
      </c>
      <c r="G35" t="s">
        <v>9</v>
      </c>
      <c r="H35" t="s">
        <v>430</v>
      </c>
      <c r="I35" s="4" t="s">
        <v>5162</v>
      </c>
      <c r="J35" s="3" t="s">
        <v>5162</v>
      </c>
      <c r="K35" s="3">
        <v>8.6</v>
      </c>
      <c r="L35" t="str">
        <f>IF(IMDb[[#This Row],[Presupuesto (USD)]]&lt;IMDb[[#This Row],[Ganancias(USD)]],"Éxito",IF(IMDb[[#This Row],[Presupuesto (USD)]]="SI","Indeterminado","Fracaso"))</f>
        <v>Indeterminado</v>
      </c>
    </row>
    <row r="36" spans="1:12" x14ac:dyDescent="0.25">
      <c r="A36" t="s">
        <v>3902</v>
      </c>
      <c r="B36" t="s">
        <v>5161</v>
      </c>
      <c r="C36">
        <v>55</v>
      </c>
      <c r="D36" s="4" t="s">
        <v>5162</v>
      </c>
      <c r="E36" t="s">
        <v>1413</v>
      </c>
      <c r="F36" t="s">
        <v>2</v>
      </c>
      <c r="G36" t="s">
        <v>3</v>
      </c>
      <c r="H36" t="s">
        <v>430</v>
      </c>
      <c r="I36" s="4" t="s">
        <v>5162</v>
      </c>
      <c r="J36" s="3" t="s">
        <v>5162</v>
      </c>
      <c r="K36" s="3">
        <v>8.6</v>
      </c>
      <c r="L36" t="str">
        <f>IF(IMDb[[#This Row],[Presupuesto (USD)]]&lt;IMDb[[#This Row],[Ganancias(USD)]],"Éxito",IF(IMDb[[#This Row],[Presupuesto (USD)]]="SI","Indeterminado","Fracaso"))</f>
        <v>Indeterminado</v>
      </c>
    </row>
    <row r="37" spans="1:12" x14ac:dyDescent="0.25">
      <c r="A37" t="s">
        <v>4378</v>
      </c>
      <c r="B37" t="s">
        <v>1030</v>
      </c>
      <c r="C37">
        <v>145</v>
      </c>
      <c r="D37" s="4" t="s">
        <v>5162</v>
      </c>
      <c r="E37" t="s">
        <v>1471</v>
      </c>
      <c r="F37" t="s">
        <v>2</v>
      </c>
      <c r="G37" t="s">
        <v>907</v>
      </c>
      <c r="H37" t="s">
        <v>4</v>
      </c>
      <c r="I37" s="4">
        <v>5000000</v>
      </c>
      <c r="J37" s="3">
        <v>1968</v>
      </c>
      <c r="K37" s="3">
        <v>8.6</v>
      </c>
      <c r="L37" t="str">
        <f>IF(IMDb[[#This Row],[Presupuesto (USD)]]&lt;IMDb[[#This Row],[Ganancias(USD)]],"Éxito",IF(IMDb[[#This Row],[Presupuesto (USD)]]="SI","Indeterminado","Fracaso"))</f>
        <v>Éxito</v>
      </c>
    </row>
    <row r="38" spans="1:12" x14ac:dyDescent="0.25">
      <c r="A38" t="s">
        <v>4406</v>
      </c>
      <c r="B38" t="s">
        <v>1704</v>
      </c>
      <c r="C38">
        <v>88</v>
      </c>
      <c r="D38" s="4" t="s">
        <v>5162</v>
      </c>
      <c r="E38" t="s">
        <v>1705</v>
      </c>
      <c r="F38" t="s">
        <v>2</v>
      </c>
      <c r="G38" t="s">
        <v>3</v>
      </c>
      <c r="H38" t="s">
        <v>5162</v>
      </c>
      <c r="I38" s="4">
        <v>5000000</v>
      </c>
      <c r="J38" s="3">
        <v>2015</v>
      </c>
      <c r="K38" s="3">
        <v>8.6</v>
      </c>
      <c r="L38" t="str">
        <f>IF(IMDb[[#This Row],[Presupuesto (USD)]]&lt;IMDb[[#This Row],[Ganancias(USD)]],"Éxito",IF(IMDb[[#This Row],[Presupuesto (USD)]]="SI","Indeterminado","Fracaso"))</f>
        <v>Éxito</v>
      </c>
    </row>
    <row r="39" spans="1:12" x14ac:dyDescent="0.25">
      <c r="A39" t="s">
        <v>4548</v>
      </c>
      <c r="B39" t="s">
        <v>1797</v>
      </c>
      <c r="C39">
        <v>118</v>
      </c>
      <c r="D39" s="4" t="s">
        <v>5162</v>
      </c>
      <c r="E39" t="s">
        <v>346</v>
      </c>
      <c r="F39" t="s">
        <v>2</v>
      </c>
      <c r="G39" t="s">
        <v>3</v>
      </c>
      <c r="H39" t="s">
        <v>21</v>
      </c>
      <c r="I39" s="4">
        <v>3180000</v>
      </c>
      <c r="J39" s="3">
        <v>1946</v>
      </c>
      <c r="K39" s="3">
        <v>8.6</v>
      </c>
      <c r="L39" t="str">
        <f>IF(IMDb[[#This Row],[Presupuesto (USD)]]&lt;IMDb[[#This Row],[Ganancias(USD)]],"Éxito",IF(IMDb[[#This Row],[Presupuesto (USD)]]="SI","Indeterminado","Fracaso"))</f>
        <v>Éxito</v>
      </c>
    </row>
    <row r="40" spans="1:12" x14ac:dyDescent="0.25">
      <c r="A40" t="s">
        <v>4812</v>
      </c>
      <c r="B40" t="s">
        <v>1672</v>
      </c>
      <c r="C40">
        <v>82</v>
      </c>
      <c r="D40" s="4" t="s">
        <v>5162</v>
      </c>
      <c r="E40" t="s">
        <v>761</v>
      </c>
      <c r="F40" t="s">
        <v>2</v>
      </c>
      <c r="G40" t="s">
        <v>3</v>
      </c>
      <c r="H40" t="s">
        <v>21</v>
      </c>
      <c r="I40" s="4">
        <v>950000</v>
      </c>
      <c r="J40" s="3">
        <v>1942</v>
      </c>
      <c r="K40" s="3">
        <v>8.6</v>
      </c>
      <c r="L40" t="str">
        <f>IF(IMDb[[#This Row],[Presupuesto (USD)]]&lt;IMDb[[#This Row],[Ganancias(USD)]],"Éxito",IF(IMDb[[#This Row],[Presupuesto (USD)]]="SI","Indeterminado","Fracaso"))</f>
        <v>Éxito</v>
      </c>
    </row>
    <row r="41" spans="1:12" x14ac:dyDescent="0.25">
      <c r="A41" t="s">
        <v>2615</v>
      </c>
      <c r="B41" t="s">
        <v>77</v>
      </c>
      <c r="C41">
        <v>169</v>
      </c>
      <c r="D41" s="4">
        <v>216119491</v>
      </c>
      <c r="E41" t="s">
        <v>259</v>
      </c>
      <c r="F41" t="s">
        <v>2</v>
      </c>
      <c r="G41" t="s">
        <v>3</v>
      </c>
      <c r="H41" t="s">
        <v>113</v>
      </c>
      <c r="I41" s="4">
        <v>70000000</v>
      </c>
      <c r="J41" s="3">
        <v>1998</v>
      </c>
      <c r="K41" s="3">
        <v>8.6</v>
      </c>
      <c r="L41" t="str">
        <f>IF(IMDb[[#This Row],[Presupuesto (USD)]]&lt;IMDb[[#This Row],[Ganancias(USD)]],"Éxito",IF(IMDb[[#This Row],[Presupuesto (USD)]]="SI","Indeterminado","Fracaso"))</f>
        <v>Éxito</v>
      </c>
    </row>
    <row r="42" spans="1:12" x14ac:dyDescent="0.25">
      <c r="A42" t="s">
        <v>2275</v>
      </c>
      <c r="B42" t="s">
        <v>10</v>
      </c>
      <c r="C42">
        <v>169</v>
      </c>
      <c r="D42" s="4">
        <v>187991439</v>
      </c>
      <c r="E42" t="s">
        <v>127</v>
      </c>
      <c r="F42" t="s">
        <v>2</v>
      </c>
      <c r="G42" t="s">
        <v>3</v>
      </c>
      <c r="H42" t="s">
        <v>4</v>
      </c>
      <c r="I42" s="4">
        <v>165000000</v>
      </c>
      <c r="J42" s="3">
        <v>2014</v>
      </c>
      <c r="K42" s="3">
        <v>8.6</v>
      </c>
      <c r="L42" t="str">
        <f>IF(IMDb[[#This Row],[Presupuesto (USD)]]&lt;IMDb[[#This Row],[Ganancias(USD)]],"Éxito",IF(IMDb[[#This Row],[Presupuesto (USD)]]="SI","Indeterminado","Fracaso"))</f>
        <v>Éxito</v>
      </c>
    </row>
    <row r="43" spans="1:12" x14ac:dyDescent="0.25">
      <c r="A43" t="s">
        <v>3472</v>
      </c>
      <c r="B43" t="s">
        <v>448</v>
      </c>
      <c r="C43">
        <v>138</v>
      </c>
      <c r="D43" s="4">
        <v>130727000</v>
      </c>
      <c r="E43" t="s">
        <v>867</v>
      </c>
      <c r="F43" t="s">
        <v>2</v>
      </c>
      <c r="G43" t="s">
        <v>3</v>
      </c>
      <c r="H43" t="s">
        <v>113</v>
      </c>
      <c r="I43" s="4">
        <v>19000000</v>
      </c>
      <c r="J43" s="3">
        <v>1991</v>
      </c>
      <c r="K43" s="3">
        <v>8.6</v>
      </c>
      <c r="L43" t="str">
        <f>IF(IMDb[[#This Row],[Presupuesto (USD)]]&lt;IMDb[[#This Row],[Ganancias(USD)]],"Éxito",IF(IMDb[[#This Row],[Presupuesto (USD)]]="SI","Indeterminado","Fracaso"))</f>
        <v>Éxito</v>
      </c>
    </row>
    <row r="44" spans="1:12" x14ac:dyDescent="0.25">
      <c r="A44" t="s">
        <v>3159</v>
      </c>
      <c r="B44" t="s">
        <v>132</v>
      </c>
      <c r="C44">
        <v>127</v>
      </c>
      <c r="D44" s="4">
        <v>100125340</v>
      </c>
      <c r="E44" t="s">
        <v>367</v>
      </c>
      <c r="F44" t="s">
        <v>2</v>
      </c>
      <c r="G44" t="s">
        <v>3</v>
      </c>
      <c r="H44" t="s">
        <v>113</v>
      </c>
      <c r="I44" s="4">
        <v>33000000</v>
      </c>
      <c r="J44" s="3">
        <v>1995</v>
      </c>
      <c r="K44" s="3">
        <v>8.6</v>
      </c>
      <c r="L44" t="str">
        <f>IF(IMDb[[#This Row],[Presupuesto (USD)]]&lt;IMDb[[#This Row],[Ganancias(USD)]],"Éxito",IF(IMDb[[#This Row],[Presupuesto (USD)]]="SI","Indeterminado","Fracaso"))</f>
        <v>Éxito</v>
      </c>
    </row>
    <row r="45" spans="1:12" x14ac:dyDescent="0.25">
      <c r="A45" t="s">
        <v>4274</v>
      </c>
      <c r="B45" t="s">
        <v>26</v>
      </c>
      <c r="C45">
        <v>106</v>
      </c>
      <c r="D45" s="4">
        <v>23272306</v>
      </c>
      <c r="E45" t="s">
        <v>367</v>
      </c>
      <c r="F45" t="s">
        <v>2</v>
      </c>
      <c r="G45" t="s">
        <v>3</v>
      </c>
      <c r="H45" t="s">
        <v>113</v>
      </c>
      <c r="I45" s="4">
        <v>6000000</v>
      </c>
      <c r="J45" s="3">
        <v>1995</v>
      </c>
      <c r="K45" s="3">
        <v>8.6</v>
      </c>
      <c r="L45" t="str">
        <f>IF(IMDb[[#This Row],[Presupuesto (USD)]]&lt;IMDb[[#This Row],[Ganancias(USD)]],"Éxito",IF(IMDb[[#This Row],[Presupuesto (USD)]]="SI","Indeterminado","Fracaso"))</f>
        <v>Éxito</v>
      </c>
    </row>
    <row r="46" spans="1:12" x14ac:dyDescent="0.25">
      <c r="A46" t="s">
        <v>3579</v>
      </c>
      <c r="B46" t="s">
        <v>956</v>
      </c>
      <c r="C46">
        <v>125</v>
      </c>
      <c r="D46" s="4">
        <v>10049886</v>
      </c>
      <c r="E46" t="s">
        <v>122</v>
      </c>
      <c r="F46" t="s">
        <v>130</v>
      </c>
      <c r="G46" t="s">
        <v>131</v>
      </c>
      <c r="H46" t="s">
        <v>21</v>
      </c>
      <c r="I46" s="4">
        <v>19000000</v>
      </c>
      <c r="J46" s="3">
        <v>2001</v>
      </c>
      <c r="K46" s="3">
        <v>8.6</v>
      </c>
      <c r="L46" t="str">
        <f>IF(IMDb[[#This Row],[Presupuesto (USD)]]&lt;IMDb[[#This Row],[Ganancias(USD)]],"Éxito",IF(IMDb[[#This Row],[Presupuesto (USD)]]="SI","Indeterminado","Fracaso"))</f>
        <v>Fracaso</v>
      </c>
    </row>
    <row r="47" spans="1:12" x14ac:dyDescent="0.25">
      <c r="A47" t="s">
        <v>4019</v>
      </c>
      <c r="B47" t="s">
        <v>954</v>
      </c>
      <c r="C47">
        <v>101</v>
      </c>
      <c r="D47" s="4">
        <v>6712241</v>
      </c>
      <c r="E47" t="s">
        <v>334</v>
      </c>
      <c r="F47" t="s">
        <v>2</v>
      </c>
      <c r="G47" t="s">
        <v>3</v>
      </c>
      <c r="H47" t="s">
        <v>113</v>
      </c>
      <c r="I47" s="4">
        <v>7500000</v>
      </c>
      <c r="J47" s="3">
        <v>1998</v>
      </c>
      <c r="K47" s="3">
        <v>8.6</v>
      </c>
      <c r="L47" t="str">
        <f>IF(IMDb[[#This Row],[Presupuesto (USD)]]&lt;IMDb[[#This Row],[Ganancias(USD)]],"Éxito",IF(IMDb[[#This Row],[Presupuesto (USD)]]="SI","Indeterminado","Fracaso"))</f>
        <v>Fracaso</v>
      </c>
    </row>
    <row r="48" spans="1:12" x14ac:dyDescent="0.25">
      <c r="A48" t="s">
        <v>4760</v>
      </c>
      <c r="B48" t="s">
        <v>1924</v>
      </c>
      <c r="C48">
        <v>87</v>
      </c>
      <c r="D48" s="4">
        <v>163245</v>
      </c>
      <c r="E48" t="s">
        <v>588</v>
      </c>
      <c r="F48" t="s">
        <v>2</v>
      </c>
      <c r="G48" t="s">
        <v>3</v>
      </c>
      <c r="H48" t="s">
        <v>60</v>
      </c>
      <c r="I48" s="4">
        <v>1500000</v>
      </c>
      <c r="J48" s="3">
        <v>1936</v>
      </c>
      <c r="K48" s="3">
        <v>8.6</v>
      </c>
      <c r="L48" t="str">
        <f>IF(IMDb[[#This Row],[Presupuesto (USD)]]&lt;IMDb[[#This Row],[Ganancias(USD)]],"Éxito",IF(IMDb[[#This Row],[Presupuesto (USD)]]="SI","Indeterminado","Fracaso"))</f>
        <v>Fracaso</v>
      </c>
    </row>
    <row r="49" spans="1:12" x14ac:dyDescent="0.25">
      <c r="A49" t="s">
        <v>2833</v>
      </c>
      <c r="B49" t="s">
        <v>5161</v>
      </c>
      <c r="C49">
        <v>64</v>
      </c>
      <c r="D49" s="4" t="s">
        <v>5162</v>
      </c>
      <c r="E49" t="s">
        <v>747</v>
      </c>
      <c r="F49" t="s">
        <v>2</v>
      </c>
      <c r="G49" t="s">
        <v>3</v>
      </c>
      <c r="H49" t="s">
        <v>430</v>
      </c>
      <c r="I49" s="4" t="s">
        <v>5162</v>
      </c>
      <c r="J49" s="3" t="s">
        <v>5162</v>
      </c>
      <c r="K49" s="3">
        <v>8.5</v>
      </c>
      <c r="L49" t="str">
        <f>IF(IMDb[[#This Row],[Presupuesto (USD)]]&lt;IMDb[[#This Row],[Ganancias(USD)]],"Éxito",IF(IMDb[[#This Row],[Presupuesto (USD)]]="SI","Indeterminado","Fracaso"))</f>
        <v>Indeterminado</v>
      </c>
    </row>
    <row r="50" spans="1:12" x14ac:dyDescent="0.25">
      <c r="A50" t="s">
        <v>3202</v>
      </c>
      <c r="B50" t="s">
        <v>5161</v>
      </c>
      <c r="C50">
        <v>28</v>
      </c>
      <c r="D50" s="4" t="s">
        <v>5162</v>
      </c>
      <c r="E50" t="s">
        <v>419</v>
      </c>
      <c r="F50" t="s">
        <v>2</v>
      </c>
      <c r="G50" t="s">
        <v>3</v>
      </c>
      <c r="H50" t="s">
        <v>430</v>
      </c>
      <c r="I50" s="4" t="s">
        <v>5162</v>
      </c>
      <c r="J50" s="3" t="s">
        <v>5162</v>
      </c>
      <c r="K50" s="3">
        <v>8.5</v>
      </c>
      <c r="L50" t="str">
        <f>IF(IMDb[[#This Row],[Presupuesto (USD)]]&lt;IMDb[[#This Row],[Ganancias(USD)]],"Éxito",IF(IMDb[[#This Row],[Presupuesto (USD)]]="SI","Indeterminado","Fracaso"))</f>
        <v>Indeterminado</v>
      </c>
    </row>
    <row r="51" spans="1:12" x14ac:dyDescent="0.25">
      <c r="A51" t="s">
        <v>5009</v>
      </c>
      <c r="B51" t="s">
        <v>5161</v>
      </c>
      <c r="C51">
        <v>58</v>
      </c>
      <c r="D51" s="4" t="s">
        <v>5162</v>
      </c>
      <c r="E51" t="s">
        <v>334</v>
      </c>
      <c r="F51" t="s">
        <v>2</v>
      </c>
      <c r="G51" t="s">
        <v>9</v>
      </c>
      <c r="H51" t="s">
        <v>430</v>
      </c>
      <c r="I51" s="4" t="s">
        <v>5162</v>
      </c>
      <c r="J51" s="3" t="s">
        <v>5162</v>
      </c>
      <c r="K51" s="3">
        <v>8.5</v>
      </c>
      <c r="L51" t="str">
        <f>IF(IMDb[[#This Row],[Presupuesto (USD)]]&lt;IMDb[[#This Row],[Ganancias(USD)]],"Éxito",IF(IMDb[[#This Row],[Presupuesto (USD)]]="SI","Indeterminado","Fracaso"))</f>
        <v>Indeterminado</v>
      </c>
    </row>
    <row r="52" spans="1:12" x14ac:dyDescent="0.25">
      <c r="A52" t="s">
        <v>4442</v>
      </c>
      <c r="B52" t="s">
        <v>1731</v>
      </c>
      <c r="C52">
        <v>130</v>
      </c>
      <c r="D52" s="4" t="s">
        <v>5162</v>
      </c>
      <c r="E52" t="s">
        <v>1732</v>
      </c>
      <c r="F52" t="s">
        <v>762</v>
      </c>
      <c r="G52" t="s">
        <v>763</v>
      </c>
      <c r="H52" t="s">
        <v>5162</v>
      </c>
      <c r="I52" s="4">
        <v>4400000</v>
      </c>
      <c r="J52" s="3">
        <v>2016</v>
      </c>
      <c r="K52" s="3">
        <v>8.5</v>
      </c>
      <c r="L52" t="str">
        <f>IF(IMDb[[#This Row],[Presupuesto (USD)]]&lt;IMDb[[#This Row],[Ganancias(USD)]],"Éxito",IF(IMDb[[#This Row],[Presupuesto (USD)]]="SI","Indeterminado","Fracaso"))</f>
        <v>Éxito</v>
      </c>
    </row>
    <row r="53" spans="1:12" x14ac:dyDescent="0.25">
      <c r="A53" t="s">
        <v>4717</v>
      </c>
      <c r="B53" t="s">
        <v>568</v>
      </c>
      <c r="C53">
        <v>95</v>
      </c>
      <c r="D53" s="4" t="s">
        <v>5162</v>
      </c>
      <c r="E53" t="s">
        <v>286</v>
      </c>
      <c r="F53" t="s">
        <v>2</v>
      </c>
      <c r="G53" t="s">
        <v>3</v>
      </c>
      <c r="H53" t="s">
        <v>21</v>
      </c>
      <c r="I53" s="4">
        <v>1800000</v>
      </c>
      <c r="J53" s="3">
        <v>1964</v>
      </c>
      <c r="K53" s="3">
        <v>8.5</v>
      </c>
      <c r="L53" t="str">
        <f>IF(IMDb[[#This Row],[Presupuesto (USD)]]&lt;IMDb[[#This Row],[Ganancias(USD)]],"Éxito",IF(IMDb[[#This Row],[Presupuesto (USD)]]="SI","Indeterminado","Fracaso"))</f>
        <v>Éxito</v>
      </c>
    </row>
    <row r="54" spans="1:12" x14ac:dyDescent="0.25">
      <c r="A54" t="s">
        <v>2209</v>
      </c>
      <c r="B54" t="s">
        <v>10</v>
      </c>
      <c r="C54">
        <v>164</v>
      </c>
      <c r="D54" s="4">
        <v>448130642</v>
      </c>
      <c r="E54" t="s">
        <v>11</v>
      </c>
      <c r="F54" t="s">
        <v>2</v>
      </c>
      <c r="G54" t="s">
        <v>3</v>
      </c>
      <c r="H54" t="s">
        <v>4</v>
      </c>
      <c r="I54" s="4">
        <v>250000000</v>
      </c>
      <c r="J54" s="3">
        <v>2012</v>
      </c>
      <c r="K54" s="3">
        <v>8.5</v>
      </c>
      <c r="L54" t="str">
        <f>IF(IMDb[[#This Row],[Presupuesto (USD)]]&lt;IMDb[[#This Row],[Ganancias(USD)]],"Éxito",IF(IMDb[[#This Row],[Presupuesto (USD)]]="SI","Indeterminado","Fracaso"))</f>
        <v>Éxito</v>
      </c>
    </row>
    <row r="55" spans="1:12" x14ac:dyDescent="0.25">
      <c r="A55" t="s">
        <v>2537</v>
      </c>
      <c r="B55" t="s">
        <v>399</v>
      </c>
      <c r="C55">
        <v>73</v>
      </c>
      <c r="D55" s="4">
        <v>422783777</v>
      </c>
      <c r="E55" t="s">
        <v>471</v>
      </c>
      <c r="F55" t="s">
        <v>2</v>
      </c>
      <c r="G55" t="s">
        <v>3</v>
      </c>
      <c r="H55" t="s">
        <v>60</v>
      </c>
      <c r="I55" s="4">
        <v>45000000</v>
      </c>
      <c r="J55" s="3">
        <v>1994</v>
      </c>
      <c r="K55" s="3">
        <v>8.5</v>
      </c>
      <c r="L55" t="str">
        <f>IF(IMDb[[#This Row],[Presupuesto (USD)]]&lt;IMDb[[#This Row],[Ganancias(USD)]],"Éxito",IF(IMDb[[#This Row],[Presupuesto (USD)]]="SI","Indeterminado","Fracaso"))</f>
        <v>Éxito</v>
      </c>
    </row>
    <row r="56" spans="1:12" x14ac:dyDescent="0.25">
      <c r="A56" t="s">
        <v>3468</v>
      </c>
      <c r="B56" t="s">
        <v>77</v>
      </c>
      <c r="C56">
        <v>115</v>
      </c>
      <c r="D56" s="4">
        <v>242374454</v>
      </c>
      <c r="E56" t="s">
        <v>29</v>
      </c>
      <c r="F56" t="s">
        <v>2</v>
      </c>
      <c r="G56" t="s">
        <v>3</v>
      </c>
      <c r="H56" t="s">
        <v>21</v>
      </c>
      <c r="I56" s="4">
        <v>18000000</v>
      </c>
      <c r="J56" s="3">
        <v>1981</v>
      </c>
      <c r="K56" s="3">
        <v>8.5</v>
      </c>
      <c r="L56" t="str">
        <f>IF(IMDb[[#This Row],[Presupuesto (USD)]]&lt;IMDb[[#This Row],[Ganancias(USD)]],"Éxito",IF(IMDb[[#This Row],[Presupuesto (USD)]]="SI","Indeterminado","Fracaso"))</f>
        <v>Éxito</v>
      </c>
    </row>
    <row r="57" spans="1:12" x14ac:dyDescent="0.25">
      <c r="A57" t="s">
        <v>3575</v>
      </c>
      <c r="B57" t="s">
        <v>85</v>
      </c>
      <c r="C57">
        <v>116</v>
      </c>
      <c r="D57" s="4">
        <v>210609762</v>
      </c>
      <c r="E57" t="s">
        <v>324</v>
      </c>
      <c r="F57" t="s">
        <v>2</v>
      </c>
      <c r="G57" t="s">
        <v>3</v>
      </c>
      <c r="H57" t="s">
        <v>21</v>
      </c>
      <c r="I57" s="4">
        <v>19000000</v>
      </c>
      <c r="J57" s="3">
        <v>1985</v>
      </c>
      <c r="K57" s="3">
        <v>8.5</v>
      </c>
      <c r="L57" t="str">
        <f>IF(IMDb[[#This Row],[Presupuesto (USD)]]&lt;IMDb[[#This Row],[Ganancias(USD)]],"Éxito",IF(IMDb[[#This Row],[Presupuesto (USD)]]="SI","Indeterminado","Fracaso"))</f>
        <v>Éxito</v>
      </c>
    </row>
    <row r="58" spans="1:12" x14ac:dyDescent="0.25">
      <c r="A58" t="s">
        <v>2403</v>
      </c>
      <c r="B58" t="s">
        <v>0</v>
      </c>
      <c r="C58">
        <v>153</v>
      </c>
      <c r="D58" s="4">
        <v>204843350</v>
      </c>
      <c r="E58" t="s">
        <v>125</v>
      </c>
      <c r="F58" t="s">
        <v>2</v>
      </c>
      <c r="G58" t="s">
        <v>3</v>
      </c>
      <c r="H58" t="s">
        <v>113</v>
      </c>
      <c r="I58" s="4">
        <v>102000000</v>
      </c>
      <c r="J58" s="3">
        <v>1991</v>
      </c>
      <c r="K58" s="3">
        <v>8.5</v>
      </c>
      <c r="L58" t="str">
        <f>IF(IMDb[[#This Row],[Presupuesto (USD)]]&lt;IMDb[[#This Row],[Ganancias(USD)]],"Éxito",IF(IMDb[[#This Row],[Presupuesto (USD)]]="SI","Indeterminado","Fracaso"))</f>
        <v>Éxito</v>
      </c>
    </row>
    <row r="59" spans="1:12" x14ac:dyDescent="0.25">
      <c r="A59" t="s">
        <v>2399</v>
      </c>
      <c r="B59" t="s">
        <v>40</v>
      </c>
      <c r="C59">
        <v>171</v>
      </c>
      <c r="D59" s="4">
        <v>187670866</v>
      </c>
      <c r="E59" t="s">
        <v>293</v>
      </c>
      <c r="F59" t="s">
        <v>2</v>
      </c>
      <c r="G59" t="s">
        <v>3</v>
      </c>
      <c r="H59" t="s">
        <v>113</v>
      </c>
      <c r="I59" s="4">
        <v>103000000</v>
      </c>
      <c r="J59" s="3">
        <v>2000</v>
      </c>
      <c r="K59" s="3">
        <v>8.5</v>
      </c>
      <c r="L59" t="str">
        <f>IF(IMDb[[#This Row],[Presupuesto (USD)]]&lt;IMDb[[#This Row],[Ganancias(USD)]],"Éxito",IF(IMDb[[#This Row],[Presupuesto (USD)]]="SI","Indeterminado","Fracaso"))</f>
        <v>Éxito</v>
      </c>
    </row>
    <row r="60" spans="1:12" x14ac:dyDescent="0.25">
      <c r="A60" t="s">
        <v>2409</v>
      </c>
      <c r="B60" t="s">
        <v>303</v>
      </c>
      <c r="C60">
        <v>165</v>
      </c>
      <c r="D60" s="4">
        <v>162804648</v>
      </c>
      <c r="E60" t="s">
        <v>304</v>
      </c>
      <c r="F60" t="s">
        <v>2</v>
      </c>
      <c r="G60" t="s">
        <v>3</v>
      </c>
      <c r="H60" t="s">
        <v>113</v>
      </c>
      <c r="I60" s="4">
        <v>100000000</v>
      </c>
      <c r="J60" s="3">
        <v>2012</v>
      </c>
      <c r="K60" s="3">
        <v>8.5</v>
      </c>
      <c r="L60" t="str">
        <f>IF(IMDb[[#This Row],[Presupuesto (USD)]]&lt;IMDb[[#This Row],[Ganancias(USD)]],"Éxito",IF(IMDb[[#This Row],[Presupuesto (USD)]]="SI","Indeterminado","Fracaso"))</f>
        <v>Éxito</v>
      </c>
    </row>
    <row r="61" spans="1:12" x14ac:dyDescent="0.25">
      <c r="A61" t="s">
        <v>2656</v>
      </c>
      <c r="B61" t="s">
        <v>517</v>
      </c>
      <c r="C61">
        <v>189</v>
      </c>
      <c r="D61" s="4">
        <v>136801374</v>
      </c>
      <c r="E61" t="s">
        <v>589</v>
      </c>
      <c r="F61" t="s">
        <v>2</v>
      </c>
      <c r="G61" t="s">
        <v>3</v>
      </c>
      <c r="H61" t="s">
        <v>113</v>
      </c>
      <c r="I61" s="4">
        <v>60000000</v>
      </c>
      <c r="J61" s="3">
        <v>1999</v>
      </c>
      <c r="K61" s="3">
        <v>8.5</v>
      </c>
      <c r="L61" t="str">
        <f>IF(IMDb[[#This Row],[Presupuesto (USD)]]&lt;IMDb[[#This Row],[Ganancias(USD)]],"Éxito",IF(IMDb[[#This Row],[Presupuesto (USD)]]="SI","Indeterminado","Fracaso"))</f>
        <v>Éxito</v>
      </c>
    </row>
    <row r="62" spans="1:12" x14ac:dyDescent="0.25">
      <c r="A62" t="s">
        <v>2451</v>
      </c>
      <c r="B62" t="s">
        <v>93</v>
      </c>
      <c r="C62">
        <v>151</v>
      </c>
      <c r="D62" s="4">
        <v>132373442</v>
      </c>
      <c r="E62" t="s">
        <v>363</v>
      </c>
      <c r="F62" t="s">
        <v>2</v>
      </c>
      <c r="G62" t="s">
        <v>3</v>
      </c>
      <c r="H62" t="s">
        <v>113</v>
      </c>
      <c r="I62" s="4">
        <v>90000000</v>
      </c>
      <c r="J62" s="3">
        <v>2006</v>
      </c>
      <c r="K62" s="3">
        <v>8.5</v>
      </c>
      <c r="L62" t="str">
        <f>IF(IMDb[[#This Row],[Presupuesto (USD)]]&lt;IMDb[[#This Row],[Ganancias(USD)]],"Éxito",IF(IMDb[[#This Row],[Presupuesto (USD)]]="SI","Indeterminado","Fracaso"))</f>
        <v>Éxito</v>
      </c>
    </row>
    <row r="63" spans="1:12" x14ac:dyDescent="0.25">
      <c r="A63" t="s">
        <v>4070</v>
      </c>
      <c r="B63" t="s">
        <v>40</v>
      </c>
      <c r="C63">
        <v>116</v>
      </c>
      <c r="D63" s="4">
        <v>78900000</v>
      </c>
      <c r="E63" t="s">
        <v>1140</v>
      </c>
      <c r="F63" t="s">
        <v>2</v>
      </c>
      <c r="G63" t="s">
        <v>9</v>
      </c>
      <c r="H63" t="s">
        <v>113</v>
      </c>
      <c r="I63" s="4">
        <v>11000000</v>
      </c>
      <c r="J63" s="3">
        <v>1979</v>
      </c>
      <c r="K63" s="3">
        <v>8.5</v>
      </c>
      <c r="L63" t="str">
        <f>IF(IMDb[[#This Row],[Presupuesto (USD)]]&lt;IMDb[[#This Row],[Ganancias(USD)]],"Éxito",IF(IMDb[[#This Row],[Presupuesto (USD)]]="SI","Indeterminado","Fracaso"))</f>
        <v>Éxito</v>
      </c>
    </row>
    <row r="64" spans="1:12" x14ac:dyDescent="0.25">
      <c r="A64" t="s">
        <v>3134</v>
      </c>
      <c r="B64" t="s">
        <v>681</v>
      </c>
      <c r="C64">
        <v>289</v>
      </c>
      <c r="D64" s="4">
        <v>78800000</v>
      </c>
      <c r="E64" t="s">
        <v>531</v>
      </c>
      <c r="F64" t="s">
        <v>2</v>
      </c>
      <c r="G64" t="s">
        <v>3</v>
      </c>
      <c r="H64" t="s">
        <v>113</v>
      </c>
      <c r="I64" s="4">
        <v>31500000</v>
      </c>
      <c r="J64" s="3">
        <v>1979</v>
      </c>
      <c r="K64" s="3">
        <v>8.5</v>
      </c>
      <c r="L64" t="str">
        <f>IF(IMDb[[#This Row],[Presupuesto (USD)]]&lt;IMDb[[#This Row],[Ganancias(USD)]],"Éxito",IF(IMDb[[#This Row],[Presupuesto (USD)]]="SI","Indeterminado","Fracaso"))</f>
        <v>Éxito</v>
      </c>
    </row>
    <row r="65" spans="1:12" x14ac:dyDescent="0.25">
      <c r="A65" t="s">
        <v>2962</v>
      </c>
      <c r="B65" t="s">
        <v>10</v>
      </c>
      <c r="C65">
        <v>130</v>
      </c>
      <c r="D65" s="4">
        <v>53082743</v>
      </c>
      <c r="E65" t="s">
        <v>374</v>
      </c>
      <c r="F65" t="s">
        <v>2</v>
      </c>
      <c r="G65" t="s">
        <v>3</v>
      </c>
      <c r="H65" t="s">
        <v>4</v>
      </c>
      <c r="I65" s="4">
        <v>40000000</v>
      </c>
      <c r="J65" s="3">
        <v>2006</v>
      </c>
      <c r="K65" s="3">
        <v>8.5</v>
      </c>
      <c r="L65" t="str">
        <f>IF(IMDb[[#This Row],[Presupuesto (USD)]]&lt;IMDb[[#This Row],[Ganancias(USD)]],"Éxito",IF(IMDb[[#This Row],[Presupuesto (USD)]]="SI","Indeterminado","Fracaso"))</f>
        <v>Éxito</v>
      </c>
    </row>
    <row r="66" spans="1:12" x14ac:dyDescent="0.25">
      <c r="A66" t="s">
        <v>3071</v>
      </c>
      <c r="B66" t="s">
        <v>574</v>
      </c>
      <c r="C66">
        <v>150</v>
      </c>
      <c r="D66" s="4">
        <v>32519322</v>
      </c>
      <c r="E66" t="s">
        <v>923</v>
      </c>
      <c r="F66" t="s">
        <v>2</v>
      </c>
      <c r="G66" t="s">
        <v>258</v>
      </c>
      <c r="H66" t="s">
        <v>113</v>
      </c>
      <c r="I66" s="4">
        <v>35000000</v>
      </c>
      <c r="J66" s="3">
        <v>2002</v>
      </c>
      <c r="K66" s="3">
        <v>8.5</v>
      </c>
      <c r="L66" t="str">
        <f>IF(IMDb[[#This Row],[Presupuesto (USD)]]&lt;IMDb[[#This Row],[Ganancias(USD)]],"Éxito",IF(IMDb[[#This Row],[Presupuesto (USD)]]="SI","Indeterminado","Fracaso"))</f>
        <v>Fracaso</v>
      </c>
    </row>
    <row r="67" spans="1:12" x14ac:dyDescent="0.25">
      <c r="A67" t="s">
        <v>3511</v>
      </c>
      <c r="B67" t="s">
        <v>1193</v>
      </c>
      <c r="C67">
        <v>108</v>
      </c>
      <c r="D67" s="4">
        <v>32000000</v>
      </c>
      <c r="E67" t="s">
        <v>484</v>
      </c>
      <c r="F67" t="s">
        <v>2</v>
      </c>
      <c r="G67" t="s">
        <v>3</v>
      </c>
      <c r="H67" t="s">
        <v>113</v>
      </c>
      <c r="I67" s="4">
        <v>806947</v>
      </c>
      <c r="J67" s="3">
        <v>1960</v>
      </c>
      <c r="K67" s="3">
        <v>8.5</v>
      </c>
      <c r="L67" t="str">
        <f>IF(IMDb[[#This Row],[Presupuesto (USD)]]&lt;IMDb[[#This Row],[Ganancias(USD)]],"Éxito",IF(IMDb[[#This Row],[Presupuesto (USD)]]="SI","Indeterminado","Fracaso"))</f>
        <v>Éxito</v>
      </c>
    </row>
    <row r="68" spans="1:12" x14ac:dyDescent="0.25">
      <c r="A68" t="s">
        <v>4351</v>
      </c>
      <c r="B68" t="s">
        <v>10</v>
      </c>
      <c r="C68">
        <v>113</v>
      </c>
      <c r="D68" s="4">
        <v>25530884</v>
      </c>
      <c r="E68" t="s">
        <v>160</v>
      </c>
      <c r="F68" t="s">
        <v>2</v>
      </c>
      <c r="G68" t="s">
        <v>3</v>
      </c>
      <c r="H68" t="s">
        <v>113</v>
      </c>
      <c r="I68" s="4">
        <v>9000000</v>
      </c>
      <c r="J68" s="3">
        <v>2000</v>
      </c>
      <c r="K68" s="3">
        <v>8.5</v>
      </c>
      <c r="L68" t="str">
        <f>IF(IMDb[[#This Row],[Presupuesto (USD)]]&lt;IMDb[[#This Row],[Ganancias(USD)]],"Éxito",IF(IMDb[[#This Row],[Presupuesto (USD)]]="SI","Indeterminado","Fracaso"))</f>
        <v>Éxito</v>
      </c>
    </row>
    <row r="69" spans="1:12" x14ac:dyDescent="0.25">
      <c r="A69" t="s">
        <v>4529</v>
      </c>
      <c r="B69" t="s">
        <v>1785</v>
      </c>
      <c r="C69">
        <v>107</v>
      </c>
      <c r="D69" s="4">
        <v>13092000</v>
      </c>
      <c r="E69" t="s">
        <v>833</v>
      </c>
      <c r="F69" t="s">
        <v>2</v>
      </c>
      <c r="G69" t="s">
        <v>3</v>
      </c>
      <c r="H69" t="s">
        <v>113</v>
      </c>
      <c r="I69" s="4">
        <v>3300000</v>
      </c>
      <c r="J69" s="3">
        <v>2014</v>
      </c>
      <c r="K69" s="3">
        <v>8.5</v>
      </c>
      <c r="L69" t="str">
        <f>IF(IMDb[[#This Row],[Presupuesto (USD)]]&lt;IMDb[[#This Row],[Ganancias(USD)]],"Éxito",IF(IMDb[[#This Row],[Presupuesto (USD)]]="SI","Indeterminado","Fracaso"))</f>
        <v>Éxito</v>
      </c>
    </row>
    <row r="70" spans="1:12" x14ac:dyDescent="0.25">
      <c r="A70" t="s">
        <v>4661</v>
      </c>
      <c r="B70" t="s">
        <v>314</v>
      </c>
      <c r="C70">
        <v>137</v>
      </c>
      <c r="D70" s="4">
        <v>11284657</v>
      </c>
      <c r="E70" t="s">
        <v>600</v>
      </c>
      <c r="F70" t="s">
        <v>1037</v>
      </c>
      <c r="G70" t="s">
        <v>147</v>
      </c>
      <c r="H70" t="s">
        <v>113</v>
      </c>
      <c r="I70" s="4">
        <v>2000000</v>
      </c>
      <c r="J70" s="3">
        <v>2006</v>
      </c>
      <c r="K70" s="3">
        <v>8.5</v>
      </c>
      <c r="L70" t="str">
        <f>IF(IMDb[[#This Row],[Presupuesto (USD)]]&lt;IMDb[[#This Row],[Ganancias(USD)]],"Éxito",IF(IMDb[[#This Row],[Presupuesto (USD)]]="SI","Indeterminado","Fracaso"))</f>
        <v>Éxito</v>
      </c>
    </row>
    <row r="71" spans="1:12" x14ac:dyDescent="0.25">
      <c r="A71" t="s">
        <v>4476</v>
      </c>
      <c r="B71" t="s">
        <v>1747</v>
      </c>
      <c r="C71">
        <v>102</v>
      </c>
      <c r="D71" s="4">
        <v>2601847</v>
      </c>
      <c r="E71" t="s">
        <v>599</v>
      </c>
      <c r="F71" t="s">
        <v>1385</v>
      </c>
      <c r="G71" t="s">
        <v>3</v>
      </c>
      <c r="H71" t="s">
        <v>4</v>
      </c>
      <c r="I71" s="4">
        <v>4000000</v>
      </c>
      <c r="J71" s="3">
        <v>2011</v>
      </c>
      <c r="K71" s="3">
        <v>8.5</v>
      </c>
      <c r="L71" t="str">
        <f>IF(IMDb[[#This Row],[Presupuesto (USD)]]&lt;IMDb[[#This Row],[Ganancias(USD)]],"Éxito",IF(IMDb[[#This Row],[Presupuesto (USD)]]="SI","Indeterminado","Fracaso"))</f>
        <v>Fracaso</v>
      </c>
    </row>
    <row r="72" spans="1:12" x14ac:dyDescent="0.25">
      <c r="A72" t="s">
        <v>5044</v>
      </c>
      <c r="B72" t="s">
        <v>2150</v>
      </c>
      <c r="C72">
        <v>89</v>
      </c>
      <c r="D72" s="4">
        <v>925402</v>
      </c>
      <c r="E72" t="s">
        <v>914</v>
      </c>
      <c r="F72" t="s">
        <v>2014</v>
      </c>
      <c r="G72" t="s">
        <v>1365</v>
      </c>
      <c r="H72" t="s">
        <v>21</v>
      </c>
      <c r="I72" s="4">
        <v>180000</v>
      </c>
      <c r="J72" s="3">
        <v>1997</v>
      </c>
      <c r="K72" s="3">
        <v>8.5</v>
      </c>
      <c r="L72" t="str">
        <f>IF(IMDb[[#This Row],[Presupuesto (USD)]]&lt;IMDb[[#This Row],[Ganancias(USD)]],"Éxito",IF(IMDb[[#This Row],[Presupuesto (USD)]]="SI","Indeterminado","Fracaso"))</f>
        <v>Éxito</v>
      </c>
    </row>
    <row r="73" spans="1:12" x14ac:dyDescent="0.25">
      <c r="A73" t="s">
        <v>4293</v>
      </c>
      <c r="B73" t="s">
        <v>5161</v>
      </c>
      <c r="C73">
        <v>44</v>
      </c>
      <c r="D73" s="4" t="s">
        <v>5162</v>
      </c>
      <c r="E73" t="s">
        <v>489</v>
      </c>
      <c r="F73" t="s">
        <v>2</v>
      </c>
      <c r="G73" t="s">
        <v>3</v>
      </c>
      <c r="H73" t="s">
        <v>204</v>
      </c>
      <c r="I73" s="4" t="s">
        <v>5162</v>
      </c>
      <c r="J73" s="3" t="s">
        <v>5162</v>
      </c>
      <c r="K73" s="3">
        <v>8.4</v>
      </c>
      <c r="L73" t="str">
        <f>IF(IMDb[[#This Row],[Presupuesto (USD)]]&lt;IMDb[[#This Row],[Ganancias(USD)]],"Éxito",IF(IMDb[[#This Row],[Presupuesto (USD)]]="SI","Indeterminado","Fracaso"))</f>
        <v>Indeterminado</v>
      </c>
    </row>
    <row r="74" spans="1:12" x14ac:dyDescent="0.25">
      <c r="A74" t="s">
        <v>4316</v>
      </c>
      <c r="B74" t="s">
        <v>5161</v>
      </c>
      <c r="C74">
        <v>25</v>
      </c>
      <c r="D74" s="4" t="s">
        <v>5162</v>
      </c>
      <c r="E74" t="s">
        <v>290</v>
      </c>
      <c r="F74" t="s">
        <v>2</v>
      </c>
      <c r="G74" t="s">
        <v>9</v>
      </c>
      <c r="H74" t="s">
        <v>204</v>
      </c>
      <c r="I74" s="4" t="s">
        <v>5162</v>
      </c>
      <c r="J74" s="3" t="s">
        <v>5162</v>
      </c>
      <c r="K74" s="3">
        <v>8.4</v>
      </c>
      <c r="L74" t="str">
        <f>IF(IMDb[[#This Row],[Presupuesto (USD)]]&lt;IMDb[[#This Row],[Ganancias(USD)]],"Éxito",IF(IMDb[[#This Row],[Presupuesto (USD)]]="SI","Indeterminado","Fracaso"))</f>
        <v>Indeterminado</v>
      </c>
    </row>
    <row r="75" spans="1:12" x14ac:dyDescent="0.25">
      <c r="A75" t="s">
        <v>4401</v>
      </c>
      <c r="B75" t="s">
        <v>5161</v>
      </c>
      <c r="C75">
        <v>44</v>
      </c>
      <c r="D75" s="4" t="s">
        <v>5162</v>
      </c>
      <c r="E75" t="s">
        <v>1294</v>
      </c>
      <c r="F75" t="s">
        <v>2</v>
      </c>
      <c r="G75" t="s">
        <v>3</v>
      </c>
      <c r="H75" t="s">
        <v>272</v>
      </c>
      <c r="I75" s="4" t="s">
        <v>5162</v>
      </c>
      <c r="J75" s="3" t="s">
        <v>5162</v>
      </c>
      <c r="K75" s="3">
        <v>8.4</v>
      </c>
      <c r="L75" t="str">
        <f>IF(IMDb[[#This Row],[Presupuesto (USD)]]&lt;IMDb[[#This Row],[Ganancias(USD)]],"Éxito",IF(IMDb[[#This Row],[Presupuesto (USD)]]="SI","Indeterminado","Fracaso"))</f>
        <v>Indeterminado</v>
      </c>
    </row>
    <row r="76" spans="1:12" x14ac:dyDescent="0.25">
      <c r="A76" t="s">
        <v>4443</v>
      </c>
      <c r="B76" t="s">
        <v>5161</v>
      </c>
      <c r="C76">
        <v>199</v>
      </c>
      <c r="D76" s="4" t="s">
        <v>5162</v>
      </c>
      <c r="E76" t="s">
        <v>914</v>
      </c>
      <c r="F76" t="s">
        <v>2</v>
      </c>
      <c r="G76" t="s">
        <v>56</v>
      </c>
      <c r="H76" t="s">
        <v>450</v>
      </c>
      <c r="I76" s="4" t="s">
        <v>5162</v>
      </c>
      <c r="J76" s="3" t="s">
        <v>5162</v>
      </c>
      <c r="K76" s="3">
        <v>8.4</v>
      </c>
      <c r="L76" t="str">
        <f>IF(IMDb[[#This Row],[Presupuesto (USD)]]&lt;IMDb[[#This Row],[Ganancias(USD)]],"Éxito",IF(IMDb[[#This Row],[Presupuesto (USD)]]="SI","Indeterminado","Fracaso"))</f>
        <v>Indeterminado</v>
      </c>
    </row>
    <row r="77" spans="1:12" x14ac:dyDescent="0.25">
      <c r="A77" t="s">
        <v>4502</v>
      </c>
      <c r="B77" t="s">
        <v>5161</v>
      </c>
      <c r="C77">
        <v>25</v>
      </c>
      <c r="D77" s="4" t="s">
        <v>5162</v>
      </c>
      <c r="E77" t="s">
        <v>1252</v>
      </c>
      <c r="F77" t="s">
        <v>2</v>
      </c>
      <c r="G77" t="s">
        <v>3</v>
      </c>
      <c r="H77" t="s">
        <v>272</v>
      </c>
      <c r="I77" s="4" t="s">
        <v>5162</v>
      </c>
      <c r="J77" s="3" t="s">
        <v>5162</v>
      </c>
      <c r="K77" s="3">
        <v>8.4</v>
      </c>
      <c r="L77" t="str">
        <f>IF(IMDb[[#This Row],[Presupuesto (USD)]]&lt;IMDb[[#This Row],[Ganancias(USD)]],"Éxito",IF(IMDb[[#This Row],[Presupuesto (USD)]]="SI","Indeterminado","Fracaso"))</f>
        <v>Indeterminado</v>
      </c>
    </row>
    <row r="78" spans="1:12" x14ac:dyDescent="0.25">
      <c r="A78" t="s">
        <v>3096</v>
      </c>
      <c r="B78" t="s">
        <v>950</v>
      </c>
      <c r="C78">
        <v>156</v>
      </c>
      <c r="D78" s="4" t="s">
        <v>5162</v>
      </c>
      <c r="E78" t="s">
        <v>514</v>
      </c>
      <c r="F78" t="s">
        <v>2</v>
      </c>
      <c r="G78" t="s">
        <v>951</v>
      </c>
      <c r="H78" t="s">
        <v>21</v>
      </c>
      <c r="I78" s="4">
        <v>35000000</v>
      </c>
      <c r="J78" s="3">
        <v>1980</v>
      </c>
      <c r="K78" s="3">
        <v>8.4</v>
      </c>
      <c r="L78" t="str">
        <f>IF(IMDb[[#This Row],[Presupuesto (USD)]]&lt;IMDb[[#This Row],[Ganancias(USD)]],"Éxito",IF(IMDb[[#This Row],[Presupuesto (USD)]]="SI","Indeterminado","Fracaso"))</f>
        <v>Éxito</v>
      </c>
    </row>
    <row r="79" spans="1:12" x14ac:dyDescent="0.25">
      <c r="A79" t="s">
        <v>3574</v>
      </c>
      <c r="B79" t="s">
        <v>568</v>
      </c>
      <c r="C79">
        <v>146</v>
      </c>
      <c r="D79" s="4" t="s">
        <v>5162</v>
      </c>
      <c r="E79" t="s">
        <v>1235</v>
      </c>
      <c r="F79" t="s">
        <v>2</v>
      </c>
      <c r="G79" t="s">
        <v>3</v>
      </c>
      <c r="H79" t="s">
        <v>113</v>
      </c>
      <c r="I79" s="4">
        <v>19000000</v>
      </c>
      <c r="J79" s="3">
        <v>1980</v>
      </c>
      <c r="K79" s="3">
        <v>8.4</v>
      </c>
      <c r="L79" t="str">
        <f>IF(IMDb[[#This Row],[Presupuesto (USD)]]&lt;IMDb[[#This Row],[Ganancias(USD)]],"Éxito",IF(IMDb[[#This Row],[Presupuesto (USD)]]="SI","Indeterminado","Fracaso"))</f>
        <v>Éxito</v>
      </c>
    </row>
    <row r="80" spans="1:12" x14ac:dyDescent="0.25">
      <c r="A80" t="s">
        <v>4523</v>
      </c>
      <c r="B80" t="s">
        <v>1780</v>
      </c>
      <c r="C80">
        <v>148</v>
      </c>
      <c r="D80" s="4" t="s">
        <v>5162</v>
      </c>
      <c r="E80" t="s">
        <v>1781</v>
      </c>
      <c r="F80" t="s">
        <v>2</v>
      </c>
      <c r="G80" t="s">
        <v>3</v>
      </c>
      <c r="H80" t="s">
        <v>4</v>
      </c>
      <c r="I80" s="4">
        <v>3500000</v>
      </c>
      <c r="J80" s="3">
        <v>2013</v>
      </c>
      <c r="K80" s="3">
        <v>8.4</v>
      </c>
      <c r="L80" t="str">
        <f>IF(IMDb[[#This Row],[Presupuesto (USD)]]&lt;IMDb[[#This Row],[Ganancias(USD)]],"Éxito",IF(IMDb[[#This Row],[Presupuesto (USD)]]="SI","Indeterminado","Fracaso"))</f>
        <v>Éxito</v>
      </c>
    </row>
    <row r="81" spans="1:12" x14ac:dyDescent="0.25">
      <c r="A81" t="s">
        <v>4657</v>
      </c>
      <c r="B81" t="s">
        <v>1858</v>
      </c>
      <c r="C81">
        <v>129</v>
      </c>
      <c r="D81" s="4" t="s">
        <v>5162</v>
      </c>
      <c r="E81" t="s">
        <v>334</v>
      </c>
      <c r="F81" t="s">
        <v>2</v>
      </c>
      <c r="G81" t="s">
        <v>3</v>
      </c>
      <c r="H81" t="s">
        <v>679</v>
      </c>
      <c r="I81" s="4">
        <v>2000000</v>
      </c>
      <c r="J81" s="3">
        <v>1962</v>
      </c>
      <c r="K81" s="3">
        <v>8.4</v>
      </c>
      <c r="L81" t="str">
        <f>IF(IMDb[[#This Row],[Presupuesto (USD)]]&lt;IMDb[[#This Row],[Ganancias(USD)]],"Éxito",IF(IMDb[[#This Row],[Presupuesto (USD)]]="SI","Indeterminado","Fracaso"))</f>
        <v>Éxito</v>
      </c>
    </row>
    <row r="82" spans="1:12" x14ac:dyDescent="0.25">
      <c r="A82" t="s">
        <v>2730</v>
      </c>
      <c r="B82" t="s">
        <v>5161</v>
      </c>
      <c r="C82">
        <v>44</v>
      </c>
      <c r="D82" s="4" t="s">
        <v>5162</v>
      </c>
      <c r="E82" t="s">
        <v>110</v>
      </c>
      <c r="F82" t="s">
        <v>2</v>
      </c>
      <c r="G82" t="s">
        <v>3</v>
      </c>
      <c r="H82" t="s">
        <v>204</v>
      </c>
      <c r="I82" s="4">
        <v>1400000</v>
      </c>
      <c r="J82" s="3" t="s">
        <v>5162</v>
      </c>
      <c r="K82" s="3">
        <v>8.4</v>
      </c>
      <c r="L82" t="str">
        <f>IF(IMDb[[#This Row],[Presupuesto (USD)]]&lt;IMDb[[#This Row],[Ganancias(USD)]],"Éxito",IF(IMDb[[#This Row],[Presupuesto (USD)]]="SI","Indeterminado","Fracaso"))</f>
        <v>Éxito</v>
      </c>
    </row>
    <row r="83" spans="1:12" x14ac:dyDescent="0.25">
      <c r="A83" t="s">
        <v>5055</v>
      </c>
      <c r="B83" t="s">
        <v>330</v>
      </c>
      <c r="C83">
        <v>25</v>
      </c>
      <c r="D83" s="4" t="s">
        <v>5162</v>
      </c>
      <c r="E83" t="s">
        <v>479</v>
      </c>
      <c r="F83" t="s">
        <v>2</v>
      </c>
      <c r="G83" t="s">
        <v>3</v>
      </c>
      <c r="H83" t="s">
        <v>450</v>
      </c>
      <c r="I83" s="4">
        <v>150000</v>
      </c>
      <c r="J83" s="3">
        <v>1965</v>
      </c>
      <c r="K83" s="3">
        <v>8.4</v>
      </c>
      <c r="L83" t="str">
        <f>IF(IMDb[[#This Row],[Presupuesto (USD)]]&lt;IMDb[[#This Row],[Ganancias(USD)]],"Éxito",IF(IMDb[[#This Row],[Presupuesto (USD)]]="SI","Indeterminado","Fracaso"))</f>
        <v>Éxito</v>
      </c>
    </row>
    <row r="84" spans="1:12" x14ac:dyDescent="0.25">
      <c r="A84" t="s">
        <v>3114</v>
      </c>
      <c r="B84" t="s">
        <v>965</v>
      </c>
      <c r="C84">
        <v>134</v>
      </c>
      <c r="D84" s="4">
        <v>309125409</v>
      </c>
      <c r="E84" t="s">
        <v>1</v>
      </c>
      <c r="F84" t="s">
        <v>2</v>
      </c>
      <c r="G84" t="s">
        <v>3</v>
      </c>
      <c r="H84" t="s">
        <v>21</v>
      </c>
      <c r="I84" s="4">
        <v>32500000</v>
      </c>
      <c r="J84" s="3">
        <v>1983</v>
      </c>
      <c r="K84" s="3">
        <v>8.4</v>
      </c>
      <c r="L84" t="str">
        <f>IF(IMDb[[#This Row],[Presupuesto (USD)]]&lt;IMDb[[#This Row],[Ganancias(USD)]],"Éxito",IF(IMDb[[#This Row],[Presupuesto (USD)]]="SI","Indeterminado","Fracaso"))</f>
        <v>Éxito</v>
      </c>
    </row>
    <row r="85" spans="1:12" x14ac:dyDescent="0.25">
      <c r="A85" t="s">
        <v>2248</v>
      </c>
      <c r="B85" t="s">
        <v>15</v>
      </c>
      <c r="C85">
        <v>98</v>
      </c>
      <c r="D85" s="4">
        <v>223806889</v>
      </c>
      <c r="E85" t="s">
        <v>81</v>
      </c>
      <c r="F85" t="s">
        <v>2</v>
      </c>
      <c r="G85" t="s">
        <v>3</v>
      </c>
      <c r="H85" t="s">
        <v>60</v>
      </c>
      <c r="I85" s="4">
        <v>180000000</v>
      </c>
      <c r="J85" s="3">
        <v>2008</v>
      </c>
      <c r="K85" s="3">
        <v>8.4</v>
      </c>
      <c r="L85" t="str">
        <f>IF(IMDb[[#This Row],[Presupuesto (USD)]]&lt;IMDb[[#This Row],[Ganancias(USD)]],"Éxito",IF(IMDb[[#This Row],[Presupuesto (USD)]]="SI","Indeterminado","Fracaso"))</f>
        <v>Éxito</v>
      </c>
    </row>
    <row r="86" spans="1:12" x14ac:dyDescent="0.25">
      <c r="A86" t="s">
        <v>3712</v>
      </c>
      <c r="B86" t="s">
        <v>7</v>
      </c>
      <c r="C86">
        <v>122</v>
      </c>
      <c r="D86" s="4">
        <v>130058047</v>
      </c>
      <c r="E86" t="s">
        <v>534</v>
      </c>
      <c r="F86" t="s">
        <v>2</v>
      </c>
      <c r="G86" t="s">
        <v>3</v>
      </c>
      <c r="H86" t="s">
        <v>113</v>
      </c>
      <c r="I86" s="4">
        <v>15000000</v>
      </c>
      <c r="J86" s="3">
        <v>1999</v>
      </c>
      <c r="K86" s="3">
        <v>8.4</v>
      </c>
      <c r="L86" t="str">
        <f>IF(IMDb[[#This Row],[Presupuesto (USD)]]&lt;IMDb[[#This Row],[Ganancias(USD)]],"Éxito",IF(IMDb[[#This Row],[Presupuesto (USD)]]="SI","Indeterminado","Fracaso"))</f>
        <v>Éxito</v>
      </c>
    </row>
    <row r="87" spans="1:12" x14ac:dyDescent="0.25">
      <c r="A87" t="s">
        <v>3644</v>
      </c>
      <c r="B87" t="s">
        <v>0</v>
      </c>
      <c r="C87">
        <v>154</v>
      </c>
      <c r="D87" s="4">
        <v>85200000</v>
      </c>
      <c r="E87" t="s">
        <v>16</v>
      </c>
      <c r="F87" t="s">
        <v>2</v>
      </c>
      <c r="G87" t="s">
        <v>3</v>
      </c>
      <c r="H87" t="s">
        <v>113</v>
      </c>
      <c r="I87" s="4">
        <v>18500000</v>
      </c>
      <c r="J87" s="3">
        <v>1986</v>
      </c>
      <c r="K87" s="3">
        <v>8.4</v>
      </c>
      <c r="L87" t="str">
        <f>IF(IMDb[[#This Row],[Presupuesto (USD)]]&lt;IMDb[[#This Row],[Ganancias(USD)]],"Éxito",IF(IMDb[[#This Row],[Presupuesto (USD)]]="SI","Indeterminado","Fracaso"))</f>
        <v>Éxito</v>
      </c>
    </row>
    <row r="88" spans="1:12" x14ac:dyDescent="0.25">
      <c r="A88" t="s">
        <v>2575</v>
      </c>
      <c r="B88" t="s">
        <v>513</v>
      </c>
      <c r="C88">
        <v>178</v>
      </c>
      <c r="D88" s="4">
        <v>75600000</v>
      </c>
      <c r="E88" t="s">
        <v>514</v>
      </c>
      <c r="F88" t="s">
        <v>2</v>
      </c>
      <c r="G88" t="s">
        <v>3</v>
      </c>
      <c r="H88" t="s">
        <v>113</v>
      </c>
      <c r="I88" s="4">
        <v>72000000</v>
      </c>
      <c r="J88" s="3">
        <v>1995</v>
      </c>
      <c r="K88" s="3">
        <v>8.4</v>
      </c>
      <c r="L88" t="str">
        <f>IF(IMDb[[#This Row],[Presupuesto (USD)]]&lt;IMDb[[#This Row],[Ganancias(USD)]],"Éxito",IF(IMDb[[#This Row],[Presupuesto (USD)]]="SI","Indeterminado","Fracaso"))</f>
        <v>Éxito</v>
      </c>
    </row>
    <row r="89" spans="1:12" x14ac:dyDescent="0.25">
      <c r="A89" t="s">
        <v>5169</v>
      </c>
      <c r="B89" t="s">
        <v>608</v>
      </c>
      <c r="C89">
        <v>122</v>
      </c>
      <c r="D89" s="4">
        <v>33201661</v>
      </c>
      <c r="E89" t="s">
        <v>290</v>
      </c>
      <c r="F89" t="s">
        <v>257</v>
      </c>
      <c r="G89" t="s">
        <v>258</v>
      </c>
      <c r="H89" t="s">
        <v>113</v>
      </c>
      <c r="I89" s="4">
        <v>77000000</v>
      </c>
      <c r="J89" s="3">
        <v>2001</v>
      </c>
      <c r="K89" s="3">
        <v>8.4</v>
      </c>
      <c r="L89" t="str">
        <f>IF(IMDb[[#This Row],[Presupuesto (USD)]]&lt;IMDb[[#This Row],[Ganancias(USD)]],"Éxito",IF(IMDb[[#This Row],[Presupuesto (USD)]]="SI","Indeterminado","Fracaso"))</f>
        <v>Fracaso</v>
      </c>
    </row>
    <row r="90" spans="1:12" x14ac:dyDescent="0.25">
      <c r="A90" t="s">
        <v>3914</v>
      </c>
      <c r="B90" t="s">
        <v>138</v>
      </c>
      <c r="C90">
        <v>293</v>
      </c>
      <c r="D90" s="4">
        <v>11433134</v>
      </c>
      <c r="E90" t="s">
        <v>1416</v>
      </c>
      <c r="F90" t="s">
        <v>1037</v>
      </c>
      <c r="G90" t="s">
        <v>1069</v>
      </c>
      <c r="H90" t="s">
        <v>113</v>
      </c>
      <c r="I90" s="4">
        <v>14000000</v>
      </c>
      <c r="J90" s="3">
        <v>1981</v>
      </c>
      <c r="K90" s="3">
        <v>8.4</v>
      </c>
      <c r="L90" t="str">
        <f>IF(IMDb[[#This Row],[Presupuesto (USD)]]&lt;IMDb[[#This Row],[Ganancias(USD)]],"Éxito",IF(IMDb[[#This Row],[Presupuesto (USD)]]="SI","Indeterminado","Fracaso"))</f>
        <v>Fracaso</v>
      </c>
    </row>
    <row r="91" spans="1:12" x14ac:dyDescent="0.25">
      <c r="A91" t="s">
        <v>3754</v>
      </c>
      <c r="B91" t="s">
        <v>1327</v>
      </c>
      <c r="C91">
        <v>85</v>
      </c>
      <c r="D91" s="4">
        <v>10353690</v>
      </c>
      <c r="E91" t="s">
        <v>599</v>
      </c>
      <c r="F91" t="s">
        <v>2</v>
      </c>
      <c r="G91" t="s">
        <v>3</v>
      </c>
      <c r="H91" t="s">
        <v>60</v>
      </c>
      <c r="I91" s="4" t="s">
        <v>5162</v>
      </c>
      <c r="J91" s="3">
        <v>2007</v>
      </c>
      <c r="K91" s="3">
        <v>8.4</v>
      </c>
      <c r="L91" t="str">
        <f>IF(IMDb[[#This Row],[Presupuesto (USD)]]&lt;IMDb[[#This Row],[Ganancias(USD)]],"Éxito",IF(IMDb[[#This Row],[Presupuesto (USD)]]="SI","Indeterminado","Fracaso"))</f>
        <v>Indeterminado</v>
      </c>
    </row>
    <row r="92" spans="1:12" x14ac:dyDescent="0.25">
      <c r="A92" t="s">
        <v>4880</v>
      </c>
      <c r="B92" t="s">
        <v>2021</v>
      </c>
      <c r="C92">
        <v>123</v>
      </c>
      <c r="D92" s="4">
        <v>7098492</v>
      </c>
      <c r="E92" t="s">
        <v>984</v>
      </c>
      <c r="F92" t="s">
        <v>2014</v>
      </c>
      <c r="G92" t="s">
        <v>1365</v>
      </c>
      <c r="H92" t="s">
        <v>4</v>
      </c>
      <c r="I92" s="4">
        <v>500000</v>
      </c>
      <c r="J92" s="3">
        <v>2011</v>
      </c>
      <c r="K92" s="3">
        <v>8.4</v>
      </c>
      <c r="L92" t="str">
        <f>IF(IMDb[[#This Row],[Presupuesto (USD)]]&lt;IMDb[[#This Row],[Ganancias(USD)]],"Éxito",IF(IMDb[[#This Row],[Presupuesto (USD)]]="SI","Indeterminado","Fracaso"))</f>
        <v>Éxito</v>
      </c>
    </row>
    <row r="93" spans="1:12" x14ac:dyDescent="0.25">
      <c r="A93" t="s">
        <v>3002</v>
      </c>
      <c r="B93" t="s">
        <v>889</v>
      </c>
      <c r="C93">
        <v>159</v>
      </c>
      <c r="D93" s="4">
        <v>6498000</v>
      </c>
      <c r="E93" t="s">
        <v>890</v>
      </c>
      <c r="F93" t="s">
        <v>891</v>
      </c>
      <c r="G93" t="s">
        <v>763</v>
      </c>
      <c r="H93" t="s">
        <v>5162</v>
      </c>
      <c r="I93" s="4">
        <v>18026148</v>
      </c>
      <c r="J93" s="3">
        <v>2015</v>
      </c>
      <c r="K93" s="3">
        <v>8.4</v>
      </c>
      <c r="L93" t="str">
        <f>IF(IMDb[[#This Row],[Presupuesto (USD)]]&lt;IMDb[[#This Row],[Ganancias(USD)]],"Éxito",IF(IMDb[[#This Row],[Presupuesto (USD)]]="SI","Indeterminado","Fracaso"))</f>
        <v>Fracaso</v>
      </c>
    </row>
    <row r="94" spans="1:12" x14ac:dyDescent="0.25">
      <c r="A94" t="s">
        <v>3734</v>
      </c>
      <c r="B94" t="s">
        <v>1062</v>
      </c>
      <c r="C94">
        <v>227</v>
      </c>
      <c r="D94" s="4">
        <v>6000000</v>
      </c>
      <c r="E94" t="s">
        <v>538</v>
      </c>
      <c r="F94" t="s">
        <v>2</v>
      </c>
      <c r="G94" t="s">
        <v>9</v>
      </c>
      <c r="H94" t="s">
        <v>21</v>
      </c>
      <c r="I94" s="4">
        <v>15000000</v>
      </c>
      <c r="J94" s="3">
        <v>1962</v>
      </c>
      <c r="K94" s="3">
        <v>8.4</v>
      </c>
      <c r="L94" t="str">
        <f>IF(IMDb[[#This Row],[Presupuesto (USD)]]&lt;IMDb[[#This Row],[Ganancias(USD)]],"Éxito",IF(IMDb[[#This Row],[Presupuesto (USD)]]="SI","Indeterminado","Fracaso"))</f>
        <v>Fracaso</v>
      </c>
    </row>
    <row r="95" spans="1:12" x14ac:dyDescent="0.25">
      <c r="A95" t="s">
        <v>3223</v>
      </c>
      <c r="B95" t="s">
        <v>1030</v>
      </c>
      <c r="C95">
        <v>251</v>
      </c>
      <c r="D95" s="4">
        <v>5300000</v>
      </c>
      <c r="E95" t="s">
        <v>334</v>
      </c>
      <c r="F95" t="s">
        <v>2</v>
      </c>
      <c r="G95" t="s">
        <v>907</v>
      </c>
      <c r="H95" t="s">
        <v>113</v>
      </c>
      <c r="I95" s="4">
        <v>30000000</v>
      </c>
      <c r="J95" s="3">
        <v>1984</v>
      </c>
      <c r="K95" s="3">
        <v>8.4</v>
      </c>
      <c r="L95" t="str">
        <f>IF(IMDb[[#This Row],[Presupuesto (USD)]]&lt;IMDb[[#This Row],[Ganancias(USD)]],"Éxito",IF(IMDb[[#This Row],[Presupuesto (USD)]]="SI","Indeterminado","Fracaso"))</f>
        <v>Fracaso</v>
      </c>
    </row>
    <row r="96" spans="1:12" x14ac:dyDescent="0.25">
      <c r="A96" t="s">
        <v>4426</v>
      </c>
      <c r="B96" t="s">
        <v>217</v>
      </c>
      <c r="C96">
        <v>102</v>
      </c>
      <c r="D96" s="4">
        <v>3609278</v>
      </c>
      <c r="E96" t="s">
        <v>534</v>
      </c>
      <c r="F96" t="s">
        <v>2</v>
      </c>
      <c r="G96" t="s">
        <v>3</v>
      </c>
      <c r="H96" t="s">
        <v>113</v>
      </c>
      <c r="I96" s="4">
        <v>4500000</v>
      </c>
      <c r="J96" s="3">
        <v>2000</v>
      </c>
      <c r="K96" s="3">
        <v>8.4</v>
      </c>
      <c r="L96" t="str">
        <f>IF(IMDb[[#This Row],[Presupuesto (USD)]]&lt;IMDb[[#This Row],[Ganancias(USD)]],"Éxito",IF(IMDb[[#This Row],[Presupuesto (USD)]]="SI","Indeterminado","Fracaso"))</f>
        <v>Fracaso</v>
      </c>
    </row>
    <row r="97" spans="1:12" x14ac:dyDescent="0.25">
      <c r="A97" t="s">
        <v>4798</v>
      </c>
      <c r="B97" t="s">
        <v>303</v>
      </c>
      <c r="C97">
        <v>99</v>
      </c>
      <c r="D97" s="4">
        <v>2812029</v>
      </c>
      <c r="E97" t="s">
        <v>363</v>
      </c>
      <c r="F97" t="s">
        <v>2</v>
      </c>
      <c r="G97" t="s">
        <v>3</v>
      </c>
      <c r="H97" t="s">
        <v>113</v>
      </c>
      <c r="I97" s="4">
        <v>1200000</v>
      </c>
      <c r="J97" s="3">
        <v>1992</v>
      </c>
      <c r="K97" s="3">
        <v>8.4</v>
      </c>
      <c r="L97" t="str">
        <f>IF(IMDb[[#This Row],[Presupuesto (USD)]]&lt;IMDb[[#This Row],[Ganancias(USD)]],"Éxito",IF(IMDb[[#This Row],[Presupuesto (USD)]]="SI","Indeterminado","Fracaso"))</f>
        <v>Éxito</v>
      </c>
    </row>
    <row r="98" spans="1:12" x14ac:dyDescent="0.25">
      <c r="A98" t="s">
        <v>3553</v>
      </c>
      <c r="B98" t="s">
        <v>956</v>
      </c>
      <c r="C98">
        <v>134</v>
      </c>
      <c r="D98" s="4">
        <v>2298191</v>
      </c>
      <c r="E98" t="s">
        <v>1038</v>
      </c>
      <c r="F98" t="s">
        <v>130</v>
      </c>
      <c r="G98" t="s">
        <v>131</v>
      </c>
      <c r="H98" t="s">
        <v>4</v>
      </c>
      <c r="I98" s="4">
        <v>2400000000</v>
      </c>
      <c r="J98" s="3">
        <v>1997</v>
      </c>
      <c r="K98" s="3">
        <v>8.4</v>
      </c>
      <c r="L98" t="str">
        <f>IF(IMDb[[#This Row],[Presupuesto (USD)]]&lt;IMDb[[#This Row],[Ganancias(USD)]],"Éxito",IF(IMDb[[#This Row],[Presupuesto (USD)]]="SI","Indeterminado","Fracaso"))</f>
        <v>Fracaso</v>
      </c>
    </row>
    <row r="99" spans="1:12" x14ac:dyDescent="0.25">
      <c r="A99" t="s">
        <v>4333</v>
      </c>
      <c r="B99" t="s">
        <v>1654</v>
      </c>
      <c r="C99">
        <v>157</v>
      </c>
      <c r="D99" s="4">
        <v>2197331</v>
      </c>
      <c r="E99" t="s">
        <v>1655</v>
      </c>
      <c r="F99" t="s">
        <v>762</v>
      </c>
      <c r="G99" t="s">
        <v>763</v>
      </c>
      <c r="H99" t="s">
        <v>679</v>
      </c>
      <c r="I99" s="4" t="s">
        <v>5162</v>
      </c>
      <c r="J99" s="3">
        <v>2006</v>
      </c>
      <c r="K99" s="3">
        <v>8.4</v>
      </c>
      <c r="L99" t="str">
        <f>IF(IMDb[[#This Row],[Presupuesto (USD)]]&lt;IMDb[[#This Row],[Ganancias(USD)]],"Éxito",IF(IMDb[[#This Row],[Presupuesto (USD)]]="SI","Indeterminado","Fracaso"))</f>
        <v>Indeterminado</v>
      </c>
    </row>
    <row r="100" spans="1:12" x14ac:dyDescent="0.25">
      <c r="A100" t="s">
        <v>4584</v>
      </c>
      <c r="B100" t="s">
        <v>1427</v>
      </c>
      <c r="C100">
        <v>120</v>
      </c>
      <c r="D100" s="4">
        <v>2181290</v>
      </c>
      <c r="E100" t="s">
        <v>332</v>
      </c>
      <c r="F100" t="s">
        <v>1306</v>
      </c>
      <c r="G100" t="s">
        <v>778</v>
      </c>
      <c r="H100" t="s">
        <v>113</v>
      </c>
      <c r="I100" s="4">
        <v>3000000</v>
      </c>
      <c r="J100" s="3">
        <v>2003</v>
      </c>
      <c r="K100" s="3">
        <v>8.4</v>
      </c>
      <c r="L100" t="str">
        <f>IF(IMDb[[#This Row],[Presupuesto (USD)]]&lt;IMDb[[#This Row],[Ganancias(USD)]],"Éxito",IF(IMDb[[#This Row],[Presupuesto (USD)]]="SI","Indeterminado","Fracaso"))</f>
        <v>Fracaso</v>
      </c>
    </row>
    <row r="101" spans="1:12" x14ac:dyDescent="0.25">
      <c r="A101" t="s">
        <v>4938</v>
      </c>
      <c r="B101" t="s">
        <v>2068</v>
      </c>
      <c r="C101">
        <v>89</v>
      </c>
      <c r="D101" s="4">
        <v>133778</v>
      </c>
      <c r="E101" t="s">
        <v>1588</v>
      </c>
      <c r="F101" t="s">
        <v>2</v>
      </c>
      <c r="G101" t="s">
        <v>3</v>
      </c>
      <c r="H101" t="s">
        <v>679</v>
      </c>
      <c r="I101" s="4">
        <v>500000</v>
      </c>
      <c r="J101" s="3">
        <v>2012</v>
      </c>
      <c r="K101" s="3">
        <v>8.4</v>
      </c>
      <c r="L101" t="str">
        <f>IF(IMDb[[#This Row],[Presupuesto (USD)]]&lt;IMDb[[#This Row],[Ganancias(USD)]],"Éxito",IF(IMDb[[#This Row],[Presupuesto (USD)]]="SI","Indeterminado","Fracaso"))</f>
        <v>Fracaso</v>
      </c>
    </row>
    <row r="102" spans="1:12" x14ac:dyDescent="0.25">
      <c r="A102" t="s">
        <v>2559</v>
      </c>
      <c r="B102" t="s">
        <v>5161</v>
      </c>
      <c r="C102">
        <v>45</v>
      </c>
      <c r="D102" s="4" t="s">
        <v>5162</v>
      </c>
      <c r="E102" t="s">
        <v>489</v>
      </c>
      <c r="F102" t="s">
        <v>2</v>
      </c>
      <c r="G102" t="s">
        <v>3</v>
      </c>
      <c r="H102" t="s">
        <v>5162</v>
      </c>
      <c r="I102" s="4" t="s">
        <v>5162</v>
      </c>
      <c r="J102" s="3" t="s">
        <v>5162</v>
      </c>
      <c r="K102" s="3">
        <v>8.3000000000000007</v>
      </c>
      <c r="L102" t="str">
        <f>IF(IMDb[[#This Row],[Presupuesto (USD)]]&lt;IMDb[[#This Row],[Ganancias(USD)]],"Éxito",IF(IMDb[[#This Row],[Presupuesto (USD)]]="SI","Indeterminado","Fracaso"))</f>
        <v>Indeterminado</v>
      </c>
    </row>
    <row r="103" spans="1:12" x14ac:dyDescent="0.25">
      <c r="A103" t="s">
        <v>2896</v>
      </c>
      <c r="B103" t="s">
        <v>5161</v>
      </c>
      <c r="C103">
        <v>52</v>
      </c>
      <c r="D103" s="4" t="s">
        <v>5162</v>
      </c>
      <c r="E103" t="s">
        <v>804</v>
      </c>
      <c r="F103" t="s">
        <v>257</v>
      </c>
      <c r="G103" t="s">
        <v>258</v>
      </c>
      <c r="H103" t="s">
        <v>430</v>
      </c>
      <c r="I103" s="4" t="s">
        <v>5162</v>
      </c>
      <c r="J103" s="3" t="s">
        <v>5162</v>
      </c>
      <c r="K103" s="3">
        <v>8.3000000000000007</v>
      </c>
      <c r="L103" t="str">
        <f>IF(IMDb[[#This Row],[Presupuesto (USD)]]&lt;IMDb[[#This Row],[Ganancias(USD)]],"Éxito",IF(IMDb[[#This Row],[Presupuesto (USD)]]="SI","Indeterminado","Fracaso"))</f>
        <v>Indeterminado</v>
      </c>
    </row>
    <row r="104" spans="1:12" x14ac:dyDescent="0.25">
      <c r="A104" t="s">
        <v>3361</v>
      </c>
      <c r="B104" t="s">
        <v>5161</v>
      </c>
      <c r="C104">
        <v>7</v>
      </c>
      <c r="D104" s="4" t="s">
        <v>5162</v>
      </c>
      <c r="E104" t="s">
        <v>479</v>
      </c>
      <c r="F104" t="s">
        <v>2</v>
      </c>
      <c r="G104" t="s">
        <v>9</v>
      </c>
      <c r="H104" t="s">
        <v>450</v>
      </c>
      <c r="I104" s="4" t="s">
        <v>5162</v>
      </c>
      <c r="J104" s="3" t="s">
        <v>5162</v>
      </c>
      <c r="K104" s="3">
        <v>8.3000000000000007</v>
      </c>
      <c r="L104" t="str">
        <f>IF(IMDb[[#This Row],[Presupuesto (USD)]]&lt;IMDb[[#This Row],[Ganancias(USD)]],"Éxito",IF(IMDb[[#This Row],[Presupuesto (USD)]]="SI","Indeterminado","Fracaso"))</f>
        <v>Indeterminado</v>
      </c>
    </row>
    <row r="105" spans="1:12" x14ac:dyDescent="0.25">
      <c r="A105" t="s">
        <v>4148</v>
      </c>
      <c r="B105" t="s">
        <v>5161</v>
      </c>
      <c r="C105">
        <v>60</v>
      </c>
      <c r="D105" s="4" t="s">
        <v>5162</v>
      </c>
      <c r="E105" t="s">
        <v>1557</v>
      </c>
      <c r="F105" t="s">
        <v>2</v>
      </c>
      <c r="H105" t="s">
        <v>430</v>
      </c>
      <c r="I105" s="4" t="s">
        <v>5162</v>
      </c>
      <c r="J105" s="3" t="s">
        <v>5162</v>
      </c>
      <c r="K105" s="3">
        <v>8.3000000000000007</v>
      </c>
      <c r="L105" t="str">
        <f>IF(IMDb[[#This Row],[Presupuesto (USD)]]&lt;IMDb[[#This Row],[Ganancias(USD)]],"Éxito",IF(IMDb[[#This Row],[Presupuesto (USD)]]="SI","Indeterminado","Fracaso"))</f>
        <v>Indeterminado</v>
      </c>
    </row>
    <row r="106" spans="1:12" x14ac:dyDescent="0.25">
      <c r="A106" t="s">
        <v>4951</v>
      </c>
      <c r="B106" t="s">
        <v>2078</v>
      </c>
      <c r="C106">
        <v>90</v>
      </c>
      <c r="D106" s="4" t="s">
        <v>5162</v>
      </c>
      <c r="E106" t="s">
        <v>2079</v>
      </c>
      <c r="F106" t="s">
        <v>2</v>
      </c>
      <c r="G106" t="s">
        <v>3</v>
      </c>
      <c r="H106" t="s">
        <v>113</v>
      </c>
      <c r="I106" s="4" t="s">
        <v>5162</v>
      </c>
      <c r="J106" s="3">
        <v>2014</v>
      </c>
      <c r="K106" s="3">
        <v>8.3000000000000007</v>
      </c>
      <c r="L106" t="str">
        <f>IF(IMDb[[#This Row],[Presupuesto (USD)]]&lt;IMDb[[#This Row],[Ganancias(USD)]],"Éxito",IF(IMDb[[#This Row],[Presupuesto (USD)]]="SI","Indeterminado","Fracaso"))</f>
        <v>Indeterminado</v>
      </c>
    </row>
    <row r="107" spans="1:12" x14ac:dyDescent="0.25">
      <c r="A107" t="s">
        <v>4462</v>
      </c>
      <c r="B107" t="s">
        <v>1740</v>
      </c>
      <c r="C107">
        <v>172</v>
      </c>
      <c r="D107" s="4" t="s">
        <v>5162</v>
      </c>
      <c r="E107" t="s">
        <v>1741</v>
      </c>
      <c r="F107" t="s">
        <v>2</v>
      </c>
      <c r="G107" t="s">
        <v>3</v>
      </c>
      <c r="H107" t="s">
        <v>813</v>
      </c>
      <c r="I107" s="4">
        <v>4000000</v>
      </c>
      <c r="J107" s="3">
        <v>1963</v>
      </c>
      <c r="K107" s="3">
        <v>8.3000000000000007</v>
      </c>
      <c r="L107" t="str">
        <f>IF(IMDb[[#This Row],[Presupuesto (USD)]]&lt;IMDb[[#This Row],[Ganancias(USD)]],"Éxito",IF(IMDb[[#This Row],[Presupuesto (USD)]]="SI","Indeterminado","Fracaso"))</f>
        <v>Éxito</v>
      </c>
    </row>
    <row r="108" spans="1:12" x14ac:dyDescent="0.25">
      <c r="A108" t="s">
        <v>4559</v>
      </c>
      <c r="B108" t="s">
        <v>1738</v>
      </c>
      <c r="C108">
        <v>125</v>
      </c>
      <c r="D108" s="4" t="s">
        <v>5162</v>
      </c>
      <c r="E108" t="s">
        <v>251</v>
      </c>
      <c r="F108" t="s">
        <v>2</v>
      </c>
      <c r="G108" t="s">
        <v>3</v>
      </c>
      <c r="H108" t="s">
        <v>813</v>
      </c>
      <c r="I108" s="4">
        <v>3000000</v>
      </c>
      <c r="J108" s="3">
        <v>1960</v>
      </c>
      <c r="K108" s="3">
        <v>8.3000000000000007</v>
      </c>
      <c r="L108" t="str">
        <f>IF(IMDb[[#This Row],[Presupuesto (USD)]]&lt;IMDb[[#This Row],[Ganancias(USD)]],"Éxito",IF(IMDb[[#This Row],[Presupuesto (USD)]]="SI","Indeterminado","Fracaso"))</f>
        <v>Éxito</v>
      </c>
    </row>
    <row r="109" spans="1:12" x14ac:dyDescent="0.25">
      <c r="A109" t="s">
        <v>4565</v>
      </c>
      <c r="B109" t="s">
        <v>1507</v>
      </c>
      <c r="C109">
        <v>186</v>
      </c>
      <c r="D109" s="4" t="s">
        <v>5162</v>
      </c>
      <c r="E109" t="s">
        <v>531</v>
      </c>
      <c r="F109" t="s">
        <v>2</v>
      </c>
      <c r="G109" t="s">
        <v>3</v>
      </c>
      <c r="H109" t="s">
        <v>679</v>
      </c>
      <c r="I109" s="4">
        <v>3000000</v>
      </c>
      <c r="J109" s="3">
        <v>1961</v>
      </c>
      <c r="K109" s="3">
        <v>8.3000000000000007</v>
      </c>
      <c r="L109" t="str">
        <f>IF(IMDb[[#This Row],[Presupuesto (USD)]]&lt;IMDb[[#This Row],[Ganancias(USD)]],"Éxito",IF(IMDb[[#This Row],[Presupuesto (USD)]]="SI","Indeterminado","Fracaso"))</f>
        <v>Éxito</v>
      </c>
    </row>
    <row r="110" spans="1:12" x14ac:dyDescent="0.25">
      <c r="A110" t="s">
        <v>4615</v>
      </c>
      <c r="B110" t="s">
        <v>1832</v>
      </c>
      <c r="C110">
        <v>103</v>
      </c>
      <c r="D110" s="4" t="s">
        <v>5162</v>
      </c>
      <c r="E110" t="s">
        <v>1212</v>
      </c>
      <c r="F110" t="s">
        <v>2</v>
      </c>
      <c r="G110" t="s">
        <v>3</v>
      </c>
      <c r="H110" t="s">
        <v>813</v>
      </c>
      <c r="I110" s="4">
        <v>2540800</v>
      </c>
      <c r="J110" s="3">
        <v>1952</v>
      </c>
      <c r="K110" s="3">
        <v>8.3000000000000007</v>
      </c>
      <c r="L110" t="str">
        <f>IF(IMDb[[#This Row],[Presupuesto (USD)]]&lt;IMDb[[#This Row],[Ganancias(USD)]],"Éxito",IF(IMDb[[#This Row],[Presupuesto (USD)]]="SI","Indeterminado","Fracaso"))</f>
        <v>Éxito</v>
      </c>
    </row>
    <row r="111" spans="1:12" x14ac:dyDescent="0.25">
      <c r="A111" t="s">
        <v>4817</v>
      </c>
      <c r="B111" t="s">
        <v>93</v>
      </c>
      <c r="C111">
        <v>110</v>
      </c>
      <c r="D111" s="4" t="s">
        <v>5162</v>
      </c>
      <c r="E111" t="s">
        <v>334</v>
      </c>
      <c r="F111" t="s">
        <v>2</v>
      </c>
      <c r="G111" t="s">
        <v>3</v>
      </c>
      <c r="H111" t="s">
        <v>113</v>
      </c>
      <c r="I111" s="4">
        <v>1300000</v>
      </c>
      <c r="J111" s="3">
        <v>1976</v>
      </c>
      <c r="K111" s="3">
        <v>8.3000000000000007</v>
      </c>
      <c r="L111" t="str">
        <f>IF(IMDb[[#This Row],[Presupuesto (USD)]]&lt;IMDb[[#This Row],[Ganancias(USD)]],"Éxito",IF(IMDb[[#This Row],[Presupuesto (USD)]]="SI","Indeterminado","Fracaso"))</f>
        <v>Éxito</v>
      </c>
    </row>
    <row r="112" spans="1:12" x14ac:dyDescent="0.25">
      <c r="A112" t="s">
        <v>5018</v>
      </c>
      <c r="B112" t="s">
        <v>1629</v>
      </c>
      <c r="C112">
        <v>151</v>
      </c>
      <c r="D112" s="4" t="s">
        <v>5162</v>
      </c>
      <c r="E112" t="s">
        <v>761</v>
      </c>
      <c r="F112" t="s">
        <v>5162</v>
      </c>
      <c r="G112" t="s">
        <v>3</v>
      </c>
      <c r="H112" t="s">
        <v>679</v>
      </c>
      <c r="I112" s="4">
        <v>245000</v>
      </c>
      <c r="J112" s="3">
        <v>1925</v>
      </c>
      <c r="K112" s="3">
        <v>8.3000000000000007</v>
      </c>
      <c r="L112" t="str">
        <f>IF(IMDb[[#This Row],[Presupuesto (USD)]]&lt;IMDb[[#This Row],[Ganancias(USD)]],"Éxito",IF(IMDb[[#This Row],[Presupuesto (USD)]]="SI","Indeterminado","Fracaso"))</f>
        <v>Éxito</v>
      </c>
    </row>
    <row r="113" spans="1:12" x14ac:dyDescent="0.25">
      <c r="A113" t="s">
        <v>5075</v>
      </c>
      <c r="B113" t="s">
        <v>2174</v>
      </c>
      <c r="C113">
        <v>80</v>
      </c>
      <c r="D113" s="4" t="s">
        <v>5162</v>
      </c>
      <c r="E113" t="s">
        <v>14</v>
      </c>
      <c r="F113" t="s">
        <v>2</v>
      </c>
      <c r="G113" t="s">
        <v>3</v>
      </c>
      <c r="H113" t="s">
        <v>5162</v>
      </c>
      <c r="I113" s="4">
        <v>70000</v>
      </c>
      <c r="J113" s="3">
        <v>2004</v>
      </c>
      <c r="K113" s="3">
        <v>8.3000000000000007</v>
      </c>
      <c r="L113" t="str">
        <f>IF(IMDb[[#This Row],[Presupuesto (USD)]]&lt;IMDb[[#This Row],[Ganancias(USD)]],"Éxito",IF(IMDb[[#This Row],[Presupuesto (USD)]]="SI","Indeterminado","Fracaso"))</f>
        <v>Éxito</v>
      </c>
    </row>
    <row r="114" spans="1:12" x14ac:dyDescent="0.25">
      <c r="A114" t="s">
        <v>2234</v>
      </c>
      <c r="B114" t="s">
        <v>66</v>
      </c>
      <c r="C114">
        <v>103</v>
      </c>
      <c r="D114" s="4">
        <v>414984497</v>
      </c>
      <c r="E114" t="s">
        <v>58</v>
      </c>
      <c r="F114" t="s">
        <v>2</v>
      </c>
      <c r="G114" t="s">
        <v>3</v>
      </c>
      <c r="H114" t="s">
        <v>60</v>
      </c>
      <c r="I114" s="4">
        <v>200000000</v>
      </c>
      <c r="J114" s="3">
        <v>2010</v>
      </c>
      <c r="K114" s="3">
        <v>8.3000000000000007</v>
      </c>
      <c r="L114" t="str">
        <f>IF(IMDb[[#This Row],[Presupuesto (USD)]]&lt;IMDb[[#This Row],[Ganancias(USD)]],"Éxito",IF(IMDb[[#This Row],[Presupuesto (USD)]]="SI","Indeterminado","Fracaso"))</f>
        <v>Éxito</v>
      </c>
    </row>
    <row r="115" spans="1:12" x14ac:dyDescent="0.25">
      <c r="A115" t="s">
        <v>2260</v>
      </c>
      <c r="B115" t="s">
        <v>89</v>
      </c>
      <c r="C115">
        <v>95</v>
      </c>
      <c r="D115" s="4">
        <v>356454367</v>
      </c>
      <c r="E115" t="s">
        <v>103</v>
      </c>
      <c r="F115" t="s">
        <v>2</v>
      </c>
      <c r="G115" t="s">
        <v>3</v>
      </c>
      <c r="H115" t="s">
        <v>21</v>
      </c>
      <c r="I115" s="4">
        <v>175000000</v>
      </c>
      <c r="J115" s="3">
        <v>2015</v>
      </c>
      <c r="K115" s="3">
        <v>8.3000000000000007</v>
      </c>
      <c r="L115" t="str">
        <f>IF(IMDb[[#This Row],[Presupuesto (USD)]]&lt;IMDb[[#This Row],[Ganancias(USD)]],"Éxito",IF(IMDb[[#This Row],[Presupuesto (USD)]]="SI","Indeterminado","Fracaso"))</f>
        <v>Éxito</v>
      </c>
    </row>
    <row r="116" spans="1:12" x14ac:dyDescent="0.25">
      <c r="A116" t="s">
        <v>2254</v>
      </c>
      <c r="B116" t="s">
        <v>89</v>
      </c>
      <c r="C116">
        <v>96</v>
      </c>
      <c r="D116" s="4">
        <v>292979556</v>
      </c>
      <c r="E116" t="s">
        <v>90</v>
      </c>
      <c r="F116" t="s">
        <v>2</v>
      </c>
      <c r="G116" t="s">
        <v>3</v>
      </c>
      <c r="H116" t="s">
        <v>21</v>
      </c>
      <c r="I116" s="4">
        <v>175000000</v>
      </c>
      <c r="J116" s="3">
        <v>2009</v>
      </c>
      <c r="K116" s="3">
        <v>8.3000000000000007</v>
      </c>
      <c r="L116" t="str">
        <f>IF(IMDb[[#This Row],[Presupuesto (USD)]]&lt;IMDb[[#This Row],[Ganancias(USD)]],"Éxito",IF(IMDb[[#This Row],[Presupuesto (USD)]]="SI","Indeterminado","Fracaso"))</f>
        <v>Éxito</v>
      </c>
    </row>
    <row r="117" spans="1:12" x14ac:dyDescent="0.25">
      <c r="A117" t="s">
        <v>2294</v>
      </c>
      <c r="B117" t="s">
        <v>10</v>
      </c>
      <c r="C117">
        <v>128</v>
      </c>
      <c r="D117" s="4">
        <v>205343774</v>
      </c>
      <c r="E117" t="s">
        <v>29</v>
      </c>
      <c r="F117" t="s">
        <v>2</v>
      </c>
      <c r="G117" t="s">
        <v>3</v>
      </c>
      <c r="H117" t="s">
        <v>4</v>
      </c>
      <c r="I117" s="4">
        <v>150000000</v>
      </c>
      <c r="J117" s="3">
        <v>2005</v>
      </c>
      <c r="K117" s="3">
        <v>8.3000000000000007</v>
      </c>
      <c r="L117" t="str">
        <f>IF(IMDb[[#This Row],[Presupuesto (USD)]]&lt;IMDb[[#This Row],[Ganancias(USD)]],"Éxito",IF(IMDb[[#This Row],[Presupuesto (USD)]]="SI","Indeterminado","Fracaso"))</f>
        <v>Éxito</v>
      </c>
    </row>
    <row r="118" spans="1:12" x14ac:dyDescent="0.25">
      <c r="A118" t="s">
        <v>2837</v>
      </c>
      <c r="B118" t="s">
        <v>77</v>
      </c>
      <c r="C118">
        <v>127</v>
      </c>
      <c r="D118" s="4">
        <v>197171806</v>
      </c>
      <c r="E118" t="s">
        <v>6</v>
      </c>
      <c r="F118" t="s">
        <v>2</v>
      </c>
      <c r="G118" t="s">
        <v>3</v>
      </c>
      <c r="H118" t="s">
        <v>4</v>
      </c>
      <c r="I118" s="4">
        <v>48000000</v>
      </c>
      <c r="J118" s="3">
        <v>1989</v>
      </c>
      <c r="K118" s="3">
        <v>8.3000000000000007</v>
      </c>
      <c r="L118" t="str">
        <f>IF(IMDb[[#This Row],[Presupuesto (USD)]]&lt;IMDb[[#This Row],[Ganancias(USD)]],"Éxito",IF(IMDb[[#This Row],[Presupuesto (USD)]]="SI","Indeterminado","Fracaso"))</f>
        <v>Éxito</v>
      </c>
    </row>
    <row r="119" spans="1:12" x14ac:dyDescent="0.25">
      <c r="A119" t="s">
        <v>3149</v>
      </c>
      <c r="B119" t="s">
        <v>63</v>
      </c>
      <c r="C119">
        <v>74</v>
      </c>
      <c r="D119" s="4">
        <v>191796233</v>
      </c>
      <c r="E119" t="s">
        <v>58</v>
      </c>
      <c r="F119" t="s">
        <v>2</v>
      </c>
      <c r="G119" t="s">
        <v>3</v>
      </c>
      <c r="H119" t="s">
        <v>60</v>
      </c>
      <c r="I119" s="4">
        <v>30000000</v>
      </c>
      <c r="J119" s="3">
        <v>1995</v>
      </c>
      <c r="K119" s="3">
        <v>8.3000000000000007</v>
      </c>
      <c r="L119" t="str">
        <f>IF(IMDb[[#This Row],[Presupuesto (USD)]]&lt;IMDb[[#This Row],[Ganancias(USD)]],"Éxito",IF(IMDb[[#This Row],[Presupuesto (USD)]]="SI","Indeterminado","Fracaso"))</f>
        <v>Éxito</v>
      </c>
    </row>
    <row r="120" spans="1:12" x14ac:dyDescent="0.25">
      <c r="A120" t="s">
        <v>4320</v>
      </c>
      <c r="B120" t="s">
        <v>1623</v>
      </c>
      <c r="C120">
        <v>129</v>
      </c>
      <c r="D120" s="4">
        <v>159600000</v>
      </c>
      <c r="E120" t="s">
        <v>1078</v>
      </c>
      <c r="F120" t="s">
        <v>2</v>
      </c>
      <c r="G120" t="s">
        <v>3</v>
      </c>
      <c r="H120" t="s">
        <v>21</v>
      </c>
      <c r="I120" s="4">
        <v>5500000</v>
      </c>
      <c r="J120" s="3">
        <v>1973</v>
      </c>
      <c r="K120" s="3">
        <v>8.3000000000000007</v>
      </c>
      <c r="L120" t="str">
        <f>IF(IMDb[[#This Row],[Presupuesto (USD)]]&lt;IMDb[[#This Row],[Ganancias(USD)]],"Éxito",IF(IMDb[[#This Row],[Presupuesto (USD)]]="SI","Indeterminado","Fracaso"))</f>
        <v>Éxito</v>
      </c>
    </row>
    <row r="121" spans="1:12" x14ac:dyDescent="0.25">
      <c r="A121" t="s">
        <v>3979</v>
      </c>
      <c r="B121" t="s">
        <v>817</v>
      </c>
      <c r="C121">
        <v>126</v>
      </c>
      <c r="D121" s="4">
        <v>138339411</v>
      </c>
      <c r="E121" t="s">
        <v>534</v>
      </c>
      <c r="F121" t="s">
        <v>2</v>
      </c>
      <c r="G121" t="s">
        <v>3</v>
      </c>
      <c r="H121" t="s">
        <v>113</v>
      </c>
      <c r="I121" s="4">
        <v>10000000</v>
      </c>
      <c r="J121" s="3">
        <v>1997</v>
      </c>
      <c r="K121" s="3">
        <v>8.3000000000000007</v>
      </c>
      <c r="L121" t="str">
        <f>IF(IMDb[[#This Row],[Presupuesto (USD)]]&lt;IMDb[[#This Row],[Ganancias(USD)]],"Éxito",IF(IMDb[[#This Row],[Presupuesto (USD)]]="SI","Indeterminado","Fracaso"))</f>
        <v>Éxito</v>
      </c>
    </row>
    <row r="122" spans="1:12" x14ac:dyDescent="0.25">
      <c r="A122" t="s">
        <v>2585</v>
      </c>
      <c r="B122" t="s">
        <v>303</v>
      </c>
      <c r="C122">
        <v>153</v>
      </c>
      <c r="D122" s="4">
        <v>120523073</v>
      </c>
      <c r="E122" t="s">
        <v>523</v>
      </c>
      <c r="F122" t="s">
        <v>2</v>
      </c>
      <c r="G122" t="s">
        <v>3</v>
      </c>
      <c r="H122" t="s">
        <v>113</v>
      </c>
      <c r="I122" s="4">
        <v>75000000</v>
      </c>
      <c r="J122" s="3">
        <v>2009</v>
      </c>
      <c r="K122" s="3">
        <v>8.3000000000000007</v>
      </c>
      <c r="L122" t="str">
        <f>IF(IMDb[[#This Row],[Presupuesto (USD)]]&lt;IMDb[[#This Row],[Ganancias(USD)]],"Éxito",IF(IMDb[[#This Row],[Presupuesto (USD)]]="SI","Indeterminado","Fracaso"))</f>
        <v>Éxito</v>
      </c>
    </row>
    <row r="123" spans="1:12" x14ac:dyDescent="0.25">
      <c r="A123" t="s">
        <v>3792</v>
      </c>
      <c r="B123" t="s">
        <v>566</v>
      </c>
      <c r="C123">
        <v>131</v>
      </c>
      <c r="D123" s="4">
        <v>101157447</v>
      </c>
      <c r="E123" t="s">
        <v>304</v>
      </c>
      <c r="F123" t="s">
        <v>2</v>
      </c>
      <c r="G123" t="s">
        <v>3</v>
      </c>
      <c r="H123" t="s">
        <v>113</v>
      </c>
      <c r="I123" s="4">
        <v>14400000</v>
      </c>
      <c r="J123" s="3">
        <v>1992</v>
      </c>
      <c r="K123" s="3">
        <v>8.3000000000000007</v>
      </c>
      <c r="L123" t="str">
        <f>IF(IMDb[[#This Row],[Presupuesto (USD)]]&lt;IMDb[[#This Row],[Ganancias(USD)]],"Éxito",IF(IMDb[[#This Row],[Presupuesto (USD)]]="SI","Indeterminado","Fracaso"))</f>
        <v>Éxito</v>
      </c>
    </row>
    <row r="124" spans="1:12" x14ac:dyDescent="0.25">
      <c r="A124" t="s">
        <v>3053</v>
      </c>
      <c r="B124" t="s">
        <v>687</v>
      </c>
      <c r="C124">
        <v>138</v>
      </c>
      <c r="D124" s="4">
        <v>64604977</v>
      </c>
      <c r="E124" t="s">
        <v>367</v>
      </c>
      <c r="F124" t="s">
        <v>2</v>
      </c>
      <c r="G124" t="s">
        <v>3</v>
      </c>
      <c r="H124" t="s">
        <v>113</v>
      </c>
      <c r="I124" s="4">
        <v>35000000</v>
      </c>
      <c r="J124" s="3">
        <v>1997</v>
      </c>
      <c r="K124" s="3">
        <v>8.3000000000000007</v>
      </c>
      <c r="L124" t="str">
        <f>IF(IMDb[[#This Row],[Presupuesto (USD)]]&lt;IMDb[[#This Row],[Ganancias(USD)]],"Éxito",IF(IMDb[[#This Row],[Presupuesto (USD)]]="SI","Indeterminado","Fracaso"))</f>
        <v>Éxito</v>
      </c>
    </row>
    <row r="125" spans="1:12" x14ac:dyDescent="0.25">
      <c r="A125" t="s">
        <v>3973</v>
      </c>
      <c r="B125" t="s">
        <v>568</v>
      </c>
      <c r="C125">
        <v>161</v>
      </c>
      <c r="D125" s="4">
        <v>56715371</v>
      </c>
      <c r="E125" t="s">
        <v>245</v>
      </c>
      <c r="F125" t="s">
        <v>2</v>
      </c>
      <c r="G125" t="s">
        <v>9</v>
      </c>
      <c r="H125" t="s">
        <v>60</v>
      </c>
      <c r="I125" s="4">
        <v>12000000</v>
      </c>
      <c r="J125" s="3">
        <v>1968</v>
      </c>
      <c r="K125" s="3">
        <v>8.3000000000000007</v>
      </c>
      <c r="L125" t="str">
        <f>IF(IMDb[[#This Row],[Presupuesto (USD)]]&lt;IMDb[[#This Row],[Ganancias(USD)]],"Éxito",IF(IMDb[[#This Row],[Presupuesto (USD)]]="SI","Indeterminado","Fracaso"))</f>
        <v>Éxito</v>
      </c>
    </row>
    <row r="126" spans="1:12" x14ac:dyDescent="0.25">
      <c r="A126" t="s">
        <v>3600</v>
      </c>
      <c r="B126" t="s">
        <v>694</v>
      </c>
      <c r="C126">
        <v>180</v>
      </c>
      <c r="D126" s="4">
        <v>51600000</v>
      </c>
      <c r="E126" t="s">
        <v>1248</v>
      </c>
      <c r="F126" t="s">
        <v>2</v>
      </c>
      <c r="G126" t="s">
        <v>3</v>
      </c>
      <c r="H126" t="s">
        <v>113</v>
      </c>
      <c r="I126" s="4">
        <v>18000000</v>
      </c>
      <c r="J126" s="3">
        <v>1984</v>
      </c>
      <c r="K126" s="3">
        <v>8.3000000000000007</v>
      </c>
      <c r="L126" t="str">
        <f>IF(IMDb[[#This Row],[Presupuesto (USD)]]&lt;IMDb[[#This Row],[Ganancias(USD)]],"Éxito",IF(IMDb[[#This Row],[Presupuesto (USD)]]="SI","Indeterminado","Fracaso"))</f>
        <v>Éxito</v>
      </c>
    </row>
    <row r="127" spans="1:12" x14ac:dyDescent="0.25">
      <c r="A127" t="s">
        <v>3339</v>
      </c>
      <c r="B127" t="s">
        <v>380</v>
      </c>
      <c r="C127">
        <v>142</v>
      </c>
      <c r="D127" s="4">
        <v>44700000</v>
      </c>
      <c r="E127" t="s">
        <v>334</v>
      </c>
      <c r="F127" t="s">
        <v>2</v>
      </c>
      <c r="G127" t="s">
        <v>3</v>
      </c>
      <c r="H127" t="s">
        <v>113</v>
      </c>
      <c r="I127" s="4">
        <v>25000000</v>
      </c>
      <c r="J127" s="3">
        <v>1983</v>
      </c>
      <c r="K127" s="3">
        <v>8.3000000000000007</v>
      </c>
      <c r="L127" t="str">
        <f>IF(IMDb[[#This Row],[Presupuesto (USD)]]&lt;IMDb[[#This Row],[Ganancias(USD)]],"Éxito",IF(IMDb[[#This Row],[Presupuesto (USD)]]="SI","Indeterminado","Fracaso"))</f>
        <v>Éxito</v>
      </c>
    </row>
    <row r="128" spans="1:12" x14ac:dyDescent="0.25">
      <c r="A128" t="s">
        <v>3500</v>
      </c>
      <c r="B128" t="s">
        <v>270</v>
      </c>
      <c r="C128">
        <v>108</v>
      </c>
      <c r="D128" s="4">
        <v>34126138</v>
      </c>
      <c r="E128" t="s">
        <v>892</v>
      </c>
      <c r="F128" t="s">
        <v>2</v>
      </c>
      <c r="G128" t="s">
        <v>3</v>
      </c>
      <c r="H128" t="s">
        <v>113</v>
      </c>
      <c r="I128" s="4">
        <v>20000000</v>
      </c>
      <c r="J128" s="3">
        <v>2004</v>
      </c>
      <c r="K128" s="3">
        <v>8.3000000000000007</v>
      </c>
      <c r="L128" t="str">
        <f>IF(IMDb[[#This Row],[Presupuesto (USD)]]&lt;IMDb[[#This Row],[Ganancias(USD)]],"Éxito",IF(IMDb[[#This Row],[Presupuesto (USD)]]="SI","Indeterminado","Fracaso"))</f>
        <v>Éxito</v>
      </c>
    </row>
    <row r="129" spans="1:12" x14ac:dyDescent="0.25">
      <c r="A129" t="s">
        <v>3939</v>
      </c>
      <c r="B129" t="s">
        <v>231</v>
      </c>
      <c r="C129">
        <v>104</v>
      </c>
      <c r="D129" s="4">
        <v>30093107</v>
      </c>
      <c r="E129" t="s">
        <v>183</v>
      </c>
      <c r="F129" t="s">
        <v>2</v>
      </c>
      <c r="G129" t="s">
        <v>9</v>
      </c>
      <c r="H129" t="s">
        <v>113</v>
      </c>
      <c r="I129" s="4">
        <v>6000000</v>
      </c>
      <c r="J129" s="3">
        <v>2000</v>
      </c>
      <c r="K129" s="3">
        <v>8.3000000000000007</v>
      </c>
      <c r="L129" t="str">
        <f>IF(IMDb[[#This Row],[Presupuesto (USD)]]&lt;IMDb[[#This Row],[Ganancias(USD)]],"Éxito",IF(IMDb[[#This Row],[Presupuesto (USD)]]="SI","Indeterminado","Fracaso"))</f>
        <v>Éxito</v>
      </c>
    </row>
    <row r="130" spans="1:12" x14ac:dyDescent="0.25">
      <c r="A130" t="s">
        <v>4599</v>
      </c>
      <c r="B130" t="s">
        <v>1738</v>
      </c>
      <c r="C130">
        <v>120</v>
      </c>
      <c r="D130" s="4">
        <v>25000000</v>
      </c>
      <c r="E130" t="s">
        <v>860</v>
      </c>
      <c r="F130" t="s">
        <v>2</v>
      </c>
      <c r="G130" t="s">
        <v>3</v>
      </c>
      <c r="H130" t="s">
        <v>679</v>
      </c>
      <c r="I130" s="4">
        <v>2883848</v>
      </c>
      <c r="J130" s="3">
        <v>1959</v>
      </c>
      <c r="K130" s="3">
        <v>8.3000000000000007</v>
      </c>
      <c r="L130" t="str">
        <f>IF(IMDb[[#This Row],[Presupuesto (USD)]]&lt;IMDb[[#This Row],[Ganancias(USD)]],"Éxito",IF(IMDb[[#This Row],[Presupuesto (USD)]]="SI","Indeterminado","Fracaso"))</f>
        <v>Éxito</v>
      </c>
    </row>
    <row r="131" spans="1:12" x14ac:dyDescent="0.25">
      <c r="A131" t="s">
        <v>3844</v>
      </c>
      <c r="B131" t="s">
        <v>1378</v>
      </c>
      <c r="C131">
        <v>118</v>
      </c>
      <c r="D131" s="4">
        <v>14677654</v>
      </c>
      <c r="E131" t="s">
        <v>534</v>
      </c>
      <c r="F131" t="s">
        <v>2</v>
      </c>
      <c r="G131" t="s">
        <v>975</v>
      </c>
      <c r="H131" t="s">
        <v>113</v>
      </c>
      <c r="I131" s="4">
        <v>13000000</v>
      </c>
      <c r="J131" s="3">
        <v>2015</v>
      </c>
      <c r="K131" s="3">
        <v>8.3000000000000007</v>
      </c>
      <c r="L131" t="str">
        <f>IF(IMDb[[#This Row],[Presupuesto (USD)]]&lt;IMDb[[#This Row],[Ganancias(USD)]],"Éxito",IF(IMDb[[#This Row],[Presupuesto (USD)]]="SI","Indeterminado","Fracaso"))</f>
        <v>Éxito</v>
      </c>
    </row>
    <row r="132" spans="1:12" x14ac:dyDescent="0.25">
      <c r="A132" t="s">
        <v>4900</v>
      </c>
      <c r="B132" t="s">
        <v>1562</v>
      </c>
      <c r="C132">
        <v>170</v>
      </c>
      <c r="D132" s="4">
        <v>7830611</v>
      </c>
      <c r="E132" t="s">
        <v>2033</v>
      </c>
      <c r="F132" t="s">
        <v>2</v>
      </c>
      <c r="G132" t="s">
        <v>3</v>
      </c>
      <c r="H132" t="s">
        <v>4</v>
      </c>
      <c r="I132" s="4">
        <v>700000</v>
      </c>
      <c r="J132" s="3">
        <v>1994</v>
      </c>
      <c r="K132" s="3">
        <v>8.3000000000000007</v>
      </c>
      <c r="L132" t="str">
        <f>IF(IMDb[[#This Row],[Presupuesto (USD)]]&lt;IMDb[[#This Row],[Ganancias(USD)]],"Éxito",IF(IMDb[[#This Row],[Presupuesto (USD)]]="SI","Indeterminado","Fracaso"))</f>
        <v>Éxito</v>
      </c>
    </row>
    <row r="133" spans="1:12" x14ac:dyDescent="0.25">
      <c r="A133" t="s">
        <v>3828</v>
      </c>
      <c r="B133" t="s">
        <v>476</v>
      </c>
      <c r="C133">
        <v>178</v>
      </c>
      <c r="D133" s="4">
        <v>5501940</v>
      </c>
      <c r="E133" t="s">
        <v>514</v>
      </c>
      <c r="F133" t="s">
        <v>1037</v>
      </c>
      <c r="G133" t="s">
        <v>147</v>
      </c>
      <c r="H133" t="s">
        <v>113</v>
      </c>
      <c r="I133" s="4">
        <v>13500000</v>
      </c>
      <c r="J133" s="3">
        <v>2004</v>
      </c>
      <c r="K133" s="3">
        <v>8.3000000000000007</v>
      </c>
      <c r="L133" t="str">
        <f>IF(IMDb[[#This Row],[Presupuesto (USD)]]&lt;IMDb[[#This Row],[Ganancias(USD)]],"Éxito",IF(IMDb[[#This Row],[Presupuesto (USD)]]="SI","Indeterminado","Fracaso"))</f>
        <v>Fracaso</v>
      </c>
    </row>
    <row r="134" spans="1:12" x14ac:dyDescent="0.25">
      <c r="A134" t="s">
        <v>4676</v>
      </c>
      <c r="B134" t="s">
        <v>1782</v>
      </c>
      <c r="C134">
        <v>105</v>
      </c>
      <c r="D134" s="4">
        <v>4311834</v>
      </c>
      <c r="E134" t="s">
        <v>1871</v>
      </c>
      <c r="F134" t="s">
        <v>2</v>
      </c>
      <c r="G134" t="s">
        <v>3</v>
      </c>
      <c r="H134" t="s">
        <v>4</v>
      </c>
      <c r="I134" s="4" t="s">
        <v>5162</v>
      </c>
      <c r="J134" s="3">
        <v>2010</v>
      </c>
      <c r="K134" s="3">
        <v>8.3000000000000007</v>
      </c>
      <c r="L134" t="str">
        <f>IF(IMDb[[#This Row],[Presupuesto (USD)]]&lt;IMDb[[#This Row],[Ganancias(USD)]],"Éxito",IF(IMDb[[#This Row],[Presupuesto (USD)]]="SI","Indeterminado","Fracaso"))</f>
        <v>Indeterminado</v>
      </c>
    </row>
    <row r="135" spans="1:12" x14ac:dyDescent="0.25">
      <c r="A135" t="s">
        <v>4682</v>
      </c>
      <c r="B135" t="s">
        <v>1782</v>
      </c>
      <c r="C135">
        <v>102</v>
      </c>
      <c r="D135" s="4">
        <v>1430185</v>
      </c>
      <c r="E135" t="s">
        <v>1876</v>
      </c>
      <c r="F135" t="s">
        <v>2</v>
      </c>
      <c r="G135" t="s">
        <v>3</v>
      </c>
      <c r="H135" t="s">
        <v>5162</v>
      </c>
      <c r="I135" s="4">
        <v>2000000</v>
      </c>
      <c r="J135" s="3">
        <v>2007</v>
      </c>
      <c r="K135" s="3">
        <v>8.3000000000000007</v>
      </c>
      <c r="L135" t="str">
        <f>IF(IMDb[[#This Row],[Presupuesto (USD)]]&lt;IMDb[[#This Row],[Ganancias(USD)]],"Éxito",IF(IMDb[[#This Row],[Presupuesto (USD)]]="SI","Indeterminado","Fracaso"))</f>
        <v>Fracaso</v>
      </c>
    </row>
    <row r="136" spans="1:12" x14ac:dyDescent="0.25">
      <c r="A136" t="s">
        <v>4963</v>
      </c>
      <c r="B136" t="s">
        <v>456</v>
      </c>
      <c r="C136">
        <v>91</v>
      </c>
      <c r="D136" s="4">
        <v>1229197</v>
      </c>
      <c r="E136" t="s">
        <v>739</v>
      </c>
      <c r="F136" t="s">
        <v>2</v>
      </c>
      <c r="G136" t="s">
        <v>9</v>
      </c>
      <c r="H136" t="s">
        <v>21</v>
      </c>
      <c r="I136" s="4">
        <v>229575</v>
      </c>
      <c r="J136" s="3">
        <v>1975</v>
      </c>
      <c r="K136" s="3">
        <v>8.3000000000000007</v>
      </c>
      <c r="L136" t="str">
        <f>IF(IMDb[[#This Row],[Presupuesto (USD)]]&lt;IMDb[[#This Row],[Ganancias(USD)]],"Éxito",IF(IMDb[[#This Row],[Presupuesto (USD)]]="SI","Indeterminado","Fracaso"))</f>
        <v>Éxito</v>
      </c>
    </row>
    <row r="137" spans="1:12" x14ac:dyDescent="0.25">
      <c r="A137" t="s">
        <v>4534</v>
      </c>
      <c r="B137" t="s">
        <v>1570</v>
      </c>
      <c r="C137">
        <v>115</v>
      </c>
      <c r="D137" s="4">
        <v>610968</v>
      </c>
      <c r="E137" t="s">
        <v>534</v>
      </c>
      <c r="F137" t="s">
        <v>1523</v>
      </c>
      <c r="G137" t="s">
        <v>949</v>
      </c>
      <c r="H137" t="s">
        <v>113</v>
      </c>
      <c r="I137" s="4">
        <v>3800000</v>
      </c>
      <c r="J137" s="3">
        <v>2012</v>
      </c>
      <c r="K137" s="3">
        <v>8.3000000000000007</v>
      </c>
      <c r="L137" t="str">
        <f>IF(IMDb[[#This Row],[Presupuesto (USD)]]&lt;IMDb[[#This Row],[Ganancias(USD)]],"Éxito",IF(IMDb[[#This Row],[Presupuesto (USD)]]="SI","Indeterminado","Fracaso"))</f>
        <v>Fracaso</v>
      </c>
    </row>
    <row r="138" spans="1:12" x14ac:dyDescent="0.25">
      <c r="A138" t="s">
        <v>3611</v>
      </c>
      <c r="B138" t="s">
        <v>93</v>
      </c>
      <c r="C138">
        <v>121</v>
      </c>
      <c r="D138" s="4">
        <v>45250</v>
      </c>
      <c r="E138" t="s">
        <v>281</v>
      </c>
      <c r="F138" t="s">
        <v>2</v>
      </c>
      <c r="G138" t="s">
        <v>3</v>
      </c>
      <c r="H138" t="s">
        <v>113</v>
      </c>
      <c r="I138" s="4">
        <v>18000000</v>
      </c>
      <c r="J138" s="3">
        <v>1980</v>
      </c>
      <c r="K138" s="3">
        <v>8.3000000000000007</v>
      </c>
      <c r="L138" t="str">
        <f>IF(IMDb[[#This Row],[Presupuesto (USD)]]&lt;IMDb[[#This Row],[Ganancias(USD)]],"Éxito",IF(IMDb[[#This Row],[Presupuesto (USD)]]="SI","Indeterminado","Fracaso"))</f>
        <v>Fracaso</v>
      </c>
    </row>
    <row r="139" spans="1:12" x14ac:dyDescent="0.25">
      <c r="A139" t="s">
        <v>3780</v>
      </c>
      <c r="B139" t="s">
        <v>1343</v>
      </c>
      <c r="C139">
        <v>145</v>
      </c>
      <c r="D139" s="4">
        <v>26435</v>
      </c>
      <c r="E139" t="s">
        <v>321</v>
      </c>
      <c r="F139" t="s">
        <v>1037</v>
      </c>
      <c r="G139" t="s">
        <v>147</v>
      </c>
      <c r="H139" t="s">
        <v>679</v>
      </c>
      <c r="I139" s="4">
        <v>6000000</v>
      </c>
      <c r="J139" s="3">
        <v>1927</v>
      </c>
      <c r="K139" s="3">
        <v>8.3000000000000007</v>
      </c>
      <c r="L139" t="str">
        <f>IF(IMDb[[#This Row],[Presupuesto (USD)]]&lt;IMDb[[#This Row],[Ganancias(USD)]],"Éxito",IF(IMDb[[#This Row],[Presupuesto (USD)]]="SI","Indeterminado","Fracaso"))</f>
        <v>Fracaso</v>
      </c>
    </row>
    <row r="140" spans="1:12" x14ac:dyDescent="0.25">
      <c r="A140" t="s">
        <v>4305</v>
      </c>
      <c r="B140" t="s">
        <v>954</v>
      </c>
      <c r="C140">
        <v>152</v>
      </c>
      <c r="D140" s="4">
        <v>23807</v>
      </c>
      <c r="E140" t="s">
        <v>14</v>
      </c>
      <c r="F140" t="s">
        <v>2</v>
      </c>
      <c r="G140" t="s">
        <v>3</v>
      </c>
      <c r="H140" t="s">
        <v>764</v>
      </c>
      <c r="I140" s="4" t="s">
        <v>5162</v>
      </c>
      <c r="J140" s="3">
        <v>2006</v>
      </c>
      <c r="K140" s="3">
        <v>8.3000000000000007</v>
      </c>
      <c r="L140" t="str">
        <f>IF(IMDb[[#This Row],[Presupuesto (USD)]]&lt;IMDb[[#This Row],[Ganancias(USD)]],"Éxito",IF(IMDb[[#This Row],[Presupuesto (USD)]]="SI","Indeterminado","Fracaso"))</f>
        <v>Indeterminado</v>
      </c>
    </row>
    <row r="141" spans="1:12" x14ac:dyDescent="0.25">
      <c r="A141" t="s">
        <v>2277</v>
      </c>
      <c r="B141" t="s">
        <v>128</v>
      </c>
      <c r="C141">
        <v>120</v>
      </c>
      <c r="D141" s="4" t="s">
        <v>5162</v>
      </c>
      <c r="E141" t="s">
        <v>129</v>
      </c>
      <c r="F141" t="s">
        <v>130</v>
      </c>
      <c r="G141" t="s">
        <v>131</v>
      </c>
      <c r="H141" t="s">
        <v>5162</v>
      </c>
      <c r="I141" s="4" t="s">
        <v>5162</v>
      </c>
      <c r="J141" s="3">
        <v>2016</v>
      </c>
      <c r="K141" s="3">
        <v>8.1999999999999993</v>
      </c>
      <c r="L141" t="str">
        <f>IF(IMDb[[#This Row],[Presupuesto (USD)]]&lt;IMDb[[#This Row],[Ganancias(USD)]],"Éxito",IF(IMDb[[#This Row],[Presupuesto (USD)]]="SI","Indeterminado","Fracaso"))</f>
        <v>Indeterminado</v>
      </c>
    </row>
    <row r="142" spans="1:12" x14ac:dyDescent="0.25">
      <c r="A142" t="s">
        <v>3221</v>
      </c>
      <c r="B142" t="s">
        <v>5161</v>
      </c>
      <c r="C142">
        <v>511</v>
      </c>
      <c r="D142" s="4" t="s">
        <v>5162</v>
      </c>
      <c r="E142" t="s">
        <v>363</v>
      </c>
      <c r="F142" t="s">
        <v>1028</v>
      </c>
      <c r="G142" t="s">
        <v>1029</v>
      </c>
      <c r="H142" t="s">
        <v>5162</v>
      </c>
      <c r="I142" s="4" t="s">
        <v>5162</v>
      </c>
      <c r="J142" s="3" t="s">
        <v>5162</v>
      </c>
      <c r="K142" s="3">
        <v>8.1999999999999993</v>
      </c>
      <c r="L142" t="str">
        <f>IF(IMDb[[#This Row],[Presupuesto (USD)]]&lt;IMDb[[#This Row],[Ganancias(USD)]],"Éxito",IF(IMDb[[#This Row],[Presupuesto (USD)]]="SI","Indeterminado","Fracaso"))</f>
        <v>Indeterminado</v>
      </c>
    </row>
    <row r="143" spans="1:12" x14ac:dyDescent="0.25">
      <c r="A143" t="s">
        <v>4281</v>
      </c>
      <c r="B143" t="s">
        <v>5161</v>
      </c>
      <c r="C143" t="s">
        <v>5162</v>
      </c>
      <c r="D143" s="4" t="s">
        <v>5162</v>
      </c>
      <c r="E143" t="s">
        <v>336</v>
      </c>
      <c r="F143" t="s">
        <v>2</v>
      </c>
      <c r="G143" t="s">
        <v>9</v>
      </c>
      <c r="H143" t="s">
        <v>204</v>
      </c>
      <c r="I143" s="4" t="s">
        <v>5162</v>
      </c>
      <c r="J143" s="3" t="s">
        <v>5162</v>
      </c>
      <c r="K143" s="3">
        <v>8.1999999999999993</v>
      </c>
      <c r="L143" t="str">
        <f>IF(IMDb[[#This Row],[Presupuesto (USD)]]&lt;IMDb[[#This Row],[Ganancias(USD)]],"Éxito",IF(IMDb[[#This Row],[Presupuesto (USD)]]="SI","Indeterminado","Fracaso"))</f>
        <v>Indeterminado</v>
      </c>
    </row>
    <row r="144" spans="1:12" x14ac:dyDescent="0.25">
      <c r="A144" t="s">
        <v>4308</v>
      </c>
      <c r="B144" t="s">
        <v>5161</v>
      </c>
      <c r="C144">
        <v>240</v>
      </c>
      <c r="D144" s="4" t="s">
        <v>5162</v>
      </c>
      <c r="E144" t="s">
        <v>251</v>
      </c>
      <c r="F144" t="s">
        <v>2</v>
      </c>
      <c r="G144" t="s">
        <v>9</v>
      </c>
      <c r="H144" t="s">
        <v>5162</v>
      </c>
      <c r="I144" s="4" t="s">
        <v>5162</v>
      </c>
      <c r="J144" s="3" t="s">
        <v>5162</v>
      </c>
      <c r="K144" s="3">
        <v>8.1999999999999993</v>
      </c>
      <c r="L144" t="str">
        <f>IF(IMDb[[#This Row],[Presupuesto (USD)]]&lt;IMDb[[#This Row],[Ganancias(USD)]],"Éxito",IF(IMDb[[#This Row],[Presupuesto (USD)]]="SI","Indeterminado","Fracaso"))</f>
        <v>Indeterminado</v>
      </c>
    </row>
    <row r="145" spans="1:12" x14ac:dyDescent="0.25">
      <c r="A145" t="s">
        <v>4968</v>
      </c>
      <c r="B145" t="s">
        <v>5161</v>
      </c>
      <c r="C145">
        <v>22</v>
      </c>
      <c r="D145" s="4" t="s">
        <v>5162</v>
      </c>
      <c r="E145" t="s">
        <v>1864</v>
      </c>
      <c r="F145" t="s">
        <v>2</v>
      </c>
      <c r="G145" t="s">
        <v>3</v>
      </c>
      <c r="H145" t="s">
        <v>272</v>
      </c>
      <c r="I145" s="4" t="s">
        <v>5162</v>
      </c>
      <c r="J145" s="3" t="s">
        <v>5162</v>
      </c>
      <c r="K145" s="3">
        <v>8.1999999999999993</v>
      </c>
      <c r="L145" t="str">
        <f>IF(IMDb[[#This Row],[Presupuesto (USD)]]&lt;IMDb[[#This Row],[Ganancias(USD)]],"Éxito",IF(IMDb[[#This Row],[Presupuesto (USD)]]="SI","Indeterminado","Fracaso"))</f>
        <v>Indeterminado</v>
      </c>
    </row>
    <row r="146" spans="1:12" x14ac:dyDescent="0.25">
      <c r="A146" t="s">
        <v>4602</v>
      </c>
      <c r="B146" t="s">
        <v>1819</v>
      </c>
      <c r="C146">
        <v>144</v>
      </c>
      <c r="D146" s="4" t="s">
        <v>5162</v>
      </c>
      <c r="E146" t="s">
        <v>251</v>
      </c>
      <c r="F146" t="s">
        <v>762</v>
      </c>
      <c r="G146" t="s">
        <v>763</v>
      </c>
      <c r="H146" t="s">
        <v>4</v>
      </c>
      <c r="I146" s="4">
        <v>120000000</v>
      </c>
      <c r="J146" s="3">
        <v>2006</v>
      </c>
      <c r="K146" s="3">
        <v>8.1999999999999993</v>
      </c>
      <c r="L146" t="str">
        <f>IF(IMDb[[#This Row],[Presupuesto (USD)]]&lt;IMDb[[#This Row],[Ganancias(USD)]],"Éxito",IF(IMDb[[#This Row],[Presupuesto (USD)]]="SI","Indeterminado","Fracaso"))</f>
        <v>Éxito</v>
      </c>
    </row>
    <row r="147" spans="1:12" x14ac:dyDescent="0.25">
      <c r="A147" t="s">
        <v>3725</v>
      </c>
      <c r="B147" t="s">
        <v>814</v>
      </c>
      <c r="C147">
        <v>183</v>
      </c>
      <c r="D147" s="4" t="s">
        <v>5162</v>
      </c>
      <c r="E147" t="s">
        <v>531</v>
      </c>
      <c r="F147" t="s">
        <v>2</v>
      </c>
      <c r="G147" t="s">
        <v>9</v>
      </c>
      <c r="H147" t="s">
        <v>113</v>
      </c>
      <c r="I147" s="4">
        <v>15000000</v>
      </c>
      <c r="J147" s="3">
        <v>1978</v>
      </c>
      <c r="K147" s="3">
        <v>8.1999999999999993</v>
      </c>
      <c r="L147" t="str">
        <f>IF(IMDb[[#This Row],[Presupuesto (USD)]]&lt;IMDb[[#This Row],[Ganancias(USD)]],"Éxito",IF(IMDb[[#This Row],[Presupuesto (USD)]]="SI","Indeterminado","Fracaso"))</f>
        <v>Éxito</v>
      </c>
    </row>
    <row r="148" spans="1:12" x14ac:dyDescent="0.25">
      <c r="A148" t="s">
        <v>4349</v>
      </c>
      <c r="B148" t="s">
        <v>794</v>
      </c>
      <c r="C148">
        <v>124</v>
      </c>
      <c r="D148" s="4" t="s">
        <v>5162</v>
      </c>
      <c r="E148" t="s">
        <v>269</v>
      </c>
      <c r="F148" t="s">
        <v>2</v>
      </c>
      <c r="G148" t="s">
        <v>3</v>
      </c>
      <c r="H148" t="s">
        <v>21</v>
      </c>
      <c r="I148" s="4">
        <v>5000000</v>
      </c>
      <c r="J148" s="3">
        <v>1980</v>
      </c>
      <c r="K148" s="3">
        <v>8.1999999999999993</v>
      </c>
      <c r="L148" t="str">
        <f>IF(IMDb[[#This Row],[Presupuesto (USD)]]&lt;IMDb[[#This Row],[Ganancias(USD)]],"Éxito",IF(IMDb[[#This Row],[Presupuesto (USD)]]="SI","Indeterminado","Fracaso"))</f>
        <v>Éxito</v>
      </c>
    </row>
    <row r="149" spans="1:12" x14ac:dyDescent="0.25">
      <c r="A149" t="s">
        <v>4206</v>
      </c>
      <c r="B149" t="s">
        <v>5161</v>
      </c>
      <c r="C149">
        <v>44</v>
      </c>
      <c r="D149" s="4" t="s">
        <v>5162</v>
      </c>
      <c r="E149" t="s">
        <v>500</v>
      </c>
      <c r="F149" t="s">
        <v>2</v>
      </c>
      <c r="G149" t="s">
        <v>3</v>
      </c>
      <c r="H149" t="s">
        <v>204</v>
      </c>
      <c r="I149" s="4">
        <v>2300000</v>
      </c>
      <c r="J149" s="3" t="s">
        <v>5162</v>
      </c>
      <c r="K149" s="3">
        <v>8.1999999999999993</v>
      </c>
      <c r="L149" t="str">
        <f>IF(IMDb[[#This Row],[Presupuesto (USD)]]&lt;IMDb[[#This Row],[Ganancias(USD)]],"Éxito",IF(IMDb[[#This Row],[Presupuesto (USD)]]="SI","Indeterminado","Fracaso"))</f>
        <v>Éxito</v>
      </c>
    </row>
    <row r="150" spans="1:12" x14ac:dyDescent="0.25">
      <c r="A150" t="s">
        <v>4769</v>
      </c>
      <c r="B150" t="s">
        <v>1933</v>
      </c>
      <c r="C150">
        <v>102</v>
      </c>
      <c r="D150" s="4" t="s">
        <v>5162</v>
      </c>
      <c r="E150" t="s">
        <v>588</v>
      </c>
      <c r="F150" t="s">
        <v>2</v>
      </c>
      <c r="G150" t="s">
        <v>3</v>
      </c>
      <c r="H150" t="s">
        <v>4</v>
      </c>
      <c r="I150" s="4">
        <v>2000000</v>
      </c>
      <c r="J150" s="3">
        <v>2015</v>
      </c>
      <c r="K150" s="3">
        <v>8.1999999999999993</v>
      </c>
      <c r="L150" t="str">
        <f>IF(IMDb[[#This Row],[Presupuesto (USD)]]&lt;IMDb[[#This Row],[Ganancias(USD)]],"Éxito",IF(IMDb[[#This Row],[Presupuesto (USD)]]="SI","Indeterminado","Fracaso"))</f>
        <v>Éxito</v>
      </c>
    </row>
    <row r="151" spans="1:12" x14ac:dyDescent="0.25">
      <c r="A151" t="s">
        <v>4742</v>
      </c>
      <c r="B151" t="s">
        <v>1797</v>
      </c>
      <c r="C151">
        <v>120</v>
      </c>
      <c r="D151" s="4" t="s">
        <v>5162</v>
      </c>
      <c r="E151" t="s">
        <v>419</v>
      </c>
      <c r="F151" t="s">
        <v>2</v>
      </c>
      <c r="G151" t="s">
        <v>3</v>
      </c>
      <c r="H151" t="s">
        <v>679</v>
      </c>
      <c r="I151" s="4">
        <v>1500000</v>
      </c>
      <c r="J151" s="3">
        <v>1939</v>
      </c>
      <c r="K151" s="3">
        <v>8.1999999999999993</v>
      </c>
      <c r="L151" t="str">
        <f>IF(IMDb[[#This Row],[Presupuesto (USD)]]&lt;IMDb[[#This Row],[Ganancias(USD)]],"Éxito",IF(IMDb[[#This Row],[Presupuesto (USD)]]="SI","Indeterminado","Fracaso"))</f>
        <v>Éxito</v>
      </c>
    </row>
    <row r="152" spans="1:12" x14ac:dyDescent="0.25">
      <c r="A152" t="s">
        <v>4784</v>
      </c>
      <c r="B152" t="s">
        <v>1193</v>
      </c>
      <c r="C152">
        <v>130</v>
      </c>
      <c r="D152" s="4" t="s">
        <v>5162</v>
      </c>
      <c r="E152" t="s">
        <v>1947</v>
      </c>
      <c r="F152" t="s">
        <v>2</v>
      </c>
      <c r="G152" t="s">
        <v>3</v>
      </c>
      <c r="H152" t="s">
        <v>679</v>
      </c>
      <c r="I152" s="4">
        <v>1288000</v>
      </c>
      <c r="J152" s="3">
        <v>1940</v>
      </c>
      <c r="K152" s="3">
        <v>8.1999999999999993</v>
      </c>
      <c r="L152" t="str">
        <f>IF(IMDb[[#This Row],[Presupuesto (USD)]]&lt;IMDb[[#This Row],[Ganancias(USD)]],"Éxito",IF(IMDb[[#This Row],[Presupuesto (USD)]]="SI","Indeterminado","Fracaso"))</f>
        <v>Éxito</v>
      </c>
    </row>
    <row r="153" spans="1:12" x14ac:dyDescent="0.25">
      <c r="A153" t="s">
        <v>4957</v>
      </c>
      <c r="B153" t="s">
        <v>2086</v>
      </c>
      <c r="C153">
        <v>52</v>
      </c>
      <c r="D153" s="4" t="s">
        <v>5162</v>
      </c>
      <c r="E153" t="s">
        <v>14</v>
      </c>
      <c r="F153" t="s">
        <v>2</v>
      </c>
      <c r="G153" t="s">
        <v>3</v>
      </c>
      <c r="H153" t="s">
        <v>60</v>
      </c>
      <c r="I153" s="4">
        <v>450000</v>
      </c>
      <c r="J153" s="3">
        <v>2014</v>
      </c>
      <c r="K153" s="3">
        <v>8.1999999999999993</v>
      </c>
      <c r="L153" t="str">
        <f>IF(IMDb[[#This Row],[Presupuesto (USD)]]&lt;IMDb[[#This Row],[Ganancias(USD)]],"Éxito",IF(IMDb[[#This Row],[Presupuesto (USD)]]="SI","Indeterminado","Fracaso"))</f>
        <v>Éxito</v>
      </c>
    </row>
    <row r="154" spans="1:12" x14ac:dyDescent="0.25">
      <c r="A154" t="s">
        <v>4970</v>
      </c>
      <c r="B154" t="s">
        <v>2092</v>
      </c>
      <c r="C154">
        <v>91</v>
      </c>
      <c r="D154" s="4" t="s">
        <v>5162</v>
      </c>
      <c r="E154" t="s">
        <v>534</v>
      </c>
      <c r="F154" t="s">
        <v>1291</v>
      </c>
      <c r="G154" t="s">
        <v>1292</v>
      </c>
      <c r="H154" t="s">
        <v>113</v>
      </c>
      <c r="I154" s="4">
        <v>400000</v>
      </c>
      <c r="J154" s="3">
        <v>1972</v>
      </c>
      <c r="K154" s="3">
        <v>8.1999999999999993</v>
      </c>
      <c r="L154" t="str">
        <f>IF(IMDb[[#This Row],[Presupuesto (USD)]]&lt;IMDb[[#This Row],[Ganancias(USD)]],"Éxito",IF(IMDb[[#This Row],[Presupuesto (USD)]]="SI","Indeterminado","Fracaso"))</f>
        <v>Éxito</v>
      </c>
    </row>
    <row r="155" spans="1:12" x14ac:dyDescent="0.25">
      <c r="A155" t="s">
        <v>4980</v>
      </c>
      <c r="B155" t="s">
        <v>1797</v>
      </c>
      <c r="C155">
        <v>65</v>
      </c>
      <c r="D155" s="4" t="s">
        <v>5162</v>
      </c>
      <c r="E155" t="s">
        <v>290</v>
      </c>
      <c r="F155" t="s">
        <v>2</v>
      </c>
      <c r="G155" t="s">
        <v>3</v>
      </c>
      <c r="H155" t="s">
        <v>764</v>
      </c>
      <c r="I155" s="4">
        <v>325000</v>
      </c>
      <c r="J155" s="3">
        <v>1934</v>
      </c>
      <c r="K155" s="3">
        <v>8.1999999999999993</v>
      </c>
      <c r="L155" t="str">
        <f>IF(IMDb[[#This Row],[Presupuesto (USD)]]&lt;IMDb[[#This Row],[Ganancias(USD)]],"Éxito",IF(IMDb[[#This Row],[Presupuesto (USD)]]="SI","Indeterminado","Fracaso"))</f>
        <v>Éxito</v>
      </c>
    </row>
    <row r="156" spans="1:12" x14ac:dyDescent="0.25">
      <c r="A156" t="s">
        <v>5061</v>
      </c>
      <c r="B156" t="s">
        <v>2162</v>
      </c>
      <c r="C156">
        <v>62</v>
      </c>
      <c r="D156" s="4" t="s">
        <v>5162</v>
      </c>
      <c r="E156" t="s">
        <v>2163</v>
      </c>
      <c r="F156" t="s">
        <v>1541</v>
      </c>
      <c r="G156" t="s">
        <v>2164</v>
      </c>
      <c r="H156" t="s">
        <v>5162</v>
      </c>
      <c r="I156" s="4">
        <v>125000</v>
      </c>
      <c r="J156" s="3">
        <v>2013</v>
      </c>
      <c r="K156" s="3">
        <v>8.1999999999999993</v>
      </c>
      <c r="L156" t="str">
        <f>IF(IMDb[[#This Row],[Presupuesto (USD)]]&lt;IMDb[[#This Row],[Ganancias(USD)]],"Éxito",IF(IMDb[[#This Row],[Presupuesto (USD)]]="SI","Indeterminado","Fracaso"))</f>
        <v>Éxito</v>
      </c>
    </row>
    <row r="157" spans="1:12" x14ac:dyDescent="0.25">
      <c r="A157" t="s">
        <v>2222</v>
      </c>
      <c r="B157" t="s">
        <v>46</v>
      </c>
      <c r="C157">
        <v>147</v>
      </c>
      <c r="D157" s="4">
        <v>407197282</v>
      </c>
      <c r="E157" t="s">
        <v>16</v>
      </c>
      <c r="F157" t="s">
        <v>2</v>
      </c>
      <c r="G157" t="s">
        <v>3</v>
      </c>
      <c r="H157" t="s">
        <v>4</v>
      </c>
      <c r="I157" s="4">
        <v>250000000</v>
      </c>
      <c r="J157" s="3">
        <v>2016</v>
      </c>
      <c r="K157" s="3">
        <v>8.1999999999999993</v>
      </c>
      <c r="L157" t="str">
        <f>IF(IMDb[[#This Row],[Presupuesto (USD)]]&lt;IMDb[[#This Row],[Ganancias(USD)]],"Éxito",IF(IMDb[[#This Row],[Presupuesto (USD)]]="SI","Indeterminado","Fracaso"))</f>
        <v>Éxito</v>
      </c>
    </row>
    <row r="158" spans="1:12" x14ac:dyDescent="0.25">
      <c r="A158" t="s">
        <v>2436</v>
      </c>
      <c r="B158" t="s">
        <v>15</v>
      </c>
      <c r="C158">
        <v>100</v>
      </c>
      <c r="D158" s="4">
        <v>380838870</v>
      </c>
      <c r="E158" t="s">
        <v>90</v>
      </c>
      <c r="F158" t="s">
        <v>2</v>
      </c>
      <c r="G158" t="s">
        <v>3</v>
      </c>
      <c r="H158" t="s">
        <v>60</v>
      </c>
      <c r="I158" s="4">
        <v>94000000</v>
      </c>
      <c r="J158" s="3">
        <v>2003</v>
      </c>
      <c r="K158" s="3">
        <v>8.1999999999999993</v>
      </c>
      <c r="L158" t="str">
        <f>IF(IMDb[[#This Row],[Presupuesto (USD)]]&lt;IMDb[[#This Row],[Ganancias(USD)]],"Éxito",IF(IMDb[[#This Row],[Presupuesto (USD)]]="SI","Indeterminado","Fracaso"))</f>
        <v>Éxito</v>
      </c>
    </row>
    <row r="159" spans="1:12" x14ac:dyDescent="0.25">
      <c r="A159" t="s">
        <v>2272</v>
      </c>
      <c r="B159" t="s">
        <v>123</v>
      </c>
      <c r="C159">
        <v>98</v>
      </c>
      <c r="D159" s="4">
        <v>217387997</v>
      </c>
      <c r="E159" t="s">
        <v>122</v>
      </c>
      <c r="F159" t="s">
        <v>2</v>
      </c>
      <c r="G159" t="s">
        <v>3</v>
      </c>
      <c r="H159" t="s">
        <v>21</v>
      </c>
      <c r="I159" s="4">
        <v>165000000</v>
      </c>
      <c r="J159" s="3">
        <v>2010</v>
      </c>
      <c r="K159" s="3">
        <v>8.1999999999999993</v>
      </c>
      <c r="L159" t="str">
        <f>IF(IMDb[[#This Row],[Presupuesto (USD)]]&lt;IMDb[[#This Row],[Ganancias(USD)]],"Éxito",IF(IMDb[[#This Row],[Presupuesto (USD)]]="SI","Indeterminado","Fracaso"))</f>
        <v>Éxito</v>
      </c>
    </row>
    <row r="160" spans="1:12" x14ac:dyDescent="0.25">
      <c r="A160" t="s">
        <v>4492</v>
      </c>
      <c r="B160" t="s">
        <v>1760</v>
      </c>
      <c r="C160">
        <v>226</v>
      </c>
      <c r="D160" s="4">
        <v>198655278</v>
      </c>
      <c r="E160" t="s">
        <v>336</v>
      </c>
      <c r="F160" t="s">
        <v>2</v>
      </c>
      <c r="G160" t="s">
        <v>3</v>
      </c>
      <c r="H160" t="s">
        <v>60</v>
      </c>
      <c r="I160" s="4">
        <v>3977000</v>
      </c>
      <c r="J160" s="3">
        <v>1939</v>
      </c>
      <c r="K160" s="3">
        <v>8.1999999999999993</v>
      </c>
      <c r="L160" t="str">
        <f>IF(IMDb[[#This Row],[Presupuesto (USD)]]&lt;IMDb[[#This Row],[Ganancias(USD)]],"Éxito",IF(IMDb[[#This Row],[Presupuesto (USD)]]="SI","Indeterminado","Fracaso"))</f>
        <v>Éxito</v>
      </c>
    </row>
    <row r="161" spans="1:12" x14ac:dyDescent="0.25">
      <c r="A161" t="s">
        <v>2536</v>
      </c>
      <c r="B161" t="s">
        <v>159</v>
      </c>
      <c r="C161">
        <v>135</v>
      </c>
      <c r="D161" s="4">
        <v>170708996</v>
      </c>
      <c r="E161" t="s">
        <v>269</v>
      </c>
      <c r="F161" t="s">
        <v>2</v>
      </c>
      <c r="G161" t="s">
        <v>3</v>
      </c>
      <c r="H161" t="s">
        <v>4</v>
      </c>
      <c r="I161" s="4">
        <v>58000000</v>
      </c>
      <c r="J161" s="3">
        <v>2001</v>
      </c>
      <c r="K161" s="3">
        <v>8.1999999999999993</v>
      </c>
      <c r="L161" t="str">
        <f>IF(IMDb[[#This Row],[Presupuesto (USD)]]&lt;IMDb[[#This Row],[Ganancias(USD)]],"Éxito",IF(IMDb[[#This Row],[Presupuesto (USD)]]="SI","Indeterminado","Fracaso"))</f>
        <v>Éxito</v>
      </c>
    </row>
    <row r="162" spans="1:12" x14ac:dyDescent="0.25">
      <c r="A162" t="s">
        <v>3319</v>
      </c>
      <c r="B162" t="s">
        <v>566</v>
      </c>
      <c r="C162">
        <v>116</v>
      </c>
      <c r="D162" s="4">
        <v>148085755</v>
      </c>
      <c r="E162" t="s">
        <v>534</v>
      </c>
      <c r="F162" t="s">
        <v>2</v>
      </c>
      <c r="G162" t="s">
        <v>3</v>
      </c>
      <c r="H162" t="s">
        <v>113</v>
      </c>
      <c r="I162" s="4">
        <v>33000000</v>
      </c>
      <c r="J162" s="3">
        <v>2008</v>
      </c>
      <c r="K162" s="3">
        <v>8.1999999999999993</v>
      </c>
      <c r="L162" t="str">
        <f>IF(IMDb[[#This Row],[Presupuesto (USD)]]&lt;IMDb[[#This Row],[Ganancias(USD)]],"Éxito",IF(IMDb[[#This Row],[Presupuesto (USD)]]="SI","Indeterminado","Fracaso"))</f>
        <v>Éxito</v>
      </c>
    </row>
    <row r="163" spans="1:12" x14ac:dyDescent="0.25">
      <c r="A163" t="s">
        <v>2417</v>
      </c>
      <c r="B163" t="s">
        <v>93</v>
      </c>
      <c r="C163">
        <v>240</v>
      </c>
      <c r="D163" s="4">
        <v>116866727</v>
      </c>
      <c r="E163" t="s">
        <v>318</v>
      </c>
      <c r="F163" t="s">
        <v>2</v>
      </c>
      <c r="G163" t="s">
        <v>3</v>
      </c>
      <c r="H163" t="s">
        <v>113</v>
      </c>
      <c r="I163" s="4">
        <v>100000000</v>
      </c>
      <c r="J163" s="3">
        <v>2013</v>
      </c>
      <c r="K163" s="3">
        <v>8.1999999999999993</v>
      </c>
      <c r="L163" t="str">
        <f>IF(IMDb[[#This Row],[Presupuesto (USD)]]&lt;IMDb[[#This Row],[Ganancias(USD)]],"Éxito",IF(IMDb[[#This Row],[Presupuesto (USD)]]="SI","Indeterminado","Fracaso"))</f>
        <v>Éxito</v>
      </c>
    </row>
    <row r="164" spans="1:12" x14ac:dyDescent="0.25">
      <c r="A164" t="s">
        <v>3248</v>
      </c>
      <c r="B164" t="s">
        <v>234</v>
      </c>
      <c r="C164">
        <v>131</v>
      </c>
      <c r="D164" s="4">
        <v>81350242</v>
      </c>
      <c r="E164" t="s">
        <v>11</v>
      </c>
      <c r="F164" t="s">
        <v>2</v>
      </c>
      <c r="G164" t="s">
        <v>3</v>
      </c>
      <c r="H164" t="s">
        <v>113</v>
      </c>
      <c r="I164" s="4">
        <v>28000000</v>
      </c>
      <c r="J164" s="3">
        <v>1988</v>
      </c>
      <c r="K164" s="3">
        <v>8.1999999999999993</v>
      </c>
      <c r="L164" t="str">
        <f>IF(IMDb[[#This Row],[Presupuesto (USD)]]&lt;IMDb[[#This Row],[Ganancias(USD)]],"Éxito",IF(IMDb[[#This Row],[Presupuesto (USD)]]="SI","Indeterminado","Fracaso"))</f>
        <v>Éxito</v>
      </c>
    </row>
    <row r="165" spans="1:12" x14ac:dyDescent="0.25">
      <c r="A165" t="s">
        <v>2795</v>
      </c>
      <c r="B165" t="s">
        <v>713</v>
      </c>
      <c r="C165">
        <v>132</v>
      </c>
      <c r="D165" s="4">
        <v>70496802</v>
      </c>
      <c r="E165" t="s">
        <v>172</v>
      </c>
      <c r="F165" t="s">
        <v>2</v>
      </c>
      <c r="G165" t="s">
        <v>3</v>
      </c>
      <c r="H165" t="s">
        <v>113</v>
      </c>
      <c r="I165" s="4">
        <v>54000000</v>
      </c>
      <c r="J165" s="3">
        <v>2005</v>
      </c>
      <c r="K165" s="3">
        <v>8.1999999999999993</v>
      </c>
      <c r="L165" t="str">
        <f>IF(IMDb[[#This Row],[Presupuesto (USD)]]&lt;IMDb[[#This Row],[Ganancias(USD)]],"Éxito",IF(IMDb[[#This Row],[Presupuesto (USD)]]="SI","Indeterminado","Fracaso"))</f>
        <v>Éxito</v>
      </c>
    </row>
    <row r="166" spans="1:12" x14ac:dyDescent="0.25">
      <c r="A166" t="s">
        <v>2769</v>
      </c>
      <c r="B166" t="s">
        <v>93</v>
      </c>
      <c r="C166">
        <v>178</v>
      </c>
      <c r="D166" s="4">
        <v>42438300</v>
      </c>
      <c r="E166" t="s">
        <v>295</v>
      </c>
      <c r="F166" t="s">
        <v>2</v>
      </c>
      <c r="G166" t="s">
        <v>3</v>
      </c>
      <c r="H166" t="s">
        <v>113</v>
      </c>
      <c r="I166" s="4">
        <v>52000000</v>
      </c>
      <c r="J166" s="3">
        <v>1995</v>
      </c>
      <c r="K166" s="3">
        <v>8.1999999999999993</v>
      </c>
      <c r="L166" t="str">
        <f>IF(IMDb[[#This Row],[Presupuesto (USD)]]&lt;IMDb[[#This Row],[Ganancias(USD)]],"Éxito",IF(IMDb[[#This Row],[Presupuesto (USD)]]="SI","Indeterminado","Fracaso"))</f>
        <v>Fracaso</v>
      </c>
    </row>
    <row r="167" spans="1:12" x14ac:dyDescent="0.25">
      <c r="A167" t="s">
        <v>3679</v>
      </c>
      <c r="B167" t="s">
        <v>76</v>
      </c>
      <c r="C167">
        <v>112</v>
      </c>
      <c r="D167" s="4">
        <v>37623143</v>
      </c>
      <c r="E167" t="s">
        <v>1286</v>
      </c>
      <c r="F167" t="s">
        <v>453</v>
      </c>
      <c r="G167" t="s">
        <v>554</v>
      </c>
      <c r="H167" t="s">
        <v>113</v>
      </c>
      <c r="I167" s="4">
        <v>13500000</v>
      </c>
      <c r="J167" s="3">
        <v>2006</v>
      </c>
      <c r="K167" s="3">
        <v>8.1999999999999993</v>
      </c>
      <c r="L167" t="str">
        <f>IF(IMDb[[#This Row],[Presupuesto (USD)]]&lt;IMDb[[#This Row],[Ganancias(USD)]],"Éxito",IF(IMDb[[#This Row],[Presupuesto (USD)]]="SI","Indeterminado","Fracaso"))</f>
        <v>Éxito</v>
      </c>
    </row>
    <row r="168" spans="1:12" x14ac:dyDescent="0.25">
      <c r="A168" t="s">
        <v>4557</v>
      </c>
      <c r="B168" t="s">
        <v>1062</v>
      </c>
      <c r="C168">
        <v>161</v>
      </c>
      <c r="D168" s="4">
        <v>27200000</v>
      </c>
      <c r="E168" t="s">
        <v>523</v>
      </c>
      <c r="F168" t="s">
        <v>2</v>
      </c>
      <c r="G168" t="s">
        <v>9</v>
      </c>
      <c r="H168" t="s">
        <v>21</v>
      </c>
      <c r="I168" s="4">
        <v>3000000</v>
      </c>
      <c r="J168" s="3">
        <v>1957</v>
      </c>
      <c r="K168" s="3">
        <v>8.1999999999999993</v>
      </c>
      <c r="L168" t="str">
        <f>IF(IMDb[[#This Row],[Presupuesto (USD)]]&lt;IMDb[[#This Row],[Ganancias(USD)]],"Éxito",IF(IMDb[[#This Row],[Presupuesto (USD)]]="SI","Indeterminado","Fracaso"))</f>
        <v>Éxito</v>
      </c>
    </row>
    <row r="169" spans="1:12" x14ac:dyDescent="0.25">
      <c r="A169" t="s">
        <v>3265</v>
      </c>
      <c r="B169" t="s">
        <v>40</v>
      </c>
      <c r="C169">
        <v>117</v>
      </c>
      <c r="D169" s="4">
        <v>27000000</v>
      </c>
      <c r="E169" t="s">
        <v>477</v>
      </c>
      <c r="F169" t="s">
        <v>2</v>
      </c>
      <c r="G169" t="s">
        <v>3</v>
      </c>
      <c r="H169" t="s">
        <v>113</v>
      </c>
      <c r="I169" s="4">
        <v>28000000</v>
      </c>
      <c r="J169" s="3">
        <v>1982</v>
      </c>
      <c r="K169" s="3">
        <v>8.1999999999999993</v>
      </c>
      <c r="L169" t="str">
        <f>IF(IMDb[[#This Row],[Presupuesto (USD)]]&lt;IMDb[[#This Row],[Ganancias(USD)]],"Éxito",IF(IMDb[[#This Row],[Presupuesto (USD)]]="SI","Indeterminado","Fracaso"))</f>
        <v>Fracaso</v>
      </c>
    </row>
    <row r="170" spans="1:12" x14ac:dyDescent="0.25">
      <c r="A170" t="s">
        <v>4516</v>
      </c>
      <c r="B170" t="s">
        <v>5128</v>
      </c>
      <c r="C170">
        <v>129</v>
      </c>
      <c r="D170" s="4">
        <v>20167424</v>
      </c>
      <c r="E170" t="s">
        <v>332</v>
      </c>
      <c r="F170" t="s">
        <v>453</v>
      </c>
      <c r="G170" t="s">
        <v>1774</v>
      </c>
      <c r="H170" t="s">
        <v>113</v>
      </c>
      <c r="I170" s="4">
        <v>2000000</v>
      </c>
      <c r="J170" s="3">
        <v>2009</v>
      </c>
      <c r="K170" s="3">
        <v>8.1999999999999993</v>
      </c>
      <c r="L170" t="str">
        <f>IF(IMDb[[#This Row],[Presupuesto (USD)]]&lt;IMDb[[#This Row],[Ganancias(USD)]],"Éxito",IF(IMDb[[#This Row],[Presupuesto (USD)]]="SI","Indeterminado","Fracaso"))</f>
        <v>Éxito</v>
      </c>
    </row>
    <row r="171" spans="1:12" x14ac:dyDescent="0.25">
      <c r="A171" t="s">
        <v>3515</v>
      </c>
      <c r="B171" t="s">
        <v>797</v>
      </c>
      <c r="C171">
        <v>148</v>
      </c>
      <c r="D171" s="4">
        <v>18352454</v>
      </c>
      <c r="E171" t="s">
        <v>1197</v>
      </c>
      <c r="F171" t="s">
        <v>2</v>
      </c>
      <c r="G171" t="s">
        <v>3</v>
      </c>
      <c r="H171" t="s">
        <v>113</v>
      </c>
      <c r="I171" s="4">
        <v>15000000</v>
      </c>
      <c r="J171" s="3">
        <v>2007</v>
      </c>
      <c r="K171" s="3">
        <v>8.1999999999999993</v>
      </c>
      <c r="L171" t="str">
        <f>IF(IMDb[[#This Row],[Presupuesto (USD)]]&lt;IMDb[[#This Row],[Ganancias(USD)]],"Éxito",IF(IMDb[[#This Row],[Presupuesto (USD)]]="SI","Indeterminado","Fracaso"))</f>
        <v>Éxito</v>
      </c>
    </row>
    <row r="172" spans="1:12" x14ac:dyDescent="0.25">
      <c r="A172" t="s">
        <v>3762</v>
      </c>
      <c r="B172" t="s">
        <v>620</v>
      </c>
      <c r="C172">
        <v>117</v>
      </c>
      <c r="D172" s="4">
        <v>17439163</v>
      </c>
      <c r="E172" t="s">
        <v>183</v>
      </c>
      <c r="F172" t="s">
        <v>2</v>
      </c>
      <c r="G172" t="s">
        <v>3</v>
      </c>
      <c r="H172" t="s">
        <v>113</v>
      </c>
      <c r="I172" s="4">
        <v>15000000</v>
      </c>
      <c r="J172" s="3">
        <v>1998</v>
      </c>
      <c r="K172" s="3">
        <v>8.1999999999999993</v>
      </c>
      <c r="L172" t="str">
        <f>IF(IMDb[[#This Row],[Presupuesto (USD)]]&lt;IMDb[[#This Row],[Ganancias(USD)]],"Éxito",IF(IMDb[[#This Row],[Presupuesto (USD)]]="SI","Indeterminado","Fracaso"))</f>
        <v>Éxito</v>
      </c>
    </row>
    <row r="173" spans="1:12" x14ac:dyDescent="0.25">
      <c r="A173" t="s">
        <v>4549</v>
      </c>
      <c r="B173" t="s">
        <v>727</v>
      </c>
      <c r="C173">
        <v>94</v>
      </c>
      <c r="D173" s="4">
        <v>16501785</v>
      </c>
      <c r="E173" t="s">
        <v>534</v>
      </c>
      <c r="F173" t="s">
        <v>2</v>
      </c>
      <c r="G173" t="s">
        <v>9</v>
      </c>
      <c r="H173" t="s">
        <v>113</v>
      </c>
      <c r="I173" s="4">
        <v>3500000</v>
      </c>
      <c r="J173" s="3">
        <v>1996</v>
      </c>
      <c r="K173" s="3">
        <v>8.1999999999999993</v>
      </c>
      <c r="L173" t="str">
        <f>IF(IMDb[[#This Row],[Presupuesto (USD)]]&lt;IMDb[[#This Row],[Ganancias(USD)]],"Éxito",IF(IMDb[[#This Row],[Presupuesto (USD)]]="SI","Indeterminado","Fracaso"))</f>
        <v>Éxito</v>
      </c>
    </row>
    <row r="174" spans="1:12" x14ac:dyDescent="0.25">
      <c r="A174" t="s">
        <v>3018</v>
      </c>
      <c r="B174" t="s">
        <v>732</v>
      </c>
      <c r="C174">
        <v>109</v>
      </c>
      <c r="D174" s="4">
        <v>13782838</v>
      </c>
      <c r="E174" t="s">
        <v>903</v>
      </c>
      <c r="F174" t="s">
        <v>2</v>
      </c>
      <c r="G174" t="s">
        <v>3</v>
      </c>
      <c r="H174" t="s">
        <v>113</v>
      </c>
      <c r="I174" s="4">
        <v>15000000</v>
      </c>
      <c r="J174" s="3">
        <v>1982</v>
      </c>
      <c r="K174" s="3">
        <v>8.1999999999999993</v>
      </c>
      <c r="L174" t="str">
        <f>IF(IMDb[[#This Row],[Presupuesto (USD)]]&lt;IMDb[[#This Row],[Ganancias(USD)]],"Éxito",IF(IMDb[[#This Row],[Presupuesto (USD)]]="SI","Indeterminado","Fracaso"))</f>
        <v>Fracaso</v>
      </c>
    </row>
    <row r="175" spans="1:12" x14ac:dyDescent="0.25">
      <c r="A175" t="s">
        <v>3376</v>
      </c>
      <c r="B175" t="s">
        <v>1021</v>
      </c>
      <c r="C175">
        <v>140</v>
      </c>
      <c r="D175" s="4">
        <v>13651662</v>
      </c>
      <c r="E175" t="s">
        <v>572</v>
      </c>
      <c r="F175" t="s">
        <v>2</v>
      </c>
      <c r="G175" t="s">
        <v>3</v>
      </c>
      <c r="H175" t="s">
        <v>4</v>
      </c>
      <c r="I175" s="4">
        <v>25000000</v>
      </c>
      <c r="J175" s="3">
        <v>2011</v>
      </c>
      <c r="K175" s="3">
        <v>8.1999999999999993</v>
      </c>
      <c r="L175" t="str">
        <f>IF(IMDb[[#This Row],[Presupuesto (USD)]]&lt;IMDb[[#This Row],[Ganancias(USD)]],"Éxito",IF(IMDb[[#This Row],[Presupuesto (USD)]]="SI","Indeterminado","Fracaso"))</f>
        <v>Fracaso</v>
      </c>
    </row>
    <row r="176" spans="1:12" x14ac:dyDescent="0.25">
      <c r="A176" t="s">
        <v>4866</v>
      </c>
      <c r="B176" t="s">
        <v>1866</v>
      </c>
      <c r="C176">
        <v>108</v>
      </c>
      <c r="D176" s="4">
        <v>9600000</v>
      </c>
      <c r="E176" t="s">
        <v>678</v>
      </c>
      <c r="F176" t="s">
        <v>2</v>
      </c>
      <c r="G176" t="s">
        <v>3</v>
      </c>
      <c r="H176" t="s">
        <v>679</v>
      </c>
      <c r="I176" s="4">
        <v>910000</v>
      </c>
      <c r="J176" s="3">
        <v>1954</v>
      </c>
      <c r="K176" s="3">
        <v>8.1999999999999993</v>
      </c>
      <c r="L176" t="str">
        <f>IF(IMDb[[#This Row],[Presupuesto (USD)]]&lt;IMDb[[#This Row],[Ganancias(USD)]],"Éxito",IF(IMDb[[#This Row],[Presupuesto (USD)]]="SI","Indeterminado","Fracaso"))</f>
        <v>Éxito</v>
      </c>
    </row>
    <row r="177" spans="1:12" x14ac:dyDescent="0.25">
      <c r="A177" t="s">
        <v>4239</v>
      </c>
      <c r="B177" t="s">
        <v>780</v>
      </c>
      <c r="C177">
        <v>139</v>
      </c>
      <c r="D177" s="4">
        <v>6857096</v>
      </c>
      <c r="E177" t="s">
        <v>1605</v>
      </c>
      <c r="F177" t="s">
        <v>257</v>
      </c>
      <c r="G177" t="s">
        <v>56</v>
      </c>
      <c r="H177" t="s">
        <v>113</v>
      </c>
      <c r="I177" s="4">
        <v>6800000</v>
      </c>
      <c r="J177" s="3">
        <v>2010</v>
      </c>
      <c r="K177" s="3">
        <v>8.1999999999999993</v>
      </c>
      <c r="L177" t="str">
        <f>IF(IMDb[[#This Row],[Presupuesto (USD)]]&lt;IMDb[[#This Row],[Ganancias(USD)]],"Éxito",IF(IMDb[[#This Row],[Presupuesto (USD)]]="SI","Indeterminado","Fracaso"))</f>
        <v>Éxito</v>
      </c>
    </row>
    <row r="178" spans="1:12" x14ac:dyDescent="0.25">
      <c r="A178" t="s">
        <v>3408</v>
      </c>
      <c r="B178" t="s">
        <v>956</v>
      </c>
      <c r="C178">
        <v>119</v>
      </c>
      <c r="D178" s="4">
        <v>4710455</v>
      </c>
      <c r="E178" t="s">
        <v>122</v>
      </c>
      <c r="F178" t="s">
        <v>130</v>
      </c>
      <c r="G178" t="s">
        <v>131</v>
      </c>
      <c r="H178" t="s">
        <v>21</v>
      </c>
      <c r="I178" s="4">
        <v>24000000</v>
      </c>
      <c r="J178" s="3">
        <v>2004</v>
      </c>
      <c r="K178" s="3">
        <v>8.1999999999999993</v>
      </c>
      <c r="L178" t="str">
        <f>IF(IMDb[[#This Row],[Presupuesto (USD)]]&lt;IMDb[[#This Row],[Ganancias(USD)]],"Éxito",IF(IMDb[[#This Row],[Presupuesto (USD)]]="SI","Indeterminado","Fracaso"))</f>
        <v>Fracaso</v>
      </c>
    </row>
    <row r="179" spans="1:12" x14ac:dyDescent="0.25">
      <c r="A179" t="s">
        <v>4775</v>
      </c>
      <c r="B179" t="s">
        <v>231</v>
      </c>
      <c r="C179">
        <v>120</v>
      </c>
      <c r="D179" s="4">
        <v>3650677</v>
      </c>
      <c r="E179" t="s">
        <v>183</v>
      </c>
      <c r="F179" t="s">
        <v>2</v>
      </c>
      <c r="G179" t="s">
        <v>9</v>
      </c>
      <c r="H179" t="s">
        <v>113</v>
      </c>
      <c r="I179" s="4">
        <v>960000</v>
      </c>
      <c r="J179" s="3">
        <v>1998</v>
      </c>
      <c r="K179" s="3">
        <v>8.1999999999999993</v>
      </c>
      <c r="L179" t="str">
        <f>IF(IMDb[[#This Row],[Presupuesto (USD)]]&lt;IMDb[[#This Row],[Ganancias(USD)]],"Éxito",IF(IMDb[[#This Row],[Presupuesto (USD)]]="SI","Indeterminado","Fracaso"))</f>
        <v>Éxito</v>
      </c>
    </row>
    <row r="180" spans="1:12" x14ac:dyDescent="0.25">
      <c r="A180" t="s">
        <v>4848</v>
      </c>
      <c r="B180" t="s">
        <v>1989</v>
      </c>
      <c r="C180">
        <v>96</v>
      </c>
      <c r="D180" s="4">
        <v>484221</v>
      </c>
      <c r="E180" t="s">
        <v>1990</v>
      </c>
      <c r="F180" t="s">
        <v>1962</v>
      </c>
      <c r="G180" t="s">
        <v>9</v>
      </c>
      <c r="H180" t="s">
        <v>679</v>
      </c>
      <c r="I180" s="4">
        <v>1000000</v>
      </c>
      <c r="J180" s="3">
        <v>2012</v>
      </c>
      <c r="K180" s="3">
        <v>8.1999999999999993</v>
      </c>
      <c r="L180" t="str">
        <f>IF(IMDb[[#This Row],[Presupuesto (USD)]]&lt;IMDb[[#This Row],[Ganancias(USD)]],"Éxito",IF(IMDb[[#This Row],[Presupuesto (USD)]]="SI","Indeterminado","Fracaso"))</f>
        <v>Fracaso</v>
      </c>
    </row>
    <row r="181" spans="1:12" x14ac:dyDescent="0.25">
      <c r="A181" t="s">
        <v>5088</v>
      </c>
      <c r="B181" t="s">
        <v>93</v>
      </c>
      <c r="C181">
        <v>117</v>
      </c>
      <c r="D181" s="4">
        <v>321952</v>
      </c>
      <c r="E181" t="s">
        <v>599</v>
      </c>
      <c r="F181" t="s">
        <v>2</v>
      </c>
      <c r="G181" t="s">
        <v>3</v>
      </c>
      <c r="H181" t="s">
        <v>21</v>
      </c>
      <c r="I181" s="4" t="s">
        <v>5162</v>
      </c>
      <c r="J181" s="3">
        <v>1978</v>
      </c>
      <c r="K181" s="3">
        <v>8.1999999999999993</v>
      </c>
      <c r="L181" t="str">
        <f>IF(IMDb[[#This Row],[Presupuesto (USD)]]&lt;IMDb[[#This Row],[Ganancias(USD)]],"Éxito",IF(IMDb[[#This Row],[Presupuesto (USD)]]="SI","Indeterminado","Fracaso"))</f>
        <v>Indeterminado</v>
      </c>
    </row>
    <row r="182" spans="1:12" x14ac:dyDescent="0.25">
      <c r="A182" t="s">
        <v>2640</v>
      </c>
      <c r="B182" t="s">
        <v>5161</v>
      </c>
      <c r="C182">
        <v>60</v>
      </c>
      <c r="D182" s="4" t="s">
        <v>5162</v>
      </c>
      <c r="E182" t="s">
        <v>489</v>
      </c>
      <c r="F182" t="s">
        <v>2</v>
      </c>
      <c r="G182" t="s">
        <v>9</v>
      </c>
      <c r="H182" t="s">
        <v>5162</v>
      </c>
      <c r="I182" s="4" t="s">
        <v>5162</v>
      </c>
      <c r="J182" s="3" t="s">
        <v>5162</v>
      </c>
      <c r="K182" s="3">
        <v>8.1</v>
      </c>
      <c r="L182" t="str">
        <f>IF(IMDb[[#This Row],[Presupuesto (USD)]]&lt;IMDb[[#This Row],[Ganancias(USD)]],"Éxito",IF(IMDb[[#This Row],[Presupuesto (USD)]]="SI","Indeterminado","Fracaso"))</f>
        <v>Indeterminado</v>
      </c>
    </row>
    <row r="183" spans="1:12" x14ac:dyDescent="0.25">
      <c r="A183" t="s">
        <v>3847</v>
      </c>
      <c r="B183" t="s">
        <v>1031</v>
      </c>
      <c r="C183">
        <v>88</v>
      </c>
      <c r="D183" s="4" t="s">
        <v>5162</v>
      </c>
      <c r="E183" t="s">
        <v>216</v>
      </c>
      <c r="F183" t="s">
        <v>1291</v>
      </c>
      <c r="G183" t="s">
        <v>1292</v>
      </c>
      <c r="H183" t="s">
        <v>5162</v>
      </c>
      <c r="I183" s="4" t="s">
        <v>5162</v>
      </c>
      <c r="J183" s="3" t="s">
        <v>5162</v>
      </c>
      <c r="K183" s="3">
        <v>8.1</v>
      </c>
      <c r="L183" t="str">
        <f>IF(IMDb[[#This Row],[Presupuesto (USD)]]&lt;IMDb[[#This Row],[Ganancias(USD)]],"Éxito",IF(IMDb[[#This Row],[Presupuesto (USD)]]="SI","Indeterminado","Fracaso"))</f>
        <v>Indeterminado</v>
      </c>
    </row>
    <row r="184" spans="1:12" x14ac:dyDescent="0.25">
      <c r="A184" t="s">
        <v>4448</v>
      </c>
      <c r="B184" t="s">
        <v>5161</v>
      </c>
      <c r="C184">
        <v>60</v>
      </c>
      <c r="D184" s="4" t="s">
        <v>5162</v>
      </c>
      <c r="E184" t="s">
        <v>334</v>
      </c>
      <c r="F184" t="s">
        <v>2</v>
      </c>
      <c r="G184" t="s">
        <v>3</v>
      </c>
      <c r="H184" t="s">
        <v>5162</v>
      </c>
      <c r="I184" s="4" t="s">
        <v>5162</v>
      </c>
      <c r="J184" s="3" t="s">
        <v>5162</v>
      </c>
      <c r="K184" s="3">
        <v>8.1</v>
      </c>
      <c r="L184" t="str">
        <f>IF(IMDb[[#This Row],[Presupuesto (USD)]]&lt;IMDb[[#This Row],[Ganancias(USD)]],"Éxito",IF(IMDb[[#This Row],[Presupuesto (USD)]]="SI","Indeterminado","Fracaso"))</f>
        <v>Indeterminado</v>
      </c>
    </row>
    <row r="185" spans="1:12" x14ac:dyDescent="0.25">
      <c r="A185" t="s">
        <v>4679</v>
      </c>
      <c r="B185" t="s">
        <v>5161</v>
      </c>
      <c r="C185">
        <v>22</v>
      </c>
      <c r="D185" s="4" t="s">
        <v>5162</v>
      </c>
      <c r="E185" t="s">
        <v>286</v>
      </c>
      <c r="F185" t="s">
        <v>2</v>
      </c>
      <c r="G185" t="s">
        <v>3</v>
      </c>
      <c r="H185" t="s">
        <v>204</v>
      </c>
      <c r="I185" s="4" t="s">
        <v>5162</v>
      </c>
      <c r="J185" s="3" t="s">
        <v>5162</v>
      </c>
      <c r="K185" s="3">
        <v>8.1</v>
      </c>
      <c r="L185" t="str">
        <f>IF(IMDb[[#This Row],[Presupuesto (USD)]]&lt;IMDb[[#This Row],[Ganancias(USD)]],"Éxito",IF(IMDb[[#This Row],[Presupuesto (USD)]]="SI","Indeterminado","Fracaso"))</f>
        <v>Indeterminado</v>
      </c>
    </row>
    <row r="186" spans="1:12" x14ac:dyDescent="0.25">
      <c r="A186" t="s">
        <v>4902</v>
      </c>
      <c r="B186" t="s">
        <v>62</v>
      </c>
      <c r="C186" t="s">
        <v>5162</v>
      </c>
      <c r="D186" s="4" t="s">
        <v>5162</v>
      </c>
      <c r="E186" t="s">
        <v>1</v>
      </c>
      <c r="F186" t="s">
        <v>2</v>
      </c>
      <c r="G186" t="s">
        <v>3</v>
      </c>
      <c r="H186" t="s">
        <v>5162</v>
      </c>
      <c r="I186" s="4" t="s">
        <v>5162</v>
      </c>
      <c r="J186" s="3">
        <v>2014</v>
      </c>
      <c r="K186" s="3">
        <v>8.1</v>
      </c>
      <c r="L186" t="str">
        <f>IF(IMDb[[#This Row],[Presupuesto (USD)]]&lt;IMDb[[#This Row],[Ganancias(USD)]],"Éxito",IF(IMDb[[#This Row],[Presupuesto (USD)]]="SI","Indeterminado","Fracaso"))</f>
        <v>Indeterminado</v>
      </c>
    </row>
    <row r="187" spans="1:12" x14ac:dyDescent="0.25">
      <c r="A187" t="s">
        <v>5037</v>
      </c>
      <c r="B187" t="s">
        <v>2144</v>
      </c>
      <c r="C187">
        <v>126</v>
      </c>
      <c r="D187" s="4" t="s">
        <v>5162</v>
      </c>
      <c r="E187" t="s">
        <v>729</v>
      </c>
      <c r="F187" t="s">
        <v>1523</v>
      </c>
      <c r="G187" t="s">
        <v>949</v>
      </c>
      <c r="H187" t="s">
        <v>679</v>
      </c>
      <c r="I187" s="4" t="s">
        <v>5162</v>
      </c>
      <c r="J187" s="3">
        <v>1955</v>
      </c>
      <c r="K187" s="3">
        <v>8.1</v>
      </c>
      <c r="L187" t="str">
        <f>IF(IMDb[[#This Row],[Presupuesto (USD)]]&lt;IMDb[[#This Row],[Ganancias(USD)]],"Éxito",IF(IMDb[[#This Row],[Presupuesto (USD)]]="SI","Indeterminado","Fracaso"))</f>
        <v>Indeterminado</v>
      </c>
    </row>
    <row r="188" spans="1:12" x14ac:dyDescent="0.25">
      <c r="A188" t="s">
        <v>3702</v>
      </c>
      <c r="B188" t="s">
        <v>5161</v>
      </c>
      <c r="C188">
        <v>45</v>
      </c>
      <c r="D188" s="4" t="s">
        <v>5162</v>
      </c>
      <c r="E188" t="s">
        <v>1078</v>
      </c>
      <c r="F188" t="s">
        <v>2</v>
      </c>
      <c r="G188" t="s">
        <v>1301</v>
      </c>
      <c r="H188" t="s">
        <v>430</v>
      </c>
      <c r="I188" s="4">
        <v>34000000</v>
      </c>
      <c r="J188" s="3" t="s">
        <v>5162</v>
      </c>
      <c r="K188" s="3">
        <v>8.1</v>
      </c>
      <c r="L188" t="str">
        <f>IF(IMDb[[#This Row],[Presupuesto (USD)]]&lt;IMDb[[#This Row],[Ganancias(USD)]],"Éxito",IF(IMDb[[#This Row],[Presupuesto (USD)]]="SI","Indeterminado","Fracaso"))</f>
        <v>Éxito</v>
      </c>
    </row>
    <row r="189" spans="1:12" x14ac:dyDescent="0.25">
      <c r="A189" t="s">
        <v>3432</v>
      </c>
      <c r="B189" t="s">
        <v>1047</v>
      </c>
      <c r="C189">
        <v>240</v>
      </c>
      <c r="D189" s="4" t="s">
        <v>5162</v>
      </c>
      <c r="E189" t="s">
        <v>802</v>
      </c>
      <c r="F189" t="s">
        <v>2</v>
      </c>
      <c r="G189" t="s">
        <v>9</v>
      </c>
      <c r="H189" t="s">
        <v>21</v>
      </c>
      <c r="I189" s="4">
        <v>22000000</v>
      </c>
      <c r="J189" s="3">
        <v>1982</v>
      </c>
      <c r="K189" s="3">
        <v>8.1</v>
      </c>
      <c r="L189" t="str">
        <f>IF(IMDb[[#This Row],[Presupuesto (USD)]]&lt;IMDb[[#This Row],[Ganancias(USD)]],"Éxito",IF(IMDb[[#This Row],[Presupuesto (USD)]]="SI","Indeterminado","Fracaso"))</f>
        <v>Éxito</v>
      </c>
    </row>
    <row r="190" spans="1:12" x14ac:dyDescent="0.25">
      <c r="A190" t="s">
        <v>3699</v>
      </c>
      <c r="B190" t="s">
        <v>5142</v>
      </c>
      <c r="C190">
        <v>93</v>
      </c>
      <c r="D190" s="4" t="s">
        <v>5162</v>
      </c>
      <c r="E190" t="s">
        <v>914</v>
      </c>
      <c r="F190" t="s">
        <v>2</v>
      </c>
      <c r="G190" t="s">
        <v>3</v>
      </c>
      <c r="H190" t="s">
        <v>60</v>
      </c>
      <c r="I190" s="4">
        <v>16000000</v>
      </c>
      <c r="J190" s="3">
        <v>2009</v>
      </c>
      <c r="K190" s="3">
        <v>8.1</v>
      </c>
      <c r="L190" t="str">
        <f>IF(IMDb[[#This Row],[Presupuesto (USD)]]&lt;IMDb[[#This Row],[Ganancias(USD)]],"Éxito",IF(IMDb[[#This Row],[Presupuesto (USD)]]="SI","Indeterminado","Fracaso"))</f>
        <v>Éxito</v>
      </c>
    </row>
    <row r="191" spans="1:12" x14ac:dyDescent="0.25">
      <c r="A191" t="s">
        <v>3959</v>
      </c>
      <c r="B191" t="s">
        <v>568</v>
      </c>
      <c r="C191">
        <v>184</v>
      </c>
      <c r="D191" s="4" t="s">
        <v>5162</v>
      </c>
      <c r="E191" t="s">
        <v>1445</v>
      </c>
      <c r="F191" t="s">
        <v>2</v>
      </c>
      <c r="G191" t="s">
        <v>9</v>
      </c>
      <c r="H191" t="s">
        <v>21</v>
      </c>
      <c r="I191" s="4">
        <v>11000000</v>
      </c>
      <c r="J191" s="3">
        <v>1975</v>
      </c>
      <c r="K191" s="3">
        <v>8.1</v>
      </c>
      <c r="L191" t="str">
        <f>IF(IMDb[[#This Row],[Presupuesto (USD)]]&lt;IMDb[[#This Row],[Ganancias(USD)]],"Éxito",IF(IMDb[[#This Row],[Presupuesto (USD)]]="SI","Indeterminado","Fracaso"))</f>
        <v>Éxito</v>
      </c>
    </row>
    <row r="192" spans="1:12" x14ac:dyDescent="0.25">
      <c r="A192" t="s">
        <v>4535</v>
      </c>
      <c r="B192" t="s">
        <v>1213</v>
      </c>
      <c r="C192">
        <v>94</v>
      </c>
      <c r="D192" s="4" t="s">
        <v>5162</v>
      </c>
      <c r="E192" t="s">
        <v>485</v>
      </c>
      <c r="F192" t="s">
        <v>2</v>
      </c>
      <c r="G192" t="s">
        <v>3</v>
      </c>
      <c r="H192" t="s">
        <v>21</v>
      </c>
      <c r="I192" s="4">
        <v>4000000</v>
      </c>
      <c r="J192" s="3">
        <v>1983</v>
      </c>
      <c r="K192" s="3">
        <v>8.1</v>
      </c>
      <c r="L192" t="str">
        <f>IF(IMDb[[#This Row],[Presupuesto (USD)]]&lt;IMDb[[#This Row],[Ganancias(USD)]],"Éxito",IF(IMDb[[#This Row],[Presupuesto (USD)]]="SI","Indeterminado","Fracaso"))</f>
        <v>Éxito</v>
      </c>
    </row>
    <row r="193" spans="1:12" x14ac:dyDescent="0.25">
      <c r="A193" t="s">
        <v>4491</v>
      </c>
      <c r="B193" t="s">
        <v>1135</v>
      </c>
      <c r="C193">
        <v>121</v>
      </c>
      <c r="D193" s="4" t="s">
        <v>5162</v>
      </c>
      <c r="E193" t="s">
        <v>45</v>
      </c>
      <c r="F193" t="s">
        <v>2</v>
      </c>
      <c r="G193" t="s">
        <v>3</v>
      </c>
      <c r="H193" t="s">
        <v>113</v>
      </c>
      <c r="I193" s="4">
        <v>3800000</v>
      </c>
      <c r="J193" s="3">
        <v>1976</v>
      </c>
      <c r="K193" s="3">
        <v>8.1</v>
      </c>
      <c r="L193" t="str">
        <f>IF(IMDb[[#This Row],[Presupuesto (USD)]]&lt;IMDb[[#This Row],[Ganancias(USD)]],"Éxito",IF(IMDb[[#This Row],[Presupuesto (USD)]]="SI","Indeterminado","Fracaso"))</f>
        <v>Éxito</v>
      </c>
    </row>
    <row r="194" spans="1:12" x14ac:dyDescent="0.25">
      <c r="A194" t="s">
        <v>4541</v>
      </c>
      <c r="B194" t="s">
        <v>1791</v>
      </c>
      <c r="C194">
        <v>113</v>
      </c>
      <c r="D194" s="4" t="s">
        <v>5162</v>
      </c>
      <c r="E194" t="s">
        <v>304</v>
      </c>
      <c r="F194" t="s">
        <v>2</v>
      </c>
      <c r="G194" t="s">
        <v>3</v>
      </c>
      <c r="H194" t="s">
        <v>813</v>
      </c>
      <c r="I194" s="4">
        <v>3200000</v>
      </c>
      <c r="J194" s="3">
        <v>1962</v>
      </c>
      <c r="K194" s="3">
        <v>8.1</v>
      </c>
      <c r="L194" t="str">
        <f>IF(IMDb[[#This Row],[Presupuesto (USD)]]&lt;IMDb[[#This Row],[Ganancias(USD)]],"Éxito",IF(IMDb[[#This Row],[Presupuesto (USD)]]="SI","Indeterminado","Fracaso"))</f>
        <v>Éxito</v>
      </c>
    </row>
    <row r="195" spans="1:12" x14ac:dyDescent="0.25">
      <c r="A195" t="s">
        <v>4556</v>
      </c>
      <c r="B195" t="s">
        <v>1772</v>
      </c>
      <c r="C195">
        <v>108</v>
      </c>
      <c r="D195" s="4" t="s">
        <v>5162</v>
      </c>
      <c r="E195" t="s">
        <v>45</v>
      </c>
      <c r="F195" t="s">
        <v>2</v>
      </c>
      <c r="G195" t="s">
        <v>3</v>
      </c>
      <c r="H195" t="s">
        <v>813</v>
      </c>
      <c r="I195" s="4">
        <v>3000000</v>
      </c>
      <c r="J195" s="3">
        <v>1958</v>
      </c>
      <c r="K195" s="3">
        <v>8.1</v>
      </c>
      <c r="L195" t="str">
        <f>IF(IMDb[[#This Row],[Presupuesto (USD)]]&lt;IMDb[[#This Row],[Ganancias(USD)]],"Éxito",IF(IMDb[[#This Row],[Presupuesto (USD)]]="SI","Indeterminado","Fracaso"))</f>
        <v>Éxito</v>
      </c>
    </row>
    <row r="196" spans="1:12" x14ac:dyDescent="0.25">
      <c r="A196" t="s">
        <v>4711</v>
      </c>
      <c r="B196" t="s">
        <v>1897</v>
      </c>
      <c r="C196">
        <v>108</v>
      </c>
      <c r="D196" s="4" t="s">
        <v>5162</v>
      </c>
      <c r="E196" t="s">
        <v>1898</v>
      </c>
      <c r="F196" t="s">
        <v>1541</v>
      </c>
      <c r="G196" t="s">
        <v>1899</v>
      </c>
      <c r="H196" t="s">
        <v>679</v>
      </c>
      <c r="I196" s="4">
        <v>1500000</v>
      </c>
      <c r="J196" s="3">
        <v>2013</v>
      </c>
      <c r="K196" s="3">
        <v>8.1</v>
      </c>
      <c r="L196" t="str">
        <f>IF(IMDb[[#This Row],[Presupuesto (USD)]]&lt;IMDb[[#This Row],[Ganancias(USD)]],"Éxito",IF(IMDb[[#This Row],[Presupuesto (USD)]]="SI","Indeterminado","Fracaso"))</f>
        <v>Éxito</v>
      </c>
    </row>
    <row r="197" spans="1:12" x14ac:dyDescent="0.25">
      <c r="A197" t="s">
        <v>2854</v>
      </c>
      <c r="B197" t="s">
        <v>768</v>
      </c>
      <c r="C197">
        <v>115</v>
      </c>
      <c r="D197" s="4" t="s">
        <v>5162</v>
      </c>
      <c r="E197" t="s">
        <v>755</v>
      </c>
      <c r="F197" t="s">
        <v>769</v>
      </c>
      <c r="G197" t="s">
        <v>770</v>
      </c>
      <c r="H197" t="s">
        <v>21</v>
      </c>
      <c r="I197" s="4">
        <v>1000000</v>
      </c>
      <c r="J197" s="3">
        <v>1972</v>
      </c>
      <c r="K197" s="3">
        <v>8.1</v>
      </c>
      <c r="L197" t="str">
        <f>IF(IMDb[[#This Row],[Presupuesto (USD)]]&lt;IMDb[[#This Row],[Ganancias(USD)]],"Éxito",IF(IMDb[[#This Row],[Presupuesto (USD)]]="SI","Indeterminado","Fracaso"))</f>
        <v>Éxito</v>
      </c>
    </row>
    <row r="198" spans="1:12" x14ac:dyDescent="0.25">
      <c r="A198" t="s">
        <v>4897</v>
      </c>
      <c r="B198" t="s">
        <v>1097</v>
      </c>
      <c r="C198">
        <v>106</v>
      </c>
      <c r="D198" s="4" t="s">
        <v>5162</v>
      </c>
      <c r="E198" t="s">
        <v>534</v>
      </c>
      <c r="F198" t="s">
        <v>1112</v>
      </c>
      <c r="G198" t="s">
        <v>907</v>
      </c>
      <c r="H198" t="s">
        <v>113</v>
      </c>
      <c r="I198" s="4">
        <v>750000</v>
      </c>
      <c r="J198" s="3">
        <v>1970</v>
      </c>
      <c r="K198" s="3">
        <v>8.1</v>
      </c>
      <c r="L198" t="str">
        <f>IF(IMDb[[#This Row],[Presupuesto (USD)]]&lt;IMDb[[#This Row],[Ganancias(USD)]],"Éxito",IF(IMDb[[#This Row],[Presupuesto (USD)]]="SI","Indeterminado","Fracaso"))</f>
        <v>Éxito</v>
      </c>
    </row>
    <row r="199" spans="1:12" x14ac:dyDescent="0.25">
      <c r="A199" t="s">
        <v>4899</v>
      </c>
      <c r="B199" t="s">
        <v>1642</v>
      </c>
      <c r="C199">
        <v>85</v>
      </c>
      <c r="D199" s="4" t="s">
        <v>5162</v>
      </c>
      <c r="E199" t="s">
        <v>2032</v>
      </c>
      <c r="F199" t="s">
        <v>2</v>
      </c>
      <c r="G199" t="s">
        <v>3</v>
      </c>
      <c r="H199" t="s">
        <v>21</v>
      </c>
      <c r="I199" s="4">
        <v>750000</v>
      </c>
      <c r="J199" s="3">
        <v>1952</v>
      </c>
      <c r="K199" s="3">
        <v>8.1</v>
      </c>
      <c r="L199" t="str">
        <f>IF(IMDb[[#This Row],[Presupuesto (USD)]]&lt;IMDb[[#This Row],[Ganancias(USD)]],"Éxito",IF(IMDb[[#This Row],[Presupuesto (USD)]]="SI","Indeterminado","Fracaso"))</f>
        <v>Éxito</v>
      </c>
    </row>
    <row r="200" spans="1:12" x14ac:dyDescent="0.25">
      <c r="A200" t="s">
        <v>5043</v>
      </c>
      <c r="B200" t="s">
        <v>2149</v>
      </c>
      <c r="C200">
        <v>94</v>
      </c>
      <c r="D200" s="4" t="s">
        <v>5162</v>
      </c>
      <c r="E200" t="s">
        <v>534</v>
      </c>
      <c r="F200" t="s">
        <v>2</v>
      </c>
      <c r="G200" t="s">
        <v>3</v>
      </c>
      <c r="H200" t="s">
        <v>5162</v>
      </c>
      <c r="I200" s="4">
        <v>200000</v>
      </c>
      <c r="J200" s="3">
        <v>2012</v>
      </c>
      <c r="K200" s="3">
        <v>8.1</v>
      </c>
      <c r="L200" t="str">
        <f>IF(IMDb[[#This Row],[Presupuesto (USD)]]&lt;IMDb[[#This Row],[Ganancias(USD)]],"Éxito",IF(IMDb[[#This Row],[Presupuesto (USD)]]="SI","Indeterminado","Fracaso"))</f>
        <v>Éxito</v>
      </c>
    </row>
    <row r="201" spans="1:12" x14ac:dyDescent="0.25">
      <c r="A201" t="s">
        <v>2213</v>
      </c>
      <c r="B201" t="s">
        <v>22</v>
      </c>
      <c r="C201">
        <v>173</v>
      </c>
      <c r="D201" s="4">
        <v>623279547</v>
      </c>
      <c r="E201" t="s">
        <v>16</v>
      </c>
      <c r="F201" t="s">
        <v>2</v>
      </c>
      <c r="G201" t="s">
        <v>3</v>
      </c>
      <c r="H201" t="s">
        <v>4</v>
      </c>
      <c r="I201" s="4">
        <v>220000000</v>
      </c>
      <c r="J201" s="3">
        <v>2012</v>
      </c>
      <c r="K201" s="3">
        <v>8.1</v>
      </c>
      <c r="L201" t="str">
        <f>IF(IMDb[[#This Row],[Presupuesto (USD)]]&lt;IMDb[[#This Row],[Ganancias(USD)]],"Éxito",IF(IMDb[[#This Row],[Presupuesto (USD)]]="SI","Indeterminado","Fracaso"))</f>
        <v>Éxito</v>
      </c>
    </row>
    <row r="202" spans="1:12" x14ac:dyDescent="0.25">
      <c r="A202" t="s">
        <v>2705</v>
      </c>
      <c r="B202" t="s">
        <v>642</v>
      </c>
      <c r="C202">
        <v>108</v>
      </c>
      <c r="D202" s="4">
        <v>363024263</v>
      </c>
      <c r="E202" t="s">
        <v>643</v>
      </c>
      <c r="F202" t="s">
        <v>2</v>
      </c>
      <c r="G202" t="s">
        <v>3</v>
      </c>
      <c r="H202" t="s">
        <v>113</v>
      </c>
      <c r="I202" s="4">
        <v>58000000</v>
      </c>
      <c r="J202" s="3">
        <v>2016</v>
      </c>
      <c r="K202" s="3">
        <v>8.1</v>
      </c>
      <c r="L202" t="str">
        <f>IF(IMDb[[#This Row],[Presupuesto (USD)]]&lt;IMDb[[#This Row],[Ganancias(USD)]],"Éxito",IF(IMDb[[#This Row],[Presupuesto (USD)]]="SI","Indeterminado","Fracaso"))</f>
        <v>Éxito</v>
      </c>
    </row>
    <row r="203" spans="1:12" x14ac:dyDescent="0.25">
      <c r="A203" t="s">
        <v>2646</v>
      </c>
      <c r="B203" t="s">
        <v>77</v>
      </c>
      <c r="C203">
        <v>127</v>
      </c>
      <c r="D203" s="4">
        <v>356784000</v>
      </c>
      <c r="E203" t="s">
        <v>212</v>
      </c>
      <c r="F203" t="s">
        <v>2</v>
      </c>
      <c r="G203" t="s">
        <v>3</v>
      </c>
      <c r="H203" t="s">
        <v>4</v>
      </c>
      <c r="I203" s="4">
        <v>63000000</v>
      </c>
      <c r="J203" s="3">
        <v>1993</v>
      </c>
      <c r="K203" s="3">
        <v>8.1</v>
      </c>
      <c r="L203" t="str">
        <f>IF(IMDb[[#This Row],[Presupuesto (USD)]]&lt;IMDb[[#This Row],[Ganancias(USD)]],"Éxito",IF(IMDb[[#This Row],[Presupuesto (USD)]]="SI","Indeterminado","Fracaso"))</f>
        <v>Éxito</v>
      </c>
    </row>
    <row r="204" spans="1:12" x14ac:dyDescent="0.25">
      <c r="A204" t="s">
        <v>2274</v>
      </c>
      <c r="B204" t="s">
        <v>126</v>
      </c>
      <c r="C204">
        <v>121</v>
      </c>
      <c r="D204" s="4">
        <v>333130696</v>
      </c>
      <c r="E204" t="s">
        <v>16</v>
      </c>
      <c r="F204" t="s">
        <v>2</v>
      </c>
      <c r="G204" t="s">
        <v>3</v>
      </c>
      <c r="H204" t="s">
        <v>4</v>
      </c>
      <c r="I204" s="4">
        <v>170000000</v>
      </c>
      <c r="J204" s="3">
        <v>2014</v>
      </c>
      <c r="K204" s="3">
        <v>8.1</v>
      </c>
      <c r="L204" t="str">
        <f>IF(IMDb[[#This Row],[Presupuesto (USD)]]&lt;IMDb[[#This Row],[Ganancias(USD)]],"Éxito",IF(IMDb[[#This Row],[Presupuesto (USD)]]="SI","Indeterminado","Fracaso"))</f>
        <v>Éxito</v>
      </c>
    </row>
    <row r="205" spans="1:12" x14ac:dyDescent="0.25">
      <c r="A205" t="s">
        <v>2351</v>
      </c>
      <c r="B205" t="s">
        <v>5</v>
      </c>
      <c r="C205">
        <v>143</v>
      </c>
      <c r="D205" s="4">
        <v>305388685</v>
      </c>
      <c r="E205" t="s">
        <v>6</v>
      </c>
      <c r="F205" t="s">
        <v>2</v>
      </c>
      <c r="G205" t="s">
        <v>3</v>
      </c>
      <c r="H205" t="s">
        <v>4</v>
      </c>
      <c r="I205" s="4">
        <v>140000000</v>
      </c>
      <c r="J205" s="3">
        <v>2003</v>
      </c>
      <c r="K205" s="3">
        <v>8.1</v>
      </c>
      <c r="L205" t="str">
        <f>IF(IMDb[[#This Row],[Presupuesto (USD)]]&lt;IMDb[[#This Row],[Ganancias(USD)]],"Éxito",IF(IMDb[[#This Row],[Presupuesto (USD)]]="SI","Indeterminado","Fracaso"))</f>
        <v>Éxito</v>
      </c>
    </row>
    <row r="206" spans="1:12" x14ac:dyDescent="0.25">
      <c r="A206" t="s">
        <v>2928</v>
      </c>
      <c r="B206" t="s">
        <v>171</v>
      </c>
      <c r="C206">
        <v>107</v>
      </c>
      <c r="D206" s="4">
        <v>293501675</v>
      </c>
      <c r="E206" t="s">
        <v>332</v>
      </c>
      <c r="F206" t="s">
        <v>2</v>
      </c>
      <c r="G206" t="s">
        <v>3</v>
      </c>
      <c r="H206" t="s">
        <v>4</v>
      </c>
      <c r="I206" s="4">
        <v>40000000</v>
      </c>
      <c r="J206" s="3">
        <v>1999</v>
      </c>
      <c r="K206" s="3">
        <v>8.1</v>
      </c>
      <c r="L206" t="str">
        <f>IF(IMDb[[#This Row],[Presupuesto (USD)]]&lt;IMDb[[#This Row],[Ganancias(USD)]],"Éxito",IF(IMDb[[#This Row],[Presupuesto (USD)]]="SI","Indeterminado","Fracaso"))</f>
        <v>Éxito</v>
      </c>
    </row>
    <row r="207" spans="1:12" x14ac:dyDescent="0.25">
      <c r="A207" t="s">
        <v>2373</v>
      </c>
      <c r="B207" t="s">
        <v>89</v>
      </c>
      <c r="C207">
        <v>92</v>
      </c>
      <c r="D207" s="4">
        <v>289907418</v>
      </c>
      <c r="E207" t="s">
        <v>58</v>
      </c>
      <c r="F207" t="s">
        <v>2</v>
      </c>
      <c r="G207" t="s">
        <v>3</v>
      </c>
      <c r="H207" t="s">
        <v>60</v>
      </c>
      <c r="I207" s="4">
        <v>115000000</v>
      </c>
      <c r="J207" s="3">
        <v>2001</v>
      </c>
      <c r="K207" s="3">
        <v>8.1</v>
      </c>
      <c r="L207" t="str">
        <f>IF(IMDb[[#This Row],[Presupuesto (USD)]]&lt;IMDb[[#This Row],[Ganancias(USD)]],"Éxito",IF(IMDb[[#This Row],[Presupuesto (USD)]]="SI","Indeterminado","Fracaso"))</f>
        <v>Éxito</v>
      </c>
    </row>
    <row r="208" spans="1:12" x14ac:dyDescent="0.25">
      <c r="A208" t="s">
        <v>2395</v>
      </c>
      <c r="B208" t="s">
        <v>40</v>
      </c>
      <c r="C208">
        <v>151</v>
      </c>
      <c r="D208" s="4">
        <v>228430993</v>
      </c>
      <c r="E208" t="s">
        <v>127</v>
      </c>
      <c r="F208" t="s">
        <v>2</v>
      </c>
      <c r="G208" t="s">
        <v>3</v>
      </c>
      <c r="H208" t="s">
        <v>4</v>
      </c>
      <c r="I208" s="4">
        <v>108000000</v>
      </c>
      <c r="J208" s="3">
        <v>2015</v>
      </c>
      <c r="K208" s="3">
        <v>8.1</v>
      </c>
      <c r="L208" t="str">
        <f>IF(IMDb[[#This Row],[Presupuesto (USD)]]&lt;IMDb[[#This Row],[Ganancias(USD)]],"Éxito",IF(IMDb[[#This Row],[Presupuesto (USD)]]="SI","Indeterminado","Fracaso"))</f>
        <v>Éxito</v>
      </c>
    </row>
    <row r="209" spans="1:12" x14ac:dyDescent="0.25">
      <c r="A209" t="s">
        <v>2335</v>
      </c>
      <c r="B209" t="s">
        <v>208</v>
      </c>
      <c r="C209">
        <v>115</v>
      </c>
      <c r="D209" s="4">
        <v>227137090</v>
      </c>
      <c r="E209" t="s">
        <v>209</v>
      </c>
      <c r="F209" t="s">
        <v>2</v>
      </c>
      <c r="G209" t="s">
        <v>3</v>
      </c>
      <c r="H209" t="s">
        <v>4</v>
      </c>
      <c r="I209" s="4">
        <v>110000000</v>
      </c>
      <c r="J209" s="3">
        <v>2007</v>
      </c>
      <c r="K209" s="3">
        <v>8.1</v>
      </c>
      <c r="L209" t="str">
        <f>IF(IMDb[[#This Row],[Presupuesto (USD)]]&lt;IMDb[[#This Row],[Ganancias(USD)]],"Éxito",IF(IMDb[[#This Row],[Presupuesto (USD)]]="SI","Indeterminado","Fracaso"))</f>
        <v>Éxito</v>
      </c>
    </row>
    <row r="210" spans="1:12" x14ac:dyDescent="0.25">
      <c r="A210" t="s">
        <v>2331</v>
      </c>
      <c r="B210" t="s">
        <v>5127</v>
      </c>
      <c r="C210">
        <v>156</v>
      </c>
      <c r="D210" s="4">
        <v>183635922</v>
      </c>
      <c r="E210" t="s">
        <v>205</v>
      </c>
      <c r="F210" t="s">
        <v>2</v>
      </c>
      <c r="G210" t="s">
        <v>3</v>
      </c>
      <c r="H210" t="s">
        <v>113</v>
      </c>
      <c r="I210" s="4">
        <v>135000000</v>
      </c>
      <c r="J210" s="3">
        <v>2015</v>
      </c>
      <c r="K210" s="3">
        <v>8.1</v>
      </c>
      <c r="L210" t="str">
        <f>IF(IMDb[[#This Row],[Presupuesto (USD)]]&lt;IMDb[[#This Row],[Ganancias(USD)]],"Éxito",IF(IMDb[[#This Row],[Presupuesto (USD)]]="SI","Indeterminado","Fracaso"))</f>
        <v>Éxito</v>
      </c>
    </row>
    <row r="211" spans="1:12" x14ac:dyDescent="0.25">
      <c r="A211" t="s">
        <v>3324</v>
      </c>
      <c r="B211" t="s">
        <v>541</v>
      </c>
      <c r="C211">
        <v>146</v>
      </c>
      <c r="D211" s="4">
        <v>169705587</v>
      </c>
      <c r="E211" t="s">
        <v>534</v>
      </c>
      <c r="F211" t="s">
        <v>2</v>
      </c>
      <c r="G211" t="s">
        <v>3</v>
      </c>
      <c r="H211" t="s">
        <v>4</v>
      </c>
      <c r="I211" s="4">
        <v>25000000</v>
      </c>
      <c r="J211" s="3">
        <v>2011</v>
      </c>
      <c r="K211" s="3">
        <v>8.1</v>
      </c>
      <c r="L211" t="str">
        <f>IF(IMDb[[#This Row],[Presupuesto (USD)]]&lt;IMDb[[#This Row],[Ganancias(USD)]],"Éxito",IF(IMDb[[#This Row],[Presupuesto (USD)]]="SI","Indeterminado","Fracaso"))</f>
        <v>Éxito</v>
      </c>
    </row>
    <row r="212" spans="1:12" x14ac:dyDescent="0.25">
      <c r="A212" t="s">
        <v>2657</v>
      </c>
      <c r="B212" t="s">
        <v>132</v>
      </c>
      <c r="C212">
        <v>149</v>
      </c>
      <c r="D212" s="4">
        <v>167735396</v>
      </c>
      <c r="E212" t="s">
        <v>367</v>
      </c>
      <c r="F212" t="s">
        <v>2</v>
      </c>
      <c r="G212" t="s">
        <v>3</v>
      </c>
      <c r="H212" t="s">
        <v>113</v>
      </c>
      <c r="I212" s="4">
        <v>61000000</v>
      </c>
      <c r="J212" s="3">
        <v>2014</v>
      </c>
      <c r="K212" s="3">
        <v>8.1</v>
      </c>
      <c r="L212" t="str">
        <f>IF(IMDb[[#This Row],[Presupuesto (USD)]]&lt;IMDb[[#This Row],[Ganancias(USD)]],"Éxito",IF(IMDb[[#This Row],[Presupuesto (USD)]]="SI","Indeterminado","Fracaso"))</f>
        <v>Éxito</v>
      </c>
    </row>
    <row r="213" spans="1:12" x14ac:dyDescent="0.25">
      <c r="A213" t="s">
        <v>2301</v>
      </c>
      <c r="B213" t="s">
        <v>158</v>
      </c>
      <c r="C213">
        <v>120</v>
      </c>
      <c r="D213" s="4">
        <v>153629485</v>
      </c>
      <c r="E213" t="s">
        <v>48</v>
      </c>
      <c r="F213" t="s">
        <v>2</v>
      </c>
      <c r="G213" t="s">
        <v>74</v>
      </c>
      <c r="H213" t="s">
        <v>113</v>
      </c>
      <c r="I213" s="4">
        <v>150000000</v>
      </c>
      <c r="J213" s="3">
        <v>2015</v>
      </c>
      <c r="K213" s="3">
        <v>8.1</v>
      </c>
      <c r="L213" t="str">
        <f>IF(IMDb[[#This Row],[Presupuesto (USD)]]&lt;IMDb[[#This Row],[Ganancias(USD)]],"Éxito",IF(IMDb[[#This Row],[Presupuesto (USD)]]="SI","Indeterminado","Fracaso"))</f>
        <v>Éxito</v>
      </c>
    </row>
    <row r="214" spans="1:12" x14ac:dyDescent="0.25">
      <c r="A214" t="s">
        <v>4266</v>
      </c>
      <c r="B214" t="s">
        <v>146</v>
      </c>
      <c r="C214">
        <v>120</v>
      </c>
      <c r="D214" s="4">
        <v>137963328</v>
      </c>
      <c r="E214" t="s">
        <v>531</v>
      </c>
      <c r="F214" t="s">
        <v>2</v>
      </c>
      <c r="G214" t="s">
        <v>9</v>
      </c>
      <c r="H214" t="s">
        <v>113</v>
      </c>
      <c r="I214" s="4">
        <v>6000000</v>
      </c>
      <c r="J214" s="3">
        <v>1986</v>
      </c>
      <c r="K214" s="3">
        <v>8.1</v>
      </c>
      <c r="L214" t="str">
        <f>IF(IMDb[[#This Row],[Presupuesto (USD)]]&lt;IMDb[[#This Row],[Ganancias(USD)]],"Éxito",IF(IMDb[[#This Row],[Presupuesto (USD)]]="SI","Indeterminado","Fracaso"))</f>
        <v>Éxito</v>
      </c>
    </row>
    <row r="215" spans="1:12" x14ac:dyDescent="0.25">
      <c r="A215" t="s">
        <v>2510</v>
      </c>
      <c r="B215" t="s">
        <v>93</v>
      </c>
      <c r="C215">
        <v>138</v>
      </c>
      <c r="D215" s="4">
        <v>127968405</v>
      </c>
      <c r="E215" t="s">
        <v>160</v>
      </c>
      <c r="F215" t="s">
        <v>2</v>
      </c>
      <c r="G215" t="s">
        <v>3</v>
      </c>
      <c r="H215" t="s">
        <v>113</v>
      </c>
      <c r="I215" s="4">
        <v>80000000</v>
      </c>
      <c r="J215" s="3">
        <v>2010</v>
      </c>
      <c r="K215" s="3">
        <v>8.1</v>
      </c>
      <c r="L215" t="str">
        <f>IF(IMDb[[#This Row],[Presupuesto (USD)]]&lt;IMDb[[#This Row],[Ganancias(USD)]],"Éxito",IF(IMDb[[#This Row],[Presupuesto (USD)]]="SI","Indeterminado","Fracaso"))</f>
        <v>Éxito</v>
      </c>
    </row>
    <row r="216" spans="1:12" x14ac:dyDescent="0.25">
      <c r="A216" t="s">
        <v>2661</v>
      </c>
      <c r="B216" t="s">
        <v>199</v>
      </c>
      <c r="C216">
        <v>103</v>
      </c>
      <c r="D216" s="4">
        <v>125603360</v>
      </c>
      <c r="E216" t="s">
        <v>381</v>
      </c>
      <c r="F216" t="s">
        <v>2</v>
      </c>
      <c r="G216" t="s">
        <v>3</v>
      </c>
      <c r="H216" t="s">
        <v>21</v>
      </c>
      <c r="I216" s="4">
        <v>60000000</v>
      </c>
      <c r="J216" s="3">
        <v>1998</v>
      </c>
      <c r="K216" s="3">
        <v>8.1</v>
      </c>
      <c r="L216" t="str">
        <f>IF(IMDb[[#This Row],[Presupuesto (USD)]]&lt;IMDb[[#This Row],[Ganancias(USD)]],"Éxito",IF(IMDb[[#This Row],[Presupuesto (USD)]]="SI","Indeterminado","Fracaso"))</f>
        <v>Éxito</v>
      </c>
    </row>
    <row r="217" spans="1:12" x14ac:dyDescent="0.25">
      <c r="A217" t="s">
        <v>4815</v>
      </c>
      <c r="B217" t="s">
        <v>835</v>
      </c>
      <c r="C217">
        <v>145</v>
      </c>
      <c r="D217" s="4">
        <v>117235247</v>
      </c>
      <c r="E217" t="s">
        <v>572</v>
      </c>
      <c r="F217" t="s">
        <v>2</v>
      </c>
      <c r="G217" t="s">
        <v>3</v>
      </c>
      <c r="H217" t="s">
        <v>21</v>
      </c>
      <c r="I217" s="4">
        <v>960000</v>
      </c>
      <c r="J217" s="3">
        <v>1976</v>
      </c>
      <c r="K217" s="3">
        <v>8.1</v>
      </c>
      <c r="L217" t="str">
        <f>IF(IMDb[[#This Row],[Presupuesto (USD)]]&lt;IMDb[[#This Row],[Ganancias(USD)]],"Éxito",IF(IMDb[[#This Row],[Presupuesto (USD)]]="SI","Indeterminado","Fracaso"))</f>
        <v>Éxito</v>
      </c>
    </row>
    <row r="218" spans="1:12" x14ac:dyDescent="0.25">
      <c r="A218" t="s">
        <v>4268</v>
      </c>
      <c r="B218" t="s">
        <v>1623</v>
      </c>
      <c r="C218">
        <v>110</v>
      </c>
      <c r="D218" s="4">
        <v>102308900</v>
      </c>
      <c r="E218" t="s">
        <v>1624</v>
      </c>
      <c r="F218" t="s">
        <v>2</v>
      </c>
      <c r="G218" t="s">
        <v>3</v>
      </c>
      <c r="H218" t="s">
        <v>1550</v>
      </c>
      <c r="I218" s="4">
        <v>6000000</v>
      </c>
      <c r="J218" s="3">
        <v>1969</v>
      </c>
      <c r="K218" s="3">
        <v>8.1</v>
      </c>
      <c r="L218" t="str">
        <f>IF(IMDb[[#This Row],[Presupuesto (USD)]]&lt;IMDb[[#This Row],[Ganancias(USD)]],"Éxito",IF(IMDb[[#This Row],[Presupuesto (USD)]]="SI","Indeterminado","Fracaso"))</f>
        <v>Éxito</v>
      </c>
    </row>
    <row r="219" spans="1:12" x14ac:dyDescent="0.25">
      <c r="A219" t="s">
        <v>3163</v>
      </c>
      <c r="B219" t="s">
        <v>566</v>
      </c>
      <c r="C219">
        <v>132</v>
      </c>
      <c r="D219" s="4">
        <v>100422786</v>
      </c>
      <c r="E219" t="s">
        <v>572</v>
      </c>
      <c r="F219" t="s">
        <v>2</v>
      </c>
      <c r="G219" t="s">
        <v>3</v>
      </c>
      <c r="H219" t="s">
        <v>4</v>
      </c>
      <c r="I219" s="4">
        <v>30000000</v>
      </c>
      <c r="J219" s="3">
        <v>2004</v>
      </c>
      <c r="K219" s="3">
        <v>8.1</v>
      </c>
      <c r="L219" t="str">
        <f>IF(IMDb[[#This Row],[Presupuesto (USD)]]&lt;IMDb[[#This Row],[Ganancias(USD)]],"Éxito",IF(IMDb[[#This Row],[Presupuesto (USD)]]="SI","Indeterminado","Fracaso"))</f>
        <v>Éxito</v>
      </c>
    </row>
    <row r="220" spans="1:12" x14ac:dyDescent="0.25">
      <c r="A220" t="s">
        <v>3717</v>
      </c>
      <c r="B220" t="s">
        <v>1307</v>
      </c>
      <c r="C220">
        <v>114</v>
      </c>
      <c r="D220" s="4">
        <v>91121452</v>
      </c>
      <c r="E220" t="s">
        <v>1122</v>
      </c>
      <c r="F220" t="s">
        <v>2</v>
      </c>
      <c r="G220" t="s">
        <v>9</v>
      </c>
      <c r="H220" t="s">
        <v>4</v>
      </c>
      <c r="I220" s="4">
        <v>14000000</v>
      </c>
      <c r="J220" s="3">
        <v>2014</v>
      </c>
      <c r="K220" s="3">
        <v>8.1</v>
      </c>
      <c r="L220" t="str">
        <f>IF(IMDb[[#This Row],[Presupuesto (USD)]]&lt;IMDb[[#This Row],[Ganancias(USD)]],"Éxito",IF(IMDb[[#This Row],[Presupuesto (USD)]]="SI","Indeterminado","Fracaso"))</f>
        <v>Éxito</v>
      </c>
    </row>
    <row r="221" spans="1:12" x14ac:dyDescent="0.25">
      <c r="A221" t="s">
        <v>3327</v>
      </c>
      <c r="B221" t="s">
        <v>910</v>
      </c>
      <c r="C221">
        <v>122</v>
      </c>
      <c r="D221" s="4">
        <v>74273505</v>
      </c>
      <c r="E221" t="s">
        <v>363</v>
      </c>
      <c r="F221" t="s">
        <v>2</v>
      </c>
      <c r="G221" t="s">
        <v>3</v>
      </c>
      <c r="H221" t="s">
        <v>113</v>
      </c>
      <c r="I221" s="4">
        <v>25000000</v>
      </c>
      <c r="J221" s="3">
        <v>2007</v>
      </c>
      <c r="K221" s="3">
        <v>8.1</v>
      </c>
      <c r="L221" t="str">
        <f>IF(IMDb[[#This Row],[Presupuesto (USD)]]&lt;IMDb[[#This Row],[Ganancias(USD)]],"Éxito",IF(IMDb[[#This Row],[Presupuesto (USD)]]="SI","Indeterminado","Fracaso"))</f>
        <v>Éxito</v>
      </c>
    </row>
    <row r="222" spans="1:12" x14ac:dyDescent="0.25">
      <c r="A222" t="s">
        <v>2951</v>
      </c>
      <c r="B222" t="s">
        <v>575</v>
      </c>
      <c r="C222">
        <v>147</v>
      </c>
      <c r="D222" s="4">
        <v>74098862</v>
      </c>
      <c r="E222" t="s">
        <v>267</v>
      </c>
      <c r="F222" t="s">
        <v>2</v>
      </c>
      <c r="G222" t="s">
        <v>3</v>
      </c>
      <c r="H222" t="s">
        <v>113</v>
      </c>
      <c r="I222" s="4">
        <v>40000000</v>
      </c>
      <c r="J222" s="3">
        <v>2005</v>
      </c>
      <c r="K222" s="3">
        <v>8.1</v>
      </c>
      <c r="L222" t="str">
        <f>IF(IMDb[[#This Row],[Presupuesto (USD)]]&lt;IMDb[[#This Row],[Ganancias(USD)]],"Éxito",IF(IMDb[[#This Row],[Presupuesto (USD)]]="SI","Indeterminado","Fracaso"))</f>
        <v>Éxito</v>
      </c>
    </row>
    <row r="223" spans="1:12" x14ac:dyDescent="0.25">
      <c r="A223" t="s">
        <v>3789</v>
      </c>
      <c r="B223" t="s">
        <v>613</v>
      </c>
      <c r="C223">
        <v>101</v>
      </c>
      <c r="D223" s="4">
        <v>70906973</v>
      </c>
      <c r="E223" t="s">
        <v>560</v>
      </c>
      <c r="F223" t="s">
        <v>2</v>
      </c>
      <c r="G223" t="s">
        <v>3</v>
      </c>
      <c r="H223" t="s">
        <v>21</v>
      </c>
      <c r="I223" s="4">
        <v>14600000</v>
      </c>
      <c r="J223" s="3">
        <v>1993</v>
      </c>
      <c r="K223" s="3">
        <v>8.1</v>
      </c>
      <c r="L223" t="str">
        <f>IF(IMDb[[#This Row],[Presupuesto (USD)]]&lt;IMDb[[#This Row],[Ganancias(USD)]],"Éxito",IF(IMDb[[#This Row],[Presupuesto (USD)]]="SI","Indeterminado","Fracaso"))</f>
        <v>Éxito</v>
      </c>
    </row>
    <row r="224" spans="1:12" x14ac:dyDescent="0.25">
      <c r="A224" t="s">
        <v>2728</v>
      </c>
      <c r="B224" t="s">
        <v>303</v>
      </c>
      <c r="C224">
        <v>111</v>
      </c>
      <c r="D224" s="4">
        <v>70098138</v>
      </c>
      <c r="E224" t="s">
        <v>238</v>
      </c>
      <c r="F224" t="s">
        <v>2</v>
      </c>
      <c r="G224" t="s">
        <v>3</v>
      </c>
      <c r="H224" t="s">
        <v>113</v>
      </c>
      <c r="I224" s="4">
        <v>30000000</v>
      </c>
      <c r="J224" s="3">
        <v>2003</v>
      </c>
      <c r="K224" s="3">
        <v>8.1</v>
      </c>
      <c r="L224" t="str">
        <f>IF(IMDb[[#This Row],[Presupuesto (USD)]]&lt;IMDb[[#This Row],[Ganancias(USD)]],"Éxito",IF(IMDb[[#This Row],[Presupuesto (USD)]]="SI","Indeterminado","Fracaso"))</f>
        <v>Éxito</v>
      </c>
    </row>
    <row r="225" spans="1:12" x14ac:dyDescent="0.25">
      <c r="A225" t="s">
        <v>2866</v>
      </c>
      <c r="B225" t="s">
        <v>780</v>
      </c>
      <c r="C225">
        <v>153</v>
      </c>
      <c r="D225" s="4">
        <v>60962878</v>
      </c>
      <c r="E225" t="s">
        <v>367</v>
      </c>
      <c r="F225" t="s">
        <v>2</v>
      </c>
      <c r="G225" t="s">
        <v>3</v>
      </c>
      <c r="H225" t="s">
        <v>113</v>
      </c>
      <c r="I225" s="4">
        <v>46000000</v>
      </c>
      <c r="J225" s="3">
        <v>2013</v>
      </c>
      <c r="K225" s="3">
        <v>8.1</v>
      </c>
      <c r="L225" t="str">
        <f>IF(IMDb[[#This Row],[Presupuesto (USD)]]&lt;IMDb[[#This Row],[Ganancias(USD)]],"Éxito",IF(IMDb[[#This Row],[Presupuesto (USD)]]="SI","Indeterminado","Fracaso"))</f>
        <v>Éxito</v>
      </c>
    </row>
    <row r="226" spans="1:12" x14ac:dyDescent="0.25">
      <c r="A226" t="s">
        <v>3141</v>
      </c>
      <c r="B226" t="s">
        <v>733</v>
      </c>
      <c r="C226">
        <v>99</v>
      </c>
      <c r="D226" s="4">
        <v>59073773</v>
      </c>
      <c r="E226" t="s">
        <v>983</v>
      </c>
      <c r="F226" t="s">
        <v>2</v>
      </c>
      <c r="G226" t="s">
        <v>3</v>
      </c>
      <c r="H226" t="s">
        <v>113</v>
      </c>
      <c r="I226" s="4">
        <v>25000000</v>
      </c>
      <c r="J226" s="3">
        <v>2014</v>
      </c>
      <c r="K226" s="3">
        <v>8.1</v>
      </c>
      <c r="L226" t="str">
        <f>IF(IMDb[[#This Row],[Presupuesto (USD)]]&lt;IMDb[[#This Row],[Ganancias(USD)]],"Éxito",IF(IMDb[[#This Row],[Presupuesto (USD)]]="SI","Indeterminado","Fracaso"))</f>
        <v>Éxito</v>
      </c>
    </row>
    <row r="227" spans="1:12" x14ac:dyDescent="0.25">
      <c r="A227" t="s">
        <v>3479</v>
      </c>
      <c r="B227" t="s">
        <v>1171</v>
      </c>
      <c r="C227">
        <v>134</v>
      </c>
      <c r="D227" s="4">
        <v>56667870</v>
      </c>
      <c r="E227" t="s">
        <v>802</v>
      </c>
      <c r="F227" t="s">
        <v>2</v>
      </c>
      <c r="G227" t="s">
        <v>3</v>
      </c>
      <c r="H227" t="s">
        <v>113</v>
      </c>
      <c r="I227" s="4">
        <v>20000000</v>
      </c>
      <c r="J227" s="3">
        <v>2013</v>
      </c>
      <c r="K227" s="3">
        <v>8.1</v>
      </c>
      <c r="L227" t="str">
        <f>IF(IMDb[[#This Row],[Presupuesto (USD)]]&lt;IMDb[[#This Row],[Ganancias(USD)]],"Éxito",IF(IMDb[[#This Row],[Presupuesto (USD)]]="SI","Indeterminado","Fracaso"))</f>
        <v>Éxito</v>
      </c>
    </row>
    <row r="228" spans="1:12" x14ac:dyDescent="0.25">
      <c r="A228" t="s">
        <v>4127</v>
      </c>
      <c r="B228" t="s">
        <v>582</v>
      </c>
      <c r="C228">
        <v>89</v>
      </c>
      <c r="D228" s="4">
        <v>52287414</v>
      </c>
      <c r="E228" t="s">
        <v>902</v>
      </c>
      <c r="F228" t="s">
        <v>2</v>
      </c>
      <c r="G228" t="s">
        <v>3</v>
      </c>
      <c r="H228" t="s">
        <v>113</v>
      </c>
      <c r="I228" s="4">
        <v>8000000</v>
      </c>
      <c r="J228" s="3">
        <v>1986</v>
      </c>
      <c r="K228" s="3">
        <v>8.1</v>
      </c>
      <c r="L228" t="str">
        <f>IF(IMDb[[#This Row],[Presupuesto (USD)]]&lt;IMDb[[#This Row],[Ganancias(USD)]],"Éxito",IF(IMDb[[#This Row],[Presupuesto (USD)]]="SI","Indeterminado","Fracaso"))</f>
        <v>Éxito</v>
      </c>
    </row>
    <row r="229" spans="1:12" x14ac:dyDescent="0.25">
      <c r="A229" t="s">
        <v>3487</v>
      </c>
      <c r="B229" t="s">
        <v>84</v>
      </c>
      <c r="C229">
        <v>128</v>
      </c>
      <c r="D229" s="4">
        <v>44988180</v>
      </c>
      <c r="E229" t="s">
        <v>1176</v>
      </c>
      <c r="F229" t="s">
        <v>2</v>
      </c>
      <c r="G229" t="s">
        <v>3</v>
      </c>
      <c r="H229" t="s">
        <v>113</v>
      </c>
      <c r="I229" s="4">
        <v>20000000</v>
      </c>
      <c r="J229" s="3">
        <v>2015</v>
      </c>
      <c r="K229" s="3">
        <v>8.1</v>
      </c>
      <c r="L229" t="str">
        <f>IF(IMDb[[#This Row],[Presupuesto (USD)]]&lt;IMDb[[#This Row],[Ganancias(USD)]],"Éxito",IF(IMDb[[#This Row],[Presupuesto (USD)]]="SI","Indeterminado","Fracaso"))</f>
        <v>Éxito</v>
      </c>
    </row>
    <row r="230" spans="1:12" x14ac:dyDescent="0.25">
      <c r="A230" t="s">
        <v>3343</v>
      </c>
      <c r="B230" t="s">
        <v>906</v>
      </c>
      <c r="C230">
        <v>158</v>
      </c>
      <c r="D230" s="4">
        <v>40218903</v>
      </c>
      <c r="E230" t="s">
        <v>534</v>
      </c>
      <c r="F230" t="s">
        <v>2</v>
      </c>
      <c r="G230" t="s">
        <v>3</v>
      </c>
      <c r="H230" t="s">
        <v>113</v>
      </c>
      <c r="I230" s="4">
        <v>25000000</v>
      </c>
      <c r="J230" s="3">
        <v>2007</v>
      </c>
      <c r="K230" s="3">
        <v>8.1</v>
      </c>
      <c r="L230" t="str">
        <f>IF(IMDb[[#This Row],[Presupuesto (USD)]]&lt;IMDb[[#This Row],[Ganancias(USD)]],"Éxito",IF(IMDb[[#This Row],[Presupuesto (USD)]]="SI","Indeterminado","Fracaso"))</f>
        <v>Éxito</v>
      </c>
    </row>
    <row r="231" spans="1:12" x14ac:dyDescent="0.25">
      <c r="A231" t="s">
        <v>4454</v>
      </c>
      <c r="B231" t="s">
        <v>593</v>
      </c>
      <c r="C231">
        <v>93</v>
      </c>
      <c r="D231" s="4">
        <v>39200000</v>
      </c>
      <c r="E231" t="s">
        <v>290</v>
      </c>
      <c r="F231" t="s">
        <v>2</v>
      </c>
      <c r="G231" t="s">
        <v>3</v>
      </c>
      <c r="H231" t="s">
        <v>21</v>
      </c>
      <c r="I231" s="4">
        <v>4000000</v>
      </c>
      <c r="J231" s="3">
        <v>1977</v>
      </c>
      <c r="K231" s="3">
        <v>8.1</v>
      </c>
      <c r="L231" t="str">
        <f>IF(IMDb[[#This Row],[Presupuesto (USD)]]&lt;IMDb[[#This Row],[Ganancias(USD)]],"Éxito",IF(IMDb[[#This Row],[Presupuesto (USD)]]="SI","Indeterminado","Fracaso"))</f>
        <v>Éxito</v>
      </c>
    </row>
    <row r="232" spans="1:12" x14ac:dyDescent="0.25">
      <c r="A232" t="s">
        <v>4259</v>
      </c>
      <c r="B232" t="s">
        <v>0</v>
      </c>
      <c r="C232">
        <v>107</v>
      </c>
      <c r="D232" s="4">
        <v>38400000</v>
      </c>
      <c r="E232" t="s">
        <v>125</v>
      </c>
      <c r="F232" t="s">
        <v>2</v>
      </c>
      <c r="G232" t="s">
        <v>9</v>
      </c>
      <c r="H232" t="s">
        <v>113</v>
      </c>
      <c r="I232" s="4">
        <v>6500000</v>
      </c>
      <c r="J232" s="3">
        <v>1984</v>
      </c>
      <c r="K232" s="3">
        <v>8.1</v>
      </c>
      <c r="L232" t="str">
        <f>IF(IMDb[[#This Row],[Presupuesto (USD)]]&lt;IMDb[[#This Row],[Ganancias(USD)]],"Éxito",IF(IMDb[[#This Row],[Presupuesto (USD)]]="SI","Indeterminado","Fracaso"))</f>
        <v>Éxito</v>
      </c>
    </row>
    <row r="233" spans="1:12" x14ac:dyDescent="0.25">
      <c r="A233" t="s">
        <v>3737</v>
      </c>
      <c r="B233" t="s">
        <v>582</v>
      </c>
      <c r="C233">
        <v>98</v>
      </c>
      <c r="D233" s="4">
        <v>30857814</v>
      </c>
      <c r="E233" t="s">
        <v>537</v>
      </c>
      <c r="F233" t="s">
        <v>2</v>
      </c>
      <c r="G233" t="s">
        <v>3</v>
      </c>
      <c r="H233" t="s">
        <v>21</v>
      </c>
      <c r="I233" s="4">
        <v>16000000</v>
      </c>
      <c r="J233" s="3">
        <v>1987</v>
      </c>
      <c r="K233" s="3">
        <v>8.1</v>
      </c>
      <c r="L233" t="str">
        <f>IF(IMDb[[#This Row],[Presupuesto (USD)]]&lt;IMDb[[#This Row],[Ganancias(USD)]],"Éxito",IF(IMDb[[#This Row],[Presupuesto (USD)]]="SI","Indeterminado","Fracaso"))</f>
        <v>Éxito</v>
      </c>
    </row>
    <row r="234" spans="1:12" x14ac:dyDescent="0.25">
      <c r="A234" t="s">
        <v>3027</v>
      </c>
      <c r="B234" t="s">
        <v>159</v>
      </c>
      <c r="C234">
        <v>123</v>
      </c>
      <c r="D234" s="4">
        <v>26903709</v>
      </c>
      <c r="E234" t="s">
        <v>911</v>
      </c>
      <c r="F234" t="s">
        <v>2</v>
      </c>
      <c r="G234" t="s">
        <v>9</v>
      </c>
      <c r="H234" t="s">
        <v>113</v>
      </c>
      <c r="I234" s="4">
        <v>38000000</v>
      </c>
      <c r="J234" s="3">
        <v>2013</v>
      </c>
      <c r="K234" s="3">
        <v>8.1</v>
      </c>
      <c r="L234" t="str">
        <f>IF(IMDb[[#This Row],[Presupuesto (USD)]]&lt;IMDb[[#This Row],[Ganancias(USD)]],"Éxito",IF(IMDb[[#This Row],[Presupuesto (USD)]]="SI","Indeterminado","Fracaso"))</f>
        <v>Fracaso</v>
      </c>
    </row>
    <row r="235" spans="1:12" x14ac:dyDescent="0.25">
      <c r="A235" t="s">
        <v>4646</v>
      </c>
      <c r="B235" t="s">
        <v>1851</v>
      </c>
      <c r="C235">
        <v>172</v>
      </c>
      <c r="D235" s="4">
        <v>23650000</v>
      </c>
      <c r="E235" t="s">
        <v>761</v>
      </c>
      <c r="F235" t="s">
        <v>2</v>
      </c>
      <c r="G235" t="s">
        <v>3</v>
      </c>
      <c r="H235" t="s">
        <v>679</v>
      </c>
      <c r="I235" s="4">
        <v>2100000</v>
      </c>
      <c r="J235" s="3">
        <v>1946</v>
      </c>
      <c r="K235" s="3">
        <v>8.1</v>
      </c>
      <c r="L235" t="str">
        <f>IF(IMDb[[#This Row],[Presupuesto (USD)]]&lt;IMDb[[#This Row],[Ganancias(USD)]],"Éxito",IF(IMDb[[#This Row],[Presupuesto (USD)]]="SI","Indeterminado","Fracaso"))</f>
        <v>Éxito</v>
      </c>
    </row>
    <row r="236" spans="1:12" x14ac:dyDescent="0.25">
      <c r="A236" t="s">
        <v>3642</v>
      </c>
      <c r="B236" t="s">
        <v>1268</v>
      </c>
      <c r="C236">
        <v>121</v>
      </c>
      <c r="D236" s="4">
        <v>23472900</v>
      </c>
      <c r="E236" t="s">
        <v>341</v>
      </c>
      <c r="F236" t="s">
        <v>2</v>
      </c>
      <c r="G236" t="s">
        <v>9</v>
      </c>
      <c r="H236" t="s">
        <v>4</v>
      </c>
      <c r="I236" s="4">
        <v>17500000</v>
      </c>
      <c r="J236" s="3">
        <v>2004</v>
      </c>
      <c r="K236" s="3">
        <v>8.1</v>
      </c>
      <c r="L236" t="str">
        <f>IF(IMDb[[#This Row],[Presupuesto (USD)]]&lt;IMDb[[#This Row],[Ganancias(USD)]],"Éxito",IF(IMDb[[#This Row],[Presupuesto (USD)]]="SI","Indeterminado","Fracaso"))</f>
        <v>Éxito</v>
      </c>
    </row>
    <row r="237" spans="1:12" x14ac:dyDescent="0.25">
      <c r="A237" t="s">
        <v>4600</v>
      </c>
      <c r="B237" t="s">
        <v>1760</v>
      </c>
      <c r="C237">
        <v>102</v>
      </c>
      <c r="D237" s="4">
        <v>22202612</v>
      </c>
      <c r="E237" t="s">
        <v>1111</v>
      </c>
      <c r="F237" t="s">
        <v>2</v>
      </c>
      <c r="G237" t="s">
        <v>3</v>
      </c>
      <c r="H237" t="s">
        <v>1539</v>
      </c>
      <c r="I237" s="4">
        <v>2800000</v>
      </c>
      <c r="J237" s="3">
        <v>1939</v>
      </c>
      <c r="K237" s="3">
        <v>8.1</v>
      </c>
      <c r="L237" t="str">
        <f>IF(IMDb[[#This Row],[Presupuesto (USD)]]&lt;IMDb[[#This Row],[Ganancias(USD)]],"Éxito",IF(IMDb[[#This Row],[Presupuesto (USD)]]="SI","Indeterminado","Fracaso"))</f>
        <v>Éxito</v>
      </c>
    </row>
    <row r="238" spans="1:12" x14ac:dyDescent="0.25">
      <c r="A238" t="s">
        <v>4911</v>
      </c>
      <c r="B238" t="s">
        <v>2042</v>
      </c>
      <c r="C238">
        <v>215</v>
      </c>
      <c r="D238" s="4">
        <v>13300000</v>
      </c>
      <c r="E238" t="s">
        <v>2043</v>
      </c>
      <c r="F238" t="s">
        <v>2</v>
      </c>
      <c r="G238" t="s">
        <v>3</v>
      </c>
      <c r="H238" t="s">
        <v>113</v>
      </c>
      <c r="I238" s="4">
        <v>600000</v>
      </c>
      <c r="J238" s="3">
        <v>1970</v>
      </c>
      <c r="K238" s="3">
        <v>8.1</v>
      </c>
      <c r="L238" t="str">
        <f>IF(IMDb[[#This Row],[Presupuesto (USD)]]&lt;IMDb[[#This Row],[Ganancias(USD)]],"Éxito",IF(IMDb[[#This Row],[Presupuesto (USD)]]="SI","Indeterminado","Fracaso"))</f>
        <v>Éxito</v>
      </c>
    </row>
    <row r="239" spans="1:12" x14ac:dyDescent="0.25">
      <c r="A239" t="s">
        <v>4622</v>
      </c>
      <c r="B239" t="s">
        <v>1074</v>
      </c>
      <c r="C239">
        <v>105</v>
      </c>
      <c r="D239" s="4">
        <v>5400000</v>
      </c>
      <c r="E239" t="s">
        <v>45</v>
      </c>
      <c r="F239" t="s">
        <v>2</v>
      </c>
      <c r="G239" t="s">
        <v>3</v>
      </c>
      <c r="H239" t="s">
        <v>113</v>
      </c>
      <c r="I239" s="4">
        <v>2500000</v>
      </c>
      <c r="J239" s="3">
        <v>1995</v>
      </c>
      <c r="K239" s="3">
        <v>8.1</v>
      </c>
      <c r="L239" t="str">
        <f>IF(IMDb[[#This Row],[Presupuesto (USD)]]&lt;IMDb[[#This Row],[Ganancias(USD)]],"Éxito",IF(IMDb[[#This Row],[Presupuesto (USD)]]="SI","Indeterminado","Fracaso"))</f>
        <v>Éxito</v>
      </c>
    </row>
    <row r="240" spans="1:12" x14ac:dyDescent="0.25">
      <c r="A240" t="s">
        <v>4669</v>
      </c>
      <c r="B240" t="s">
        <v>5127</v>
      </c>
      <c r="C240">
        <v>115</v>
      </c>
      <c r="D240" s="4">
        <v>5383834</v>
      </c>
      <c r="E240" t="s">
        <v>600</v>
      </c>
      <c r="F240" t="s">
        <v>453</v>
      </c>
      <c r="G240" t="s">
        <v>470</v>
      </c>
      <c r="H240" t="s">
        <v>113</v>
      </c>
      <c r="I240" s="4">
        <v>2000000</v>
      </c>
      <c r="J240" s="3">
        <v>2000</v>
      </c>
      <c r="K240" s="3">
        <v>8.1</v>
      </c>
      <c r="L240" t="str">
        <f>IF(IMDb[[#This Row],[Presupuesto (USD)]]&lt;IMDb[[#This Row],[Ganancias(USD)]],"Éxito",IF(IMDb[[#This Row],[Presupuesto (USD)]]="SI","Indeterminado","Fracaso"))</f>
        <v>Éxito</v>
      </c>
    </row>
    <row r="241" spans="1:12" x14ac:dyDescent="0.25">
      <c r="A241" t="s">
        <v>4673</v>
      </c>
      <c r="B241" t="s">
        <v>616</v>
      </c>
      <c r="C241">
        <v>106</v>
      </c>
      <c r="D241" s="4">
        <v>4581222</v>
      </c>
      <c r="E241" t="s">
        <v>1868</v>
      </c>
      <c r="F241" t="s">
        <v>2</v>
      </c>
      <c r="G241" t="s">
        <v>9</v>
      </c>
      <c r="H241" t="s">
        <v>113</v>
      </c>
      <c r="I241" s="4" t="s">
        <v>5162</v>
      </c>
      <c r="J241" s="3">
        <v>2003</v>
      </c>
      <c r="K241" s="3">
        <v>8.1</v>
      </c>
      <c r="L241" t="str">
        <f>IF(IMDb[[#This Row],[Presupuesto (USD)]]&lt;IMDb[[#This Row],[Ganancias(USD)]],"Éxito",IF(IMDb[[#This Row],[Presupuesto (USD)]]="SI","Indeterminado","Fracaso"))</f>
        <v>Indeterminado</v>
      </c>
    </row>
    <row r="242" spans="1:12" x14ac:dyDescent="0.25">
      <c r="A242" t="s">
        <v>3829</v>
      </c>
      <c r="B242" t="s">
        <v>5144</v>
      </c>
      <c r="C242">
        <v>125</v>
      </c>
      <c r="D242" s="4">
        <v>2086345</v>
      </c>
      <c r="E242" t="s">
        <v>847</v>
      </c>
      <c r="F242" t="s">
        <v>453</v>
      </c>
      <c r="G242" t="s">
        <v>554</v>
      </c>
      <c r="H242" t="s">
        <v>4</v>
      </c>
      <c r="I242" s="4">
        <v>10000000</v>
      </c>
      <c r="J242" s="3">
        <v>2004</v>
      </c>
      <c r="K242" s="3">
        <v>8.1</v>
      </c>
      <c r="L242" t="str">
        <f>IF(IMDb[[#This Row],[Presupuesto (USD)]]&lt;IMDb[[#This Row],[Ganancias(USD)]],"Éxito",IF(IMDb[[#This Row],[Presupuesto (USD)]]="SI","Indeterminado","Fracaso"))</f>
        <v>Fracaso</v>
      </c>
    </row>
    <row r="243" spans="1:12" x14ac:dyDescent="0.25">
      <c r="A243" t="s">
        <v>4778</v>
      </c>
      <c r="B243" t="s">
        <v>1570</v>
      </c>
      <c r="C243">
        <v>105</v>
      </c>
      <c r="D243" s="4">
        <v>1647780</v>
      </c>
      <c r="E243" t="s">
        <v>534</v>
      </c>
      <c r="F243" t="s">
        <v>1523</v>
      </c>
      <c r="G243" t="s">
        <v>949</v>
      </c>
      <c r="H243" t="s">
        <v>113</v>
      </c>
      <c r="I243" s="4">
        <v>1300000</v>
      </c>
      <c r="J243" s="3">
        <v>1998</v>
      </c>
      <c r="K243" s="3">
        <v>8.1</v>
      </c>
      <c r="L243" t="str">
        <f>IF(IMDb[[#This Row],[Presupuesto (USD)]]&lt;IMDb[[#This Row],[Ganancias(USD)]],"Éxito",IF(IMDb[[#This Row],[Presupuesto (USD)]]="SI","Indeterminado","Fracaso"))</f>
        <v>Éxito</v>
      </c>
    </row>
    <row r="244" spans="1:12" x14ac:dyDescent="0.25">
      <c r="A244" t="s">
        <v>4685</v>
      </c>
      <c r="B244" t="s">
        <v>1878</v>
      </c>
      <c r="C244">
        <v>100</v>
      </c>
      <c r="D244" s="4">
        <v>1134049</v>
      </c>
      <c r="E244" t="s">
        <v>1879</v>
      </c>
      <c r="F244" t="s">
        <v>2</v>
      </c>
      <c r="G244" t="s">
        <v>9</v>
      </c>
      <c r="H244" t="s">
        <v>21</v>
      </c>
      <c r="I244" s="4">
        <v>2000000</v>
      </c>
      <c r="J244" s="3">
        <v>2007</v>
      </c>
      <c r="K244" s="3">
        <v>8.1</v>
      </c>
      <c r="L244" t="str">
        <f>IF(IMDb[[#This Row],[Presupuesto (USD)]]&lt;IMDb[[#This Row],[Ganancias(USD)]],"Éxito",IF(IMDb[[#This Row],[Presupuesto (USD)]]="SI","Indeterminado","Fracaso"))</f>
        <v>Fracaso</v>
      </c>
    </row>
    <row r="245" spans="1:12" x14ac:dyDescent="0.25">
      <c r="A245" t="s">
        <v>3874</v>
      </c>
      <c r="B245" t="s">
        <v>1395</v>
      </c>
      <c r="C245">
        <v>148</v>
      </c>
      <c r="D245" s="4">
        <v>1110186</v>
      </c>
      <c r="E245" t="s">
        <v>259</v>
      </c>
      <c r="F245" t="s">
        <v>1306</v>
      </c>
      <c r="G245" t="s">
        <v>778</v>
      </c>
      <c r="H245" t="s">
        <v>113</v>
      </c>
      <c r="I245" s="4">
        <v>12800000</v>
      </c>
      <c r="J245" s="3">
        <v>2004</v>
      </c>
      <c r="K245" s="3">
        <v>8.1</v>
      </c>
      <c r="L245" t="str">
        <f>IF(IMDb[[#This Row],[Presupuesto (USD)]]&lt;IMDb[[#This Row],[Ganancias(USD)]],"Éxito",IF(IMDb[[#This Row],[Presupuesto (USD)]]="SI","Indeterminado","Fracaso"))</f>
        <v>Fracaso</v>
      </c>
    </row>
    <row r="246" spans="1:12" x14ac:dyDescent="0.25">
      <c r="A246" t="s">
        <v>4430</v>
      </c>
      <c r="B246" t="s">
        <v>1114</v>
      </c>
      <c r="C246">
        <v>133</v>
      </c>
      <c r="D246" s="4">
        <v>727883</v>
      </c>
      <c r="E246" t="s">
        <v>441</v>
      </c>
      <c r="F246" t="s">
        <v>2</v>
      </c>
      <c r="G246" t="s">
        <v>3</v>
      </c>
      <c r="H246" t="s">
        <v>113</v>
      </c>
      <c r="I246" s="4">
        <v>4500000</v>
      </c>
      <c r="J246" s="3">
        <v>2001</v>
      </c>
      <c r="K246" s="3">
        <v>8.1</v>
      </c>
      <c r="L246" t="str">
        <f>IF(IMDb[[#This Row],[Presupuesto (USD)]]&lt;IMDb[[#This Row],[Ganancias(USD)]],"Éxito",IF(IMDb[[#This Row],[Presupuesto (USD)]]="SI","Indeterminado","Fracaso"))</f>
        <v>Fracaso</v>
      </c>
    </row>
    <row r="247" spans="1:12" x14ac:dyDescent="0.25">
      <c r="A247" t="s">
        <v>4167</v>
      </c>
      <c r="B247" t="s">
        <v>5150</v>
      </c>
      <c r="C247">
        <v>124</v>
      </c>
      <c r="D247" s="4">
        <v>439162</v>
      </c>
      <c r="E247" t="s">
        <v>1571</v>
      </c>
      <c r="F247" t="s">
        <v>130</v>
      </c>
      <c r="G247" t="s">
        <v>131</v>
      </c>
      <c r="H247" t="s">
        <v>113</v>
      </c>
      <c r="I247" s="4">
        <v>1100000000</v>
      </c>
      <c r="J247" s="3">
        <v>1988</v>
      </c>
      <c r="K247" s="3">
        <v>8.1</v>
      </c>
      <c r="L247" t="str">
        <f>IF(IMDb[[#This Row],[Presupuesto (USD)]]&lt;IMDb[[#This Row],[Ganancias(USD)]],"Éxito",IF(IMDb[[#This Row],[Presupuesto (USD)]]="SI","Indeterminado","Fracaso"))</f>
        <v>Fracaso</v>
      </c>
    </row>
    <row r="248" spans="1:12" x14ac:dyDescent="0.25">
      <c r="A248" t="s">
        <v>4992</v>
      </c>
      <c r="B248" t="s">
        <v>2108</v>
      </c>
      <c r="C248">
        <v>95</v>
      </c>
      <c r="D248" s="4">
        <v>12438</v>
      </c>
      <c r="E248" t="s">
        <v>45</v>
      </c>
      <c r="F248" t="s">
        <v>2</v>
      </c>
      <c r="G248" t="s">
        <v>3</v>
      </c>
      <c r="H248" t="s">
        <v>679</v>
      </c>
      <c r="I248" s="4">
        <v>160000</v>
      </c>
      <c r="J248" s="3">
        <v>1964</v>
      </c>
      <c r="K248" s="3">
        <v>8.1</v>
      </c>
      <c r="L248" t="str">
        <f>IF(IMDb[[#This Row],[Presupuesto (USD)]]&lt;IMDb[[#This Row],[Ganancias(USD)]],"Éxito",IF(IMDb[[#This Row],[Presupuesto (USD)]]="SI","Indeterminado","Fracaso"))</f>
        <v>Fracaso</v>
      </c>
    </row>
    <row r="249" spans="1:12" x14ac:dyDescent="0.25">
      <c r="A249" t="s">
        <v>4242</v>
      </c>
      <c r="B249" t="s">
        <v>5129</v>
      </c>
      <c r="C249">
        <v>115</v>
      </c>
      <c r="D249" s="4">
        <v>8060</v>
      </c>
      <c r="E249" t="s">
        <v>88</v>
      </c>
      <c r="F249" t="s">
        <v>1440</v>
      </c>
      <c r="G249" t="s">
        <v>1608</v>
      </c>
      <c r="H249" t="s">
        <v>113</v>
      </c>
      <c r="I249" s="4">
        <v>4000000</v>
      </c>
      <c r="J249" s="3">
        <v>2007</v>
      </c>
      <c r="K249" s="3">
        <v>8.1</v>
      </c>
      <c r="L249" t="str">
        <f>IF(IMDb[[#This Row],[Presupuesto (USD)]]&lt;IMDb[[#This Row],[Ganancias(USD)]],"Éxito",IF(IMDb[[#This Row],[Presupuesto (USD)]]="SI","Indeterminado","Fracaso"))</f>
        <v>Fracaso</v>
      </c>
    </row>
    <row r="250" spans="1:12" x14ac:dyDescent="0.25">
      <c r="A250" t="s">
        <v>3894</v>
      </c>
      <c r="B250" t="s">
        <v>1407</v>
      </c>
      <c r="C250">
        <v>172</v>
      </c>
      <c r="D250" s="4" t="s">
        <v>5162</v>
      </c>
      <c r="E250" t="s">
        <v>923</v>
      </c>
      <c r="F250" t="s">
        <v>2</v>
      </c>
      <c r="G250" t="s">
        <v>3</v>
      </c>
      <c r="H250" t="s">
        <v>1408</v>
      </c>
      <c r="I250" s="4">
        <v>12000000</v>
      </c>
      <c r="J250" s="3">
        <v>1970</v>
      </c>
      <c r="K250" s="3">
        <v>8</v>
      </c>
      <c r="L250" t="str">
        <f>IF(IMDb[[#This Row],[Presupuesto (USD)]]&lt;IMDb[[#This Row],[Ganancias(USD)]],"Éxito",IF(IMDb[[#This Row],[Presupuesto (USD)]]="SI","Indeterminado","Fracaso"))</f>
        <v>Éxito</v>
      </c>
    </row>
    <row r="251" spans="1:12" x14ac:dyDescent="0.25">
      <c r="A251" t="s">
        <v>4170</v>
      </c>
      <c r="B251" t="s">
        <v>838</v>
      </c>
      <c r="C251">
        <v>104</v>
      </c>
      <c r="D251" s="4" t="s">
        <v>5162</v>
      </c>
      <c r="E251" t="s">
        <v>534</v>
      </c>
      <c r="F251" t="s">
        <v>2</v>
      </c>
      <c r="G251" t="s">
        <v>3</v>
      </c>
      <c r="H251" t="s">
        <v>4</v>
      </c>
      <c r="I251" s="4">
        <v>8000000</v>
      </c>
      <c r="J251" s="3">
        <v>2016</v>
      </c>
      <c r="K251" s="3">
        <v>8</v>
      </c>
      <c r="L251" t="str">
        <f>IF(IMDb[[#This Row],[Presupuesto (USD)]]&lt;IMDb[[#This Row],[Ganancias(USD)]],"Éxito",IF(IMDb[[#This Row],[Presupuesto (USD)]]="SI","Indeterminado","Fracaso"))</f>
        <v>Éxito</v>
      </c>
    </row>
    <row r="252" spans="1:12" x14ac:dyDescent="0.25">
      <c r="A252" t="s">
        <v>4298</v>
      </c>
      <c r="B252" t="s">
        <v>1639</v>
      </c>
      <c r="C252">
        <v>144</v>
      </c>
      <c r="D252" s="4" t="s">
        <v>5162</v>
      </c>
      <c r="E252" t="s">
        <v>30</v>
      </c>
      <c r="F252" t="s">
        <v>2</v>
      </c>
      <c r="G252" t="s">
        <v>3</v>
      </c>
      <c r="H252" t="s">
        <v>113</v>
      </c>
      <c r="I252" s="4">
        <v>6244087</v>
      </c>
      <c r="J252" s="3">
        <v>1969</v>
      </c>
      <c r="K252" s="3">
        <v>8</v>
      </c>
      <c r="L252" t="str">
        <f>IF(IMDb[[#This Row],[Presupuesto (USD)]]&lt;IMDb[[#This Row],[Ganancias(USD)]],"Éxito",IF(IMDb[[#This Row],[Presupuesto (USD)]]="SI","Indeterminado","Fracaso"))</f>
        <v>Éxito</v>
      </c>
    </row>
    <row r="253" spans="1:12" x14ac:dyDescent="0.25">
      <c r="A253" t="s">
        <v>4510</v>
      </c>
      <c r="B253" t="s">
        <v>1772</v>
      </c>
      <c r="C253">
        <v>134</v>
      </c>
      <c r="D253" s="4" t="s">
        <v>5162</v>
      </c>
      <c r="E253" t="s">
        <v>1176</v>
      </c>
      <c r="F253" t="s">
        <v>2</v>
      </c>
      <c r="G253" t="s">
        <v>3</v>
      </c>
      <c r="H253" t="s">
        <v>813</v>
      </c>
      <c r="I253" s="4">
        <v>3500000</v>
      </c>
      <c r="J253" s="3">
        <v>1967</v>
      </c>
      <c r="K253" s="3">
        <v>8</v>
      </c>
      <c r="L253" t="str">
        <f>IF(IMDb[[#This Row],[Presupuesto (USD)]]&lt;IMDb[[#This Row],[Ganancias(USD)]],"Éxito",IF(IMDb[[#This Row],[Presupuesto (USD)]]="SI","Indeterminado","Fracaso"))</f>
        <v>Éxito</v>
      </c>
    </row>
    <row r="254" spans="1:12" x14ac:dyDescent="0.25">
      <c r="A254" t="s">
        <v>4577</v>
      </c>
      <c r="B254" t="s">
        <v>692</v>
      </c>
      <c r="C254">
        <v>94</v>
      </c>
      <c r="D254" s="4" t="s">
        <v>5162</v>
      </c>
      <c r="E254" t="s">
        <v>45</v>
      </c>
      <c r="F254" t="s">
        <v>2</v>
      </c>
      <c r="G254" t="s">
        <v>3</v>
      </c>
      <c r="H254" t="s">
        <v>21</v>
      </c>
      <c r="I254" s="4">
        <v>3000000</v>
      </c>
      <c r="J254" s="3">
        <v>1978</v>
      </c>
      <c r="K254" s="3">
        <v>8</v>
      </c>
      <c r="L254" t="str">
        <f>IF(IMDb[[#This Row],[Presupuesto (USD)]]&lt;IMDb[[#This Row],[Ganancias(USD)]],"Éxito",IF(IMDb[[#This Row],[Presupuesto (USD)]]="SI","Indeterminado","Fracaso"))</f>
        <v>Éxito</v>
      </c>
    </row>
    <row r="255" spans="1:12" x14ac:dyDescent="0.25">
      <c r="A255" t="s">
        <v>4540</v>
      </c>
      <c r="B255" t="s">
        <v>574</v>
      </c>
      <c r="C255">
        <v>136</v>
      </c>
      <c r="D255" s="4" t="s">
        <v>5162</v>
      </c>
      <c r="E255" t="s">
        <v>1235</v>
      </c>
      <c r="F255" t="s">
        <v>2</v>
      </c>
      <c r="G255" t="s">
        <v>3</v>
      </c>
      <c r="H255" t="s">
        <v>113</v>
      </c>
      <c r="I255" s="4">
        <v>2300000</v>
      </c>
      <c r="J255" s="3">
        <v>1968</v>
      </c>
      <c r="K255" s="3">
        <v>8</v>
      </c>
      <c r="L255" t="str">
        <f>IF(IMDb[[#This Row],[Presupuesto (USD)]]&lt;IMDb[[#This Row],[Ganancias(USD)]],"Éxito",IF(IMDb[[#This Row],[Presupuesto (USD)]]="SI","Indeterminado","Fracaso"))</f>
        <v>Éxito</v>
      </c>
    </row>
    <row r="256" spans="1:12" x14ac:dyDescent="0.25">
      <c r="A256" t="s">
        <v>4663</v>
      </c>
      <c r="B256" t="s">
        <v>1860</v>
      </c>
      <c r="C256">
        <v>134</v>
      </c>
      <c r="D256" s="4" t="s">
        <v>5162</v>
      </c>
      <c r="E256" t="s">
        <v>572</v>
      </c>
      <c r="F256" t="s">
        <v>2</v>
      </c>
      <c r="G256" t="s">
        <v>3</v>
      </c>
      <c r="H256" t="s">
        <v>764</v>
      </c>
      <c r="I256" s="4">
        <v>2000000</v>
      </c>
      <c r="J256" s="3">
        <v>1961</v>
      </c>
      <c r="K256" s="3">
        <v>8</v>
      </c>
      <c r="L256" t="str">
        <f>IF(IMDb[[#This Row],[Presupuesto (USD)]]&lt;IMDb[[#This Row],[Ganancias(USD)]],"Éxito",IF(IMDb[[#This Row],[Presupuesto (USD)]]="SI","Indeterminado","Fracaso"))</f>
        <v>Éxito</v>
      </c>
    </row>
    <row r="257" spans="1:12" x14ac:dyDescent="0.25">
      <c r="A257" t="s">
        <v>4716</v>
      </c>
      <c r="B257" t="s">
        <v>1866</v>
      </c>
      <c r="C257">
        <v>125</v>
      </c>
      <c r="D257" s="4" t="s">
        <v>5162</v>
      </c>
      <c r="E257" t="s">
        <v>534</v>
      </c>
      <c r="F257" t="s">
        <v>2</v>
      </c>
      <c r="G257" t="s">
        <v>3</v>
      </c>
      <c r="H257" t="s">
        <v>21</v>
      </c>
      <c r="I257" s="4">
        <v>1800000</v>
      </c>
      <c r="J257" s="3">
        <v>1951</v>
      </c>
      <c r="K257" s="3">
        <v>8</v>
      </c>
      <c r="L257" t="str">
        <f>IF(IMDb[[#This Row],[Presupuesto (USD)]]&lt;IMDb[[#This Row],[Ganancias(USD)]],"Éxito",IF(IMDb[[#This Row],[Presupuesto (USD)]]="SI","Indeterminado","Fracaso"))</f>
        <v>Éxito</v>
      </c>
    </row>
    <row r="258" spans="1:12" x14ac:dyDescent="0.25">
      <c r="A258" t="s">
        <v>4733</v>
      </c>
      <c r="B258" t="s">
        <v>1797</v>
      </c>
      <c r="C258">
        <v>126</v>
      </c>
      <c r="D258" s="4" t="s">
        <v>5162</v>
      </c>
      <c r="E258" t="s">
        <v>251</v>
      </c>
      <c r="F258" t="s">
        <v>2</v>
      </c>
      <c r="G258" t="s">
        <v>3</v>
      </c>
      <c r="H258" t="s">
        <v>813</v>
      </c>
      <c r="I258" s="4">
        <v>1644736</v>
      </c>
      <c r="J258" s="3">
        <v>1938</v>
      </c>
      <c r="K258" s="3">
        <v>8</v>
      </c>
      <c r="L258" t="str">
        <f>IF(IMDb[[#This Row],[Presupuesto (USD)]]&lt;IMDb[[#This Row],[Ganancias(USD)]],"Éxito",IF(IMDb[[#This Row],[Presupuesto (USD)]]="SI","Indeterminado","Fracaso"))</f>
        <v>Éxito</v>
      </c>
    </row>
    <row r="259" spans="1:12" x14ac:dyDescent="0.25">
      <c r="A259" t="s">
        <v>4785</v>
      </c>
      <c r="B259" t="s">
        <v>1738</v>
      </c>
      <c r="C259">
        <v>101</v>
      </c>
      <c r="D259" s="4" t="s">
        <v>5162</v>
      </c>
      <c r="E259" t="s">
        <v>1948</v>
      </c>
      <c r="F259" t="s">
        <v>2</v>
      </c>
      <c r="G259" t="s">
        <v>3</v>
      </c>
      <c r="H259" t="s">
        <v>679</v>
      </c>
      <c r="I259" s="4">
        <v>1250000</v>
      </c>
      <c r="J259" s="3">
        <v>1945</v>
      </c>
      <c r="K259" s="3">
        <v>8</v>
      </c>
      <c r="L259" t="str">
        <f>IF(IMDb[[#This Row],[Presupuesto (USD)]]&lt;IMDb[[#This Row],[Ganancias(USD)]],"Éxito",IF(IMDb[[#This Row],[Presupuesto (USD)]]="SI","Indeterminado","Fracaso"))</f>
        <v>Éxito</v>
      </c>
    </row>
    <row r="260" spans="1:12" x14ac:dyDescent="0.25">
      <c r="A260" t="s">
        <v>4916</v>
      </c>
      <c r="B260" t="s">
        <v>2047</v>
      </c>
      <c r="C260">
        <v>90</v>
      </c>
      <c r="D260" s="4" t="s">
        <v>5162</v>
      </c>
      <c r="E260" t="s">
        <v>172</v>
      </c>
      <c r="F260" t="s">
        <v>2</v>
      </c>
      <c r="G260" t="s">
        <v>3</v>
      </c>
      <c r="H260" t="s">
        <v>4</v>
      </c>
      <c r="I260" s="4">
        <v>600000</v>
      </c>
      <c r="J260" s="3">
        <v>2014</v>
      </c>
      <c r="K260" s="3">
        <v>8</v>
      </c>
      <c r="L260" t="str">
        <f>IF(IMDb[[#This Row],[Presupuesto (USD)]]&lt;IMDb[[#This Row],[Ganancias(USD)]],"Éxito",IF(IMDb[[#This Row],[Presupuesto (USD)]]="SI","Indeterminado","Fracaso"))</f>
        <v>Éxito</v>
      </c>
    </row>
    <row r="261" spans="1:12" x14ac:dyDescent="0.25">
      <c r="A261" t="s">
        <v>4971</v>
      </c>
      <c r="B261" t="s">
        <v>2093</v>
      </c>
      <c r="C261">
        <v>123</v>
      </c>
      <c r="D261" s="4" t="s">
        <v>5162</v>
      </c>
      <c r="E261" t="s">
        <v>341</v>
      </c>
      <c r="F261" t="s">
        <v>5162</v>
      </c>
      <c r="G261" t="s">
        <v>3</v>
      </c>
      <c r="H261" t="s">
        <v>679</v>
      </c>
      <c r="I261" s="4">
        <v>385907</v>
      </c>
      <c r="J261" s="3">
        <v>1916</v>
      </c>
      <c r="K261" s="3">
        <v>8</v>
      </c>
      <c r="L261" t="str">
        <f>IF(IMDb[[#This Row],[Presupuesto (USD)]]&lt;IMDb[[#This Row],[Ganancias(USD)]],"Éxito",IF(IMDb[[#This Row],[Presupuesto (USD)]]="SI","Indeterminado","Fracaso"))</f>
        <v>Éxito</v>
      </c>
    </row>
    <row r="262" spans="1:12" x14ac:dyDescent="0.25">
      <c r="A262" t="s">
        <v>5017</v>
      </c>
      <c r="B262" t="s">
        <v>2129</v>
      </c>
      <c r="C262">
        <v>90</v>
      </c>
      <c r="D262" s="4" t="s">
        <v>5162</v>
      </c>
      <c r="E262" t="s">
        <v>14</v>
      </c>
      <c r="F262" t="s">
        <v>2</v>
      </c>
      <c r="G262" t="s">
        <v>3</v>
      </c>
      <c r="H262" t="s">
        <v>5162</v>
      </c>
      <c r="I262" s="4">
        <v>250000</v>
      </c>
      <c r="J262" s="3">
        <v>2014</v>
      </c>
      <c r="K262" s="3">
        <v>8</v>
      </c>
      <c r="L262" t="str">
        <f>IF(IMDb[[#This Row],[Presupuesto (USD)]]&lt;IMDb[[#This Row],[Ganancias(USD)]],"Éxito",IF(IMDb[[#This Row],[Presupuesto (USD)]]="SI","Indeterminado","Fracaso"))</f>
        <v>Éxito</v>
      </c>
    </row>
    <row r="263" spans="1:12" x14ac:dyDescent="0.25">
      <c r="A263" t="s">
        <v>5039</v>
      </c>
      <c r="B263" t="s">
        <v>2008</v>
      </c>
      <c r="C263">
        <v>87</v>
      </c>
      <c r="D263" s="4" t="s">
        <v>5162</v>
      </c>
      <c r="E263" t="s">
        <v>747</v>
      </c>
      <c r="F263" t="s">
        <v>2</v>
      </c>
      <c r="G263" t="s">
        <v>3</v>
      </c>
      <c r="H263" t="s">
        <v>679</v>
      </c>
      <c r="I263" s="4">
        <v>200000</v>
      </c>
      <c r="J263" s="3">
        <v>2007</v>
      </c>
      <c r="K263" s="3">
        <v>8</v>
      </c>
      <c r="L263" t="str">
        <f>IF(IMDb[[#This Row],[Presupuesto (USD)]]&lt;IMDb[[#This Row],[Ganancias(USD)]],"Éxito",IF(IMDb[[#This Row],[Presupuesto (USD)]]="SI","Indeterminado","Fracaso"))</f>
        <v>Éxito</v>
      </c>
    </row>
    <row r="264" spans="1:12" x14ac:dyDescent="0.25">
      <c r="A264" t="s">
        <v>4452</v>
      </c>
      <c r="B264" t="s">
        <v>415</v>
      </c>
      <c r="C264">
        <v>96</v>
      </c>
      <c r="D264" s="4" t="s">
        <v>5162</v>
      </c>
      <c r="E264" t="s">
        <v>1735</v>
      </c>
      <c r="F264" t="s">
        <v>2</v>
      </c>
      <c r="G264" t="s">
        <v>3</v>
      </c>
      <c r="H264" t="s">
        <v>764</v>
      </c>
      <c r="I264" s="4">
        <v>114000</v>
      </c>
      <c r="J264" s="3">
        <v>1968</v>
      </c>
      <c r="K264" s="3">
        <v>8</v>
      </c>
      <c r="L264" t="str">
        <f>IF(IMDb[[#This Row],[Presupuesto (USD)]]&lt;IMDb[[#This Row],[Ganancias(USD)]],"Éxito",IF(IMDb[[#This Row],[Presupuesto (USD)]]="SI","Indeterminado","Fracaso"))</f>
        <v>Éxito</v>
      </c>
    </row>
    <row r="265" spans="1:12" x14ac:dyDescent="0.25">
      <c r="A265" t="s">
        <v>2442</v>
      </c>
      <c r="B265" t="s">
        <v>116</v>
      </c>
      <c r="C265">
        <v>115</v>
      </c>
      <c r="D265" s="4">
        <v>261437578</v>
      </c>
      <c r="E265" t="s">
        <v>355</v>
      </c>
      <c r="F265" t="s">
        <v>2</v>
      </c>
      <c r="G265" t="s">
        <v>3</v>
      </c>
      <c r="H265" t="s">
        <v>21</v>
      </c>
      <c r="I265" s="4">
        <v>92000000</v>
      </c>
      <c r="J265" s="3">
        <v>2004</v>
      </c>
      <c r="K265" s="3">
        <v>8</v>
      </c>
      <c r="L265" t="str">
        <f>IF(IMDb[[#This Row],[Presupuesto (USD)]]&lt;IMDb[[#This Row],[Ganancias(USD)]],"Éxito",IF(IMDb[[#This Row],[Presupuesto (USD)]]="SI","Indeterminado","Fracaso"))</f>
        <v>Éxito</v>
      </c>
    </row>
    <row r="266" spans="1:12" x14ac:dyDescent="0.25">
      <c r="A266" t="s">
        <v>3877</v>
      </c>
      <c r="B266" t="s">
        <v>77</v>
      </c>
      <c r="C266">
        <v>130</v>
      </c>
      <c r="D266" s="4">
        <v>260000000</v>
      </c>
      <c r="E266" t="s">
        <v>317</v>
      </c>
      <c r="F266" t="s">
        <v>2</v>
      </c>
      <c r="G266" t="s">
        <v>3</v>
      </c>
      <c r="H266" t="s">
        <v>21</v>
      </c>
      <c r="I266" s="4">
        <v>8000000</v>
      </c>
      <c r="J266" s="3">
        <v>1975</v>
      </c>
      <c r="K266" s="3">
        <v>8</v>
      </c>
      <c r="L266" t="str">
        <f>IF(IMDb[[#This Row],[Presupuesto (USD)]]&lt;IMDb[[#This Row],[Ganancias(USD)]],"Éxito",IF(IMDb[[#This Row],[Presupuesto (USD)]]="SI","Indeterminado","Fracaso"))</f>
        <v>Éxito</v>
      </c>
    </row>
    <row r="267" spans="1:12" x14ac:dyDescent="0.25">
      <c r="A267" t="s">
        <v>2319</v>
      </c>
      <c r="B267" t="s">
        <v>72</v>
      </c>
      <c r="C267">
        <v>127</v>
      </c>
      <c r="D267" s="4">
        <v>257704099</v>
      </c>
      <c r="E267" t="s">
        <v>16</v>
      </c>
      <c r="F267" t="s">
        <v>2</v>
      </c>
      <c r="G267" t="s">
        <v>3</v>
      </c>
      <c r="H267" t="s">
        <v>4</v>
      </c>
      <c r="I267" s="4">
        <v>150000000</v>
      </c>
      <c r="J267" s="3">
        <v>2009</v>
      </c>
      <c r="K267" s="3">
        <v>8</v>
      </c>
      <c r="L267" t="str">
        <f>IF(IMDb[[#This Row],[Presupuesto (USD)]]&lt;IMDb[[#This Row],[Ganancias(USD)]],"Éxito",IF(IMDb[[#This Row],[Presupuesto (USD)]]="SI","Indeterminado","Fracaso"))</f>
        <v>Éxito</v>
      </c>
    </row>
    <row r="268" spans="1:12" x14ac:dyDescent="0.25">
      <c r="A268" t="s">
        <v>2238</v>
      </c>
      <c r="B268" t="s">
        <v>26</v>
      </c>
      <c r="C268">
        <v>149</v>
      </c>
      <c r="D268" s="4">
        <v>233914986</v>
      </c>
      <c r="E268" t="s">
        <v>55</v>
      </c>
      <c r="F268" t="s">
        <v>2</v>
      </c>
      <c r="G268" t="s">
        <v>3</v>
      </c>
      <c r="H268" t="s">
        <v>4</v>
      </c>
      <c r="I268" s="4">
        <v>200000000</v>
      </c>
      <c r="J268" s="3">
        <v>2014</v>
      </c>
      <c r="K268" s="3">
        <v>8</v>
      </c>
      <c r="L268" t="str">
        <f>IF(IMDb[[#This Row],[Presupuesto (USD)]]&lt;IMDb[[#This Row],[Ganancias(USD)]],"Éxito",IF(IMDb[[#This Row],[Presupuesto (USD)]]="SI","Indeterminado","Fracaso"))</f>
        <v>Éxito</v>
      </c>
    </row>
    <row r="269" spans="1:12" x14ac:dyDescent="0.25">
      <c r="A269" t="s">
        <v>3243</v>
      </c>
      <c r="B269" t="s">
        <v>283</v>
      </c>
      <c r="C269">
        <v>90</v>
      </c>
      <c r="D269" s="4">
        <v>217350219</v>
      </c>
      <c r="E269" t="s">
        <v>20</v>
      </c>
      <c r="F269" t="s">
        <v>2</v>
      </c>
      <c r="G269" t="s">
        <v>3</v>
      </c>
      <c r="H269" t="s">
        <v>60</v>
      </c>
      <c r="I269" s="4">
        <v>28000000</v>
      </c>
      <c r="J269" s="3">
        <v>1992</v>
      </c>
      <c r="K269" s="3">
        <v>8</v>
      </c>
      <c r="L269" t="str">
        <f>IF(IMDb[[#This Row],[Presupuesto (USD)]]&lt;IMDb[[#This Row],[Ganancias(USD)]],"Éxito",IF(IMDb[[#This Row],[Presupuesto (USD)]]="SI","Indeterminado","Fracaso"))</f>
        <v>Éxito</v>
      </c>
    </row>
    <row r="270" spans="1:12" x14ac:dyDescent="0.25">
      <c r="A270" t="s">
        <v>2293</v>
      </c>
      <c r="B270" t="s">
        <v>116</v>
      </c>
      <c r="C270">
        <v>111</v>
      </c>
      <c r="D270" s="4">
        <v>206435493</v>
      </c>
      <c r="E270" t="s">
        <v>151</v>
      </c>
      <c r="F270" t="s">
        <v>2</v>
      </c>
      <c r="G270" t="s">
        <v>3</v>
      </c>
      <c r="H270" t="s">
        <v>60</v>
      </c>
      <c r="I270" s="4">
        <v>150000000</v>
      </c>
      <c r="J270" s="3">
        <v>2007</v>
      </c>
      <c r="K270" s="3">
        <v>8</v>
      </c>
      <c r="L270" t="str">
        <f>IF(IMDb[[#This Row],[Presupuesto (USD)]]&lt;IMDb[[#This Row],[Ganancias(USD)]],"Éxito",IF(IMDb[[#This Row],[Presupuesto (USD)]]="SI","Indeterminado","Fracaso"))</f>
        <v>Éxito</v>
      </c>
    </row>
    <row r="271" spans="1:12" x14ac:dyDescent="0.25">
      <c r="A271" t="s">
        <v>3876</v>
      </c>
      <c r="B271" t="s">
        <v>668</v>
      </c>
      <c r="C271">
        <v>132</v>
      </c>
      <c r="D271" s="4">
        <v>204565000</v>
      </c>
      <c r="E271" t="s">
        <v>851</v>
      </c>
      <c r="F271" t="s">
        <v>2</v>
      </c>
      <c r="G271" t="s">
        <v>3</v>
      </c>
      <c r="H271" t="s">
        <v>113</v>
      </c>
      <c r="I271" s="4">
        <v>8000000</v>
      </c>
      <c r="J271" s="3">
        <v>1973</v>
      </c>
      <c r="K271" s="3">
        <v>8</v>
      </c>
      <c r="L271" t="str">
        <f>IF(IMDb[[#This Row],[Presupuesto (USD)]]&lt;IMDb[[#This Row],[Ganancias(USD)]],"Éxito",IF(IMDb[[#This Row],[Presupuesto (USD)]]="SI","Indeterminado","Fracaso"))</f>
        <v>Éxito</v>
      </c>
    </row>
    <row r="272" spans="1:12" x14ac:dyDescent="0.25">
      <c r="A272" t="s">
        <v>3571</v>
      </c>
      <c r="B272" t="s">
        <v>465</v>
      </c>
      <c r="C272">
        <v>236</v>
      </c>
      <c r="D272" s="4">
        <v>184208848</v>
      </c>
      <c r="E272" t="s">
        <v>815</v>
      </c>
      <c r="F272" t="s">
        <v>2</v>
      </c>
      <c r="G272" t="s">
        <v>3</v>
      </c>
      <c r="H272" t="s">
        <v>4</v>
      </c>
      <c r="I272" s="4">
        <v>22000000</v>
      </c>
      <c r="J272" s="3">
        <v>1990</v>
      </c>
      <c r="K272" s="3">
        <v>8</v>
      </c>
      <c r="L272" t="str">
        <f>IF(IMDb[[#This Row],[Presupuesto (USD)]]&lt;IMDb[[#This Row],[Ganancias(USD)]],"Éxito",IF(IMDb[[#This Row],[Presupuesto (USD)]]="SI","Indeterminado","Fracaso"))</f>
        <v>Éxito</v>
      </c>
    </row>
    <row r="273" spans="1:12" x14ac:dyDescent="0.25">
      <c r="A273" t="s">
        <v>3318</v>
      </c>
      <c r="B273" t="s">
        <v>495</v>
      </c>
      <c r="C273">
        <v>133</v>
      </c>
      <c r="D273" s="4">
        <v>172825435</v>
      </c>
      <c r="E273" t="s">
        <v>534</v>
      </c>
      <c r="F273" t="s">
        <v>2</v>
      </c>
      <c r="G273" t="s">
        <v>3</v>
      </c>
      <c r="H273" t="s">
        <v>113</v>
      </c>
      <c r="I273" s="4">
        <v>25000000</v>
      </c>
      <c r="J273" s="3">
        <v>1988</v>
      </c>
      <c r="K273" s="3">
        <v>8</v>
      </c>
      <c r="L273" t="str">
        <f>IF(IMDb[[#This Row],[Presupuesto (USD)]]&lt;IMDb[[#This Row],[Ganancias(USD)]],"Éxito",IF(IMDb[[#This Row],[Presupuesto (USD)]]="SI","Indeterminado","Fracaso"))</f>
        <v>Éxito</v>
      </c>
    </row>
    <row r="274" spans="1:12" x14ac:dyDescent="0.25">
      <c r="A274" t="s">
        <v>2402</v>
      </c>
      <c r="B274" t="s">
        <v>65</v>
      </c>
      <c r="C274">
        <v>144</v>
      </c>
      <c r="D274" s="4">
        <v>167007184</v>
      </c>
      <c r="E274" t="s">
        <v>8</v>
      </c>
      <c r="F274" t="s">
        <v>2</v>
      </c>
      <c r="G274" t="s">
        <v>9</v>
      </c>
      <c r="H274" t="s">
        <v>4</v>
      </c>
      <c r="I274" s="4">
        <v>150000000</v>
      </c>
      <c r="J274" s="3">
        <v>2006</v>
      </c>
      <c r="K274" s="3">
        <v>8</v>
      </c>
      <c r="L274" t="str">
        <f>IF(IMDb[[#This Row],[Presupuesto (USD)]]&lt;IMDb[[#This Row],[Ganancias(USD)]],"Éxito",IF(IMDb[[#This Row],[Presupuesto (USD)]]="SI","Indeterminado","Fracaso"))</f>
        <v>Éxito</v>
      </c>
    </row>
    <row r="275" spans="1:12" x14ac:dyDescent="0.25">
      <c r="A275" t="s">
        <v>2763</v>
      </c>
      <c r="B275" t="s">
        <v>77</v>
      </c>
      <c r="C275">
        <v>141</v>
      </c>
      <c r="D275" s="4">
        <v>164435221</v>
      </c>
      <c r="E275" t="s">
        <v>295</v>
      </c>
      <c r="F275" t="s">
        <v>2</v>
      </c>
      <c r="G275" t="s">
        <v>3</v>
      </c>
      <c r="H275" t="s">
        <v>4</v>
      </c>
      <c r="I275" s="4">
        <v>52000000</v>
      </c>
      <c r="J275" s="3">
        <v>2002</v>
      </c>
      <c r="K275" s="3">
        <v>8</v>
      </c>
      <c r="L275" t="str">
        <f>IF(IMDb[[#This Row],[Presupuesto (USD)]]&lt;IMDb[[#This Row],[Ganancias(USD)]],"Éxito",IF(IMDb[[#This Row],[Presupuesto (USD)]]="SI","Indeterminado","Fracaso"))</f>
        <v>Éxito</v>
      </c>
    </row>
    <row r="276" spans="1:12" x14ac:dyDescent="0.25">
      <c r="A276" t="s">
        <v>4125</v>
      </c>
      <c r="B276" t="s">
        <v>924</v>
      </c>
      <c r="C276">
        <v>174</v>
      </c>
      <c r="D276" s="4">
        <v>163214286</v>
      </c>
      <c r="E276" t="s">
        <v>1544</v>
      </c>
      <c r="F276" t="s">
        <v>2</v>
      </c>
      <c r="G276" t="s">
        <v>3</v>
      </c>
      <c r="H276" t="s">
        <v>60</v>
      </c>
      <c r="I276" s="4">
        <v>8200000</v>
      </c>
      <c r="J276" s="3">
        <v>1965</v>
      </c>
      <c r="K276" s="3">
        <v>8</v>
      </c>
      <c r="L276" t="str">
        <f>IF(IMDb[[#This Row],[Presupuesto (USD)]]&lt;IMDb[[#This Row],[Ganancias(USD)]],"Éxito",IF(IMDb[[#This Row],[Presupuesto (USD)]]="SI","Indeterminado","Fracaso"))</f>
        <v>Éxito</v>
      </c>
    </row>
    <row r="277" spans="1:12" x14ac:dyDescent="0.25">
      <c r="A277" t="s">
        <v>2726</v>
      </c>
      <c r="B277" t="s">
        <v>659</v>
      </c>
      <c r="C277">
        <v>117</v>
      </c>
      <c r="D277" s="4">
        <v>162586036</v>
      </c>
      <c r="E277" t="s">
        <v>269</v>
      </c>
      <c r="F277" t="s">
        <v>2</v>
      </c>
      <c r="G277" t="s">
        <v>3</v>
      </c>
      <c r="H277" t="s">
        <v>4</v>
      </c>
      <c r="I277" s="4">
        <v>55000000</v>
      </c>
      <c r="J277" s="3">
        <v>2006</v>
      </c>
      <c r="K277" s="3">
        <v>8</v>
      </c>
      <c r="L277" t="str">
        <f>IF(IMDb[[#This Row],[Presupuesto (USD)]]&lt;IMDb[[#This Row],[Ganancias(USD)]],"Éxito",IF(IMDb[[#This Row],[Presupuesto (USD)]]="SI","Indeterminado","Fracaso"))</f>
        <v>Éxito</v>
      </c>
    </row>
    <row r="278" spans="1:12" x14ac:dyDescent="0.25">
      <c r="A278" t="s">
        <v>3794</v>
      </c>
      <c r="B278" t="s">
        <v>727</v>
      </c>
      <c r="C278">
        <v>120</v>
      </c>
      <c r="D278" s="4">
        <v>141319195</v>
      </c>
      <c r="E278" t="s">
        <v>45</v>
      </c>
      <c r="F278" t="s">
        <v>2</v>
      </c>
      <c r="G278" t="s">
        <v>9</v>
      </c>
      <c r="H278" t="s">
        <v>113</v>
      </c>
      <c r="I278" s="4">
        <v>15000000</v>
      </c>
      <c r="J278" s="3">
        <v>2008</v>
      </c>
      <c r="K278" s="3">
        <v>8</v>
      </c>
      <c r="L278" t="str">
        <f>IF(IMDb[[#This Row],[Presupuesto (USD)]]&lt;IMDb[[#This Row],[Ganancias(USD)]],"Éxito",IF(IMDb[[#This Row],[Presupuesto (USD)]]="SI","Indeterminado","Fracaso"))</f>
        <v>Éxito</v>
      </c>
    </row>
    <row r="279" spans="1:12" x14ac:dyDescent="0.25">
      <c r="A279" t="s">
        <v>3713</v>
      </c>
      <c r="B279" t="s">
        <v>562</v>
      </c>
      <c r="C279">
        <v>118</v>
      </c>
      <c r="D279" s="4">
        <v>138795342</v>
      </c>
      <c r="E279" t="s">
        <v>822</v>
      </c>
      <c r="F279" t="s">
        <v>2</v>
      </c>
      <c r="G279" t="s">
        <v>9</v>
      </c>
      <c r="H279" t="s">
        <v>113</v>
      </c>
      <c r="I279" s="4">
        <v>15000000</v>
      </c>
      <c r="J279" s="3">
        <v>2010</v>
      </c>
      <c r="K279" s="3">
        <v>8</v>
      </c>
      <c r="L279" t="str">
        <f>IF(IMDb[[#This Row],[Presupuesto (USD)]]&lt;IMDb[[#This Row],[Ganancias(USD)]],"Éxito",IF(IMDb[[#This Row],[Presupuesto (USD)]]="SI","Indeterminado","Fracaso"))</f>
        <v>Éxito</v>
      </c>
    </row>
    <row r="280" spans="1:12" x14ac:dyDescent="0.25">
      <c r="A280" t="s">
        <v>2364</v>
      </c>
      <c r="B280" t="s">
        <v>193</v>
      </c>
      <c r="C280">
        <v>127</v>
      </c>
      <c r="D280" s="4">
        <v>124976634</v>
      </c>
      <c r="E280" t="s">
        <v>241</v>
      </c>
      <c r="F280" t="s">
        <v>2</v>
      </c>
      <c r="G280" t="s">
        <v>3</v>
      </c>
      <c r="H280" t="s">
        <v>21</v>
      </c>
      <c r="I280" s="4">
        <v>120000000</v>
      </c>
      <c r="J280" s="3">
        <v>2012</v>
      </c>
      <c r="K280" s="3">
        <v>8</v>
      </c>
      <c r="L280" t="str">
        <f>IF(IMDb[[#This Row],[Presupuesto (USD)]]&lt;IMDb[[#This Row],[Ganancias(USD)]],"Éxito",IF(IMDb[[#This Row],[Presupuesto (USD)]]="SI","Indeterminado","Fracaso"))</f>
        <v>Éxito</v>
      </c>
    </row>
    <row r="281" spans="1:12" x14ac:dyDescent="0.25">
      <c r="A281" t="s">
        <v>3160</v>
      </c>
      <c r="B281" t="s">
        <v>246</v>
      </c>
      <c r="C281">
        <v>112</v>
      </c>
      <c r="D281" s="4">
        <v>115646235</v>
      </c>
      <c r="E281" t="s">
        <v>459</v>
      </c>
      <c r="F281" t="s">
        <v>2</v>
      </c>
      <c r="G281" t="s">
        <v>991</v>
      </c>
      <c r="H281" t="s">
        <v>113</v>
      </c>
      <c r="I281" s="4">
        <v>30000000</v>
      </c>
      <c r="J281" s="3">
        <v>2009</v>
      </c>
      <c r="K281" s="3">
        <v>8</v>
      </c>
      <c r="L281" t="str">
        <f>IF(IMDb[[#This Row],[Presupuesto (USD)]]&lt;IMDb[[#This Row],[Ganancias(USD)]],"Éxito",IF(IMDb[[#This Row],[Presupuesto (USD)]]="SI","Indeterminado","Fracaso"))</f>
        <v>Éxito</v>
      </c>
    </row>
    <row r="282" spans="1:12" x14ac:dyDescent="0.25">
      <c r="A282" t="s">
        <v>3944</v>
      </c>
      <c r="B282" t="s">
        <v>1062</v>
      </c>
      <c r="C282">
        <v>200</v>
      </c>
      <c r="D282" s="4">
        <v>111722000</v>
      </c>
      <c r="E282" t="s">
        <v>761</v>
      </c>
      <c r="F282" t="s">
        <v>2</v>
      </c>
      <c r="G282" t="s">
        <v>3</v>
      </c>
      <c r="H282" t="s">
        <v>4</v>
      </c>
      <c r="I282" s="4">
        <v>11000000</v>
      </c>
      <c r="J282" s="3">
        <v>1965</v>
      </c>
      <c r="K282" s="3">
        <v>8</v>
      </c>
      <c r="L282" t="str">
        <f>IF(IMDb[[#This Row],[Presupuesto (USD)]]&lt;IMDb[[#This Row],[Ganancias(USD)]],"Éxito",IF(IMDb[[#This Row],[Presupuesto (USD)]]="SI","Indeterminado","Fracaso"))</f>
        <v>Éxito</v>
      </c>
    </row>
    <row r="283" spans="1:12" x14ac:dyDescent="0.25">
      <c r="A283" t="s">
        <v>3831</v>
      </c>
      <c r="B283" t="s">
        <v>217</v>
      </c>
      <c r="C283">
        <v>108</v>
      </c>
      <c r="D283" s="4">
        <v>106952327</v>
      </c>
      <c r="E283" t="s">
        <v>600</v>
      </c>
      <c r="F283" t="s">
        <v>2</v>
      </c>
      <c r="G283" t="s">
        <v>3</v>
      </c>
      <c r="H283" t="s">
        <v>113</v>
      </c>
      <c r="I283" s="4">
        <v>13000000</v>
      </c>
      <c r="J283" s="3">
        <v>2010</v>
      </c>
      <c r="K283" s="3">
        <v>8</v>
      </c>
      <c r="L283" t="str">
        <f>IF(IMDb[[#This Row],[Presupuesto (USD)]]&lt;IMDb[[#This Row],[Ganancias(USD)]],"Éxito",IF(IMDb[[#This Row],[Presupuesto (USD)]]="SI","Indeterminado","Fracaso"))</f>
        <v>Éxito</v>
      </c>
    </row>
    <row r="284" spans="1:12" x14ac:dyDescent="0.25">
      <c r="A284" t="s">
        <v>3671</v>
      </c>
      <c r="B284" t="s">
        <v>199</v>
      </c>
      <c r="C284">
        <v>128</v>
      </c>
      <c r="D284" s="4">
        <v>95860116</v>
      </c>
      <c r="E284" t="s">
        <v>419</v>
      </c>
      <c r="F284" t="s">
        <v>2</v>
      </c>
      <c r="G284" t="s">
        <v>3</v>
      </c>
      <c r="H284" t="s">
        <v>21</v>
      </c>
      <c r="I284" s="4">
        <v>16400000</v>
      </c>
      <c r="J284" s="3">
        <v>1989</v>
      </c>
      <c r="K284" s="3">
        <v>8</v>
      </c>
      <c r="L284" t="str">
        <f>IF(IMDb[[#This Row],[Presupuesto (USD)]]&lt;IMDb[[#This Row],[Ganancias(USD)]],"Éxito",IF(IMDb[[#This Row],[Presupuesto (USD)]]="SI","Indeterminado","Fracaso"))</f>
        <v>Éxito</v>
      </c>
    </row>
    <row r="285" spans="1:12" x14ac:dyDescent="0.25">
      <c r="A285" t="s">
        <v>3162</v>
      </c>
      <c r="B285" t="s">
        <v>566</v>
      </c>
      <c r="C285">
        <v>138</v>
      </c>
      <c r="D285" s="4">
        <v>90135191</v>
      </c>
      <c r="E285" t="s">
        <v>367</v>
      </c>
      <c r="F285" t="s">
        <v>2</v>
      </c>
      <c r="G285" t="s">
        <v>3</v>
      </c>
      <c r="H285" t="s">
        <v>113</v>
      </c>
      <c r="I285" s="4">
        <v>25000000</v>
      </c>
      <c r="J285" s="3">
        <v>2003</v>
      </c>
      <c r="K285" s="3">
        <v>8</v>
      </c>
      <c r="L285" t="str">
        <f>IF(IMDb[[#This Row],[Presupuesto (USD)]]&lt;IMDb[[#This Row],[Ganancias(USD)]],"Éxito",IF(IMDb[[#This Row],[Presupuesto (USD)]]="SI","Indeterminado","Fracaso"))</f>
        <v>Éxito</v>
      </c>
    </row>
    <row r="286" spans="1:12" x14ac:dyDescent="0.25">
      <c r="A286" t="s">
        <v>4601</v>
      </c>
      <c r="B286" t="s">
        <v>1146</v>
      </c>
      <c r="C286">
        <v>106</v>
      </c>
      <c r="D286" s="4">
        <v>86300000</v>
      </c>
      <c r="E286" t="s">
        <v>286</v>
      </c>
      <c r="F286" t="s">
        <v>2</v>
      </c>
      <c r="G286" t="s">
        <v>3</v>
      </c>
      <c r="H286" t="s">
        <v>21</v>
      </c>
      <c r="I286" s="4">
        <v>2800000</v>
      </c>
      <c r="J286" s="3">
        <v>1974</v>
      </c>
      <c r="K286" s="3">
        <v>8</v>
      </c>
      <c r="L286" t="str">
        <f>IF(IMDb[[#This Row],[Presupuesto (USD)]]&lt;IMDb[[#This Row],[Ganancias(USD)]],"Éxito",IF(IMDb[[#This Row],[Presupuesto (USD)]]="SI","Indeterminado","Fracaso"))</f>
        <v>Éxito</v>
      </c>
    </row>
    <row r="287" spans="1:12" x14ac:dyDescent="0.25">
      <c r="A287" t="s">
        <v>2954</v>
      </c>
      <c r="B287" t="s">
        <v>146</v>
      </c>
      <c r="C287">
        <v>206</v>
      </c>
      <c r="D287" s="4">
        <v>70405498</v>
      </c>
      <c r="E287" t="s">
        <v>460</v>
      </c>
      <c r="F287" t="s">
        <v>2</v>
      </c>
      <c r="G287" t="s">
        <v>258</v>
      </c>
      <c r="H287" t="s">
        <v>113</v>
      </c>
      <c r="I287" s="4">
        <v>40000000</v>
      </c>
      <c r="J287" s="3">
        <v>1991</v>
      </c>
      <c r="K287" s="3">
        <v>8</v>
      </c>
      <c r="L287" t="str">
        <f>IF(IMDb[[#This Row],[Presupuesto (USD)]]&lt;IMDb[[#This Row],[Ganancias(USD)]],"Éxito",IF(IMDb[[#This Row],[Presupuesto (USD)]]="SI","Indeterminado","Fracaso"))</f>
        <v>Éxito</v>
      </c>
    </row>
    <row r="288" spans="1:12" x14ac:dyDescent="0.25">
      <c r="A288" t="s">
        <v>2593</v>
      </c>
      <c r="B288" t="s">
        <v>53</v>
      </c>
      <c r="C288">
        <v>125</v>
      </c>
      <c r="D288" s="4">
        <v>66257002</v>
      </c>
      <c r="E288" t="s">
        <v>241</v>
      </c>
      <c r="F288" t="s">
        <v>2</v>
      </c>
      <c r="G288" t="s">
        <v>3</v>
      </c>
      <c r="H288" t="s">
        <v>4</v>
      </c>
      <c r="I288" s="4">
        <v>70000000</v>
      </c>
      <c r="J288" s="3">
        <v>2003</v>
      </c>
      <c r="K288" s="3">
        <v>8</v>
      </c>
      <c r="L288" t="str">
        <f>IF(IMDb[[#This Row],[Presupuesto (USD)]]&lt;IMDb[[#This Row],[Ganancias(USD)]],"Éxito",IF(IMDb[[#This Row],[Presupuesto (USD)]]="SI","Indeterminado","Fracaso"))</f>
        <v>Fracaso</v>
      </c>
    </row>
    <row r="289" spans="1:12" x14ac:dyDescent="0.25">
      <c r="A289" t="s">
        <v>2731</v>
      </c>
      <c r="B289" t="s">
        <v>303</v>
      </c>
      <c r="C289">
        <v>137</v>
      </c>
      <c r="D289" s="4">
        <v>66207920</v>
      </c>
      <c r="E289" t="s">
        <v>88</v>
      </c>
      <c r="F289" t="s">
        <v>2</v>
      </c>
      <c r="G289" t="s">
        <v>3</v>
      </c>
      <c r="H289" t="s">
        <v>113</v>
      </c>
      <c r="I289" s="4">
        <v>30000000</v>
      </c>
      <c r="J289" s="3">
        <v>2004</v>
      </c>
      <c r="K289" s="3">
        <v>8</v>
      </c>
      <c r="L289" t="str">
        <f>IF(IMDb[[#This Row],[Presupuesto (USD)]]&lt;IMDb[[#This Row],[Ganancias(USD)]],"Éxito",IF(IMDb[[#This Row],[Presupuesto (USD)]]="SI","Indeterminado","Fracaso"))</f>
        <v>Éxito</v>
      </c>
    </row>
    <row r="290" spans="1:12" x14ac:dyDescent="0.25">
      <c r="A290" t="s">
        <v>2468</v>
      </c>
      <c r="B290" t="s">
        <v>159</v>
      </c>
      <c r="C290">
        <v>144</v>
      </c>
      <c r="D290" s="4">
        <v>61644321</v>
      </c>
      <c r="E290" t="s">
        <v>281</v>
      </c>
      <c r="F290" t="s">
        <v>2</v>
      </c>
      <c r="G290" t="s">
        <v>3</v>
      </c>
      <c r="H290" t="s">
        <v>4</v>
      </c>
      <c r="I290" s="4">
        <v>88000000</v>
      </c>
      <c r="J290" s="3">
        <v>2005</v>
      </c>
      <c r="K290" s="3">
        <v>8</v>
      </c>
      <c r="L290" t="str">
        <f>IF(IMDb[[#This Row],[Presupuesto (USD)]]&lt;IMDb[[#This Row],[Ganancias(USD)]],"Éxito",IF(IMDb[[#This Row],[Presupuesto (USD)]]="SI","Indeterminado","Fracaso"))</f>
        <v>Fracaso</v>
      </c>
    </row>
    <row r="291" spans="1:12" x14ac:dyDescent="0.25">
      <c r="A291" t="s">
        <v>2416</v>
      </c>
      <c r="B291" t="s">
        <v>184</v>
      </c>
      <c r="C291">
        <v>143</v>
      </c>
      <c r="D291" s="4">
        <v>57366262</v>
      </c>
      <c r="E291" t="s">
        <v>317</v>
      </c>
      <c r="F291" t="s">
        <v>2</v>
      </c>
      <c r="G291" t="s">
        <v>147</v>
      </c>
      <c r="H291" t="s">
        <v>113</v>
      </c>
      <c r="I291" s="4">
        <v>100000000</v>
      </c>
      <c r="J291" s="3">
        <v>2006</v>
      </c>
      <c r="K291" s="3">
        <v>8</v>
      </c>
      <c r="L291" t="str">
        <f>IF(IMDb[[#This Row],[Presupuesto (USD)]]&lt;IMDb[[#This Row],[Ganancias(USD)]],"Éxito",IF(IMDb[[#This Row],[Presupuesto (USD)]]="SI","Indeterminado","Fracaso"))</f>
        <v>Fracaso</v>
      </c>
    </row>
    <row r="292" spans="1:12" x14ac:dyDescent="0.25">
      <c r="A292" t="s">
        <v>4073</v>
      </c>
      <c r="B292" t="s">
        <v>900</v>
      </c>
      <c r="C292">
        <v>181</v>
      </c>
      <c r="D292" s="4">
        <v>50000000</v>
      </c>
      <c r="E292" t="s">
        <v>1271</v>
      </c>
      <c r="F292" t="s">
        <v>2</v>
      </c>
      <c r="G292" t="s">
        <v>3</v>
      </c>
      <c r="H292" t="s">
        <v>60</v>
      </c>
      <c r="I292" s="4">
        <v>9000000</v>
      </c>
      <c r="J292" s="3">
        <v>1971</v>
      </c>
      <c r="K292" s="3">
        <v>8</v>
      </c>
      <c r="L292" t="str">
        <f>IF(IMDb[[#This Row],[Presupuesto (USD)]]&lt;IMDb[[#This Row],[Ganancias(USD)]],"Éxito",IF(IMDb[[#This Row],[Presupuesto (USD)]]="SI","Indeterminado","Fracaso"))</f>
        <v>Éxito</v>
      </c>
    </row>
    <row r="293" spans="1:12" x14ac:dyDescent="0.25">
      <c r="A293" t="s">
        <v>3677</v>
      </c>
      <c r="B293" t="s">
        <v>1285</v>
      </c>
      <c r="C293">
        <v>100</v>
      </c>
      <c r="D293" s="4">
        <v>44667095</v>
      </c>
      <c r="E293" t="s">
        <v>251</v>
      </c>
      <c r="F293" t="s">
        <v>2</v>
      </c>
      <c r="G293" t="s">
        <v>258</v>
      </c>
      <c r="H293" t="s">
        <v>4</v>
      </c>
      <c r="I293" s="4">
        <v>15000000</v>
      </c>
      <c r="J293" s="3">
        <v>2011</v>
      </c>
      <c r="K293" s="3">
        <v>8</v>
      </c>
      <c r="L293" t="str">
        <f>IF(IMDb[[#This Row],[Presupuesto (USD)]]&lt;IMDb[[#This Row],[Ganancias(USD)]],"Éxito",IF(IMDb[[#This Row],[Presupuesto (USD)]]="SI","Indeterminado","Fracaso"))</f>
        <v>Éxito</v>
      </c>
    </row>
    <row r="294" spans="1:12" x14ac:dyDescent="0.25">
      <c r="A294" t="s">
        <v>4350</v>
      </c>
      <c r="B294" t="s">
        <v>5130</v>
      </c>
      <c r="C294">
        <v>117</v>
      </c>
      <c r="D294" s="4">
        <v>27296514</v>
      </c>
      <c r="E294" t="s">
        <v>269</v>
      </c>
      <c r="F294" t="s">
        <v>2</v>
      </c>
      <c r="G294" t="s">
        <v>3</v>
      </c>
      <c r="H294" t="s">
        <v>113</v>
      </c>
      <c r="I294" s="4">
        <v>5000000</v>
      </c>
      <c r="J294" s="3">
        <v>2013</v>
      </c>
      <c r="K294" s="3">
        <v>8</v>
      </c>
      <c r="L294" t="str">
        <f>IF(IMDb[[#This Row],[Presupuesto (USD)]]&lt;IMDb[[#This Row],[Ganancias(USD)]],"Éxito",IF(IMDb[[#This Row],[Presupuesto (USD)]]="SI","Indeterminado","Fracaso"))</f>
        <v>Éxito</v>
      </c>
    </row>
    <row r="295" spans="1:12" x14ac:dyDescent="0.25">
      <c r="A295" t="s">
        <v>3416</v>
      </c>
      <c r="B295" t="s">
        <v>312</v>
      </c>
      <c r="C295">
        <v>126</v>
      </c>
      <c r="D295" s="4">
        <v>25556065</v>
      </c>
      <c r="E295" t="s">
        <v>747</v>
      </c>
      <c r="F295" t="s">
        <v>2</v>
      </c>
      <c r="G295" t="s">
        <v>3</v>
      </c>
      <c r="H295" t="s">
        <v>113</v>
      </c>
      <c r="I295" s="4">
        <v>23000000</v>
      </c>
      <c r="J295" s="3">
        <v>2013</v>
      </c>
      <c r="K295" s="3">
        <v>8</v>
      </c>
      <c r="L295" t="str">
        <f>IF(IMDb[[#This Row],[Presupuesto (USD)]]&lt;IMDb[[#This Row],[Ganancias(USD)]],"Éxito",IF(IMDb[[#This Row],[Presupuesto (USD)]]="SI","Indeterminado","Fracaso"))</f>
        <v>Éxito</v>
      </c>
    </row>
    <row r="296" spans="1:12" x14ac:dyDescent="0.25">
      <c r="A296" t="s">
        <v>4463</v>
      </c>
      <c r="B296" t="s">
        <v>1074</v>
      </c>
      <c r="C296">
        <v>165</v>
      </c>
      <c r="D296" s="4">
        <v>25359200</v>
      </c>
      <c r="E296" t="s">
        <v>534</v>
      </c>
      <c r="F296" t="s">
        <v>2</v>
      </c>
      <c r="G296" t="s">
        <v>3</v>
      </c>
      <c r="H296" t="s">
        <v>113</v>
      </c>
      <c r="I296" s="4">
        <v>4000000</v>
      </c>
      <c r="J296" s="3">
        <v>2014</v>
      </c>
      <c r="K296" s="3">
        <v>8</v>
      </c>
      <c r="L296" t="str">
        <f>IF(IMDb[[#This Row],[Presupuesto (USD)]]&lt;IMDb[[#This Row],[Ganancias(USD)]],"Éxito",IF(IMDb[[#This Row],[Presupuesto (USD)]]="SI","Indeterminado","Fracaso"))</f>
        <v>Éxito</v>
      </c>
    </row>
    <row r="297" spans="1:12" x14ac:dyDescent="0.25">
      <c r="A297" t="s">
        <v>3005</v>
      </c>
      <c r="B297" t="s">
        <v>22</v>
      </c>
      <c r="C297">
        <v>119</v>
      </c>
      <c r="D297" s="4">
        <v>25335935</v>
      </c>
      <c r="E297" t="s">
        <v>48</v>
      </c>
      <c r="F297" t="s">
        <v>2</v>
      </c>
      <c r="G297" t="s">
        <v>3</v>
      </c>
      <c r="H297" t="s">
        <v>4</v>
      </c>
      <c r="I297" s="4">
        <v>40000000</v>
      </c>
      <c r="J297" s="3">
        <v>2005</v>
      </c>
      <c r="K297" s="3">
        <v>8</v>
      </c>
      <c r="L297" t="str">
        <f>IF(IMDb[[#This Row],[Presupuesto (USD)]]&lt;IMDb[[#This Row],[Ganancias(USD)]],"Éxito",IF(IMDb[[#This Row],[Presupuesto (USD)]]="SI","Indeterminado","Fracaso"))</f>
        <v>Fracaso</v>
      </c>
    </row>
    <row r="298" spans="1:12" x14ac:dyDescent="0.25">
      <c r="A298" t="s">
        <v>4079</v>
      </c>
      <c r="B298" t="s">
        <v>573</v>
      </c>
      <c r="C298">
        <v>123</v>
      </c>
      <c r="D298" s="4">
        <v>24530513</v>
      </c>
      <c r="E298" t="s">
        <v>467</v>
      </c>
      <c r="F298" t="s">
        <v>2</v>
      </c>
      <c r="G298" t="s">
        <v>3</v>
      </c>
      <c r="H298" t="s">
        <v>4</v>
      </c>
      <c r="I298" s="4">
        <v>9000000</v>
      </c>
      <c r="J298" s="3">
        <v>2007</v>
      </c>
      <c r="K298" s="3">
        <v>8</v>
      </c>
      <c r="L298" t="str">
        <f>IF(IMDb[[#This Row],[Presupuesto (USD)]]&lt;IMDb[[#This Row],[Ganancias(USD)]],"Éxito",IF(IMDb[[#This Row],[Presupuesto (USD)]]="SI","Indeterminado","Fracaso"))</f>
        <v>Éxito</v>
      </c>
    </row>
    <row r="299" spans="1:12" x14ac:dyDescent="0.25">
      <c r="A299" t="s">
        <v>4409</v>
      </c>
      <c r="B299" t="s">
        <v>801</v>
      </c>
      <c r="C299">
        <v>148</v>
      </c>
      <c r="D299" s="4">
        <v>24475416</v>
      </c>
      <c r="E299" t="s">
        <v>534</v>
      </c>
      <c r="F299" t="s">
        <v>2</v>
      </c>
      <c r="G299" t="s">
        <v>3</v>
      </c>
      <c r="H299" t="s">
        <v>113</v>
      </c>
      <c r="I299" s="4">
        <v>890000</v>
      </c>
      <c r="J299" s="3">
        <v>1996</v>
      </c>
      <c r="K299" s="3">
        <v>8</v>
      </c>
      <c r="L299" t="str">
        <f>IF(IMDb[[#This Row],[Presupuesto (USD)]]&lt;IMDb[[#This Row],[Ganancias(USD)]],"Éxito",IF(IMDb[[#This Row],[Presupuesto (USD)]]="SI","Indeterminado","Fracaso"))</f>
        <v>Éxito</v>
      </c>
    </row>
    <row r="300" spans="1:12" x14ac:dyDescent="0.25">
      <c r="A300" t="s">
        <v>2823</v>
      </c>
      <c r="B300" t="s">
        <v>116</v>
      </c>
      <c r="C300">
        <v>90</v>
      </c>
      <c r="D300" s="4">
        <v>23159305</v>
      </c>
      <c r="E300" t="s">
        <v>119</v>
      </c>
      <c r="F300" t="s">
        <v>2</v>
      </c>
      <c r="G300" t="s">
        <v>3</v>
      </c>
      <c r="H300" t="s">
        <v>21</v>
      </c>
      <c r="I300" s="4">
        <v>70000000</v>
      </c>
      <c r="J300" s="3">
        <v>1999</v>
      </c>
      <c r="K300" s="3">
        <v>8</v>
      </c>
      <c r="L300" t="str">
        <f>IF(IMDb[[#This Row],[Presupuesto (USD)]]&lt;IMDb[[#This Row],[Ganancias(USD)]],"Éxito",IF(IMDb[[#This Row],[Presupuesto (USD)]]="SI","Indeterminado","Fracaso"))</f>
        <v>Fracaso</v>
      </c>
    </row>
    <row r="301" spans="1:12" x14ac:dyDescent="0.25">
      <c r="A301" t="s">
        <v>3028</v>
      </c>
      <c r="B301" t="s">
        <v>906</v>
      </c>
      <c r="C301">
        <v>188</v>
      </c>
      <c r="D301" s="4">
        <v>22450975</v>
      </c>
      <c r="E301" t="s">
        <v>534</v>
      </c>
      <c r="F301" t="s">
        <v>2</v>
      </c>
      <c r="G301" t="s">
        <v>3</v>
      </c>
      <c r="H301" t="s">
        <v>113</v>
      </c>
      <c r="I301" s="4">
        <v>37000000</v>
      </c>
      <c r="J301" s="3">
        <v>1999</v>
      </c>
      <c r="K301" s="3">
        <v>8</v>
      </c>
      <c r="L301" t="str">
        <f>IF(IMDb[[#This Row],[Presupuesto (USD)]]&lt;IMDb[[#This Row],[Ganancias(USD)]],"Éxito",IF(IMDb[[#This Row],[Presupuesto (USD)]]="SI","Indeterminado","Fracaso"))</f>
        <v>Fracaso</v>
      </c>
    </row>
    <row r="302" spans="1:12" x14ac:dyDescent="0.25">
      <c r="A302" t="s">
        <v>4552</v>
      </c>
      <c r="B302" t="s">
        <v>573</v>
      </c>
      <c r="C302">
        <v>120</v>
      </c>
      <c r="D302" s="4">
        <v>21244913</v>
      </c>
      <c r="E302" t="s">
        <v>1798</v>
      </c>
      <c r="F302" t="s">
        <v>2</v>
      </c>
      <c r="G302" t="s">
        <v>147</v>
      </c>
      <c r="H302" t="s">
        <v>113</v>
      </c>
      <c r="I302" s="4">
        <v>4000000</v>
      </c>
      <c r="J302" s="3">
        <v>2002</v>
      </c>
      <c r="K302" s="3">
        <v>8</v>
      </c>
      <c r="L302" t="str">
        <f>IF(IMDb[[#This Row],[Presupuesto (USD)]]&lt;IMDb[[#This Row],[Ganancias(USD)]],"Éxito",IF(IMDb[[#This Row],[Presupuesto (USD)]]="SI","Indeterminado","Fracaso"))</f>
        <v>Éxito</v>
      </c>
    </row>
    <row r="303" spans="1:12" x14ac:dyDescent="0.25">
      <c r="A303" t="s">
        <v>3852</v>
      </c>
      <c r="B303" t="s">
        <v>1382</v>
      </c>
      <c r="C303">
        <v>102</v>
      </c>
      <c r="D303" s="4">
        <v>17738570</v>
      </c>
      <c r="E303" t="s">
        <v>45</v>
      </c>
      <c r="F303" t="s">
        <v>2</v>
      </c>
      <c r="G303" t="s">
        <v>3</v>
      </c>
      <c r="H303" t="s">
        <v>4</v>
      </c>
      <c r="I303" s="4">
        <v>13000000</v>
      </c>
      <c r="J303" s="3">
        <v>2012</v>
      </c>
      <c r="K303" s="3">
        <v>8</v>
      </c>
      <c r="L303" t="str">
        <f>IF(IMDb[[#This Row],[Presupuesto (USD)]]&lt;IMDb[[#This Row],[Ganancias(USD)]],"Éxito",IF(IMDb[[#This Row],[Presupuesto (USD)]]="SI","Indeterminado","Fracaso"))</f>
        <v>Éxito</v>
      </c>
    </row>
    <row r="304" spans="1:12" x14ac:dyDescent="0.25">
      <c r="A304" t="s">
        <v>4366</v>
      </c>
      <c r="B304" t="s">
        <v>409</v>
      </c>
      <c r="C304">
        <v>99</v>
      </c>
      <c r="D304" s="4">
        <v>13464388</v>
      </c>
      <c r="E304" t="s">
        <v>945</v>
      </c>
      <c r="F304" t="s">
        <v>2</v>
      </c>
      <c r="G304" t="s">
        <v>9</v>
      </c>
      <c r="H304" t="s">
        <v>113</v>
      </c>
      <c r="I304" s="4">
        <v>4000000</v>
      </c>
      <c r="J304" s="3">
        <v>2004</v>
      </c>
      <c r="K304" s="3">
        <v>8</v>
      </c>
      <c r="L304" t="str">
        <f>IF(IMDb[[#This Row],[Presupuesto (USD)]]&lt;IMDb[[#This Row],[Ganancias(USD)]],"Éxito",IF(IMDb[[#This Row],[Presupuesto (USD)]]="SI","Indeterminado","Fracaso"))</f>
        <v>Éxito</v>
      </c>
    </row>
    <row r="305" spans="1:12" x14ac:dyDescent="0.25">
      <c r="A305" t="s">
        <v>3862</v>
      </c>
      <c r="B305" t="s">
        <v>298</v>
      </c>
      <c r="C305">
        <v>121</v>
      </c>
      <c r="D305" s="4">
        <v>12281500</v>
      </c>
      <c r="E305" t="s">
        <v>786</v>
      </c>
      <c r="F305" t="s">
        <v>2</v>
      </c>
      <c r="G305" t="s">
        <v>3</v>
      </c>
      <c r="H305" t="s">
        <v>113</v>
      </c>
      <c r="I305" s="4">
        <v>13000000</v>
      </c>
      <c r="J305" s="3">
        <v>1993</v>
      </c>
      <c r="K305" s="3">
        <v>8</v>
      </c>
      <c r="L305" t="str">
        <f>IF(IMDb[[#This Row],[Presupuesto (USD)]]&lt;IMDb[[#This Row],[Ganancias(USD)]],"Éxito",IF(IMDb[[#This Row],[Presupuesto (USD)]]="SI","Indeterminado","Fracaso"))</f>
        <v>Fracaso</v>
      </c>
    </row>
    <row r="306" spans="1:12" x14ac:dyDescent="0.25">
      <c r="A306" t="s">
        <v>3268</v>
      </c>
      <c r="B306" t="s">
        <v>466</v>
      </c>
      <c r="C306">
        <v>81</v>
      </c>
      <c r="D306" s="4">
        <v>10762178</v>
      </c>
      <c r="E306" t="s">
        <v>14</v>
      </c>
      <c r="F306" t="s">
        <v>2</v>
      </c>
      <c r="G306" t="s">
        <v>258</v>
      </c>
      <c r="H306" t="s">
        <v>60</v>
      </c>
      <c r="I306" s="4">
        <v>160000000</v>
      </c>
      <c r="J306" s="3">
        <v>2001</v>
      </c>
      <c r="K306" s="3">
        <v>8</v>
      </c>
      <c r="L306" t="str">
        <f>IF(IMDb[[#This Row],[Presupuesto (USD)]]&lt;IMDb[[#This Row],[Ganancias(USD)]],"Éxito",IF(IMDb[[#This Row],[Presupuesto (USD)]]="SI","Indeterminado","Fracaso"))</f>
        <v>Fracaso</v>
      </c>
    </row>
    <row r="307" spans="1:12" x14ac:dyDescent="0.25">
      <c r="A307" t="s">
        <v>3760</v>
      </c>
      <c r="B307" t="s">
        <v>456</v>
      </c>
      <c r="C307">
        <v>142</v>
      </c>
      <c r="D307" s="4">
        <v>9929000</v>
      </c>
      <c r="E307" t="s">
        <v>321</v>
      </c>
      <c r="F307" t="s">
        <v>2</v>
      </c>
      <c r="G307" t="s">
        <v>9</v>
      </c>
      <c r="H307" t="s">
        <v>113</v>
      </c>
      <c r="I307" s="4">
        <v>15000000</v>
      </c>
      <c r="J307" s="3">
        <v>1985</v>
      </c>
      <c r="K307" s="3">
        <v>8</v>
      </c>
      <c r="L307" t="str">
        <f>IF(IMDb[[#This Row],[Presupuesto (USD)]]&lt;IMDb[[#This Row],[Ganancias(USD)]],"Éxito",IF(IMDb[[#This Row],[Presupuesto (USD)]]="SI","Indeterminado","Fracaso"))</f>
        <v>Fracaso</v>
      </c>
    </row>
    <row r="308" spans="1:12" x14ac:dyDescent="0.25">
      <c r="A308" t="s">
        <v>3768</v>
      </c>
      <c r="B308" t="s">
        <v>1336</v>
      </c>
      <c r="C308">
        <v>107</v>
      </c>
      <c r="D308" s="4">
        <v>7757130</v>
      </c>
      <c r="E308" t="s">
        <v>1078</v>
      </c>
      <c r="F308" t="s">
        <v>2</v>
      </c>
      <c r="G308" t="s">
        <v>9</v>
      </c>
      <c r="H308" t="s">
        <v>113</v>
      </c>
      <c r="I308" s="4">
        <v>15000000</v>
      </c>
      <c r="J308" s="3">
        <v>2008</v>
      </c>
      <c r="K308" s="3">
        <v>8</v>
      </c>
      <c r="L308" t="str">
        <f>IF(IMDb[[#This Row],[Presupuesto (USD)]]&lt;IMDb[[#This Row],[Ganancias(USD)]],"Éxito",IF(IMDb[[#This Row],[Presupuesto (USD)]]="SI","Indeterminado","Fracaso"))</f>
        <v>Fracaso</v>
      </c>
    </row>
    <row r="309" spans="1:12" x14ac:dyDescent="0.25">
      <c r="A309" t="s">
        <v>4982</v>
      </c>
      <c r="B309" t="s">
        <v>2102</v>
      </c>
      <c r="C309">
        <v>112</v>
      </c>
      <c r="D309" s="4">
        <v>7707563</v>
      </c>
      <c r="E309" t="s">
        <v>1971</v>
      </c>
      <c r="F309" t="s">
        <v>2</v>
      </c>
      <c r="G309" t="s">
        <v>3</v>
      </c>
      <c r="H309" t="s">
        <v>113</v>
      </c>
      <c r="I309" s="4" t="s">
        <v>5162</v>
      </c>
      <c r="J309" s="3">
        <v>2003</v>
      </c>
      <c r="K309" s="3">
        <v>8</v>
      </c>
      <c r="L309" t="str">
        <f>IF(IMDb[[#This Row],[Presupuesto (USD)]]&lt;IMDb[[#This Row],[Ganancias(USD)]],"Éxito",IF(IMDb[[#This Row],[Presupuesto (USD)]]="SI","Indeterminado","Fracaso"))</f>
        <v>Indeterminado</v>
      </c>
    </row>
    <row r="310" spans="1:12" x14ac:dyDescent="0.25">
      <c r="A310" t="s">
        <v>3774</v>
      </c>
      <c r="B310" t="s">
        <v>794</v>
      </c>
      <c r="C310">
        <v>147</v>
      </c>
      <c r="D310" s="4">
        <v>7219578</v>
      </c>
      <c r="E310" t="s">
        <v>332</v>
      </c>
      <c r="F310" t="s">
        <v>2</v>
      </c>
      <c r="G310" t="s">
        <v>258</v>
      </c>
      <c r="H310" t="s">
        <v>113</v>
      </c>
      <c r="I310" s="4">
        <v>15000000</v>
      </c>
      <c r="J310" s="3">
        <v>2001</v>
      </c>
      <c r="K310" s="3">
        <v>8</v>
      </c>
      <c r="L310" t="str">
        <f>IF(IMDb[[#This Row],[Presupuesto (USD)]]&lt;IMDb[[#This Row],[Ganancias(USD)]],"Éxito",IF(IMDb[[#This Row],[Presupuesto (USD)]]="SI","Indeterminado","Fracaso"))</f>
        <v>Fracaso</v>
      </c>
    </row>
    <row r="311" spans="1:12" x14ac:dyDescent="0.25">
      <c r="A311" t="s">
        <v>4021</v>
      </c>
      <c r="B311" t="s">
        <v>794</v>
      </c>
      <c r="C311">
        <v>112</v>
      </c>
      <c r="D311" s="4">
        <v>6197866</v>
      </c>
      <c r="E311" t="s">
        <v>269</v>
      </c>
      <c r="F311" t="s">
        <v>2</v>
      </c>
      <c r="G311" t="s">
        <v>258</v>
      </c>
      <c r="H311" t="s">
        <v>60</v>
      </c>
      <c r="I311" s="4">
        <v>10000000</v>
      </c>
      <c r="J311" s="3">
        <v>1999</v>
      </c>
      <c r="K311" s="3">
        <v>8</v>
      </c>
      <c r="L311" t="str">
        <f>IF(IMDb[[#This Row],[Presupuesto (USD)]]&lt;IMDb[[#This Row],[Ganancias(USD)]],"Éxito",IF(IMDb[[#This Row],[Presupuesto (USD)]]="SI","Indeterminado","Fracaso"))</f>
        <v>Fracaso</v>
      </c>
    </row>
    <row r="312" spans="1:12" x14ac:dyDescent="0.25">
      <c r="A312" t="s">
        <v>3809</v>
      </c>
      <c r="B312" t="s">
        <v>1361</v>
      </c>
      <c r="C312">
        <v>112</v>
      </c>
      <c r="D312" s="4">
        <v>5990075</v>
      </c>
      <c r="E312" t="s">
        <v>269</v>
      </c>
      <c r="F312" t="s">
        <v>257</v>
      </c>
      <c r="G312" t="s">
        <v>258</v>
      </c>
      <c r="H312" t="s">
        <v>4</v>
      </c>
      <c r="I312" s="4" t="s">
        <v>5162</v>
      </c>
      <c r="J312" s="3">
        <v>2007</v>
      </c>
      <c r="K312" s="3">
        <v>8</v>
      </c>
      <c r="L312" t="str">
        <f>IF(IMDb[[#This Row],[Presupuesto (USD)]]&lt;IMDb[[#This Row],[Ganancias(USD)]],"Éxito",IF(IMDb[[#This Row],[Presupuesto (USD)]]="SI","Indeterminado","Fracaso"))</f>
        <v>Indeterminado</v>
      </c>
    </row>
    <row r="313" spans="1:12" x14ac:dyDescent="0.25">
      <c r="A313" t="s">
        <v>4668</v>
      </c>
      <c r="B313" t="s">
        <v>1074</v>
      </c>
      <c r="C313">
        <v>80</v>
      </c>
      <c r="D313" s="4">
        <v>5792822</v>
      </c>
      <c r="E313" t="s">
        <v>45</v>
      </c>
      <c r="F313" t="s">
        <v>2</v>
      </c>
      <c r="G313" t="s">
        <v>3</v>
      </c>
      <c r="H313" t="s">
        <v>113</v>
      </c>
      <c r="I313" s="4">
        <v>2700000</v>
      </c>
      <c r="J313" s="3">
        <v>2004</v>
      </c>
      <c r="K313" s="3">
        <v>8</v>
      </c>
      <c r="L313" t="str">
        <f>IF(IMDb[[#This Row],[Presupuesto (USD)]]&lt;IMDb[[#This Row],[Ganancias(USD)]],"Éxito",IF(IMDb[[#This Row],[Presupuesto (USD)]]="SI","Indeterminado","Fracaso"))</f>
        <v>Éxito</v>
      </c>
    </row>
    <row r="314" spans="1:12" x14ac:dyDescent="0.25">
      <c r="A314" t="s">
        <v>4593</v>
      </c>
      <c r="B314" t="s">
        <v>636</v>
      </c>
      <c r="C314">
        <v>113</v>
      </c>
      <c r="D314" s="4">
        <v>5595428</v>
      </c>
      <c r="E314" t="s">
        <v>534</v>
      </c>
      <c r="F314" t="s">
        <v>1440</v>
      </c>
      <c r="G314" t="s">
        <v>1608</v>
      </c>
      <c r="H314" t="s">
        <v>113</v>
      </c>
      <c r="I314" s="4">
        <v>2900000</v>
      </c>
      <c r="J314" s="3">
        <v>1998</v>
      </c>
      <c r="K314" s="3">
        <v>8</v>
      </c>
      <c r="L314" t="str">
        <f>IF(IMDb[[#This Row],[Presupuesto (USD)]]&lt;IMDb[[#This Row],[Ganancias(USD)]],"Éxito",IF(IMDb[[#This Row],[Presupuesto (USD)]]="SI","Indeterminado","Fracaso"))</f>
        <v>Éxito</v>
      </c>
    </row>
    <row r="315" spans="1:12" x14ac:dyDescent="0.25">
      <c r="A315" t="s">
        <v>3093</v>
      </c>
      <c r="B315" t="s">
        <v>571</v>
      </c>
      <c r="C315">
        <v>330</v>
      </c>
      <c r="D315" s="4">
        <v>4496583</v>
      </c>
      <c r="E315" t="s">
        <v>334</v>
      </c>
      <c r="F315" t="s">
        <v>2</v>
      </c>
      <c r="G315" t="s">
        <v>3</v>
      </c>
      <c r="H315" t="s">
        <v>113</v>
      </c>
      <c r="I315" s="4">
        <v>35000000</v>
      </c>
      <c r="J315" s="3">
        <v>1993</v>
      </c>
      <c r="K315" s="3">
        <v>8</v>
      </c>
      <c r="L315" t="str">
        <f>IF(IMDb[[#This Row],[Presupuesto (USD)]]&lt;IMDb[[#This Row],[Ganancias(USD)]],"Éxito",IF(IMDb[[#This Row],[Presupuesto (USD)]]="SI","Indeterminado","Fracaso"))</f>
        <v>Fracaso</v>
      </c>
    </row>
    <row r="316" spans="1:12" x14ac:dyDescent="0.25">
      <c r="A316" t="s">
        <v>4184</v>
      </c>
      <c r="B316" t="s">
        <v>1580</v>
      </c>
      <c r="C316">
        <v>89</v>
      </c>
      <c r="D316" s="4">
        <v>4443403</v>
      </c>
      <c r="E316" t="s">
        <v>1581</v>
      </c>
      <c r="F316" t="s">
        <v>257</v>
      </c>
      <c r="G316" t="s">
        <v>258</v>
      </c>
      <c r="H316" t="s">
        <v>4</v>
      </c>
      <c r="I316" s="4">
        <v>7300000</v>
      </c>
      <c r="J316" s="3">
        <v>2007</v>
      </c>
      <c r="K316" s="3">
        <v>8</v>
      </c>
      <c r="L316" t="str">
        <f>IF(IMDb[[#This Row],[Presupuesto (USD)]]&lt;IMDb[[#This Row],[Ganancias(USD)]],"Éxito",IF(IMDb[[#This Row],[Presupuesto (USD)]]="SI","Indeterminado","Fracaso"))</f>
        <v>Fracaso</v>
      </c>
    </row>
    <row r="317" spans="1:12" x14ac:dyDescent="0.25">
      <c r="A317" t="s">
        <v>3868</v>
      </c>
      <c r="B317" t="s">
        <v>1353</v>
      </c>
      <c r="C317">
        <v>140</v>
      </c>
      <c r="D317" s="4">
        <v>4157491</v>
      </c>
      <c r="E317" t="s">
        <v>1390</v>
      </c>
      <c r="F317" t="s">
        <v>2</v>
      </c>
      <c r="G317" t="s">
        <v>949</v>
      </c>
      <c r="H317" t="s">
        <v>113</v>
      </c>
      <c r="I317" s="4">
        <v>12800000</v>
      </c>
      <c r="J317" s="3">
        <v>2000</v>
      </c>
      <c r="K317" s="3">
        <v>8</v>
      </c>
      <c r="L317" t="str">
        <f>IF(IMDb[[#This Row],[Presupuesto (USD)]]&lt;IMDb[[#This Row],[Ganancias(USD)]],"Éxito",IF(IMDb[[#This Row],[Presupuesto (USD)]]="SI","Indeterminado","Fracaso"))</f>
        <v>Fracaso</v>
      </c>
    </row>
    <row r="318" spans="1:12" x14ac:dyDescent="0.25">
      <c r="A318" t="s">
        <v>4114</v>
      </c>
      <c r="B318" t="s">
        <v>1452</v>
      </c>
      <c r="C318">
        <v>128</v>
      </c>
      <c r="D318" s="4">
        <v>4018695</v>
      </c>
      <c r="E318" t="s">
        <v>317</v>
      </c>
      <c r="F318" t="s">
        <v>762</v>
      </c>
      <c r="G318" t="s">
        <v>763</v>
      </c>
      <c r="H318" t="s">
        <v>4</v>
      </c>
      <c r="I318" s="4">
        <v>12000000</v>
      </c>
      <c r="J318" s="3">
        <v>2010</v>
      </c>
      <c r="K318" s="3">
        <v>8</v>
      </c>
      <c r="L318" t="str">
        <f>IF(IMDb[[#This Row],[Presupuesto (USD)]]&lt;IMDb[[#This Row],[Ganancias(USD)]],"Éxito",IF(IMDb[[#This Row],[Presupuesto (USD)]]="SI","Indeterminado","Fracaso"))</f>
        <v>Fracaso</v>
      </c>
    </row>
    <row r="319" spans="1:12" x14ac:dyDescent="0.25">
      <c r="A319" t="s">
        <v>5027</v>
      </c>
      <c r="B319" t="s">
        <v>1030</v>
      </c>
      <c r="C319">
        <v>99</v>
      </c>
      <c r="D319" s="4">
        <v>3500000</v>
      </c>
      <c r="E319" t="s">
        <v>1131</v>
      </c>
      <c r="F319" t="s">
        <v>1112</v>
      </c>
      <c r="G319" t="s">
        <v>907</v>
      </c>
      <c r="H319" t="s">
        <v>113</v>
      </c>
      <c r="I319" s="4">
        <v>200000</v>
      </c>
      <c r="J319" s="3">
        <v>1964</v>
      </c>
      <c r="K319" s="3">
        <v>8</v>
      </c>
      <c r="L319" t="str">
        <f>IF(IMDb[[#This Row],[Presupuesto (USD)]]&lt;IMDb[[#This Row],[Ganancias(USD)]],"Éxito",IF(IMDb[[#This Row],[Presupuesto (USD)]]="SI","Indeterminado","Fracaso"))</f>
        <v>Éxito</v>
      </c>
    </row>
    <row r="320" spans="1:12" x14ac:dyDescent="0.25">
      <c r="A320" t="s">
        <v>4681</v>
      </c>
      <c r="B320" t="s">
        <v>1873</v>
      </c>
      <c r="C320">
        <v>90</v>
      </c>
      <c r="D320" s="4">
        <v>2283276</v>
      </c>
      <c r="E320" t="s">
        <v>1874</v>
      </c>
      <c r="F320" t="s">
        <v>1245</v>
      </c>
      <c r="G320" t="s">
        <v>1875</v>
      </c>
      <c r="H320" t="s">
        <v>113</v>
      </c>
      <c r="I320" s="4">
        <v>1500000</v>
      </c>
      <c r="J320" s="3">
        <v>2008</v>
      </c>
      <c r="K320" s="3">
        <v>8</v>
      </c>
      <c r="L320" t="str">
        <f>IF(IMDb[[#This Row],[Presupuesto (USD)]]&lt;IMDb[[#This Row],[Ganancias(USD)]],"Éxito",IF(IMDb[[#This Row],[Presupuesto (USD)]]="SI","Indeterminado","Fracaso"))</f>
        <v>Éxito</v>
      </c>
    </row>
    <row r="321" spans="1:12" x14ac:dyDescent="0.25">
      <c r="A321" t="s">
        <v>3785</v>
      </c>
      <c r="B321" t="s">
        <v>1346</v>
      </c>
      <c r="C321">
        <v>99</v>
      </c>
      <c r="D321" s="4">
        <v>502028</v>
      </c>
      <c r="E321" t="s">
        <v>332</v>
      </c>
      <c r="F321" t="s">
        <v>769</v>
      </c>
      <c r="G321" t="s">
        <v>915</v>
      </c>
      <c r="H321" t="s">
        <v>764</v>
      </c>
      <c r="I321" s="4" t="s">
        <v>5162</v>
      </c>
      <c r="J321" s="3">
        <v>2003</v>
      </c>
      <c r="K321" s="3">
        <v>8</v>
      </c>
      <c r="L321" t="str">
        <f>IF(IMDb[[#This Row],[Presupuesto (USD)]]&lt;IMDb[[#This Row],[Ganancias(USD)]],"Éxito",IF(IMDb[[#This Row],[Presupuesto (USD)]]="SI","Indeterminado","Fracaso"))</f>
        <v>Indeterminado</v>
      </c>
    </row>
    <row r="322" spans="1:12" x14ac:dyDescent="0.25">
      <c r="A322" t="s">
        <v>4885</v>
      </c>
      <c r="B322" t="s">
        <v>2023</v>
      </c>
      <c r="C322">
        <v>110</v>
      </c>
      <c r="D322" s="4">
        <v>9950</v>
      </c>
      <c r="E322" t="s">
        <v>678</v>
      </c>
      <c r="F322" t="s">
        <v>1037</v>
      </c>
      <c r="G322" t="s">
        <v>147</v>
      </c>
      <c r="H322" t="s">
        <v>679</v>
      </c>
      <c r="I322" s="4" t="s">
        <v>5162</v>
      </c>
      <c r="J322" s="3">
        <v>1929</v>
      </c>
      <c r="K322" s="3">
        <v>8</v>
      </c>
      <c r="L322" t="str">
        <f>IF(IMDb[[#This Row],[Presupuesto (USD)]]&lt;IMDb[[#This Row],[Ganancias(USD)]],"Éxito",IF(IMDb[[#This Row],[Presupuesto (USD)]]="SI","Indeterminado","Fracaso"))</f>
        <v>Indeterminado</v>
      </c>
    </row>
    <row r="323" spans="1:12" x14ac:dyDescent="0.25">
      <c r="A323" t="s">
        <v>4231</v>
      </c>
      <c r="B323" t="s">
        <v>1554</v>
      </c>
      <c r="C323">
        <v>102</v>
      </c>
      <c r="D323" s="4" t="s">
        <v>5162</v>
      </c>
      <c r="E323" t="s">
        <v>70</v>
      </c>
      <c r="F323" t="s">
        <v>2</v>
      </c>
      <c r="G323" t="s">
        <v>56</v>
      </c>
      <c r="H323" t="s">
        <v>113</v>
      </c>
      <c r="I323" s="4">
        <v>7000000</v>
      </c>
      <c r="J323" s="3">
        <v>1999</v>
      </c>
      <c r="K323" s="3">
        <v>7.9</v>
      </c>
      <c r="L323" t="str">
        <f>IF(IMDb[[#This Row],[Presupuesto (USD)]]&lt;IMDb[[#This Row],[Ganancias(USD)]],"Éxito",IF(IMDb[[#This Row],[Presupuesto (USD)]]="SI","Indeterminado","Fracaso"))</f>
        <v>Éxito</v>
      </c>
    </row>
    <row r="324" spans="1:12" x14ac:dyDescent="0.25">
      <c r="A324" t="s">
        <v>2796</v>
      </c>
      <c r="B324" t="s">
        <v>5161</v>
      </c>
      <c r="C324">
        <v>45</v>
      </c>
      <c r="D324" s="4" t="s">
        <v>5162</v>
      </c>
      <c r="E324" t="s">
        <v>334</v>
      </c>
      <c r="F324" t="s">
        <v>2</v>
      </c>
      <c r="G324" t="s">
        <v>9</v>
      </c>
      <c r="H324" t="s">
        <v>5162</v>
      </c>
      <c r="I324" s="4" t="s">
        <v>5162</v>
      </c>
      <c r="J324" s="3" t="s">
        <v>5162</v>
      </c>
      <c r="K324" s="3">
        <v>7.9</v>
      </c>
      <c r="L324" t="str">
        <f>IF(IMDb[[#This Row],[Presupuesto (USD)]]&lt;IMDb[[#This Row],[Ganancias(USD)]],"Éxito",IF(IMDb[[#This Row],[Presupuesto (USD)]]="SI","Indeterminado","Fracaso"))</f>
        <v>Indeterminado</v>
      </c>
    </row>
    <row r="325" spans="1:12" x14ac:dyDescent="0.25">
      <c r="A325" t="s">
        <v>3279</v>
      </c>
      <c r="B325" t="s">
        <v>5161</v>
      </c>
      <c r="C325">
        <v>42</v>
      </c>
      <c r="D325" s="4" t="s">
        <v>5162</v>
      </c>
      <c r="E325" t="s">
        <v>1064</v>
      </c>
      <c r="F325" t="s">
        <v>2</v>
      </c>
      <c r="G325" t="s">
        <v>3</v>
      </c>
      <c r="H325" t="s">
        <v>204</v>
      </c>
      <c r="I325" s="4" t="s">
        <v>5162</v>
      </c>
      <c r="J325" s="3" t="s">
        <v>5162</v>
      </c>
      <c r="K325" s="3">
        <v>7.9</v>
      </c>
      <c r="L325" t="str">
        <f>IF(IMDb[[#This Row],[Presupuesto (USD)]]&lt;IMDb[[#This Row],[Ganancias(USD)]],"Éxito",IF(IMDb[[#This Row],[Presupuesto (USD)]]="SI","Indeterminado","Fracaso"))</f>
        <v>Indeterminado</v>
      </c>
    </row>
    <row r="326" spans="1:12" x14ac:dyDescent="0.25">
      <c r="A326" t="s">
        <v>3776</v>
      </c>
      <c r="B326" t="s">
        <v>5161</v>
      </c>
      <c r="C326">
        <v>286</v>
      </c>
      <c r="D326" s="4" t="s">
        <v>5162</v>
      </c>
      <c r="E326" t="s">
        <v>460</v>
      </c>
      <c r="F326" t="s">
        <v>2</v>
      </c>
      <c r="G326" t="s">
        <v>3</v>
      </c>
      <c r="H326" t="s">
        <v>5162</v>
      </c>
      <c r="I326" s="4" t="s">
        <v>5162</v>
      </c>
      <c r="J326" s="3" t="s">
        <v>5162</v>
      </c>
      <c r="K326" s="3">
        <v>7.9</v>
      </c>
      <c r="L326" t="str">
        <f>IF(IMDb[[#This Row],[Presupuesto (USD)]]&lt;IMDb[[#This Row],[Ganancias(USD)]],"Éxito",IF(IMDb[[#This Row],[Presupuesto (USD)]]="SI","Indeterminado","Fracaso"))</f>
        <v>Indeterminado</v>
      </c>
    </row>
    <row r="327" spans="1:12" x14ac:dyDescent="0.25">
      <c r="A327" t="s">
        <v>3977</v>
      </c>
      <c r="B327" t="s">
        <v>5161</v>
      </c>
      <c r="C327">
        <v>24</v>
      </c>
      <c r="D327" s="4" t="s">
        <v>5162</v>
      </c>
      <c r="E327" t="s">
        <v>286</v>
      </c>
      <c r="F327" t="s">
        <v>2</v>
      </c>
      <c r="G327" t="s">
        <v>9</v>
      </c>
      <c r="H327" t="s">
        <v>5162</v>
      </c>
      <c r="I327" s="4" t="s">
        <v>5162</v>
      </c>
      <c r="J327" s="3" t="s">
        <v>5162</v>
      </c>
      <c r="K327" s="3">
        <v>7.9</v>
      </c>
      <c r="L327" t="str">
        <f>IF(IMDb[[#This Row],[Presupuesto (USD)]]&lt;IMDb[[#This Row],[Ganancias(USD)]],"Éxito",IF(IMDb[[#This Row],[Presupuesto (USD)]]="SI","Indeterminado","Fracaso"))</f>
        <v>Indeterminado</v>
      </c>
    </row>
    <row r="328" spans="1:12" x14ac:dyDescent="0.25">
      <c r="A328" t="s">
        <v>4018</v>
      </c>
      <c r="B328" t="s">
        <v>5161</v>
      </c>
      <c r="C328">
        <v>40</v>
      </c>
      <c r="D328" s="4" t="s">
        <v>5162</v>
      </c>
      <c r="E328" t="s">
        <v>1215</v>
      </c>
      <c r="F328" t="s">
        <v>2</v>
      </c>
      <c r="G328" t="s">
        <v>3</v>
      </c>
      <c r="H328" t="s">
        <v>204</v>
      </c>
      <c r="I328" s="4" t="s">
        <v>5162</v>
      </c>
      <c r="J328" s="3" t="s">
        <v>5162</v>
      </c>
      <c r="K328" s="3">
        <v>7.9</v>
      </c>
      <c r="L328" t="str">
        <f>IF(IMDb[[#This Row],[Presupuesto (USD)]]&lt;IMDb[[#This Row],[Ganancias(USD)]],"Éxito",IF(IMDb[[#This Row],[Presupuesto (USD)]]="SI","Indeterminado","Fracaso"))</f>
        <v>Indeterminado</v>
      </c>
    </row>
    <row r="329" spans="1:12" x14ac:dyDescent="0.25">
      <c r="A329" t="s">
        <v>4104</v>
      </c>
      <c r="B329" t="s">
        <v>5161</v>
      </c>
      <c r="C329">
        <v>23</v>
      </c>
      <c r="D329" s="4" t="s">
        <v>5162</v>
      </c>
      <c r="E329" t="s">
        <v>1529</v>
      </c>
      <c r="F329" t="s">
        <v>2</v>
      </c>
      <c r="G329" t="s">
        <v>3</v>
      </c>
      <c r="H329" t="s">
        <v>272</v>
      </c>
      <c r="I329" s="4" t="s">
        <v>5162</v>
      </c>
      <c r="J329" s="3" t="s">
        <v>5162</v>
      </c>
      <c r="K329" s="3">
        <v>7.9</v>
      </c>
      <c r="L329" t="str">
        <f>IF(IMDb[[#This Row],[Presupuesto (USD)]]&lt;IMDb[[#This Row],[Ganancias(USD)]],"Éxito",IF(IMDb[[#This Row],[Presupuesto (USD)]]="SI","Indeterminado","Fracaso"))</f>
        <v>Indeterminado</v>
      </c>
    </row>
    <row r="330" spans="1:12" x14ac:dyDescent="0.25">
      <c r="A330" t="s">
        <v>4588</v>
      </c>
      <c r="B330" t="s">
        <v>5161</v>
      </c>
      <c r="C330">
        <v>44</v>
      </c>
      <c r="D330" s="4" t="s">
        <v>5162</v>
      </c>
      <c r="E330" t="s">
        <v>1816</v>
      </c>
      <c r="F330" t="s">
        <v>2</v>
      </c>
      <c r="G330" t="s">
        <v>3</v>
      </c>
      <c r="H330" t="s">
        <v>5162</v>
      </c>
      <c r="I330" s="4" t="s">
        <v>5162</v>
      </c>
      <c r="J330" s="3" t="s">
        <v>5162</v>
      </c>
      <c r="K330" s="3">
        <v>7.9</v>
      </c>
      <c r="L330" t="str">
        <f>IF(IMDb[[#This Row],[Presupuesto (USD)]]&lt;IMDb[[#This Row],[Ganancias(USD)]],"Éxito",IF(IMDb[[#This Row],[Presupuesto (USD)]]="SI","Indeterminado","Fracaso"))</f>
        <v>Indeterminado</v>
      </c>
    </row>
    <row r="331" spans="1:12" x14ac:dyDescent="0.25">
      <c r="A331" t="s">
        <v>4695</v>
      </c>
      <c r="B331" t="s">
        <v>5161</v>
      </c>
      <c r="C331">
        <v>60</v>
      </c>
      <c r="D331" s="4" t="s">
        <v>5162</v>
      </c>
      <c r="E331" t="s">
        <v>381</v>
      </c>
      <c r="F331" t="s">
        <v>2</v>
      </c>
      <c r="G331" t="s">
        <v>3</v>
      </c>
      <c r="H331" t="s">
        <v>204</v>
      </c>
      <c r="I331" s="4" t="s">
        <v>5162</v>
      </c>
      <c r="J331" s="3" t="s">
        <v>5162</v>
      </c>
      <c r="K331" s="3">
        <v>7.9</v>
      </c>
      <c r="L331" t="str">
        <f>IF(IMDb[[#This Row],[Presupuesto (USD)]]&lt;IMDb[[#This Row],[Ganancias(USD)]],"Éxito",IF(IMDb[[#This Row],[Presupuesto (USD)]]="SI","Indeterminado","Fracaso"))</f>
        <v>Indeterminado</v>
      </c>
    </row>
    <row r="332" spans="1:12" x14ac:dyDescent="0.25">
      <c r="A332" t="s">
        <v>4313</v>
      </c>
      <c r="B332" t="s">
        <v>664</v>
      </c>
      <c r="C332">
        <v>133</v>
      </c>
      <c r="D332" s="4" t="s">
        <v>5162</v>
      </c>
      <c r="E332" t="s">
        <v>1646</v>
      </c>
      <c r="F332" t="s">
        <v>2</v>
      </c>
      <c r="G332" t="s">
        <v>258</v>
      </c>
      <c r="H332" t="s">
        <v>764</v>
      </c>
      <c r="I332" s="4">
        <v>6700000</v>
      </c>
      <c r="J332" s="3">
        <v>1964</v>
      </c>
      <c r="K332" s="3">
        <v>7.9</v>
      </c>
      <c r="L332" t="str">
        <f>IF(IMDb[[#This Row],[Presupuesto (USD)]]&lt;IMDb[[#This Row],[Ganancias(USD)]],"Éxito",IF(IMDb[[#This Row],[Presupuesto (USD)]]="SI","Indeterminado","Fracaso"))</f>
        <v>Éxito</v>
      </c>
    </row>
    <row r="333" spans="1:12" x14ac:dyDescent="0.25">
      <c r="A333" t="s">
        <v>4503</v>
      </c>
      <c r="B333" t="s">
        <v>1115</v>
      </c>
      <c r="C333">
        <v>113</v>
      </c>
      <c r="D333" s="4" t="s">
        <v>5162</v>
      </c>
      <c r="E333" t="s">
        <v>534</v>
      </c>
      <c r="F333" t="s">
        <v>2</v>
      </c>
      <c r="G333" t="s">
        <v>3</v>
      </c>
      <c r="H333" t="s">
        <v>925</v>
      </c>
      <c r="I333" s="4">
        <v>3600000</v>
      </c>
      <c r="J333" s="3">
        <v>1969</v>
      </c>
      <c r="K333" s="3">
        <v>7.9</v>
      </c>
      <c r="L333" t="str">
        <f>IF(IMDb[[#This Row],[Presupuesto (USD)]]&lt;IMDb[[#This Row],[Ganancias(USD)]],"Éxito",IF(IMDb[[#This Row],[Presupuesto (USD)]]="SI","Indeterminado","Fracaso"))</f>
        <v>Éxito</v>
      </c>
    </row>
    <row r="334" spans="1:12" x14ac:dyDescent="0.25">
      <c r="A334" t="s">
        <v>4564</v>
      </c>
      <c r="B334" t="s">
        <v>1772</v>
      </c>
      <c r="C334">
        <v>146</v>
      </c>
      <c r="D334" s="4" t="s">
        <v>5162</v>
      </c>
      <c r="E334" t="s">
        <v>534</v>
      </c>
      <c r="F334" t="s">
        <v>2</v>
      </c>
      <c r="G334" t="s">
        <v>3</v>
      </c>
      <c r="H334" t="s">
        <v>813</v>
      </c>
      <c r="I334" s="4">
        <v>3000000</v>
      </c>
      <c r="J334" s="3">
        <v>1960</v>
      </c>
      <c r="K334" s="3">
        <v>7.9</v>
      </c>
      <c r="L334" t="str">
        <f>IF(IMDb[[#This Row],[Presupuesto (USD)]]&lt;IMDb[[#This Row],[Ganancias(USD)]],"Éxito",IF(IMDb[[#This Row],[Presupuesto (USD)]]="SI","Indeterminado","Fracaso"))</f>
        <v>Éxito</v>
      </c>
    </row>
    <row r="335" spans="1:12" x14ac:dyDescent="0.25">
      <c r="A335" t="s">
        <v>4618</v>
      </c>
      <c r="B335" t="s">
        <v>1449</v>
      </c>
      <c r="C335">
        <v>112</v>
      </c>
      <c r="D335" s="4" t="s">
        <v>5162</v>
      </c>
      <c r="E335" t="s">
        <v>534</v>
      </c>
      <c r="F335" t="s">
        <v>2</v>
      </c>
      <c r="G335" t="s">
        <v>3</v>
      </c>
      <c r="H335" t="s">
        <v>813</v>
      </c>
      <c r="I335" s="4">
        <v>2500000</v>
      </c>
      <c r="J335" s="3">
        <v>1963</v>
      </c>
      <c r="K335" s="3">
        <v>7.9</v>
      </c>
      <c r="L335" t="str">
        <f>IF(IMDb[[#This Row],[Presupuesto (USD)]]&lt;IMDb[[#This Row],[Ganancias(USD)]],"Éxito",IF(IMDb[[#This Row],[Presupuesto (USD)]]="SI","Indeterminado","Fracaso"))</f>
        <v>Éxito</v>
      </c>
    </row>
    <row r="336" spans="1:12" x14ac:dyDescent="0.25">
      <c r="A336" t="s">
        <v>4490</v>
      </c>
      <c r="B336" t="s">
        <v>1642</v>
      </c>
      <c r="C336">
        <v>120</v>
      </c>
      <c r="D336" s="4" t="s">
        <v>5162</v>
      </c>
      <c r="E336" t="s">
        <v>802</v>
      </c>
      <c r="F336" t="s">
        <v>2</v>
      </c>
      <c r="G336" t="s">
        <v>9</v>
      </c>
      <c r="H336" t="s">
        <v>813</v>
      </c>
      <c r="I336" s="4">
        <v>2000000</v>
      </c>
      <c r="J336" s="3">
        <v>1966</v>
      </c>
      <c r="K336" s="3">
        <v>7.9</v>
      </c>
      <c r="L336" t="str">
        <f>IF(IMDb[[#This Row],[Presupuesto (USD)]]&lt;IMDb[[#This Row],[Ganancias(USD)]],"Éxito",IF(IMDb[[#This Row],[Presupuesto (USD)]]="SI","Indeterminado","Fracaso"))</f>
        <v>Éxito</v>
      </c>
    </row>
    <row r="337" spans="1:12" x14ac:dyDescent="0.25">
      <c r="A337" t="s">
        <v>4738</v>
      </c>
      <c r="B337" t="s">
        <v>681</v>
      </c>
      <c r="C337">
        <v>113</v>
      </c>
      <c r="D337" s="4" t="s">
        <v>5162</v>
      </c>
      <c r="E337" t="s">
        <v>332</v>
      </c>
      <c r="F337" t="s">
        <v>2</v>
      </c>
      <c r="G337" t="s">
        <v>3</v>
      </c>
      <c r="H337" t="s">
        <v>21</v>
      </c>
      <c r="I337" s="4">
        <v>1600000</v>
      </c>
      <c r="J337" s="3">
        <v>1974</v>
      </c>
      <c r="K337" s="3">
        <v>7.9</v>
      </c>
      <c r="L337" t="str">
        <f>IF(IMDb[[#This Row],[Presupuesto (USD)]]&lt;IMDb[[#This Row],[Ganancias(USD)]],"Éxito",IF(IMDb[[#This Row],[Presupuesto (USD)]]="SI","Indeterminado","Fracaso"))</f>
        <v>Éxito</v>
      </c>
    </row>
    <row r="338" spans="1:12" x14ac:dyDescent="0.25">
      <c r="A338" t="s">
        <v>5083</v>
      </c>
      <c r="B338" t="s">
        <v>2180</v>
      </c>
      <c r="C338">
        <v>92</v>
      </c>
      <c r="D338" s="4" t="s">
        <v>5162</v>
      </c>
      <c r="E338" t="s">
        <v>14</v>
      </c>
      <c r="F338" t="s">
        <v>2</v>
      </c>
      <c r="G338" t="s">
        <v>3</v>
      </c>
      <c r="H338" t="s">
        <v>5162</v>
      </c>
      <c r="I338" s="4">
        <v>50000</v>
      </c>
      <c r="J338" s="3">
        <v>2013</v>
      </c>
      <c r="K338" s="3">
        <v>7.9</v>
      </c>
      <c r="L338" t="str">
        <f>IF(IMDb[[#This Row],[Presupuesto (USD)]]&lt;IMDb[[#This Row],[Ganancias(USD)]],"Éxito",IF(IMDb[[#This Row],[Presupuesto (USD)]]="SI","Indeterminado","Fracaso"))</f>
        <v>Éxito</v>
      </c>
    </row>
    <row r="339" spans="1:12" x14ac:dyDescent="0.25">
      <c r="A339" t="s">
        <v>2198</v>
      </c>
      <c r="B339" t="s">
        <v>0</v>
      </c>
      <c r="C339">
        <v>178</v>
      </c>
      <c r="D339" s="4">
        <v>760505847</v>
      </c>
      <c r="E339" t="s">
        <v>1</v>
      </c>
      <c r="F339" t="s">
        <v>2</v>
      </c>
      <c r="G339" t="s">
        <v>3</v>
      </c>
      <c r="H339" t="s">
        <v>4</v>
      </c>
      <c r="I339" s="4">
        <v>237000000</v>
      </c>
      <c r="J339" s="3">
        <v>2009</v>
      </c>
      <c r="K339" s="3">
        <v>7.9</v>
      </c>
      <c r="L339" t="str">
        <f>IF(IMDb[[#This Row],[Presupuesto (USD)]]&lt;IMDb[[#This Row],[Ganancias(USD)]],"Éxito",IF(IMDb[[#This Row],[Presupuesto (USD)]]="SI","Indeterminado","Fracaso"))</f>
        <v>Éxito</v>
      </c>
    </row>
    <row r="340" spans="1:12" x14ac:dyDescent="0.25">
      <c r="A340" t="s">
        <v>3974</v>
      </c>
      <c r="B340" t="s">
        <v>77</v>
      </c>
      <c r="C340">
        <v>120</v>
      </c>
      <c r="D340" s="4">
        <v>434949459</v>
      </c>
      <c r="E340" t="s">
        <v>1453</v>
      </c>
      <c r="F340" t="s">
        <v>2</v>
      </c>
      <c r="G340" t="s">
        <v>3</v>
      </c>
      <c r="H340" t="s">
        <v>21</v>
      </c>
      <c r="I340" s="4">
        <v>10500000</v>
      </c>
      <c r="J340" s="3">
        <v>1982</v>
      </c>
      <c r="K340" s="3">
        <v>7.9</v>
      </c>
      <c r="L340" t="str">
        <f>IF(IMDb[[#This Row],[Presupuesto (USD)]]&lt;IMDb[[#This Row],[Ganancias(USD)]],"Éxito",IF(IMDb[[#This Row],[Presupuesto (USD)]]="SI","Indeterminado","Fracaso"))</f>
        <v>Éxito</v>
      </c>
    </row>
    <row r="341" spans="1:12" x14ac:dyDescent="0.25">
      <c r="A341" t="s">
        <v>2256</v>
      </c>
      <c r="B341" t="s">
        <v>52</v>
      </c>
      <c r="C341">
        <v>126</v>
      </c>
      <c r="D341" s="4">
        <v>318298180</v>
      </c>
      <c r="E341" t="s">
        <v>16</v>
      </c>
      <c r="F341" t="s">
        <v>2</v>
      </c>
      <c r="G341" t="s">
        <v>3</v>
      </c>
      <c r="H341" t="s">
        <v>4</v>
      </c>
      <c r="I341" s="4">
        <v>140000000</v>
      </c>
      <c r="J341" s="3">
        <v>2008</v>
      </c>
      <c r="K341" s="3">
        <v>7.9</v>
      </c>
      <c r="L341" t="str">
        <f>IF(IMDb[[#This Row],[Presupuesto (USD)]]&lt;IMDb[[#This Row],[Ganancias(USD)]],"Éxito",IF(IMDb[[#This Row],[Presupuesto (USD)]]="SI","Indeterminado","Fracaso"))</f>
        <v>Éxito</v>
      </c>
    </row>
    <row r="342" spans="1:12" x14ac:dyDescent="0.25">
      <c r="A342" t="s">
        <v>2278</v>
      </c>
      <c r="B342" t="s">
        <v>36</v>
      </c>
      <c r="C342">
        <v>182</v>
      </c>
      <c r="D342" s="4">
        <v>303001229</v>
      </c>
      <c r="E342" t="s">
        <v>37</v>
      </c>
      <c r="F342" t="s">
        <v>2</v>
      </c>
      <c r="G342" t="s">
        <v>3</v>
      </c>
      <c r="H342" t="s">
        <v>4</v>
      </c>
      <c r="I342" s="4">
        <v>180000000</v>
      </c>
      <c r="J342" s="3">
        <v>2012</v>
      </c>
      <c r="K342" s="3">
        <v>7.9</v>
      </c>
      <c r="L342" t="str">
        <f>IF(IMDb[[#This Row],[Presupuesto (USD)]]&lt;IMDb[[#This Row],[Ganancias(USD)]],"Éxito",IF(IMDb[[#This Row],[Presupuesto (USD)]]="SI","Indeterminado","Fracaso"))</f>
        <v>Éxito</v>
      </c>
    </row>
    <row r="343" spans="1:12" x14ac:dyDescent="0.25">
      <c r="A343" t="s">
        <v>2772</v>
      </c>
      <c r="B343" t="s">
        <v>31</v>
      </c>
      <c r="C343">
        <v>90</v>
      </c>
      <c r="D343" s="4">
        <v>267652016</v>
      </c>
      <c r="E343" t="s">
        <v>58</v>
      </c>
      <c r="F343" t="s">
        <v>2</v>
      </c>
      <c r="G343" t="s">
        <v>3</v>
      </c>
      <c r="H343" t="s">
        <v>21</v>
      </c>
      <c r="I343" s="4">
        <v>60000000</v>
      </c>
      <c r="J343" s="3">
        <v>2001</v>
      </c>
      <c r="K343" s="3">
        <v>7.9</v>
      </c>
      <c r="L343" t="str">
        <f>IF(IMDb[[#This Row],[Presupuesto (USD)]]&lt;IMDb[[#This Row],[Ganancias(USD)]],"Éxito",IF(IMDb[[#This Row],[Presupuesto (USD)]]="SI","Indeterminado","Fracaso"))</f>
        <v>Éxito</v>
      </c>
    </row>
    <row r="344" spans="1:12" x14ac:dyDescent="0.25">
      <c r="A344" t="s">
        <v>2219</v>
      </c>
      <c r="B344" t="s">
        <v>36</v>
      </c>
      <c r="C344">
        <v>186</v>
      </c>
      <c r="D344" s="4">
        <v>258355354</v>
      </c>
      <c r="E344" t="s">
        <v>37</v>
      </c>
      <c r="F344" t="s">
        <v>2</v>
      </c>
      <c r="G344" t="s">
        <v>3</v>
      </c>
      <c r="H344" t="s">
        <v>4</v>
      </c>
      <c r="I344" s="4">
        <v>225000000</v>
      </c>
      <c r="J344" s="3">
        <v>2013</v>
      </c>
      <c r="K344" s="3">
        <v>7.9</v>
      </c>
      <c r="L344" t="str">
        <f>IF(IMDb[[#This Row],[Presupuesto (USD)]]&lt;IMDb[[#This Row],[Ganancias(USD)]],"Éxito",IF(IMDb[[#This Row],[Presupuesto (USD)]]="SI","Indeterminado","Fracaso"))</f>
        <v>Éxito</v>
      </c>
    </row>
    <row r="345" spans="1:12" x14ac:dyDescent="0.25">
      <c r="A345" t="s">
        <v>2444</v>
      </c>
      <c r="B345" t="s">
        <v>63</v>
      </c>
      <c r="C345">
        <v>82</v>
      </c>
      <c r="D345" s="4">
        <v>245823397</v>
      </c>
      <c r="E345" t="s">
        <v>58</v>
      </c>
      <c r="F345" t="s">
        <v>2</v>
      </c>
      <c r="G345" t="s">
        <v>3</v>
      </c>
      <c r="H345" t="s">
        <v>60</v>
      </c>
      <c r="I345" s="4">
        <v>90000000</v>
      </c>
      <c r="J345" s="3">
        <v>1999</v>
      </c>
      <c r="K345" s="3">
        <v>7.9</v>
      </c>
      <c r="L345" t="str">
        <f>IF(IMDb[[#This Row],[Presupuesto (USD)]]&lt;IMDb[[#This Row],[Ganancias(USD)]],"Éxito",IF(IMDb[[#This Row],[Presupuesto (USD)]]="SI","Indeterminado","Fracaso"))</f>
        <v>Éxito</v>
      </c>
    </row>
    <row r="346" spans="1:12" x14ac:dyDescent="0.25">
      <c r="A346" t="s">
        <v>2269</v>
      </c>
      <c r="B346" t="s">
        <v>118</v>
      </c>
      <c r="C346">
        <v>102</v>
      </c>
      <c r="D346" s="4">
        <v>222487711</v>
      </c>
      <c r="E346" t="s">
        <v>119</v>
      </c>
      <c r="F346" t="s">
        <v>2</v>
      </c>
      <c r="G346" t="s">
        <v>3</v>
      </c>
      <c r="H346" t="s">
        <v>21</v>
      </c>
      <c r="I346" s="4">
        <v>165000000</v>
      </c>
      <c r="J346" s="3">
        <v>2014</v>
      </c>
      <c r="K346" s="3">
        <v>7.9</v>
      </c>
      <c r="L346" t="str">
        <f>IF(IMDb[[#This Row],[Presupuesto (USD)]]&lt;IMDb[[#This Row],[Ganancias(USD)]],"Éxito",IF(IMDb[[#This Row],[Presupuesto (USD)]]="SI","Indeterminado","Fracaso"))</f>
        <v>Éxito</v>
      </c>
    </row>
    <row r="347" spans="1:12" x14ac:dyDescent="0.25">
      <c r="A347" t="s">
        <v>2321</v>
      </c>
      <c r="B347" t="s">
        <v>123</v>
      </c>
      <c r="C347">
        <v>102</v>
      </c>
      <c r="D347" s="4">
        <v>176997107</v>
      </c>
      <c r="E347" t="s">
        <v>189</v>
      </c>
      <c r="F347" t="s">
        <v>2</v>
      </c>
      <c r="G347" t="s">
        <v>3</v>
      </c>
      <c r="H347" t="s">
        <v>21</v>
      </c>
      <c r="I347" s="4">
        <v>145000000</v>
      </c>
      <c r="J347" s="3">
        <v>2014</v>
      </c>
      <c r="K347" s="3">
        <v>7.9</v>
      </c>
      <c r="L347" t="str">
        <f>IF(IMDb[[#This Row],[Presupuesto (USD)]]&lt;IMDb[[#This Row],[Ganancias(USD)]],"Éxito",IF(IMDb[[#This Row],[Presupuesto (USD)]]="SI","Indeterminado","Fracaso"))</f>
        <v>Éxito</v>
      </c>
    </row>
    <row r="348" spans="1:12" x14ac:dyDescent="0.25">
      <c r="A348" t="s">
        <v>3244</v>
      </c>
      <c r="B348" t="s">
        <v>490</v>
      </c>
      <c r="C348">
        <v>167</v>
      </c>
      <c r="D348" s="4">
        <v>161029270</v>
      </c>
      <c r="E348" t="s">
        <v>1050</v>
      </c>
      <c r="F348" t="s">
        <v>2</v>
      </c>
      <c r="G348" t="s">
        <v>3</v>
      </c>
      <c r="H348" t="s">
        <v>113</v>
      </c>
      <c r="I348" s="4">
        <v>28000000</v>
      </c>
      <c r="J348" s="3">
        <v>2015</v>
      </c>
      <c r="K348" s="3">
        <v>7.9</v>
      </c>
      <c r="L348" t="str">
        <f>IF(IMDb[[#This Row],[Presupuesto (USD)]]&lt;IMDb[[#This Row],[Ganancias(USD)]],"Éxito",IF(IMDb[[#This Row],[Presupuesto (USD)]]="SI","Indeterminado","Fracaso"))</f>
        <v>Éxito</v>
      </c>
    </row>
    <row r="349" spans="1:12" x14ac:dyDescent="0.25">
      <c r="A349" t="s">
        <v>3321</v>
      </c>
      <c r="B349" t="s">
        <v>695</v>
      </c>
      <c r="C349">
        <v>93</v>
      </c>
      <c r="D349" s="4">
        <v>145000989</v>
      </c>
      <c r="E349" t="s">
        <v>11</v>
      </c>
      <c r="F349" t="s">
        <v>2</v>
      </c>
      <c r="G349" t="s">
        <v>258</v>
      </c>
      <c r="H349" t="s">
        <v>4</v>
      </c>
      <c r="I349" s="4">
        <v>25000000</v>
      </c>
      <c r="J349" s="3">
        <v>2008</v>
      </c>
      <c r="K349" s="3">
        <v>7.9</v>
      </c>
      <c r="L349" t="str">
        <f>IF(IMDb[[#This Row],[Presupuesto (USD)]]&lt;IMDb[[#This Row],[Ganancias(USD)]],"Éxito",IF(IMDb[[#This Row],[Presupuesto (USD)]]="SI","Indeterminado","Fracaso"))</f>
        <v>Éxito</v>
      </c>
    </row>
    <row r="350" spans="1:12" x14ac:dyDescent="0.25">
      <c r="A350" t="s">
        <v>3711</v>
      </c>
      <c r="B350" t="s">
        <v>193</v>
      </c>
      <c r="C350">
        <v>120</v>
      </c>
      <c r="D350" s="4">
        <v>128067808</v>
      </c>
      <c r="E350" t="s">
        <v>293</v>
      </c>
      <c r="F350" t="s">
        <v>337</v>
      </c>
      <c r="G350" t="s">
        <v>1304</v>
      </c>
      <c r="H350" t="s">
        <v>4</v>
      </c>
      <c r="I350" s="4">
        <v>15000000</v>
      </c>
      <c r="J350" s="3">
        <v>2000</v>
      </c>
      <c r="K350" s="3">
        <v>7.9</v>
      </c>
      <c r="L350" t="str">
        <f>IF(IMDb[[#This Row],[Presupuesto (USD)]]&lt;IMDb[[#This Row],[Ganancias(USD)]],"Éxito",IF(IMDb[[#This Row],[Presupuesto (USD)]]="SI","Indeterminado","Fracaso"))</f>
        <v>Éxito</v>
      </c>
    </row>
    <row r="351" spans="1:12" x14ac:dyDescent="0.25">
      <c r="A351" t="s">
        <v>2658</v>
      </c>
      <c r="B351" t="s">
        <v>100</v>
      </c>
      <c r="C351">
        <v>119</v>
      </c>
      <c r="D351" s="4">
        <v>121468960</v>
      </c>
      <c r="E351" t="s">
        <v>209</v>
      </c>
      <c r="F351" t="s">
        <v>2</v>
      </c>
      <c r="G351" t="s">
        <v>3</v>
      </c>
      <c r="H351" t="s">
        <v>4</v>
      </c>
      <c r="I351" s="4">
        <v>60000000</v>
      </c>
      <c r="J351" s="3">
        <v>2002</v>
      </c>
      <c r="K351" s="3">
        <v>7.9</v>
      </c>
      <c r="L351" t="str">
        <f>IF(IMDb[[#This Row],[Presupuesto (USD)]]&lt;IMDb[[#This Row],[Ganancias(USD)]],"Éxito",IF(IMDb[[#This Row],[Presupuesto (USD)]]="SI","Indeterminado","Fracaso"))</f>
        <v>Éxito</v>
      </c>
    </row>
    <row r="352" spans="1:12" x14ac:dyDescent="0.25">
      <c r="A352" t="s">
        <v>3235</v>
      </c>
      <c r="B352" t="s">
        <v>252</v>
      </c>
      <c r="C352">
        <v>153</v>
      </c>
      <c r="D352" s="4">
        <v>119518352</v>
      </c>
      <c r="E352" t="s">
        <v>1043</v>
      </c>
      <c r="F352" t="s">
        <v>2</v>
      </c>
      <c r="G352" t="s">
        <v>3</v>
      </c>
      <c r="H352" t="s">
        <v>4</v>
      </c>
      <c r="I352" s="4">
        <v>28000000</v>
      </c>
      <c r="J352" s="3">
        <v>2005</v>
      </c>
      <c r="K352" s="3">
        <v>7.9</v>
      </c>
      <c r="L352" t="str">
        <f>IF(IMDb[[#This Row],[Presupuesto (USD)]]&lt;IMDb[[#This Row],[Ganancias(USD)]],"Éxito",IF(IMDb[[#This Row],[Presupuesto (USD)]]="SI","Indeterminado","Fracaso"))</f>
        <v>Éxito</v>
      </c>
    </row>
    <row r="353" spans="1:12" x14ac:dyDescent="0.25">
      <c r="A353" t="s">
        <v>2722</v>
      </c>
      <c r="B353" t="s">
        <v>208</v>
      </c>
      <c r="C353">
        <v>134</v>
      </c>
      <c r="D353" s="4">
        <v>107100855</v>
      </c>
      <c r="E353" t="s">
        <v>555</v>
      </c>
      <c r="F353" t="s">
        <v>2</v>
      </c>
      <c r="G353" t="s">
        <v>3</v>
      </c>
      <c r="H353" t="s">
        <v>4</v>
      </c>
      <c r="I353" s="4">
        <v>55000000</v>
      </c>
      <c r="J353" s="3">
        <v>2013</v>
      </c>
      <c r="K353" s="3">
        <v>7.9</v>
      </c>
      <c r="L353" t="str">
        <f>IF(IMDb[[#This Row],[Presupuesto (USD)]]&lt;IMDb[[#This Row],[Ganancias(USD)]],"Éxito",IF(IMDb[[#This Row],[Presupuesto (USD)]]="SI","Indeterminado","Fracaso"))</f>
        <v>Éxito</v>
      </c>
    </row>
    <row r="354" spans="1:12" x14ac:dyDescent="0.25">
      <c r="A354" t="s">
        <v>2259</v>
      </c>
      <c r="B354" t="s">
        <v>100</v>
      </c>
      <c r="C354">
        <v>113</v>
      </c>
      <c r="D354" s="4">
        <v>100189501</v>
      </c>
      <c r="E354" t="s">
        <v>16</v>
      </c>
      <c r="F354" t="s">
        <v>2</v>
      </c>
      <c r="G354" t="s">
        <v>3</v>
      </c>
      <c r="H354" t="s">
        <v>4</v>
      </c>
      <c r="I354" s="4">
        <v>178000000</v>
      </c>
      <c r="J354" s="3">
        <v>2014</v>
      </c>
      <c r="K354" s="3">
        <v>7.9</v>
      </c>
      <c r="L354" t="str">
        <f>IF(IMDb[[#This Row],[Presupuesto (USD)]]&lt;IMDb[[#This Row],[Ganancias(USD)]],"Éxito",IF(IMDb[[#This Row],[Presupuesto (USD)]]="SI","Indeterminado","Fracaso"))</f>
        <v>Fracaso</v>
      </c>
    </row>
    <row r="355" spans="1:12" x14ac:dyDescent="0.25">
      <c r="A355" t="s">
        <v>3946</v>
      </c>
      <c r="B355" t="s">
        <v>606</v>
      </c>
      <c r="C355">
        <v>116</v>
      </c>
      <c r="D355" s="4">
        <v>93571803</v>
      </c>
      <c r="E355" t="s">
        <v>281</v>
      </c>
      <c r="F355" t="s">
        <v>2</v>
      </c>
      <c r="G355" t="s">
        <v>3</v>
      </c>
      <c r="H355" t="s">
        <v>113</v>
      </c>
      <c r="I355" s="4">
        <v>25000000</v>
      </c>
      <c r="J355" s="3">
        <v>2010</v>
      </c>
      <c r="K355" s="3">
        <v>7.9</v>
      </c>
      <c r="L355" t="str">
        <f>IF(IMDb[[#This Row],[Presupuesto (USD)]]&lt;IMDb[[#This Row],[Ganancias(USD)]],"Éxito",IF(IMDb[[#This Row],[Presupuesto (USD)]]="SI","Indeterminado","Fracaso"))</f>
        <v>Éxito</v>
      </c>
    </row>
    <row r="356" spans="1:12" x14ac:dyDescent="0.25">
      <c r="A356" t="s">
        <v>3326</v>
      </c>
      <c r="B356" t="s">
        <v>380</v>
      </c>
      <c r="C356">
        <v>119</v>
      </c>
      <c r="D356" s="4">
        <v>76270454</v>
      </c>
      <c r="E356" t="s">
        <v>363</v>
      </c>
      <c r="F356" t="s">
        <v>2</v>
      </c>
      <c r="G356" t="s">
        <v>3</v>
      </c>
      <c r="H356" t="s">
        <v>113</v>
      </c>
      <c r="I356" s="4">
        <v>25000000</v>
      </c>
      <c r="J356" s="3">
        <v>1987</v>
      </c>
      <c r="K356" s="3">
        <v>7.9</v>
      </c>
      <c r="L356" t="str">
        <f>IF(IMDb[[#This Row],[Presupuesto (USD)]]&lt;IMDb[[#This Row],[Ganancias(USD)]],"Éxito",IF(IMDb[[#This Row],[Presupuesto (USD)]]="SI","Indeterminado","Fracaso"))</f>
        <v>Éxito</v>
      </c>
    </row>
    <row r="357" spans="1:12" x14ac:dyDescent="0.25">
      <c r="A357" t="s">
        <v>3645</v>
      </c>
      <c r="B357" t="s">
        <v>1270</v>
      </c>
      <c r="C357">
        <v>170</v>
      </c>
      <c r="D357" s="4">
        <v>72000000</v>
      </c>
      <c r="E357" t="s">
        <v>1271</v>
      </c>
      <c r="F357" t="s">
        <v>2</v>
      </c>
      <c r="G357" t="s">
        <v>3</v>
      </c>
      <c r="H357" t="s">
        <v>813</v>
      </c>
      <c r="I357" s="4">
        <v>17000000</v>
      </c>
      <c r="J357" s="3">
        <v>1964</v>
      </c>
      <c r="K357" s="3">
        <v>7.9</v>
      </c>
      <c r="L357" t="str">
        <f>IF(IMDb[[#This Row],[Presupuesto (USD)]]&lt;IMDb[[#This Row],[Ganancias(USD)]],"Éxito",IF(IMDb[[#This Row],[Presupuesto (USD)]]="SI","Indeterminado","Fracaso"))</f>
        <v>Éxito</v>
      </c>
    </row>
    <row r="358" spans="1:12" x14ac:dyDescent="0.25">
      <c r="A358" t="s">
        <v>4126</v>
      </c>
      <c r="B358" t="s">
        <v>1545</v>
      </c>
      <c r="C358">
        <v>101</v>
      </c>
      <c r="D358" s="4">
        <v>59889948</v>
      </c>
      <c r="E358" t="s">
        <v>419</v>
      </c>
      <c r="F358" t="s">
        <v>2</v>
      </c>
      <c r="G358" t="s">
        <v>3</v>
      </c>
      <c r="H358" t="s">
        <v>113</v>
      </c>
      <c r="I358" s="4">
        <v>8000000</v>
      </c>
      <c r="J358" s="3">
        <v>2006</v>
      </c>
      <c r="K358" s="3">
        <v>7.9</v>
      </c>
      <c r="L358" t="str">
        <f>IF(IMDb[[#This Row],[Presupuesto (USD)]]&lt;IMDb[[#This Row],[Ganancias(USD)]],"Éxito",IF(IMDb[[#This Row],[Presupuesto (USD)]]="SI","Indeterminado","Fracaso"))</f>
        <v>Éxito</v>
      </c>
    </row>
    <row r="359" spans="1:12" x14ac:dyDescent="0.25">
      <c r="A359" t="s">
        <v>3480</v>
      </c>
      <c r="B359" t="s">
        <v>53</v>
      </c>
      <c r="C359">
        <v>105</v>
      </c>
      <c r="D359" s="4">
        <v>56362352</v>
      </c>
      <c r="E359" t="s">
        <v>1172</v>
      </c>
      <c r="F359" t="s">
        <v>2</v>
      </c>
      <c r="G359" t="s">
        <v>3</v>
      </c>
      <c r="H359" t="s">
        <v>4</v>
      </c>
      <c r="I359" s="4">
        <v>20000000</v>
      </c>
      <c r="J359" s="3">
        <v>1990</v>
      </c>
      <c r="K359" s="3">
        <v>7.9</v>
      </c>
      <c r="L359" t="str">
        <f>IF(IMDb[[#This Row],[Presupuesto (USD)]]&lt;IMDb[[#This Row],[Ganancias(USD)]],"Éxito",IF(IMDb[[#This Row],[Presupuesto (USD)]]="SI","Indeterminado","Fracaso"))</f>
        <v>Éxito</v>
      </c>
    </row>
    <row r="360" spans="1:12" x14ac:dyDescent="0.25">
      <c r="A360" t="s">
        <v>4031</v>
      </c>
      <c r="B360" t="s">
        <v>1016</v>
      </c>
      <c r="C360">
        <v>115</v>
      </c>
      <c r="D360" s="4">
        <v>54557348</v>
      </c>
      <c r="E360" t="s">
        <v>363</v>
      </c>
      <c r="F360" t="s">
        <v>2</v>
      </c>
      <c r="G360" t="s">
        <v>147</v>
      </c>
      <c r="H360" t="s">
        <v>113</v>
      </c>
      <c r="I360" s="4">
        <v>6500000</v>
      </c>
      <c r="J360" s="3">
        <v>2004</v>
      </c>
      <c r="K360" s="3">
        <v>7.9</v>
      </c>
      <c r="L360" t="str">
        <f>IF(IMDb[[#This Row],[Presupuesto (USD)]]&lt;IMDb[[#This Row],[Ganancias(USD)]],"Éxito",IF(IMDb[[#This Row],[Presupuesto (USD)]]="SI","Indeterminado","Fracaso"))</f>
        <v>Éxito</v>
      </c>
    </row>
    <row r="361" spans="1:12" x14ac:dyDescent="0.25">
      <c r="A361" t="s">
        <v>3282</v>
      </c>
      <c r="B361" t="s">
        <v>724</v>
      </c>
      <c r="C361">
        <v>148</v>
      </c>
      <c r="D361" s="4">
        <v>54200000</v>
      </c>
      <c r="E361" t="s">
        <v>1066</v>
      </c>
      <c r="F361" t="s">
        <v>2</v>
      </c>
      <c r="G361" t="s">
        <v>3</v>
      </c>
      <c r="H361" t="s">
        <v>113</v>
      </c>
      <c r="I361" s="4">
        <v>27000000</v>
      </c>
      <c r="J361" s="3">
        <v>1980</v>
      </c>
      <c r="K361" s="3">
        <v>7.9</v>
      </c>
      <c r="L361" t="str">
        <f>IF(IMDb[[#This Row],[Presupuesto (USD)]]&lt;IMDb[[#This Row],[Ganancias(USD)]],"Éxito",IF(IMDb[[#This Row],[Presupuesto (USD)]]="SI","Indeterminado","Fracaso"))</f>
        <v>Éxito</v>
      </c>
    </row>
    <row r="362" spans="1:12" x14ac:dyDescent="0.25">
      <c r="A362" t="s">
        <v>2651</v>
      </c>
      <c r="B362" t="s">
        <v>303</v>
      </c>
      <c r="C362">
        <v>187</v>
      </c>
      <c r="D362" s="4">
        <v>54116191</v>
      </c>
      <c r="E362" t="s">
        <v>584</v>
      </c>
      <c r="F362" t="s">
        <v>2</v>
      </c>
      <c r="G362" t="s">
        <v>3</v>
      </c>
      <c r="H362" t="s">
        <v>113</v>
      </c>
      <c r="I362" s="4">
        <v>44000000</v>
      </c>
      <c r="J362" s="3">
        <v>2015</v>
      </c>
      <c r="K362" s="3">
        <v>7.9</v>
      </c>
      <c r="L362" t="str">
        <f>IF(IMDb[[#This Row],[Presupuesto (USD)]]&lt;IMDb[[#This Row],[Ganancias(USD)]],"Éxito",IF(IMDb[[#This Row],[Presupuesto (USD)]]="SI","Indeterminado","Fracaso"))</f>
        <v>Éxito</v>
      </c>
    </row>
    <row r="363" spans="1:12" x14ac:dyDescent="0.25">
      <c r="A363" t="s">
        <v>3648</v>
      </c>
      <c r="B363" t="s">
        <v>732</v>
      </c>
      <c r="C363">
        <v>101</v>
      </c>
      <c r="D363" s="4">
        <v>47000000</v>
      </c>
      <c r="E363" t="s">
        <v>752</v>
      </c>
      <c r="F363" t="s">
        <v>2</v>
      </c>
      <c r="G363" t="s">
        <v>3</v>
      </c>
      <c r="H363" t="s">
        <v>113</v>
      </c>
      <c r="I363" s="4">
        <v>300000</v>
      </c>
      <c r="J363" s="3">
        <v>1978</v>
      </c>
      <c r="K363" s="3">
        <v>7.9</v>
      </c>
      <c r="L363" t="str">
        <f>IF(IMDb[[#This Row],[Presupuesto (USD)]]&lt;IMDb[[#This Row],[Ganancias(USD)]],"Éxito",IF(IMDb[[#This Row],[Presupuesto (USD)]]="SI","Indeterminado","Fracaso"))</f>
        <v>Éxito</v>
      </c>
    </row>
    <row r="364" spans="1:12" x14ac:dyDescent="0.25">
      <c r="A364" t="s">
        <v>2547</v>
      </c>
      <c r="B364" t="s">
        <v>5122</v>
      </c>
      <c r="C364">
        <v>109</v>
      </c>
      <c r="D364" s="4">
        <v>35286428</v>
      </c>
      <c r="E364" t="s">
        <v>441</v>
      </c>
      <c r="F364" t="s">
        <v>2</v>
      </c>
      <c r="G364" t="s">
        <v>3</v>
      </c>
      <c r="H364" t="s">
        <v>113</v>
      </c>
      <c r="I364" s="4">
        <v>76000000</v>
      </c>
      <c r="J364" s="3">
        <v>2006</v>
      </c>
      <c r="K364" s="3">
        <v>7.9</v>
      </c>
      <c r="L364" t="str">
        <f>IF(IMDb[[#This Row],[Presupuesto (USD)]]&lt;IMDb[[#This Row],[Ganancias(USD)]],"Éxito",IF(IMDb[[#This Row],[Presupuesto (USD)]]="SI","Indeterminado","Fracaso"))</f>
        <v>Fracaso</v>
      </c>
    </row>
    <row r="365" spans="1:12" x14ac:dyDescent="0.25">
      <c r="A365" t="s">
        <v>2698</v>
      </c>
      <c r="B365" t="s">
        <v>526</v>
      </c>
      <c r="C365">
        <v>152</v>
      </c>
      <c r="D365" s="4">
        <v>32522352</v>
      </c>
      <c r="E365" t="s">
        <v>627</v>
      </c>
      <c r="F365" t="s">
        <v>2</v>
      </c>
      <c r="G365" t="s">
        <v>3</v>
      </c>
      <c r="H365" t="s">
        <v>113</v>
      </c>
      <c r="I365" s="4">
        <v>60000000</v>
      </c>
      <c r="J365" s="3">
        <v>2000</v>
      </c>
      <c r="K365" s="3">
        <v>7.9</v>
      </c>
      <c r="L365" t="str">
        <f>IF(IMDb[[#This Row],[Presupuesto (USD)]]&lt;IMDb[[#This Row],[Ganancias(USD)]],"Éxito",IF(IMDb[[#This Row],[Presupuesto (USD)]]="SI","Indeterminado","Fracaso"))</f>
        <v>Fracaso</v>
      </c>
    </row>
    <row r="366" spans="1:12" x14ac:dyDescent="0.25">
      <c r="A366" t="s">
        <v>4124</v>
      </c>
      <c r="B366" t="s">
        <v>1543</v>
      </c>
      <c r="C366">
        <v>117</v>
      </c>
      <c r="D366" s="4">
        <v>32279955</v>
      </c>
      <c r="E366" t="s">
        <v>363</v>
      </c>
      <c r="F366" t="s">
        <v>2</v>
      </c>
      <c r="G366" t="s">
        <v>3</v>
      </c>
      <c r="H366" t="s">
        <v>113</v>
      </c>
      <c r="I366" s="4">
        <v>8500000</v>
      </c>
      <c r="J366" s="3">
        <v>2014</v>
      </c>
      <c r="K366" s="3">
        <v>7.9</v>
      </c>
      <c r="L366" t="str">
        <f>IF(IMDb[[#This Row],[Presupuesto (USD)]]&lt;IMDb[[#This Row],[Ganancias(USD)]],"Éxito",IF(IMDb[[#This Row],[Presupuesto (USD)]]="SI","Indeterminado","Fracaso"))</f>
        <v>Éxito</v>
      </c>
    </row>
    <row r="367" spans="1:12" x14ac:dyDescent="0.25">
      <c r="A367" t="s">
        <v>2610</v>
      </c>
      <c r="B367" t="s">
        <v>280</v>
      </c>
      <c r="C367">
        <v>157</v>
      </c>
      <c r="D367" s="4">
        <v>28965197</v>
      </c>
      <c r="E367" t="s">
        <v>555</v>
      </c>
      <c r="F367" t="s">
        <v>2</v>
      </c>
      <c r="G367" t="s">
        <v>3</v>
      </c>
      <c r="H367" t="s">
        <v>113</v>
      </c>
      <c r="I367" s="4">
        <v>68000000</v>
      </c>
      <c r="J367" s="3">
        <v>1999</v>
      </c>
      <c r="K367" s="3">
        <v>7.9</v>
      </c>
      <c r="L367" t="str">
        <f>IF(IMDb[[#This Row],[Presupuesto (USD)]]&lt;IMDb[[#This Row],[Ganancias(USD)]],"Éxito",IF(IMDb[[#This Row],[Presupuesto (USD)]]="SI","Indeterminado","Fracaso"))</f>
        <v>Fracaso</v>
      </c>
    </row>
    <row r="368" spans="1:12" x14ac:dyDescent="0.25">
      <c r="A368" t="s">
        <v>4330</v>
      </c>
      <c r="B368" t="s">
        <v>706</v>
      </c>
      <c r="C368">
        <v>120</v>
      </c>
      <c r="D368" s="4">
        <v>27545445</v>
      </c>
      <c r="E368" t="s">
        <v>534</v>
      </c>
      <c r="F368" t="s">
        <v>2</v>
      </c>
      <c r="G368" t="s">
        <v>3</v>
      </c>
      <c r="H368" t="s">
        <v>113</v>
      </c>
      <c r="I368" s="4">
        <v>6500000</v>
      </c>
      <c r="J368" s="3">
        <v>1989</v>
      </c>
      <c r="K368" s="3">
        <v>7.9</v>
      </c>
      <c r="L368" t="str">
        <f>IF(IMDb[[#This Row],[Presupuesto (USD)]]&lt;IMDb[[#This Row],[Ganancias(USD)]],"Éxito",IF(IMDb[[#This Row],[Presupuesto (USD)]]="SI","Indeterminado","Fracaso"))</f>
        <v>Éxito</v>
      </c>
    </row>
    <row r="369" spans="1:12" x14ac:dyDescent="0.25">
      <c r="A369" t="s">
        <v>3222</v>
      </c>
      <c r="B369" t="s">
        <v>184</v>
      </c>
      <c r="C369">
        <v>122</v>
      </c>
      <c r="D369" s="4">
        <v>26830000</v>
      </c>
      <c r="E369" t="s">
        <v>341</v>
      </c>
      <c r="F369" t="s">
        <v>2</v>
      </c>
      <c r="G369" t="s">
        <v>3</v>
      </c>
      <c r="H369" t="s">
        <v>113</v>
      </c>
      <c r="I369" s="4">
        <v>18000000</v>
      </c>
      <c r="J369" s="3">
        <v>1989</v>
      </c>
      <c r="K369" s="3">
        <v>7.9</v>
      </c>
      <c r="L369" t="str">
        <f>IF(IMDb[[#This Row],[Presupuesto (USD)]]&lt;IMDb[[#This Row],[Ganancias(USD)]],"Éxito",IF(IMDb[[#This Row],[Presupuesto (USD)]]="SI","Indeterminado","Fracaso"))</f>
        <v>Éxito</v>
      </c>
    </row>
    <row r="370" spans="1:12" x14ac:dyDescent="0.25">
      <c r="A370" t="s">
        <v>3748</v>
      </c>
      <c r="B370" t="s">
        <v>906</v>
      </c>
      <c r="C370">
        <v>155</v>
      </c>
      <c r="D370" s="4">
        <v>26384919</v>
      </c>
      <c r="E370" t="s">
        <v>534</v>
      </c>
      <c r="F370" t="s">
        <v>2</v>
      </c>
      <c r="G370" t="s">
        <v>3</v>
      </c>
      <c r="H370" t="s">
        <v>113</v>
      </c>
      <c r="I370" s="4">
        <v>15000000</v>
      </c>
      <c r="J370" s="3">
        <v>1997</v>
      </c>
      <c r="K370" s="3">
        <v>7.9</v>
      </c>
      <c r="L370" t="str">
        <f>IF(IMDb[[#This Row],[Presupuesto (USD)]]&lt;IMDb[[#This Row],[Ganancias(USD)]],"Éxito",IF(IMDb[[#This Row],[Presupuesto (USD)]]="SI","Indeterminado","Fracaso"))</f>
        <v>Éxito</v>
      </c>
    </row>
    <row r="371" spans="1:12" x14ac:dyDescent="0.25">
      <c r="A371" t="s">
        <v>4276</v>
      </c>
      <c r="B371" t="s">
        <v>217</v>
      </c>
      <c r="C371">
        <v>109</v>
      </c>
      <c r="D371" s="4">
        <v>26236603</v>
      </c>
      <c r="E371" t="s">
        <v>572</v>
      </c>
      <c r="F371" t="s">
        <v>2</v>
      </c>
      <c r="G371" t="s">
        <v>3</v>
      </c>
      <c r="H371" t="s">
        <v>113</v>
      </c>
      <c r="I371" s="4">
        <v>6000000</v>
      </c>
      <c r="J371" s="3">
        <v>2008</v>
      </c>
      <c r="K371" s="3">
        <v>7.9</v>
      </c>
      <c r="L371" t="str">
        <f>IF(IMDb[[#This Row],[Presupuesto (USD)]]&lt;IMDb[[#This Row],[Ganancias(USD)]],"Éxito",IF(IMDb[[#This Row],[Presupuesto (USD)]]="SI","Indeterminado","Fracaso"))</f>
        <v>Éxito</v>
      </c>
    </row>
    <row r="372" spans="1:12" x14ac:dyDescent="0.25">
      <c r="A372" t="s">
        <v>3682</v>
      </c>
      <c r="B372" t="s">
        <v>409</v>
      </c>
      <c r="C372">
        <v>121</v>
      </c>
      <c r="D372" s="4">
        <v>23618786</v>
      </c>
      <c r="E372" t="s">
        <v>1289</v>
      </c>
      <c r="F372" t="s">
        <v>2</v>
      </c>
      <c r="G372" t="s">
        <v>9</v>
      </c>
      <c r="H372" t="s">
        <v>113</v>
      </c>
      <c r="I372" s="4">
        <v>8000000</v>
      </c>
      <c r="J372" s="3">
        <v>2007</v>
      </c>
      <c r="K372" s="3">
        <v>7.9</v>
      </c>
      <c r="L372" t="str">
        <f>IF(IMDb[[#This Row],[Presupuesto (USD)]]&lt;IMDb[[#This Row],[Ganancias(USD)]],"Éxito",IF(IMDb[[#This Row],[Presupuesto (USD)]]="SI","Indeterminado","Fracaso"))</f>
        <v>Éxito</v>
      </c>
    </row>
    <row r="373" spans="1:12" x14ac:dyDescent="0.25">
      <c r="A373" t="s">
        <v>3747</v>
      </c>
      <c r="B373" t="s">
        <v>1299</v>
      </c>
      <c r="C373">
        <v>134</v>
      </c>
      <c r="D373" s="4">
        <v>22954968</v>
      </c>
      <c r="E373" t="s">
        <v>45</v>
      </c>
      <c r="F373" t="s">
        <v>2</v>
      </c>
      <c r="G373" t="s">
        <v>9</v>
      </c>
      <c r="H373" t="s">
        <v>21</v>
      </c>
      <c r="I373" s="4">
        <v>11500000</v>
      </c>
      <c r="J373" s="3">
        <v>1993</v>
      </c>
      <c r="K373" s="3">
        <v>7.9</v>
      </c>
      <c r="L373" t="str">
        <f>IF(IMDb[[#This Row],[Presupuesto (USD)]]&lt;IMDb[[#This Row],[Ganancias(USD)]],"Éxito",IF(IMDb[[#This Row],[Presupuesto (USD)]]="SI","Indeterminado","Fracaso"))</f>
        <v>Éxito</v>
      </c>
    </row>
    <row r="374" spans="1:12" x14ac:dyDescent="0.25">
      <c r="A374" t="s">
        <v>3285</v>
      </c>
      <c r="B374" t="s">
        <v>1068</v>
      </c>
      <c r="C374">
        <v>193</v>
      </c>
      <c r="D374" s="4">
        <v>21500000</v>
      </c>
      <c r="E374" t="s">
        <v>369</v>
      </c>
      <c r="F374" t="s">
        <v>2</v>
      </c>
      <c r="G374" t="s">
        <v>3</v>
      </c>
      <c r="H374" t="s">
        <v>21</v>
      </c>
      <c r="I374" s="4">
        <v>27000000</v>
      </c>
      <c r="J374" s="3">
        <v>1983</v>
      </c>
      <c r="K374" s="3">
        <v>7.9</v>
      </c>
      <c r="L374" t="str">
        <f>IF(IMDb[[#This Row],[Presupuesto (USD)]]&lt;IMDb[[#This Row],[Ganancias(USD)]],"Éxito",IF(IMDb[[#This Row],[Presupuesto (USD)]]="SI","Indeterminado","Fracaso"))</f>
        <v>Fracaso</v>
      </c>
    </row>
    <row r="375" spans="1:12" x14ac:dyDescent="0.25">
      <c r="A375" t="s">
        <v>3843</v>
      </c>
      <c r="B375" t="s">
        <v>566</v>
      </c>
      <c r="C375">
        <v>141</v>
      </c>
      <c r="D375" s="4">
        <v>13753931</v>
      </c>
      <c r="E375" t="s">
        <v>341</v>
      </c>
      <c r="F375" t="s">
        <v>130</v>
      </c>
      <c r="G375" t="s">
        <v>3</v>
      </c>
      <c r="H375" t="s">
        <v>113</v>
      </c>
      <c r="I375" s="4">
        <v>19000000</v>
      </c>
      <c r="J375" s="3">
        <v>2006</v>
      </c>
      <c r="K375" s="3">
        <v>7.9</v>
      </c>
      <c r="L375" t="str">
        <f>IF(IMDb[[#This Row],[Presupuesto (USD)]]&lt;IMDb[[#This Row],[Ganancias(USD)]],"Éxito",IF(IMDb[[#This Row],[Presupuesto (USD)]]="SI","Indeterminado","Fracaso"))</f>
        <v>Fracaso</v>
      </c>
    </row>
    <row r="376" spans="1:12" x14ac:dyDescent="0.25">
      <c r="A376" t="s">
        <v>5051</v>
      </c>
      <c r="B376" t="s">
        <v>1564</v>
      </c>
      <c r="C376">
        <v>85</v>
      </c>
      <c r="D376" s="4">
        <v>9437933</v>
      </c>
      <c r="E376" t="s">
        <v>961</v>
      </c>
      <c r="F376" t="s">
        <v>2</v>
      </c>
      <c r="G376" t="s">
        <v>975</v>
      </c>
      <c r="H376" t="s">
        <v>113</v>
      </c>
      <c r="I376" s="4">
        <v>180000</v>
      </c>
      <c r="J376" s="3">
        <v>2007</v>
      </c>
      <c r="K376" s="3">
        <v>7.9</v>
      </c>
      <c r="L376" t="str">
        <f>IF(IMDb[[#This Row],[Presupuesto (USD)]]&lt;IMDb[[#This Row],[Ganancias(USD)]],"Éxito",IF(IMDb[[#This Row],[Presupuesto (USD)]]="SI","Indeterminado","Fracaso"))</f>
        <v>Éxito</v>
      </c>
    </row>
    <row r="377" spans="1:12" x14ac:dyDescent="0.25">
      <c r="A377" t="s">
        <v>4568</v>
      </c>
      <c r="B377" t="s">
        <v>1074</v>
      </c>
      <c r="C377">
        <v>109</v>
      </c>
      <c r="D377" s="4">
        <v>8114507</v>
      </c>
      <c r="E377" t="s">
        <v>45</v>
      </c>
      <c r="F377" t="s">
        <v>2</v>
      </c>
      <c r="G377" t="s">
        <v>3</v>
      </c>
      <c r="H377" t="s">
        <v>113</v>
      </c>
      <c r="I377" s="4">
        <v>3000000</v>
      </c>
      <c r="J377" s="3">
        <v>2013</v>
      </c>
      <c r="K377" s="3">
        <v>7.9</v>
      </c>
      <c r="L377" t="str">
        <f>IF(IMDb[[#This Row],[Presupuesto (USD)]]&lt;IMDb[[#This Row],[Ganancias(USD)]],"Éxito",IF(IMDb[[#This Row],[Presupuesto (USD)]]="SI","Indeterminado","Fracaso"))</f>
        <v>Éxito</v>
      </c>
    </row>
    <row r="378" spans="1:12" x14ac:dyDescent="0.25">
      <c r="A378" t="s">
        <v>3624</v>
      </c>
      <c r="B378" t="s">
        <v>53</v>
      </c>
      <c r="C378">
        <v>127</v>
      </c>
      <c r="D378" s="4">
        <v>5887457</v>
      </c>
      <c r="E378" t="s">
        <v>607</v>
      </c>
      <c r="F378" t="s">
        <v>2</v>
      </c>
      <c r="G378" t="s">
        <v>3</v>
      </c>
      <c r="H378" t="s">
        <v>113</v>
      </c>
      <c r="I378" s="4">
        <v>18000000</v>
      </c>
      <c r="J378" s="3">
        <v>1994</v>
      </c>
      <c r="K378" s="3">
        <v>7.9</v>
      </c>
      <c r="L378" t="str">
        <f>IF(IMDb[[#This Row],[Presupuesto (USD)]]&lt;IMDb[[#This Row],[Ganancias(USD)]],"Éxito",IF(IMDb[[#This Row],[Presupuesto (USD)]]="SI","Indeterminado","Fracaso"))</f>
        <v>Fracaso</v>
      </c>
    </row>
    <row r="379" spans="1:12" x14ac:dyDescent="0.25">
      <c r="A379" t="s">
        <v>3383</v>
      </c>
      <c r="B379" t="s">
        <v>261</v>
      </c>
      <c r="C379">
        <v>127</v>
      </c>
      <c r="D379" s="4">
        <v>5128124</v>
      </c>
      <c r="E379" t="s">
        <v>281</v>
      </c>
      <c r="F379" t="s">
        <v>2</v>
      </c>
      <c r="G379" t="s">
        <v>38</v>
      </c>
      <c r="H379" t="s">
        <v>4</v>
      </c>
      <c r="I379" s="4">
        <v>25000000</v>
      </c>
      <c r="J379" s="3">
        <v>2005</v>
      </c>
      <c r="K379" s="3">
        <v>7.9</v>
      </c>
      <c r="L379" t="str">
        <f>IF(IMDb[[#This Row],[Presupuesto (USD)]]&lt;IMDb[[#This Row],[Ganancias(USD)]],"Éxito",IF(IMDb[[#This Row],[Presupuesto (USD)]]="SI","Indeterminado","Fracaso"))</f>
        <v>Fracaso</v>
      </c>
    </row>
    <row r="380" spans="1:12" x14ac:dyDescent="0.25">
      <c r="A380" t="s">
        <v>4380</v>
      </c>
      <c r="B380" t="s">
        <v>142</v>
      </c>
      <c r="C380">
        <v>97</v>
      </c>
      <c r="D380" s="4">
        <v>5009677</v>
      </c>
      <c r="E380" t="s">
        <v>755</v>
      </c>
      <c r="F380" t="s">
        <v>2</v>
      </c>
      <c r="G380" t="s">
        <v>9</v>
      </c>
      <c r="H380" t="s">
        <v>113</v>
      </c>
      <c r="I380" s="4">
        <v>5000000</v>
      </c>
      <c r="J380" s="3">
        <v>2009</v>
      </c>
      <c r="K380" s="3">
        <v>7.9</v>
      </c>
      <c r="L380" t="str">
        <f>IF(IMDb[[#This Row],[Presupuesto (USD)]]&lt;IMDb[[#This Row],[Ganancias(USD)]],"Éxito",IF(IMDb[[#This Row],[Presupuesto (USD)]]="SI","Indeterminado","Fracaso"))</f>
        <v>Éxito</v>
      </c>
    </row>
    <row r="381" spans="1:12" x14ac:dyDescent="0.25">
      <c r="A381" t="s">
        <v>4828</v>
      </c>
      <c r="B381" t="s">
        <v>1974</v>
      </c>
      <c r="C381">
        <v>94</v>
      </c>
      <c r="D381" s="4">
        <v>4417124</v>
      </c>
      <c r="E381" t="s">
        <v>14</v>
      </c>
      <c r="F381" t="s">
        <v>2</v>
      </c>
      <c r="G381" t="s">
        <v>3</v>
      </c>
      <c r="H381" t="s">
        <v>21</v>
      </c>
      <c r="I381" s="4" t="s">
        <v>5162</v>
      </c>
      <c r="J381" s="3">
        <v>2008</v>
      </c>
      <c r="K381" s="3">
        <v>7.9</v>
      </c>
      <c r="L381" t="str">
        <f>IF(IMDb[[#This Row],[Presupuesto (USD)]]&lt;IMDb[[#This Row],[Ganancias(USD)]],"Éxito",IF(IMDb[[#This Row],[Presupuesto (USD)]]="SI","Indeterminado","Fracaso"))</f>
        <v>Indeterminado</v>
      </c>
    </row>
    <row r="382" spans="1:12" x14ac:dyDescent="0.25">
      <c r="A382" t="s">
        <v>4327</v>
      </c>
      <c r="B382" t="s">
        <v>1650</v>
      </c>
      <c r="C382">
        <v>97</v>
      </c>
      <c r="D382" s="4">
        <v>3629758</v>
      </c>
      <c r="E382" t="s">
        <v>833</v>
      </c>
      <c r="F382" t="s">
        <v>257</v>
      </c>
      <c r="G382" t="s">
        <v>258</v>
      </c>
      <c r="H382" t="s">
        <v>4</v>
      </c>
      <c r="I382" s="4">
        <v>5500000</v>
      </c>
      <c r="J382" s="3">
        <v>2004</v>
      </c>
      <c r="K382" s="3">
        <v>7.9</v>
      </c>
      <c r="L382" t="str">
        <f>IF(IMDb[[#This Row],[Presupuesto (USD)]]&lt;IMDb[[#This Row],[Ganancias(USD)]],"Éxito",IF(IMDb[[#This Row],[Presupuesto (USD)]]="SI","Indeterminado","Fracaso"))</f>
        <v>Fracaso</v>
      </c>
    </row>
    <row r="383" spans="1:12" x14ac:dyDescent="0.25">
      <c r="A383" t="s">
        <v>4218</v>
      </c>
      <c r="B383" t="s">
        <v>1513</v>
      </c>
      <c r="C383">
        <v>192</v>
      </c>
      <c r="D383" s="4">
        <v>2921738</v>
      </c>
      <c r="E383" t="s">
        <v>463</v>
      </c>
      <c r="F383" t="s">
        <v>762</v>
      </c>
      <c r="G383" t="s">
        <v>763</v>
      </c>
      <c r="H383" t="s">
        <v>5162</v>
      </c>
      <c r="I383" s="4">
        <v>7000000</v>
      </c>
      <c r="J383" s="3">
        <v>2004</v>
      </c>
      <c r="K383" s="3">
        <v>7.9</v>
      </c>
      <c r="L383" t="str">
        <f>IF(IMDb[[#This Row],[Presupuesto (USD)]]&lt;IMDb[[#This Row],[Ganancias(USD)]],"Éxito",IF(IMDb[[#This Row],[Presupuesto (USD)]]="SI","Indeterminado","Fracaso"))</f>
        <v>Fracaso</v>
      </c>
    </row>
    <row r="384" spans="1:12" x14ac:dyDescent="0.25">
      <c r="A384" t="s">
        <v>4612</v>
      </c>
      <c r="B384" t="s">
        <v>1828</v>
      </c>
      <c r="C384">
        <v>105</v>
      </c>
      <c r="D384" s="4">
        <v>2276368</v>
      </c>
      <c r="E384" t="s">
        <v>1829</v>
      </c>
      <c r="F384" t="s">
        <v>2</v>
      </c>
      <c r="G384" t="s">
        <v>3</v>
      </c>
      <c r="H384" t="s">
        <v>4</v>
      </c>
      <c r="I384" s="4" t="s">
        <v>5162</v>
      </c>
      <c r="J384" s="3">
        <v>2004</v>
      </c>
      <c r="K384" s="3">
        <v>7.9</v>
      </c>
      <c r="L384" t="str">
        <f>IF(IMDb[[#This Row],[Presupuesto (USD)]]&lt;IMDb[[#This Row],[Ganancias(USD)]],"Éxito",IF(IMDb[[#This Row],[Presupuesto (USD)]]="SI","Indeterminado","Fracaso"))</f>
        <v>Indeterminado</v>
      </c>
    </row>
    <row r="385" spans="1:12" x14ac:dyDescent="0.25">
      <c r="A385" t="s">
        <v>4752</v>
      </c>
      <c r="B385" t="s">
        <v>5145</v>
      </c>
      <c r="C385">
        <v>114</v>
      </c>
      <c r="D385" s="4">
        <v>1221261</v>
      </c>
      <c r="E385" t="s">
        <v>363</v>
      </c>
      <c r="F385" t="s">
        <v>453</v>
      </c>
      <c r="G385" t="s">
        <v>1774</v>
      </c>
      <c r="H385" t="s">
        <v>113</v>
      </c>
      <c r="I385" s="4">
        <v>1500000</v>
      </c>
      <c r="J385" s="3">
        <v>2000</v>
      </c>
      <c r="K385" s="3">
        <v>7.9</v>
      </c>
      <c r="L385" t="str">
        <f>IF(IMDb[[#This Row],[Presupuesto (USD)]]&lt;IMDb[[#This Row],[Ganancias(USD)]],"Éxito",IF(IMDb[[#This Row],[Presupuesto (USD)]]="SI","Indeterminado","Fracaso"))</f>
        <v>Fracaso</v>
      </c>
    </row>
    <row r="386" spans="1:12" x14ac:dyDescent="0.25">
      <c r="A386" t="s">
        <v>4867</v>
      </c>
      <c r="B386" t="s">
        <v>2011</v>
      </c>
      <c r="C386">
        <v>113</v>
      </c>
      <c r="D386" s="4">
        <v>1185783</v>
      </c>
      <c r="E386" t="s">
        <v>534</v>
      </c>
      <c r="F386" t="s">
        <v>2012</v>
      </c>
      <c r="G386" t="s">
        <v>1048</v>
      </c>
      <c r="H386" t="s">
        <v>679</v>
      </c>
      <c r="I386" s="4">
        <v>590000</v>
      </c>
      <c r="J386" s="3">
        <v>2007</v>
      </c>
      <c r="K386" s="3">
        <v>7.9</v>
      </c>
      <c r="L386" t="str">
        <f>IF(IMDb[[#This Row],[Presupuesto (USD)]]&lt;IMDb[[#This Row],[Ganancias(USD)]],"Éxito",IF(IMDb[[#This Row],[Presupuesto (USD)]]="SI","Indeterminado","Fracaso"))</f>
        <v>Éxito</v>
      </c>
    </row>
    <row r="387" spans="1:12" x14ac:dyDescent="0.25">
      <c r="A387" t="s">
        <v>4801</v>
      </c>
      <c r="B387" t="s">
        <v>1954</v>
      </c>
      <c r="C387">
        <v>112</v>
      </c>
      <c r="D387" s="4">
        <v>375723</v>
      </c>
      <c r="E387" t="s">
        <v>419</v>
      </c>
      <c r="F387" t="s">
        <v>1440</v>
      </c>
      <c r="G387" t="s">
        <v>1608</v>
      </c>
      <c r="H387" t="s">
        <v>113</v>
      </c>
      <c r="I387" s="4">
        <v>4000000</v>
      </c>
      <c r="J387" s="3">
        <v>2015</v>
      </c>
      <c r="K387" s="3">
        <v>7.9</v>
      </c>
      <c r="L387" t="str">
        <f>IF(IMDb[[#This Row],[Presupuesto (USD)]]&lt;IMDb[[#This Row],[Ganancias(USD)]],"Éxito",IF(IMDb[[#This Row],[Presupuesto (USD)]]="SI","Indeterminado","Fracaso"))</f>
        <v>Fracaso</v>
      </c>
    </row>
    <row r="388" spans="1:12" x14ac:dyDescent="0.25">
      <c r="A388" t="s">
        <v>4062</v>
      </c>
      <c r="B388" t="s">
        <v>1261</v>
      </c>
      <c r="C388">
        <v>127</v>
      </c>
      <c r="D388" s="4">
        <v>225377</v>
      </c>
      <c r="E388" t="s">
        <v>45</v>
      </c>
      <c r="F388" t="s">
        <v>257</v>
      </c>
      <c r="G388" t="s">
        <v>258</v>
      </c>
      <c r="H388" t="s">
        <v>4</v>
      </c>
      <c r="I388" s="4">
        <v>8900000</v>
      </c>
      <c r="J388" s="3">
        <v>2012</v>
      </c>
      <c r="K388" s="3">
        <v>7.9</v>
      </c>
      <c r="L388" t="str">
        <f>IF(IMDb[[#This Row],[Presupuesto (USD)]]&lt;IMDb[[#This Row],[Ganancias(USD)]],"Éxito",IF(IMDb[[#This Row],[Presupuesto (USD)]]="SI","Indeterminado","Fracaso"))</f>
        <v>Fracaso</v>
      </c>
    </row>
    <row r="389" spans="1:12" x14ac:dyDescent="0.25">
      <c r="A389" t="s">
        <v>4439</v>
      </c>
      <c r="B389" t="s">
        <v>1730</v>
      </c>
      <c r="C389">
        <v>109</v>
      </c>
      <c r="D389" s="4">
        <v>181655</v>
      </c>
      <c r="E389" t="s">
        <v>334</v>
      </c>
      <c r="F389" t="s">
        <v>769</v>
      </c>
      <c r="G389" t="s">
        <v>1292</v>
      </c>
      <c r="H389" t="s">
        <v>113</v>
      </c>
      <c r="I389" s="4" t="s">
        <v>5162</v>
      </c>
      <c r="J389" s="3">
        <v>2002</v>
      </c>
      <c r="K389" s="3">
        <v>7.9</v>
      </c>
      <c r="L389" t="str">
        <f>IF(IMDb[[#This Row],[Presupuesto (USD)]]&lt;IMDb[[#This Row],[Ganancias(USD)]],"Éxito",IF(IMDb[[#This Row],[Presupuesto (USD)]]="SI","Indeterminado","Fracaso"))</f>
        <v>Indeterminado</v>
      </c>
    </row>
    <row r="390" spans="1:12" x14ac:dyDescent="0.25">
      <c r="A390" t="s">
        <v>2921</v>
      </c>
      <c r="B390" t="s">
        <v>335</v>
      </c>
      <c r="C390">
        <v>80</v>
      </c>
      <c r="D390" s="4">
        <v>84961</v>
      </c>
      <c r="E390" t="s">
        <v>235</v>
      </c>
      <c r="F390" t="s">
        <v>337</v>
      </c>
      <c r="G390" t="s">
        <v>167</v>
      </c>
      <c r="H390" t="s">
        <v>4</v>
      </c>
      <c r="I390" s="4">
        <v>31000000</v>
      </c>
      <c r="J390" s="3">
        <v>2002</v>
      </c>
      <c r="K390" s="3">
        <v>7.9</v>
      </c>
      <c r="L390" t="str">
        <f>IF(IMDb[[#This Row],[Presupuesto (USD)]]&lt;IMDb[[#This Row],[Ganancias(USD)]],"Éxito",IF(IMDb[[#This Row],[Presupuesto (USD)]]="SI","Indeterminado","Fracaso"))</f>
        <v>Fracaso</v>
      </c>
    </row>
    <row r="391" spans="1:12" x14ac:dyDescent="0.25">
      <c r="A391" t="s">
        <v>3879</v>
      </c>
      <c r="B391" t="s">
        <v>5131</v>
      </c>
      <c r="C391">
        <v>80</v>
      </c>
      <c r="D391" s="4">
        <v>71442</v>
      </c>
      <c r="E391" t="s">
        <v>1397</v>
      </c>
      <c r="F391" t="s">
        <v>257</v>
      </c>
      <c r="G391" t="s">
        <v>258</v>
      </c>
      <c r="H391" t="s">
        <v>21</v>
      </c>
      <c r="I391" s="4">
        <v>9600000</v>
      </c>
      <c r="J391" s="3">
        <v>2012</v>
      </c>
      <c r="K391" s="3">
        <v>7.9</v>
      </c>
      <c r="L391" t="str">
        <f>IF(IMDb[[#This Row],[Presupuesto (USD)]]&lt;IMDb[[#This Row],[Ganancias(USD)]],"Éxito",IF(IMDb[[#This Row],[Presupuesto (USD)]]="SI","Indeterminado","Fracaso"))</f>
        <v>Fracaso</v>
      </c>
    </row>
    <row r="392" spans="1:12" x14ac:dyDescent="0.25">
      <c r="A392" t="s">
        <v>3165</v>
      </c>
      <c r="B392" t="s">
        <v>850</v>
      </c>
      <c r="C392">
        <v>123</v>
      </c>
      <c r="D392" s="4">
        <v>64286</v>
      </c>
      <c r="E392" t="s">
        <v>45</v>
      </c>
      <c r="F392" t="s">
        <v>2</v>
      </c>
      <c r="G392" t="s">
        <v>3</v>
      </c>
      <c r="H392" t="s">
        <v>4</v>
      </c>
      <c r="I392" s="4">
        <v>29000000</v>
      </c>
      <c r="J392" s="3">
        <v>2004</v>
      </c>
      <c r="K392" s="3">
        <v>7.9</v>
      </c>
      <c r="L392" t="str">
        <f>IF(IMDb[[#This Row],[Presupuesto (USD)]]&lt;IMDb[[#This Row],[Ganancias(USD)]],"Éxito",IF(IMDb[[#This Row],[Presupuesto (USD)]]="SI","Indeterminado","Fracaso"))</f>
        <v>Fracaso</v>
      </c>
    </row>
    <row r="393" spans="1:12" x14ac:dyDescent="0.25">
      <c r="A393" t="s">
        <v>2490</v>
      </c>
      <c r="B393" t="s">
        <v>406</v>
      </c>
      <c r="C393">
        <v>123</v>
      </c>
      <c r="D393" s="4" t="s">
        <v>5162</v>
      </c>
      <c r="E393" t="s">
        <v>407</v>
      </c>
      <c r="F393" t="s">
        <v>2</v>
      </c>
      <c r="G393" t="s">
        <v>3</v>
      </c>
      <c r="H393" t="s">
        <v>113</v>
      </c>
      <c r="I393" s="4" t="s">
        <v>5162</v>
      </c>
      <c r="J393" s="3">
        <v>1979</v>
      </c>
      <c r="K393" s="3">
        <v>7.8</v>
      </c>
      <c r="L393" t="str">
        <f>IF(IMDb[[#This Row],[Presupuesto (USD)]]&lt;IMDb[[#This Row],[Ganancias(USD)]],"Éxito",IF(IMDb[[#This Row],[Presupuesto (USD)]]="SI","Indeterminado","Fracaso"))</f>
        <v>Indeterminado</v>
      </c>
    </row>
    <row r="394" spans="1:12" x14ac:dyDescent="0.25">
      <c r="A394" t="s">
        <v>2815</v>
      </c>
      <c r="B394" t="s">
        <v>5161</v>
      </c>
      <c r="C394">
        <v>105</v>
      </c>
      <c r="D394" s="4" t="s">
        <v>5162</v>
      </c>
      <c r="E394" t="s">
        <v>489</v>
      </c>
      <c r="F394" t="s">
        <v>2</v>
      </c>
      <c r="G394" t="s">
        <v>9</v>
      </c>
      <c r="H394" t="s">
        <v>5162</v>
      </c>
      <c r="I394" s="4" t="s">
        <v>5162</v>
      </c>
      <c r="J394" s="3" t="s">
        <v>5162</v>
      </c>
      <c r="K394" s="3">
        <v>7.8</v>
      </c>
      <c r="L394" t="str">
        <f>IF(IMDb[[#This Row],[Presupuesto (USD)]]&lt;IMDb[[#This Row],[Ganancias(USD)]],"Éxito",IF(IMDb[[#This Row],[Presupuesto (USD)]]="SI","Indeterminado","Fracaso"))</f>
        <v>Indeterminado</v>
      </c>
    </row>
    <row r="395" spans="1:12" x14ac:dyDescent="0.25">
      <c r="A395" t="s">
        <v>3012</v>
      </c>
      <c r="B395" t="s">
        <v>5161</v>
      </c>
      <c r="C395">
        <v>60</v>
      </c>
      <c r="D395" s="4" t="s">
        <v>5162</v>
      </c>
      <c r="E395" t="s">
        <v>436</v>
      </c>
      <c r="F395" t="s">
        <v>2</v>
      </c>
      <c r="G395" t="s">
        <v>3</v>
      </c>
      <c r="H395" t="s">
        <v>272</v>
      </c>
      <c r="I395" s="4" t="s">
        <v>5162</v>
      </c>
      <c r="J395" s="3" t="s">
        <v>5162</v>
      </c>
      <c r="K395" s="3">
        <v>7.8</v>
      </c>
      <c r="L395" t="str">
        <f>IF(IMDb[[#This Row],[Presupuesto (USD)]]&lt;IMDb[[#This Row],[Ganancias(USD)]],"Éxito",IF(IMDb[[#This Row],[Presupuesto (USD)]]="SI","Indeterminado","Fracaso"))</f>
        <v>Indeterminado</v>
      </c>
    </row>
    <row r="396" spans="1:12" x14ac:dyDescent="0.25">
      <c r="A396" t="s">
        <v>3865</v>
      </c>
      <c r="B396" t="s">
        <v>1388</v>
      </c>
      <c r="C396">
        <v>101</v>
      </c>
      <c r="D396" s="4" t="s">
        <v>5162</v>
      </c>
      <c r="E396" t="s">
        <v>389</v>
      </c>
      <c r="F396" t="s">
        <v>2</v>
      </c>
      <c r="G396" t="s">
        <v>3</v>
      </c>
      <c r="H396" t="s">
        <v>813</v>
      </c>
      <c r="I396" s="4" t="s">
        <v>5162</v>
      </c>
      <c r="J396" s="3">
        <v>1937</v>
      </c>
      <c r="K396" s="3">
        <v>7.8</v>
      </c>
      <c r="L396" t="str">
        <f>IF(IMDb[[#This Row],[Presupuesto (USD)]]&lt;IMDb[[#This Row],[Ganancias(USD)]],"Éxito",IF(IMDb[[#This Row],[Presupuesto (USD)]]="SI","Indeterminado","Fracaso"))</f>
        <v>Indeterminado</v>
      </c>
    </row>
    <row r="397" spans="1:12" x14ac:dyDescent="0.25">
      <c r="A397" t="s">
        <v>4132</v>
      </c>
      <c r="B397" t="s">
        <v>1548</v>
      </c>
      <c r="C397">
        <v>80</v>
      </c>
      <c r="D397" s="4" t="s">
        <v>5162</v>
      </c>
      <c r="E397" t="s">
        <v>176</v>
      </c>
      <c r="F397" t="s">
        <v>2</v>
      </c>
      <c r="G397" t="s">
        <v>3</v>
      </c>
      <c r="H397" t="s">
        <v>113</v>
      </c>
      <c r="I397" s="4" t="s">
        <v>5162</v>
      </c>
      <c r="J397" s="3">
        <v>2016</v>
      </c>
      <c r="K397" s="3">
        <v>7.8</v>
      </c>
      <c r="L397" t="str">
        <f>IF(IMDb[[#This Row],[Presupuesto (USD)]]&lt;IMDb[[#This Row],[Ganancias(USD)]],"Éxito",IF(IMDb[[#This Row],[Presupuesto (USD)]]="SI","Indeterminado","Fracaso"))</f>
        <v>Indeterminado</v>
      </c>
    </row>
    <row r="398" spans="1:12" x14ac:dyDescent="0.25">
      <c r="A398" t="s">
        <v>4508</v>
      </c>
      <c r="B398" t="s">
        <v>5161</v>
      </c>
      <c r="C398">
        <v>42</v>
      </c>
      <c r="D398" s="4" t="s">
        <v>5162</v>
      </c>
      <c r="E398" t="s">
        <v>833</v>
      </c>
      <c r="F398" t="s">
        <v>2</v>
      </c>
      <c r="G398" t="s">
        <v>3</v>
      </c>
      <c r="H398" t="s">
        <v>204</v>
      </c>
      <c r="I398" s="4" t="s">
        <v>5162</v>
      </c>
      <c r="J398" s="3" t="s">
        <v>5162</v>
      </c>
      <c r="K398" s="3">
        <v>7.8</v>
      </c>
      <c r="L398" t="str">
        <f>IF(IMDb[[#This Row],[Presupuesto (USD)]]&lt;IMDb[[#This Row],[Ganancias(USD)]],"Éxito",IF(IMDb[[#This Row],[Presupuesto (USD)]]="SI","Indeterminado","Fracaso"))</f>
        <v>Indeterminado</v>
      </c>
    </row>
    <row r="399" spans="1:12" x14ac:dyDescent="0.25">
      <c r="A399" t="s">
        <v>4566</v>
      </c>
      <c r="B399" t="s">
        <v>5161</v>
      </c>
      <c r="C399">
        <v>11</v>
      </c>
      <c r="D399" s="4" t="s">
        <v>5162</v>
      </c>
      <c r="E399" t="s">
        <v>1700</v>
      </c>
      <c r="F399" t="s">
        <v>2</v>
      </c>
      <c r="G399" t="s">
        <v>3</v>
      </c>
      <c r="H399" t="s">
        <v>430</v>
      </c>
      <c r="I399" s="4" t="s">
        <v>5162</v>
      </c>
      <c r="J399" s="3" t="s">
        <v>5162</v>
      </c>
      <c r="K399" s="3">
        <v>7.8</v>
      </c>
      <c r="L399" t="str">
        <f>IF(IMDb[[#This Row],[Presupuesto (USD)]]&lt;IMDb[[#This Row],[Ganancias(USD)]],"Éxito",IF(IMDb[[#This Row],[Presupuesto (USD)]]="SI","Indeterminado","Fracaso"))</f>
        <v>Indeterminado</v>
      </c>
    </row>
    <row r="400" spans="1:12" x14ac:dyDescent="0.25">
      <c r="A400" t="s">
        <v>3982</v>
      </c>
      <c r="B400" t="s">
        <v>1460</v>
      </c>
      <c r="C400">
        <v>178</v>
      </c>
      <c r="D400" s="4" t="s">
        <v>5162</v>
      </c>
      <c r="E400" t="s">
        <v>186</v>
      </c>
      <c r="F400" t="s">
        <v>2</v>
      </c>
      <c r="G400" t="s">
        <v>3</v>
      </c>
      <c r="H400" t="s">
        <v>60</v>
      </c>
      <c r="I400" s="4">
        <v>10000000</v>
      </c>
      <c r="J400" s="3">
        <v>1962</v>
      </c>
      <c r="K400" s="3">
        <v>7.8</v>
      </c>
      <c r="L400" t="str">
        <f>IF(IMDb[[#This Row],[Presupuesto (USD)]]&lt;IMDb[[#This Row],[Ganancias(USD)]],"Éxito",IF(IMDb[[#This Row],[Presupuesto (USD)]]="SI","Indeterminado","Fracaso"))</f>
        <v>Éxito</v>
      </c>
    </row>
    <row r="401" spans="1:12" x14ac:dyDescent="0.25">
      <c r="A401" t="s">
        <v>4487</v>
      </c>
      <c r="B401" t="s">
        <v>1757</v>
      </c>
      <c r="C401">
        <v>96</v>
      </c>
      <c r="D401" s="4" t="s">
        <v>5162</v>
      </c>
      <c r="E401" t="s">
        <v>531</v>
      </c>
      <c r="F401" t="s">
        <v>2</v>
      </c>
      <c r="G401" t="s">
        <v>3</v>
      </c>
      <c r="H401" t="s">
        <v>1539</v>
      </c>
      <c r="I401" s="4">
        <v>3950000</v>
      </c>
      <c r="J401" s="3">
        <v>1930</v>
      </c>
      <c r="K401" s="3">
        <v>7.8</v>
      </c>
      <c r="L401" t="str">
        <f>IF(IMDb[[#This Row],[Presupuesto (USD)]]&lt;IMDb[[#This Row],[Ganancias(USD)]],"Éxito",IF(IMDb[[#This Row],[Presupuesto (USD)]]="SI","Indeterminado","Fracaso"))</f>
        <v>Éxito</v>
      </c>
    </row>
    <row r="402" spans="1:12" x14ac:dyDescent="0.25">
      <c r="A402" t="s">
        <v>4567</v>
      </c>
      <c r="B402" t="s">
        <v>1803</v>
      </c>
      <c r="C402">
        <v>126</v>
      </c>
      <c r="D402" s="4" t="s">
        <v>5162</v>
      </c>
      <c r="E402" t="s">
        <v>1804</v>
      </c>
      <c r="F402" t="s">
        <v>2</v>
      </c>
      <c r="G402" t="s">
        <v>3</v>
      </c>
      <c r="H402" t="s">
        <v>813</v>
      </c>
      <c r="I402" s="4">
        <v>3000000</v>
      </c>
      <c r="J402" s="3">
        <v>1948</v>
      </c>
      <c r="K402" s="3">
        <v>7.8</v>
      </c>
      <c r="L402" t="str">
        <f>IF(IMDb[[#This Row],[Presupuesto (USD)]]&lt;IMDb[[#This Row],[Ganancias(USD)]],"Éxito",IF(IMDb[[#This Row],[Presupuesto (USD)]]="SI","Indeterminado","Fracaso"))</f>
        <v>Éxito</v>
      </c>
    </row>
    <row r="403" spans="1:12" x14ac:dyDescent="0.25">
      <c r="A403" t="s">
        <v>4576</v>
      </c>
      <c r="B403" t="s">
        <v>1807</v>
      </c>
      <c r="C403">
        <v>89</v>
      </c>
      <c r="D403" s="4" t="s">
        <v>5162</v>
      </c>
      <c r="E403" t="s">
        <v>1808</v>
      </c>
      <c r="F403" t="s">
        <v>2</v>
      </c>
      <c r="G403" t="s">
        <v>3</v>
      </c>
      <c r="H403" t="s">
        <v>60</v>
      </c>
      <c r="I403" s="4">
        <v>3000000</v>
      </c>
      <c r="J403" s="3">
        <v>1971</v>
      </c>
      <c r="K403" s="3">
        <v>7.8</v>
      </c>
      <c r="L403" t="str">
        <f>IF(IMDb[[#This Row],[Presupuesto (USD)]]&lt;IMDb[[#This Row],[Ganancias(USD)]],"Éxito",IF(IMDb[[#This Row],[Presupuesto (USD)]]="SI","Indeterminado","Fracaso"))</f>
        <v>Éxito</v>
      </c>
    </row>
    <row r="404" spans="1:12" x14ac:dyDescent="0.25">
      <c r="A404" t="s">
        <v>3482</v>
      </c>
      <c r="B404" t="s">
        <v>668</v>
      </c>
      <c r="C404">
        <v>104</v>
      </c>
      <c r="D404" s="4" t="s">
        <v>5162</v>
      </c>
      <c r="E404" t="s">
        <v>88</v>
      </c>
      <c r="F404" t="s">
        <v>2</v>
      </c>
      <c r="G404" t="s">
        <v>3</v>
      </c>
      <c r="H404" t="s">
        <v>113</v>
      </c>
      <c r="I404" s="4">
        <v>1800000</v>
      </c>
      <c r="J404" s="3">
        <v>1971</v>
      </c>
      <c r="K404" s="3">
        <v>7.8</v>
      </c>
      <c r="L404" t="str">
        <f>IF(IMDb[[#This Row],[Presupuesto (USD)]]&lt;IMDb[[#This Row],[Ganancias(USD)]],"Éxito",IF(IMDb[[#This Row],[Presupuesto (USD)]]="SI","Indeterminado","Fracaso"))</f>
        <v>Éxito</v>
      </c>
    </row>
    <row r="405" spans="1:12" x14ac:dyDescent="0.25">
      <c r="A405" t="s">
        <v>4734</v>
      </c>
      <c r="B405" t="s">
        <v>1642</v>
      </c>
      <c r="C405">
        <v>118</v>
      </c>
      <c r="D405" s="4" t="s">
        <v>5162</v>
      </c>
      <c r="E405" t="s">
        <v>761</v>
      </c>
      <c r="F405" t="s">
        <v>2</v>
      </c>
      <c r="G405" t="s">
        <v>3</v>
      </c>
      <c r="H405" t="s">
        <v>679</v>
      </c>
      <c r="I405" s="4">
        <v>1650000</v>
      </c>
      <c r="J405" s="3">
        <v>1953</v>
      </c>
      <c r="K405" s="3">
        <v>7.8</v>
      </c>
      <c r="L405" t="str">
        <f>IF(IMDb[[#This Row],[Presupuesto (USD)]]&lt;IMDb[[#This Row],[Ganancias(USD)]],"Éxito",IF(IMDb[[#This Row],[Presupuesto (USD)]]="SI","Indeterminado","Fracaso"))</f>
        <v>Éxito</v>
      </c>
    </row>
    <row r="406" spans="1:12" x14ac:dyDescent="0.25">
      <c r="A406" t="s">
        <v>4787</v>
      </c>
      <c r="B406" t="s">
        <v>1791</v>
      </c>
      <c r="C406">
        <v>118</v>
      </c>
      <c r="D406" s="4" t="s">
        <v>5162</v>
      </c>
      <c r="E406" t="s">
        <v>914</v>
      </c>
      <c r="F406" t="s">
        <v>2</v>
      </c>
      <c r="G406" t="s">
        <v>3</v>
      </c>
      <c r="H406" t="s">
        <v>813</v>
      </c>
      <c r="I406" s="4">
        <v>1250000</v>
      </c>
      <c r="J406" s="3">
        <v>1941</v>
      </c>
      <c r="K406" s="3">
        <v>7.8</v>
      </c>
      <c r="L406" t="str">
        <f>IF(IMDb[[#This Row],[Presupuesto (USD)]]&lt;IMDb[[#This Row],[Ganancias(USD)]],"Éxito",IF(IMDb[[#This Row],[Presupuesto (USD)]]="SI","Indeterminado","Fracaso"))</f>
        <v>Éxito</v>
      </c>
    </row>
    <row r="407" spans="1:12" x14ac:dyDescent="0.25">
      <c r="A407" t="s">
        <v>5015</v>
      </c>
      <c r="B407" t="s">
        <v>2128</v>
      </c>
      <c r="C407">
        <v>66</v>
      </c>
      <c r="D407" s="4" t="s">
        <v>5162</v>
      </c>
      <c r="E407" t="s">
        <v>14</v>
      </c>
      <c r="F407" t="s">
        <v>2</v>
      </c>
      <c r="G407" t="s">
        <v>3</v>
      </c>
      <c r="H407" t="s">
        <v>21</v>
      </c>
      <c r="I407" s="4">
        <v>250000</v>
      </c>
      <c r="J407" s="3">
        <v>2013</v>
      </c>
      <c r="K407" s="3">
        <v>7.8</v>
      </c>
      <c r="L407" t="str">
        <f>IF(IMDb[[#This Row],[Presupuesto (USD)]]&lt;IMDb[[#This Row],[Ganancias(USD)]],"Éxito",IF(IMDb[[#This Row],[Presupuesto (USD)]]="SI","Indeterminado","Fracaso"))</f>
        <v>Éxito</v>
      </c>
    </row>
    <row r="408" spans="1:12" x14ac:dyDescent="0.25">
      <c r="A408" t="s">
        <v>5107</v>
      </c>
      <c r="B408" t="s">
        <v>2195</v>
      </c>
      <c r="C408">
        <v>84</v>
      </c>
      <c r="D408" s="4" t="s">
        <v>5162</v>
      </c>
      <c r="E408" t="s">
        <v>334</v>
      </c>
      <c r="F408" t="s">
        <v>2</v>
      </c>
      <c r="G408" t="s">
        <v>3</v>
      </c>
      <c r="H408" t="s">
        <v>4</v>
      </c>
      <c r="I408" s="4">
        <v>3250</v>
      </c>
      <c r="J408" s="3">
        <v>2005</v>
      </c>
      <c r="K408" s="3">
        <v>7.8</v>
      </c>
      <c r="L408" t="str">
        <f>IF(IMDb[[#This Row],[Presupuesto (USD)]]&lt;IMDb[[#This Row],[Ganancias(USD)]],"Éxito",IF(IMDb[[#This Row],[Presupuesto (USD)]]="SI","Indeterminado","Fracaso"))</f>
        <v>Éxito</v>
      </c>
    </row>
    <row r="409" spans="1:12" x14ac:dyDescent="0.25">
      <c r="A409" t="s">
        <v>2261</v>
      </c>
      <c r="B409" t="s">
        <v>52</v>
      </c>
      <c r="C409">
        <v>106</v>
      </c>
      <c r="D409" s="4">
        <v>362645141</v>
      </c>
      <c r="E409" t="s">
        <v>104</v>
      </c>
      <c r="F409" t="s">
        <v>2</v>
      </c>
      <c r="G409" t="s">
        <v>9</v>
      </c>
      <c r="H409" t="s">
        <v>21</v>
      </c>
      <c r="I409" s="4">
        <v>175000000</v>
      </c>
      <c r="J409" s="3">
        <v>2016</v>
      </c>
      <c r="K409" s="3">
        <v>7.8</v>
      </c>
      <c r="L409" t="str">
        <f>IF(IMDb[[#This Row],[Presupuesto (USD)]]&lt;IMDb[[#This Row],[Ganancias(USD)]],"Éxito",IF(IMDb[[#This Row],[Presupuesto (USD)]]="SI","Indeterminado","Fracaso"))</f>
        <v>Éxito</v>
      </c>
    </row>
    <row r="410" spans="1:12" x14ac:dyDescent="0.25">
      <c r="A410" t="s">
        <v>2224</v>
      </c>
      <c r="B410" t="s">
        <v>7</v>
      </c>
      <c r="C410">
        <v>143</v>
      </c>
      <c r="D410" s="4">
        <v>304360277</v>
      </c>
      <c r="E410" t="s">
        <v>8</v>
      </c>
      <c r="F410" t="s">
        <v>2</v>
      </c>
      <c r="G410" t="s">
        <v>9</v>
      </c>
      <c r="H410" t="s">
        <v>4</v>
      </c>
      <c r="I410" s="4">
        <v>200000000</v>
      </c>
      <c r="J410" s="3">
        <v>2012</v>
      </c>
      <c r="K410" s="3">
        <v>7.8</v>
      </c>
      <c r="L410" t="str">
        <f>IF(IMDb[[#This Row],[Presupuesto (USD)]]&lt;IMDb[[#This Row],[Ganancias(USD)]],"Éxito",IF(IMDb[[#This Row],[Presupuesto (USD)]]="SI","Indeterminado","Fracaso"))</f>
        <v>Éxito</v>
      </c>
    </row>
    <row r="411" spans="1:12" x14ac:dyDescent="0.25">
      <c r="A411" t="s">
        <v>3039</v>
      </c>
      <c r="B411" t="s">
        <v>420</v>
      </c>
      <c r="C411">
        <v>108</v>
      </c>
      <c r="D411" s="4">
        <v>277313371</v>
      </c>
      <c r="E411" t="s">
        <v>286</v>
      </c>
      <c r="F411" t="s">
        <v>2</v>
      </c>
      <c r="G411" t="s">
        <v>3</v>
      </c>
      <c r="H411" t="s">
        <v>113</v>
      </c>
      <c r="I411" s="4">
        <v>35000000</v>
      </c>
      <c r="J411" s="3">
        <v>2009</v>
      </c>
      <c r="K411" s="3">
        <v>7.8</v>
      </c>
      <c r="L411" t="str">
        <f>IF(IMDb[[#This Row],[Presupuesto (USD)]]&lt;IMDb[[#This Row],[Ganancias(USD)]],"Éxito",IF(IMDb[[#This Row],[Presupuesto (USD)]]="SI","Indeterminado","Fracaso"))</f>
        <v>Éxito</v>
      </c>
    </row>
    <row r="412" spans="1:12" x14ac:dyDescent="0.25">
      <c r="A412" t="s">
        <v>2377</v>
      </c>
      <c r="B412" t="s">
        <v>5122</v>
      </c>
      <c r="C412">
        <v>91</v>
      </c>
      <c r="D412" s="4">
        <v>274084951</v>
      </c>
      <c r="E412" t="s">
        <v>260</v>
      </c>
      <c r="F412" t="s">
        <v>2</v>
      </c>
      <c r="G412" t="s">
        <v>9</v>
      </c>
      <c r="H412" t="s">
        <v>4</v>
      </c>
      <c r="I412" s="4">
        <v>100000000</v>
      </c>
      <c r="J412" s="3">
        <v>2013</v>
      </c>
      <c r="K412" s="3">
        <v>7.8</v>
      </c>
      <c r="L412" t="str">
        <f>IF(IMDb[[#This Row],[Presupuesto (USD)]]&lt;IMDb[[#This Row],[Ganancias(USD)]],"Éxito",IF(IMDb[[#This Row],[Presupuesto (USD)]]="SI","Indeterminado","Fracaso"))</f>
        <v>Éxito</v>
      </c>
    </row>
    <row r="413" spans="1:12" x14ac:dyDescent="0.25">
      <c r="A413" t="s">
        <v>2266</v>
      </c>
      <c r="B413" t="s">
        <v>46</v>
      </c>
      <c r="C413">
        <v>136</v>
      </c>
      <c r="D413" s="4">
        <v>259746958</v>
      </c>
      <c r="E413" t="s">
        <v>16</v>
      </c>
      <c r="F413" t="s">
        <v>2</v>
      </c>
      <c r="G413" t="s">
        <v>3</v>
      </c>
      <c r="H413" t="s">
        <v>4</v>
      </c>
      <c r="I413" s="4">
        <v>170000000</v>
      </c>
      <c r="J413" s="3">
        <v>2014</v>
      </c>
      <c r="K413" s="3">
        <v>7.8</v>
      </c>
      <c r="L413" t="str">
        <f>IF(IMDb[[#This Row],[Presupuesto (USD)]]&lt;IMDb[[#This Row],[Ganancias(USD)]],"Éxito",IF(IMDb[[#This Row],[Presupuesto (USD)]]="SI","Indeterminado","Fracaso"))</f>
        <v>Éxito</v>
      </c>
    </row>
    <row r="414" spans="1:12" x14ac:dyDescent="0.25">
      <c r="A414" t="s">
        <v>2688</v>
      </c>
      <c r="B414" t="s">
        <v>359</v>
      </c>
      <c r="C414">
        <v>100</v>
      </c>
      <c r="D414" s="4">
        <v>257756197</v>
      </c>
      <c r="E414" t="s">
        <v>189</v>
      </c>
      <c r="F414" t="s">
        <v>2</v>
      </c>
      <c r="G414" t="s">
        <v>74</v>
      </c>
      <c r="H414" t="s">
        <v>21</v>
      </c>
      <c r="I414" s="4">
        <v>60000000</v>
      </c>
      <c r="J414" s="3">
        <v>2014</v>
      </c>
      <c r="K414" s="3">
        <v>7.8</v>
      </c>
      <c r="L414" t="str">
        <f>IF(IMDb[[#This Row],[Presupuesto (USD)]]&lt;IMDb[[#This Row],[Ganancias(USD)]],"Éxito",IF(IMDb[[#This Row],[Presupuesto (USD)]]="SI","Indeterminado","Fracaso"))</f>
        <v>Éxito</v>
      </c>
    </row>
    <row r="415" spans="1:12" x14ac:dyDescent="0.25">
      <c r="A415" t="s">
        <v>2345</v>
      </c>
      <c r="B415" t="s">
        <v>5122</v>
      </c>
      <c r="C415">
        <v>142</v>
      </c>
      <c r="D415" s="4">
        <v>249358727</v>
      </c>
      <c r="E415" t="s">
        <v>24</v>
      </c>
      <c r="F415" t="s">
        <v>2</v>
      </c>
      <c r="G415" t="s">
        <v>9</v>
      </c>
      <c r="H415" t="s">
        <v>21</v>
      </c>
      <c r="I415" s="4">
        <v>130000000</v>
      </c>
      <c r="J415" s="3">
        <v>2004</v>
      </c>
      <c r="K415" s="3">
        <v>7.8</v>
      </c>
      <c r="L415" t="str">
        <f>IF(IMDb[[#This Row],[Presupuesto (USD)]]&lt;IMDb[[#This Row],[Ganancias(USD)]],"Éxito",IF(IMDb[[#This Row],[Presupuesto (USD)]]="SI","Indeterminado","Fracaso"))</f>
        <v>Éxito</v>
      </c>
    </row>
    <row r="416" spans="1:12" x14ac:dyDescent="0.25">
      <c r="A416" t="s">
        <v>2239</v>
      </c>
      <c r="B416" t="s">
        <v>72</v>
      </c>
      <c r="C416">
        <v>132</v>
      </c>
      <c r="D416" s="4">
        <v>228756232</v>
      </c>
      <c r="E416" t="s">
        <v>16</v>
      </c>
      <c r="F416" t="s">
        <v>2</v>
      </c>
      <c r="G416" t="s">
        <v>3</v>
      </c>
      <c r="H416" t="s">
        <v>4</v>
      </c>
      <c r="I416" s="4">
        <v>190000000</v>
      </c>
      <c r="J416" s="3">
        <v>2013</v>
      </c>
      <c r="K416" s="3">
        <v>7.8</v>
      </c>
      <c r="L416" t="str">
        <f>IF(IMDb[[#This Row],[Presupuesto (USD)]]&lt;IMDb[[#This Row],[Ganancias(USD)]],"Éxito",IF(IMDb[[#This Row],[Presupuesto (USD)]]="SI","Indeterminado","Fracaso"))</f>
        <v>Éxito</v>
      </c>
    </row>
    <row r="417" spans="1:12" x14ac:dyDescent="0.25">
      <c r="A417" t="s">
        <v>2203</v>
      </c>
      <c r="B417" t="s">
        <v>19</v>
      </c>
      <c r="C417">
        <v>100</v>
      </c>
      <c r="D417" s="4">
        <v>200807262</v>
      </c>
      <c r="E417" t="s">
        <v>20</v>
      </c>
      <c r="F417" t="s">
        <v>2</v>
      </c>
      <c r="G417" t="s">
        <v>3</v>
      </c>
      <c r="H417" t="s">
        <v>21</v>
      </c>
      <c r="I417" s="4">
        <v>260000000</v>
      </c>
      <c r="J417" s="3">
        <v>2010</v>
      </c>
      <c r="K417" s="3">
        <v>7.8</v>
      </c>
      <c r="L417" t="str">
        <f>IF(IMDb[[#This Row],[Presupuesto (USD)]]&lt;IMDb[[#This Row],[Ganancias(USD)]],"Éxito",IF(IMDb[[#This Row],[Presupuesto (USD)]]="SI","Indeterminado","Fracaso"))</f>
        <v>Fracaso</v>
      </c>
    </row>
    <row r="418" spans="1:12" x14ac:dyDescent="0.25">
      <c r="A418" t="s">
        <v>2270</v>
      </c>
      <c r="B418" t="s">
        <v>120</v>
      </c>
      <c r="C418">
        <v>101</v>
      </c>
      <c r="D418" s="4">
        <v>189412677</v>
      </c>
      <c r="E418" t="s">
        <v>121</v>
      </c>
      <c r="F418" t="s">
        <v>2</v>
      </c>
      <c r="G418" t="s">
        <v>3</v>
      </c>
      <c r="H418" t="s">
        <v>21</v>
      </c>
      <c r="I418" s="4">
        <v>165000000</v>
      </c>
      <c r="J418" s="3">
        <v>2012</v>
      </c>
      <c r="K418" s="3">
        <v>7.8</v>
      </c>
      <c r="L418" t="str">
        <f>IF(IMDb[[#This Row],[Presupuesto (USD)]]&lt;IMDb[[#This Row],[Ganancias(USD)]],"Éxito",IF(IMDb[[#This Row],[Presupuesto (USD)]]="SI","Indeterminado","Fracaso"))</f>
        <v>Éxito</v>
      </c>
    </row>
    <row r="419" spans="1:12" x14ac:dyDescent="0.25">
      <c r="A419" t="s">
        <v>2899</v>
      </c>
      <c r="B419" t="s">
        <v>405</v>
      </c>
      <c r="C419">
        <v>130</v>
      </c>
      <c r="D419" s="4">
        <v>183875760</v>
      </c>
      <c r="E419" t="s">
        <v>809</v>
      </c>
      <c r="F419" t="s">
        <v>2</v>
      </c>
      <c r="G419" t="s">
        <v>3</v>
      </c>
      <c r="H419" t="s">
        <v>4</v>
      </c>
      <c r="I419" s="4">
        <v>44000000</v>
      </c>
      <c r="J419" s="3">
        <v>1993</v>
      </c>
      <c r="K419" s="3">
        <v>7.8</v>
      </c>
      <c r="L419" t="str">
        <f>IF(IMDb[[#This Row],[Presupuesto (USD)]]&lt;IMDb[[#This Row],[Ganancias(USD)]],"Éxito",IF(IMDb[[#This Row],[Presupuesto (USD)]]="SI","Indeterminado","Fracaso"))</f>
        <v>Éxito</v>
      </c>
    </row>
    <row r="420" spans="1:12" x14ac:dyDescent="0.25">
      <c r="A420" t="s">
        <v>2475</v>
      </c>
      <c r="B420" t="s">
        <v>266</v>
      </c>
      <c r="C420">
        <v>116</v>
      </c>
      <c r="D420" s="4">
        <v>183405771</v>
      </c>
      <c r="E420" t="s">
        <v>267</v>
      </c>
      <c r="F420" t="s">
        <v>2</v>
      </c>
      <c r="G420" t="s">
        <v>3</v>
      </c>
      <c r="H420" t="s">
        <v>4</v>
      </c>
      <c r="I420" s="4">
        <v>85000000</v>
      </c>
      <c r="J420" s="3">
        <v>2001</v>
      </c>
      <c r="K420" s="3">
        <v>7.8</v>
      </c>
      <c r="L420" t="str">
        <f>IF(IMDb[[#This Row],[Presupuesto (USD)]]&lt;IMDb[[#This Row],[Ganancias(USD)]],"Éxito",IF(IMDb[[#This Row],[Presupuesto (USD)]]="SI","Indeterminado","Fracaso"))</f>
        <v>Éxito</v>
      </c>
    </row>
    <row r="421" spans="1:12" x14ac:dyDescent="0.25">
      <c r="A421" t="s">
        <v>2473</v>
      </c>
      <c r="B421" t="s">
        <v>208</v>
      </c>
      <c r="C421">
        <v>108</v>
      </c>
      <c r="D421" s="4">
        <v>176049130</v>
      </c>
      <c r="E421" t="s">
        <v>209</v>
      </c>
      <c r="F421" t="s">
        <v>2</v>
      </c>
      <c r="G421" t="s">
        <v>3</v>
      </c>
      <c r="H421" t="s">
        <v>4</v>
      </c>
      <c r="I421" s="4">
        <v>75000000</v>
      </c>
      <c r="J421" s="3">
        <v>2004</v>
      </c>
      <c r="K421" s="3">
        <v>7.8</v>
      </c>
      <c r="L421" t="str">
        <f>IF(IMDb[[#This Row],[Presupuesto (USD)]]&lt;IMDb[[#This Row],[Ganancias(USD)]],"Éxito",IF(IMDb[[#This Row],[Presupuesto (USD)]]="SI","Indeterminado","Fracaso"))</f>
        <v>Éxito</v>
      </c>
    </row>
    <row r="422" spans="1:12" x14ac:dyDescent="0.25">
      <c r="A422" t="s">
        <v>2281</v>
      </c>
      <c r="B422" t="s">
        <v>134</v>
      </c>
      <c r="C422">
        <v>132</v>
      </c>
      <c r="D422" s="4">
        <v>146405371</v>
      </c>
      <c r="E422" t="s">
        <v>16</v>
      </c>
      <c r="F422" t="s">
        <v>2</v>
      </c>
      <c r="G422" t="s">
        <v>3</v>
      </c>
      <c r="H422" t="s">
        <v>4</v>
      </c>
      <c r="I422" s="4">
        <v>160000000</v>
      </c>
      <c r="J422" s="3">
        <v>2011</v>
      </c>
      <c r="K422" s="3">
        <v>7.8</v>
      </c>
      <c r="L422" t="str">
        <f>IF(IMDb[[#This Row],[Presupuesto (USD)]]&lt;IMDb[[#This Row],[Ganancias(USD)]],"Éxito",IF(IMDb[[#This Row],[Presupuesto (USD)]]="SI","Indeterminado","Fracaso"))</f>
        <v>Fracaso</v>
      </c>
    </row>
    <row r="423" spans="1:12" x14ac:dyDescent="0.25">
      <c r="A423" t="s">
        <v>3459</v>
      </c>
      <c r="B423" t="s">
        <v>606</v>
      </c>
      <c r="C423">
        <v>122</v>
      </c>
      <c r="D423" s="4">
        <v>132088910</v>
      </c>
      <c r="E423" t="s">
        <v>251</v>
      </c>
      <c r="F423" t="s">
        <v>2</v>
      </c>
      <c r="G423" t="s">
        <v>3</v>
      </c>
      <c r="H423" t="s">
        <v>113</v>
      </c>
      <c r="I423" s="4">
        <v>21000000</v>
      </c>
      <c r="J423" s="3">
        <v>2012</v>
      </c>
      <c r="K423" s="3">
        <v>7.8</v>
      </c>
      <c r="L423" t="str">
        <f>IF(IMDb[[#This Row],[Presupuesto (USD)]]&lt;IMDb[[#This Row],[Ganancias(USD)]],"Éxito",IF(IMDb[[#This Row],[Presupuesto (USD)]]="SI","Indeterminado","Fracaso"))</f>
        <v>Éxito</v>
      </c>
    </row>
    <row r="424" spans="1:12" x14ac:dyDescent="0.25">
      <c r="A424" t="s">
        <v>2405</v>
      </c>
      <c r="B424" t="s">
        <v>40</v>
      </c>
      <c r="C424">
        <v>176</v>
      </c>
      <c r="D424" s="4">
        <v>130127620</v>
      </c>
      <c r="E424" t="s">
        <v>295</v>
      </c>
      <c r="F424" t="s">
        <v>2</v>
      </c>
      <c r="G424" t="s">
        <v>3</v>
      </c>
      <c r="H424" t="s">
        <v>113</v>
      </c>
      <c r="I424" s="4">
        <v>100000000</v>
      </c>
      <c r="J424" s="3">
        <v>2007</v>
      </c>
      <c r="K424" s="3">
        <v>7.8</v>
      </c>
      <c r="L424" t="str">
        <f>IF(IMDb[[#This Row],[Presupuesto (USD)]]&lt;IMDb[[#This Row],[Ganancias(USD)]],"Éxito",IF(IMDb[[#This Row],[Presupuesto (USD)]]="SI","Indeterminado","Fracaso"))</f>
        <v>Éxito</v>
      </c>
    </row>
    <row r="425" spans="1:12" x14ac:dyDescent="0.25">
      <c r="A425" t="s">
        <v>2280</v>
      </c>
      <c r="B425" t="s">
        <v>132</v>
      </c>
      <c r="C425">
        <v>166</v>
      </c>
      <c r="D425" s="4">
        <v>127490802</v>
      </c>
      <c r="E425" t="s">
        <v>133</v>
      </c>
      <c r="F425" t="s">
        <v>2</v>
      </c>
      <c r="G425" t="s">
        <v>3</v>
      </c>
      <c r="H425" t="s">
        <v>4</v>
      </c>
      <c r="I425" s="4">
        <v>150000000</v>
      </c>
      <c r="J425" s="3">
        <v>2008</v>
      </c>
      <c r="K425" s="3">
        <v>7.8</v>
      </c>
      <c r="L425" t="str">
        <f>IF(IMDb[[#This Row],[Presupuesto (USD)]]&lt;IMDb[[#This Row],[Ganancias(USD)]],"Éxito",IF(IMDb[[#This Row],[Presupuesto (USD)]]="SI","Indeterminado","Fracaso"))</f>
        <v>Fracaso</v>
      </c>
    </row>
    <row r="426" spans="1:12" x14ac:dyDescent="0.25">
      <c r="A426" t="s">
        <v>3898</v>
      </c>
      <c r="B426" t="s">
        <v>1412</v>
      </c>
      <c r="C426">
        <v>133</v>
      </c>
      <c r="D426" s="4">
        <v>124868837</v>
      </c>
      <c r="E426" t="s">
        <v>45</v>
      </c>
      <c r="F426" t="s">
        <v>2</v>
      </c>
      <c r="G426" t="s">
        <v>3</v>
      </c>
      <c r="H426" t="s">
        <v>4</v>
      </c>
      <c r="I426" s="4">
        <v>12000000</v>
      </c>
      <c r="J426" s="3">
        <v>2014</v>
      </c>
      <c r="K426" s="3">
        <v>7.8</v>
      </c>
      <c r="L426" t="str">
        <f>IF(IMDb[[#This Row],[Presupuesto (USD)]]&lt;IMDb[[#This Row],[Ganancias(USD)]],"Éxito",IF(IMDb[[#This Row],[Presupuesto (USD)]]="SI","Indeterminado","Fracaso"))</f>
        <v>Éxito</v>
      </c>
    </row>
    <row r="427" spans="1:12" x14ac:dyDescent="0.25">
      <c r="A427" t="s">
        <v>4609</v>
      </c>
      <c r="B427" t="s">
        <v>1146</v>
      </c>
      <c r="C427">
        <v>93</v>
      </c>
      <c r="D427" s="4">
        <v>119500000</v>
      </c>
      <c r="E427" t="s">
        <v>649</v>
      </c>
      <c r="F427" t="s">
        <v>2</v>
      </c>
      <c r="G427" t="s">
        <v>3</v>
      </c>
      <c r="H427" t="s">
        <v>113</v>
      </c>
      <c r="I427" s="4">
        <v>2600000</v>
      </c>
      <c r="J427" s="3">
        <v>1974</v>
      </c>
      <c r="K427" s="3">
        <v>7.8</v>
      </c>
      <c r="L427" t="str">
        <f>IF(IMDb[[#This Row],[Presupuesto (USD)]]&lt;IMDb[[#This Row],[Ganancias(USD)]],"Éxito",IF(IMDb[[#This Row],[Presupuesto (USD)]]="SI","Indeterminado","Fracaso"))</f>
        <v>Éxito</v>
      </c>
    </row>
    <row r="428" spans="1:12" x14ac:dyDescent="0.25">
      <c r="A428" t="s">
        <v>2934</v>
      </c>
      <c r="B428" t="s">
        <v>85</v>
      </c>
      <c r="C428">
        <v>108</v>
      </c>
      <c r="D428" s="4">
        <v>118500000</v>
      </c>
      <c r="E428" t="s">
        <v>324</v>
      </c>
      <c r="F428" t="s">
        <v>2</v>
      </c>
      <c r="G428" t="s">
        <v>3</v>
      </c>
      <c r="H428" t="s">
        <v>21</v>
      </c>
      <c r="I428" s="4">
        <v>40000000</v>
      </c>
      <c r="J428" s="3">
        <v>1989</v>
      </c>
      <c r="K428" s="3">
        <v>7.8</v>
      </c>
      <c r="L428" t="str">
        <f>IF(IMDb[[#This Row],[Presupuesto (USD)]]&lt;IMDb[[#This Row],[Ganancias(USD)]],"Éxito",IF(IMDb[[#This Row],[Presupuesto (USD)]]="SI","Indeterminado","Fracaso"))</f>
        <v>Éxito</v>
      </c>
    </row>
    <row r="429" spans="1:12" x14ac:dyDescent="0.25">
      <c r="A429" t="s">
        <v>3153</v>
      </c>
      <c r="B429" t="s">
        <v>964</v>
      </c>
      <c r="C429">
        <v>120</v>
      </c>
      <c r="D429" s="4">
        <v>115648585</v>
      </c>
      <c r="E429" t="s">
        <v>281</v>
      </c>
      <c r="F429" t="s">
        <v>2</v>
      </c>
      <c r="G429" t="s">
        <v>3</v>
      </c>
      <c r="H429" t="s">
        <v>21</v>
      </c>
      <c r="I429" s="4">
        <v>30000000</v>
      </c>
      <c r="J429" s="3">
        <v>2000</v>
      </c>
      <c r="K429" s="3">
        <v>7.8</v>
      </c>
      <c r="L429" t="str">
        <f>IF(IMDb[[#This Row],[Presupuesto (USD)]]&lt;IMDb[[#This Row],[Ganancias(USD)]],"Éxito",IF(IMDb[[#This Row],[Presupuesto (USD)]]="SI","Indeterminado","Fracaso"))</f>
        <v>Éxito</v>
      </c>
    </row>
    <row r="430" spans="1:12" x14ac:dyDescent="0.25">
      <c r="A430" t="s">
        <v>2454</v>
      </c>
      <c r="B430" t="s">
        <v>132</v>
      </c>
      <c r="C430">
        <v>158</v>
      </c>
      <c r="D430" s="4">
        <v>102515793</v>
      </c>
      <c r="E430" t="s">
        <v>367</v>
      </c>
      <c r="F430" t="s">
        <v>2</v>
      </c>
      <c r="G430" t="s">
        <v>3</v>
      </c>
      <c r="H430" t="s">
        <v>113</v>
      </c>
      <c r="I430" s="4">
        <v>90000000</v>
      </c>
      <c r="J430" s="3">
        <v>2011</v>
      </c>
      <c r="K430" s="3">
        <v>7.8</v>
      </c>
      <c r="L430" t="str">
        <f>IF(IMDb[[#This Row],[Presupuesto (USD)]]&lt;IMDb[[#This Row],[Ganancias(USD)]],"Éxito",IF(IMDb[[#This Row],[Presupuesto (USD)]]="SI","Indeterminado","Fracaso"))</f>
        <v>Éxito</v>
      </c>
    </row>
    <row r="431" spans="1:12" x14ac:dyDescent="0.25">
      <c r="A431" t="s">
        <v>2939</v>
      </c>
      <c r="B431" t="s">
        <v>69</v>
      </c>
      <c r="C431">
        <v>134</v>
      </c>
      <c r="D431" s="4">
        <v>102310175</v>
      </c>
      <c r="E431" t="s">
        <v>484</v>
      </c>
      <c r="F431" t="s">
        <v>2</v>
      </c>
      <c r="G431" t="s">
        <v>3</v>
      </c>
      <c r="H431" t="s">
        <v>113</v>
      </c>
      <c r="I431" s="4">
        <v>40000000</v>
      </c>
      <c r="J431" s="3">
        <v>2016</v>
      </c>
      <c r="K431" s="3">
        <v>7.8</v>
      </c>
      <c r="L431" t="str">
        <f>IF(IMDb[[#This Row],[Presupuesto (USD)]]&lt;IMDb[[#This Row],[Ganancias(USD)]],"Éxito",IF(IMDb[[#This Row],[Presupuesto (USD)]]="SI","Indeterminado","Fracaso"))</f>
        <v>Éxito</v>
      </c>
    </row>
    <row r="432" spans="1:12" x14ac:dyDescent="0.25">
      <c r="A432" t="s">
        <v>4269</v>
      </c>
      <c r="B432" t="s">
        <v>1625</v>
      </c>
      <c r="C432">
        <v>139</v>
      </c>
      <c r="D432" s="4">
        <v>102300000</v>
      </c>
      <c r="E432" t="s">
        <v>1626</v>
      </c>
      <c r="F432" t="s">
        <v>2</v>
      </c>
      <c r="G432" t="s">
        <v>3</v>
      </c>
      <c r="H432" t="s">
        <v>813</v>
      </c>
      <c r="I432" s="4">
        <v>6000000</v>
      </c>
      <c r="J432" s="3">
        <v>1964</v>
      </c>
      <c r="K432" s="3">
        <v>7.8</v>
      </c>
      <c r="L432" t="str">
        <f>IF(IMDb[[#This Row],[Presupuesto (USD)]]&lt;IMDb[[#This Row],[Ganancias(USD)]],"Éxito",IF(IMDb[[#This Row],[Presupuesto (USD)]]="SI","Indeterminado","Fracaso"))</f>
        <v>Éxito</v>
      </c>
    </row>
    <row r="433" spans="1:12" x14ac:dyDescent="0.25">
      <c r="A433" t="s">
        <v>3716</v>
      </c>
      <c r="B433" t="s">
        <v>77</v>
      </c>
      <c r="C433">
        <v>154</v>
      </c>
      <c r="D433" s="4">
        <v>94175854</v>
      </c>
      <c r="E433" t="s">
        <v>534</v>
      </c>
      <c r="F433" t="s">
        <v>2</v>
      </c>
      <c r="G433" t="s">
        <v>3</v>
      </c>
      <c r="H433" t="s">
        <v>4</v>
      </c>
      <c r="I433" s="4">
        <v>15000000</v>
      </c>
      <c r="J433" s="3">
        <v>1985</v>
      </c>
      <c r="K433" s="3">
        <v>7.8</v>
      </c>
      <c r="L433" t="str">
        <f>IF(IMDb[[#This Row],[Presupuesto (USD)]]&lt;IMDb[[#This Row],[Ganancias(USD)]],"Éxito",IF(IMDb[[#This Row],[Presupuesto (USD)]]="SI","Indeterminado","Fracaso"))</f>
        <v>Éxito</v>
      </c>
    </row>
    <row r="434" spans="1:12" x14ac:dyDescent="0.25">
      <c r="A434" t="s">
        <v>4505</v>
      </c>
      <c r="B434" t="s">
        <v>1770</v>
      </c>
      <c r="C434">
        <v>88</v>
      </c>
      <c r="D434" s="4">
        <v>83400000</v>
      </c>
      <c r="E434" t="s">
        <v>286</v>
      </c>
      <c r="F434" t="s">
        <v>2</v>
      </c>
      <c r="G434" t="s">
        <v>3</v>
      </c>
      <c r="H434" t="s">
        <v>21</v>
      </c>
      <c r="I434" s="4">
        <v>3500000</v>
      </c>
      <c r="J434" s="3">
        <v>1980</v>
      </c>
      <c r="K434" s="3">
        <v>7.8</v>
      </c>
      <c r="L434" t="str">
        <f>IF(IMDb[[#This Row],[Presupuesto (USD)]]&lt;IMDb[[#This Row],[Ganancias(USD)]],"Éxito",IF(IMDb[[#This Row],[Presupuesto (USD)]]="SI","Indeterminado","Fracaso"))</f>
        <v>Éxito</v>
      </c>
    </row>
    <row r="435" spans="1:12" x14ac:dyDescent="0.25">
      <c r="A435" t="s">
        <v>4643</v>
      </c>
      <c r="B435" t="s">
        <v>451</v>
      </c>
      <c r="C435">
        <v>120</v>
      </c>
      <c r="D435" s="4">
        <v>76400000</v>
      </c>
      <c r="E435" t="s">
        <v>452</v>
      </c>
      <c r="F435" t="s">
        <v>2</v>
      </c>
      <c r="G435" t="s">
        <v>3</v>
      </c>
      <c r="H435" t="s">
        <v>60</v>
      </c>
      <c r="I435" s="4">
        <v>2280000</v>
      </c>
      <c r="J435" s="3">
        <v>1940</v>
      </c>
      <c r="K435" s="3">
        <v>7.8</v>
      </c>
      <c r="L435" t="str">
        <f>IF(IMDb[[#This Row],[Presupuesto (USD)]]&lt;IMDb[[#This Row],[Ganancias(USD)]],"Éxito",IF(IMDb[[#This Row],[Presupuesto (USD)]]="SI","Indeterminado","Fracaso"))</f>
        <v>Éxito</v>
      </c>
    </row>
    <row r="436" spans="1:12" x14ac:dyDescent="0.25">
      <c r="A436" t="s">
        <v>2949</v>
      </c>
      <c r="B436" t="s">
        <v>280</v>
      </c>
      <c r="C436">
        <v>117</v>
      </c>
      <c r="D436" s="4">
        <v>72455275</v>
      </c>
      <c r="E436" t="s">
        <v>848</v>
      </c>
      <c r="F436" t="s">
        <v>2</v>
      </c>
      <c r="G436" t="s">
        <v>3</v>
      </c>
      <c r="H436" t="s">
        <v>113</v>
      </c>
      <c r="I436" s="4">
        <v>40000000</v>
      </c>
      <c r="J436" s="3">
        <v>1992</v>
      </c>
      <c r="K436" s="3">
        <v>7.8</v>
      </c>
      <c r="L436" t="str">
        <f>IF(IMDb[[#This Row],[Presupuesto (USD)]]&lt;IMDb[[#This Row],[Ganancias(USD)]],"Éxito",IF(IMDb[[#This Row],[Presupuesto (USD)]]="SI","Indeterminado","Fracaso"))</f>
        <v>Éxito</v>
      </c>
    </row>
    <row r="437" spans="1:12" x14ac:dyDescent="0.25">
      <c r="A437" t="s">
        <v>3250</v>
      </c>
      <c r="B437" t="s">
        <v>300</v>
      </c>
      <c r="C437">
        <v>130</v>
      </c>
      <c r="D437" s="4">
        <v>70235322</v>
      </c>
      <c r="E437" t="s">
        <v>487</v>
      </c>
      <c r="F437" t="s">
        <v>2</v>
      </c>
      <c r="G437" t="s">
        <v>3</v>
      </c>
      <c r="H437" t="s">
        <v>113</v>
      </c>
      <c r="I437" s="4">
        <v>28000000</v>
      </c>
      <c r="J437" s="3">
        <v>2015</v>
      </c>
      <c r="K437" s="3">
        <v>7.8</v>
      </c>
      <c r="L437" t="str">
        <f>IF(IMDb[[#This Row],[Presupuesto (USD)]]&lt;IMDb[[#This Row],[Ganancias(USD)]],"Éxito",IF(IMDb[[#This Row],[Presupuesto (USD)]]="SI","Indeterminado","Fracaso"))</f>
        <v>Éxito</v>
      </c>
    </row>
    <row r="438" spans="1:12" x14ac:dyDescent="0.25">
      <c r="A438" t="s">
        <v>3599</v>
      </c>
      <c r="B438" t="s">
        <v>234</v>
      </c>
      <c r="C438">
        <v>107</v>
      </c>
      <c r="D438" s="4">
        <v>59735548</v>
      </c>
      <c r="E438" t="s">
        <v>609</v>
      </c>
      <c r="F438" t="s">
        <v>2</v>
      </c>
      <c r="G438" t="s">
        <v>3</v>
      </c>
      <c r="H438" t="s">
        <v>113</v>
      </c>
      <c r="I438" s="4">
        <v>15000000</v>
      </c>
      <c r="J438" s="3">
        <v>1987</v>
      </c>
      <c r="K438" s="3">
        <v>7.8</v>
      </c>
      <c r="L438" t="str">
        <f>IF(IMDb[[#This Row],[Presupuesto (USD)]]&lt;IMDb[[#This Row],[Ganancias(USD)]],"Éxito",IF(IMDb[[#This Row],[Presupuesto (USD)]]="SI","Indeterminado","Fracaso"))</f>
        <v>Éxito</v>
      </c>
    </row>
    <row r="439" spans="1:12" x14ac:dyDescent="0.25">
      <c r="A439" t="s">
        <v>4243</v>
      </c>
      <c r="B439" t="s">
        <v>474</v>
      </c>
      <c r="C439">
        <v>112</v>
      </c>
      <c r="D439" s="4">
        <v>57504069</v>
      </c>
      <c r="E439" t="s">
        <v>334</v>
      </c>
      <c r="F439" t="s">
        <v>2</v>
      </c>
      <c r="G439" t="s">
        <v>3</v>
      </c>
      <c r="H439" t="s">
        <v>113</v>
      </c>
      <c r="I439" s="4">
        <v>6000000</v>
      </c>
      <c r="J439" s="3">
        <v>1991</v>
      </c>
      <c r="K439" s="3">
        <v>7.8</v>
      </c>
      <c r="L439" t="str">
        <f>IF(IMDb[[#This Row],[Presupuesto (USD)]]&lt;IMDb[[#This Row],[Ganancias(USD)]],"Éxito",IF(IMDb[[#This Row],[Presupuesto (USD)]]="SI","Indeterminado","Fracaso"))</f>
        <v>Éxito</v>
      </c>
    </row>
    <row r="440" spans="1:12" x14ac:dyDescent="0.25">
      <c r="A440" t="s">
        <v>3330</v>
      </c>
      <c r="B440" t="s">
        <v>805</v>
      </c>
      <c r="C440">
        <v>134</v>
      </c>
      <c r="D440" s="4">
        <v>56505065</v>
      </c>
      <c r="E440" t="s">
        <v>1092</v>
      </c>
      <c r="F440" t="s">
        <v>2</v>
      </c>
      <c r="G440" t="s">
        <v>3</v>
      </c>
      <c r="H440" t="s">
        <v>113</v>
      </c>
      <c r="I440" s="4">
        <v>25000000</v>
      </c>
      <c r="J440" s="3">
        <v>1993</v>
      </c>
      <c r="K440" s="3">
        <v>7.8</v>
      </c>
      <c r="L440" t="str">
        <f>IF(IMDb[[#This Row],[Presupuesto (USD)]]&lt;IMDb[[#This Row],[Ganancias(USD)]],"Éxito",IF(IMDb[[#This Row],[Presupuesto (USD)]]="SI","Indeterminado","Fracaso"))</f>
        <v>Éxito</v>
      </c>
    </row>
    <row r="441" spans="1:12" x14ac:dyDescent="0.25">
      <c r="A441" t="s">
        <v>4270</v>
      </c>
      <c r="B441" t="s">
        <v>595</v>
      </c>
      <c r="C441">
        <v>124</v>
      </c>
      <c r="D441" s="4">
        <v>54800000</v>
      </c>
      <c r="E441" t="s">
        <v>534</v>
      </c>
      <c r="F441" t="s">
        <v>2</v>
      </c>
      <c r="G441" t="s">
        <v>3</v>
      </c>
      <c r="H441" t="s">
        <v>113</v>
      </c>
      <c r="I441" s="4">
        <v>6000000</v>
      </c>
      <c r="J441" s="3">
        <v>1980</v>
      </c>
      <c r="K441" s="3">
        <v>7.8</v>
      </c>
      <c r="L441" t="str">
        <f>IF(IMDb[[#This Row],[Presupuesto (USD)]]&lt;IMDb[[#This Row],[Ganancias(USD)]],"Éxito",IF(IMDb[[#This Row],[Presupuesto (USD)]]="SI","Indeterminado","Fracaso"))</f>
        <v>Éxito</v>
      </c>
    </row>
    <row r="442" spans="1:12" x14ac:dyDescent="0.25">
      <c r="A442" t="s">
        <v>3674</v>
      </c>
      <c r="B442" t="s">
        <v>1135</v>
      </c>
      <c r="C442">
        <v>129</v>
      </c>
      <c r="D442" s="4">
        <v>54000000</v>
      </c>
      <c r="E442" t="s">
        <v>534</v>
      </c>
      <c r="F442" t="s">
        <v>2</v>
      </c>
      <c r="G442" t="s">
        <v>3</v>
      </c>
      <c r="H442" t="s">
        <v>113</v>
      </c>
      <c r="I442" s="4">
        <v>16000000</v>
      </c>
      <c r="J442" s="3">
        <v>1982</v>
      </c>
      <c r="K442" s="3">
        <v>7.8</v>
      </c>
      <c r="L442" t="str">
        <f>IF(IMDb[[#This Row],[Presupuesto (USD)]]&lt;IMDb[[#This Row],[Ganancias(USD)]],"Éxito",IF(IMDb[[#This Row],[Presupuesto (USD)]]="SI","Indeterminado","Fracaso"))</f>
        <v>Éxito</v>
      </c>
    </row>
    <row r="443" spans="1:12" x14ac:dyDescent="0.25">
      <c r="A443" t="s">
        <v>2848</v>
      </c>
      <c r="B443" t="s">
        <v>252</v>
      </c>
      <c r="C443">
        <v>122</v>
      </c>
      <c r="D443" s="4">
        <v>53574088</v>
      </c>
      <c r="E443" t="s">
        <v>757</v>
      </c>
      <c r="F443" t="s">
        <v>2</v>
      </c>
      <c r="G443" t="s">
        <v>3</v>
      </c>
      <c r="H443" t="s">
        <v>113</v>
      </c>
      <c r="I443" s="4">
        <v>55000000</v>
      </c>
      <c r="J443" s="3">
        <v>2007</v>
      </c>
      <c r="K443" s="3">
        <v>7.8</v>
      </c>
      <c r="L443" t="str">
        <f>IF(IMDb[[#This Row],[Presupuesto (USD)]]&lt;IMDb[[#This Row],[Ganancias(USD)]],"Éxito",IF(IMDb[[#This Row],[Presupuesto (USD)]]="SI","Indeterminado","Fracaso"))</f>
        <v>Fracaso</v>
      </c>
    </row>
    <row r="444" spans="1:12" x14ac:dyDescent="0.25">
      <c r="A444" t="s">
        <v>3457</v>
      </c>
      <c r="B444" t="s">
        <v>1163</v>
      </c>
      <c r="C444">
        <v>81</v>
      </c>
      <c r="D444" s="4">
        <v>52008288</v>
      </c>
      <c r="E444" t="s">
        <v>1164</v>
      </c>
      <c r="F444" t="s">
        <v>2</v>
      </c>
      <c r="G444" t="s">
        <v>3</v>
      </c>
      <c r="H444" t="s">
        <v>113</v>
      </c>
      <c r="I444" s="4">
        <v>21000000</v>
      </c>
      <c r="J444" s="3">
        <v>1999</v>
      </c>
      <c r="K444" s="3">
        <v>7.8</v>
      </c>
      <c r="L444" t="str">
        <f>IF(IMDb[[#This Row],[Presupuesto (USD)]]&lt;IMDb[[#This Row],[Ganancias(USD)]],"Éxito",IF(IMDb[[#This Row],[Presupuesto (USD)]]="SI","Indeterminado","Fracaso"))</f>
        <v>Éxito</v>
      </c>
    </row>
    <row r="445" spans="1:12" x14ac:dyDescent="0.25">
      <c r="A445" t="s">
        <v>3334</v>
      </c>
      <c r="B445" t="s">
        <v>28</v>
      </c>
      <c r="C445">
        <v>101</v>
      </c>
      <c r="D445" s="4">
        <v>51676606</v>
      </c>
      <c r="E445" t="s">
        <v>1095</v>
      </c>
      <c r="F445" t="s">
        <v>2</v>
      </c>
      <c r="G445" t="s">
        <v>3</v>
      </c>
      <c r="H445" t="s">
        <v>21</v>
      </c>
      <c r="I445" s="4">
        <v>25000000</v>
      </c>
      <c r="J445" s="3">
        <v>2004</v>
      </c>
      <c r="K445" s="3">
        <v>7.8</v>
      </c>
      <c r="L445" t="str">
        <f>IF(IMDb[[#This Row],[Presupuesto (USD)]]&lt;IMDb[[#This Row],[Ganancias(USD)]],"Éxito",IF(IMDb[[#This Row],[Presupuesto (USD)]]="SI","Indeterminado","Fracaso"))</f>
        <v>Éxito</v>
      </c>
    </row>
    <row r="446" spans="1:12" x14ac:dyDescent="0.25">
      <c r="A446" t="s">
        <v>4547</v>
      </c>
      <c r="B446" t="s">
        <v>1584</v>
      </c>
      <c r="C446">
        <v>110</v>
      </c>
      <c r="D446" s="4">
        <v>51100000</v>
      </c>
      <c r="E446" t="s">
        <v>8</v>
      </c>
      <c r="F446" t="s">
        <v>2</v>
      </c>
      <c r="G446" t="s">
        <v>9</v>
      </c>
      <c r="H446" t="s">
        <v>813</v>
      </c>
      <c r="I446" s="4">
        <v>3000000</v>
      </c>
      <c r="J446" s="3">
        <v>1964</v>
      </c>
      <c r="K446" s="3">
        <v>7.8</v>
      </c>
      <c r="L446" t="str">
        <f>IF(IMDb[[#This Row],[Presupuesto (USD)]]&lt;IMDb[[#This Row],[Ganancias(USD)]],"Éxito",IF(IMDb[[#This Row],[Presupuesto (USD)]]="SI","Indeterminado","Fracaso"))</f>
        <v>Éxito</v>
      </c>
    </row>
    <row r="447" spans="1:12" x14ac:dyDescent="0.25">
      <c r="A447" t="s">
        <v>3183</v>
      </c>
      <c r="B447" t="s">
        <v>174</v>
      </c>
      <c r="C447">
        <v>123</v>
      </c>
      <c r="D447" s="4">
        <v>50921738</v>
      </c>
      <c r="E447" t="s">
        <v>677</v>
      </c>
      <c r="F447" t="s">
        <v>2</v>
      </c>
      <c r="G447" t="s">
        <v>9</v>
      </c>
      <c r="H447" t="s">
        <v>113</v>
      </c>
      <c r="I447" s="4">
        <v>30000000</v>
      </c>
      <c r="J447" s="3">
        <v>2007</v>
      </c>
      <c r="K447" s="3">
        <v>7.8</v>
      </c>
      <c r="L447" t="str">
        <f>IF(IMDb[[#This Row],[Presupuesto (USD)]]&lt;IMDb[[#This Row],[Ganancias(USD)]],"Éxito",IF(IMDb[[#This Row],[Presupuesto (USD)]]="SI","Indeterminado","Fracaso"))</f>
        <v>Éxito</v>
      </c>
    </row>
    <row r="448" spans="1:12" x14ac:dyDescent="0.25">
      <c r="A448" t="s">
        <v>2964</v>
      </c>
      <c r="B448" t="s">
        <v>513</v>
      </c>
      <c r="C448">
        <v>139</v>
      </c>
      <c r="D448" s="4">
        <v>50859889</v>
      </c>
      <c r="E448" t="s">
        <v>139</v>
      </c>
      <c r="F448" t="s">
        <v>855</v>
      </c>
      <c r="G448" t="s">
        <v>3</v>
      </c>
      <c r="H448" t="s">
        <v>113</v>
      </c>
      <c r="I448" s="4">
        <v>40000000</v>
      </c>
      <c r="J448" s="3">
        <v>2006</v>
      </c>
      <c r="K448" s="3">
        <v>7.8</v>
      </c>
      <c r="L448" t="str">
        <f>IF(IMDb[[#This Row],[Presupuesto (USD)]]&lt;IMDb[[#This Row],[Ganancias(USD)]],"Éxito",IF(IMDb[[#This Row],[Presupuesto (USD)]]="SI","Indeterminado","Fracaso"))</f>
        <v>Éxito</v>
      </c>
    </row>
    <row r="449" spans="1:12" x14ac:dyDescent="0.25">
      <c r="A449" t="s">
        <v>2804</v>
      </c>
      <c r="B449" t="s">
        <v>132</v>
      </c>
      <c r="C449">
        <v>129</v>
      </c>
      <c r="D449" s="4">
        <v>48265581</v>
      </c>
      <c r="E449" t="s">
        <v>332</v>
      </c>
      <c r="F449" t="s">
        <v>2</v>
      </c>
      <c r="G449" t="s">
        <v>3</v>
      </c>
      <c r="H449" t="s">
        <v>113</v>
      </c>
      <c r="I449" s="4">
        <v>50000000</v>
      </c>
      <c r="J449" s="3">
        <v>1997</v>
      </c>
      <c r="K449" s="3">
        <v>7.8</v>
      </c>
      <c r="L449" t="str">
        <f>IF(IMDb[[#This Row],[Presupuesto (USD)]]&lt;IMDb[[#This Row],[Ganancias(USD)]],"Éxito",IF(IMDb[[#This Row],[Presupuesto (USD)]]="SI","Indeterminado","Fracaso"))</f>
        <v>Fracaso</v>
      </c>
    </row>
    <row r="450" spans="1:12" x14ac:dyDescent="0.25">
      <c r="A450" t="s">
        <v>3678</v>
      </c>
      <c r="B450" t="s">
        <v>733</v>
      </c>
      <c r="C450">
        <v>94</v>
      </c>
      <c r="D450" s="4">
        <v>45507053</v>
      </c>
      <c r="E450" t="s">
        <v>1224</v>
      </c>
      <c r="F450" t="s">
        <v>2</v>
      </c>
      <c r="G450" t="s">
        <v>3</v>
      </c>
      <c r="H450" t="s">
        <v>4</v>
      </c>
      <c r="I450" s="4">
        <v>16000000</v>
      </c>
      <c r="J450" s="3">
        <v>2012</v>
      </c>
      <c r="K450" s="3">
        <v>7.8</v>
      </c>
      <c r="L450" t="str">
        <f>IF(IMDb[[#This Row],[Presupuesto (USD)]]&lt;IMDb[[#This Row],[Ganancias(USD)]],"Éxito",IF(IMDb[[#This Row],[Presupuesto (USD)]]="SI","Indeterminado","Fracaso"))</f>
        <v>Éxito</v>
      </c>
    </row>
    <row r="451" spans="1:12" x14ac:dyDescent="0.25">
      <c r="A451" t="s">
        <v>3307</v>
      </c>
      <c r="B451" t="s">
        <v>620</v>
      </c>
      <c r="C451">
        <v>107</v>
      </c>
      <c r="D451" s="4">
        <v>45506619</v>
      </c>
      <c r="E451" t="s">
        <v>1080</v>
      </c>
      <c r="F451" t="s">
        <v>2</v>
      </c>
      <c r="G451" t="s">
        <v>9</v>
      </c>
      <c r="H451" t="s">
        <v>4</v>
      </c>
      <c r="I451" s="4">
        <v>26000000</v>
      </c>
      <c r="J451" s="3">
        <v>2000</v>
      </c>
      <c r="K451" s="3">
        <v>7.8</v>
      </c>
      <c r="L451" t="str">
        <f>IF(IMDb[[#This Row],[Presupuesto (USD)]]&lt;IMDb[[#This Row],[Ganancias(USD)]],"Éxito",IF(IMDb[[#This Row],[Presupuesto (USD)]]="SI","Indeterminado","Fracaso"))</f>
        <v>Éxito</v>
      </c>
    </row>
    <row r="452" spans="1:12" x14ac:dyDescent="0.25">
      <c r="A452" t="s">
        <v>4453</v>
      </c>
      <c r="B452" t="s">
        <v>872</v>
      </c>
      <c r="C452">
        <v>101</v>
      </c>
      <c r="D452" s="4">
        <v>44566004</v>
      </c>
      <c r="E452" t="s">
        <v>534</v>
      </c>
      <c r="F452" t="s">
        <v>2</v>
      </c>
      <c r="G452" t="s">
        <v>3</v>
      </c>
      <c r="H452" t="s">
        <v>113</v>
      </c>
      <c r="I452" s="4">
        <v>4000000</v>
      </c>
      <c r="J452" s="3">
        <v>2003</v>
      </c>
      <c r="K452" s="3">
        <v>7.8</v>
      </c>
      <c r="L452" t="str">
        <f>IF(IMDb[[#This Row],[Presupuesto (USD)]]&lt;IMDb[[#This Row],[Ganancias(USD)]],"Éxito",IF(IMDb[[#This Row],[Presupuesto (USD)]]="SI","Indeterminado","Fracaso"))</f>
        <v>Éxito</v>
      </c>
    </row>
    <row r="453" spans="1:12" x14ac:dyDescent="0.25">
      <c r="A453" t="s">
        <v>3341</v>
      </c>
      <c r="B453" t="s">
        <v>1097</v>
      </c>
      <c r="C453">
        <v>219</v>
      </c>
      <c r="D453" s="4">
        <v>43984230</v>
      </c>
      <c r="E453" t="s">
        <v>802</v>
      </c>
      <c r="F453" t="s">
        <v>2</v>
      </c>
      <c r="G453" t="s">
        <v>167</v>
      </c>
      <c r="H453" t="s">
        <v>4</v>
      </c>
      <c r="I453" s="4">
        <v>23000000</v>
      </c>
      <c r="J453" s="3">
        <v>1987</v>
      </c>
      <c r="K453" s="3">
        <v>7.8</v>
      </c>
      <c r="L453" t="str">
        <f>IF(IMDb[[#This Row],[Presupuesto (USD)]]&lt;IMDb[[#This Row],[Ganancias(USD)]],"Éxito",IF(IMDb[[#This Row],[Presupuesto (USD)]]="SI","Indeterminado","Fracaso"))</f>
        <v>Éxito</v>
      </c>
    </row>
    <row r="454" spans="1:12" x14ac:dyDescent="0.25">
      <c r="A454" t="s">
        <v>3605</v>
      </c>
      <c r="B454" t="s">
        <v>5127</v>
      </c>
      <c r="C454">
        <v>119</v>
      </c>
      <c r="D454" s="4">
        <v>42335698</v>
      </c>
      <c r="E454" t="s">
        <v>251</v>
      </c>
      <c r="F454" t="s">
        <v>2</v>
      </c>
      <c r="G454" t="s">
        <v>3</v>
      </c>
      <c r="H454" t="s">
        <v>113</v>
      </c>
      <c r="I454" s="4">
        <v>18000000</v>
      </c>
      <c r="J454" s="3">
        <v>2014</v>
      </c>
      <c r="K454" s="3">
        <v>7.8</v>
      </c>
      <c r="L454" t="str">
        <f>IF(IMDb[[#This Row],[Presupuesto (USD)]]&lt;IMDb[[#This Row],[Ganancias(USD)]],"Éxito",IF(IMDb[[#This Row],[Presupuesto (USD)]]="SI","Indeterminado","Fracaso"))</f>
        <v>Éxito</v>
      </c>
    </row>
    <row r="455" spans="1:12" x14ac:dyDescent="0.25">
      <c r="A455" t="s">
        <v>3065</v>
      </c>
      <c r="B455" t="s">
        <v>75</v>
      </c>
      <c r="C455">
        <v>147</v>
      </c>
      <c r="D455" s="4">
        <v>41954997</v>
      </c>
      <c r="E455" t="s">
        <v>295</v>
      </c>
      <c r="F455" t="s">
        <v>2</v>
      </c>
      <c r="G455" t="s">
        <v>3</v>
      </c>
      <c r="H455" t="s">
        <v>113</v>
      </c>
      <c r="I455" s="4">
        <v>35000000</v>
      </c>
      <c r="J455" s="3">
        <v>1997</v>
      </c>
      <c r="K455" s="3">
        <v>7.8</v>
      </c>
      <c r="L455" t="str">
        <f>IF(IMDb[[#This Row],[Presupuesto (USD)]]&lt;IMDb[[#This Row],[Ganancias(USD)]],"Éxito",IF(IMDb[[#This Row],[Presupuesto (USD)]]="SI","Indeterminado","Fracaso"))</f>
        <v>Éxito</v>
      </c>
    </row>
    <row r="456" spans="1:12" x14ac:dyDescent="0.25">
      <c r="A456" t="s">
        <v>3264</v>
      </c>
      <c r="B456" t="s">
        <v>174</v>
      </c>
      <c r="C456">
        <v>135</v>
      </c>
      <c r="D456" s="4">
        <v>38372662</v>
      </c>
      <c r="E456" t="s">
        <v>45</v>
      </c>
      <c r="F456" t="s">
        <v>2</v>
      </c>
      <c r="G456" t="s">
        <v>258</v>
      </c>
      <c r="H456" t="s">
        <v>21</v>
      </c>
      <c r="I456" s="4">
        <v>28000000</v>
      </c>
      <c r="J456" s="3">
        <v>2005</v>
      </c>
      <c r="K456" s="3">
        <v>7.8</v>
      </c>
      <c r="L456" t="str">
        <f>IF(IMDb[[#This Row],[Presupuesto (USD)]]&lt;IMDb[[#This Row],[Ganancias(USD)]],"Éxito",IF(IMDb[[#This Row],[Presupuesto (USD)]]="SI","Indeterminado","Fracaso"))</f>
        <v>Éxito</v>
      </c>
    </row>
    <row r="457" spans="1:12" x14ac:dyDescent="0.25">
      <c r="A457" t="s">
        <v>2744</v>
      </c>
      <c r="B457" t="s">
        <v>566</v>
      </c>
      <c r="C457">
        <v>141</v>
      </c>
      <c r="D457" s="4">
        <v>35707327</v>
      </c>
      <c r="E457" t="s">
        <v>367</v>
      </c>
      <c r="F457" t="s">
        <v>2</v>
      </c>
      <c r="G457" t="s">
        <v>3</v>
      </c>
      <c r="H457" t="s">
        <v>113</v>
      </c>
      <c r="I457" s="4">
        <v>55000000</v>
      </c>
      <c r="J457" s="3">
        <v>2008</v>
      </c>
      <c r="K457" s="3">
        <v>7.8</v>
      </c>
      <c r="L457" t="str">
        <f>IF(IMDb[[#This Row],[Presupuesto (USD)]]&lt;IMDb[[#This Row],[Ganancias(USD)]],"Éxito",IF(IMDb[[#This Row],[Presupuesto (USD)]]="SI","Indeterminado","Fracaso"))</f>
        <v>Fracaso</v>
      </c>
    </row>
    <row r="458" spans="1:12" x14ac:dyDescent="0.25">
      <c r="A458" t="s">
        <v>3739</v>
      </c>
      <c r="B458" t="s">
        <v>1317</v>
      </c>
      <c r="C458">
        <v>100</v>
      </c>
      <c r="D458" s="4">
        <v>35054909</v>
      </c>
      <c r="E458" t="s">
        <v>334</v>
      </c>
      <c r="F458" t="s">
        <v>2</v>
      </c>
      <c r="G458" t="s">
        <v>3</v>
      </c>
      <c r="H458" t="s">
        <v>113</v>
      </c>
      <c r="I458" s="4">
        <v>15000000</v>
      </c>
      <c r="J458" s="3">
        <v>2011</v>
      </c>
      <c r="K458" s="3">
        <v>7.8</v>
      </c>
      <c r="L458" t="str">
        <f>IF(IMDb[[#This Row],[Presupuesto (USD)]]&lt;IMDb[[#This Row],[Ganancias(USD)]],"Éxito",IF(IMDb[[#This Row],[Presupuesto (USD)]]="SI","Indeterminado","Fracaso"))</f>
        <v>Éxito</v>
      </c>
    </row>
    <row r="459" spans="1:12" x14ac:dyDescent="0.25">
      <c r="A459" t="s">
        <v>3841</v>
      </c>
      <c r="B459" t="s">
        <v>312</v>
      </c>
      <c r="C459">
        <v>112</v>
      </c>
      <c r="D459" s="4">
        <v>22858926</v>
      </c>
      <c r="E459" t="s">
        <v>969</v>
      </c>
      <c r="F459" t="s">
        <v>2</v>
      </c>
      <c r="G459" t="s">
        <v>3</v>
      </c>
      <c r="H459" t="s">
        <v>113</v>
      </c>
      <c r="I459" s="4">
        <v>13000000</v>
      </c>
      <c r="J459" s="3">
        <v>1999</v>
      </c>
      <c r="K459" s="3">
        <v>7.8</v>
      </c>
      <c r="L459" t="str">
        <f>IF(IMDb[[#This Row],[Presupuesto (USD)]]&lt;IMDb[[#This Row],[Ganancias(USD)]],"Éxito",IF(IMDb[[#This Row],[Presupuesto (USD)]]="SI","Indeterminado","Fracaso"))</f>
        <v>Éxito</v>
      </c>
    </row>
    <row r="460" spans="1:12" x14ac:dyDescent="0.25">
      <c r="A460" t="s">
        <v>3284</v>
      </c>
      <c r="B460" t="s">
        <v>816</v>
      </c>
      <c r="C460">
        <v>110</v>
      </c>
      <c r="D460" s="4">
        <v>22494487</v>
      </c>
      <c r="E460" t="s">
        <v>367</v>
      </c>
      <c r="F460" t="s">
        <v>2</v>
      </c>
      <c r="G460" t="s">
        <v>147</v>
      </c>
      <c r="H460" t="s">
        <v>113</v>
      </c>
      <c r="I460" s="4">
        <v>27000000</v>
      </c>
      <c r="J460" s="3">
        <v>2006</v>
      </c>
      <c r="K460" s="3">
        <v>7.8</v>
      </c>
      <c r="L460" t="str">
        <f>IF(IMDb[[#This Row],[Presupuesto (USD)]]&lt;IMDb[[#This Row],[Ganancias(USD)]],"Éxito",IF(IMDb[[#This Row],[Presupuesto (USD)]]="SI","Indeterminado","Fracaso"))</f>
        <v>Fracaso</v>
      </c>
    </row>
    <row r="461" spans="1:12" x14ac:dyDescent="0.25">
      <c r="A461" t="s">
        <v>2989</v>
      </c>
      <c r="B461" t="s">
        <v>733</v>
      </c>
      <c r="C461">
        <v>87</v>
      </c>
      <c r="D461" s="4">
        <v>20999103</v>
      </c>
      <c r="E461" t="s">
        <v>874</v>
      </c>
      <c r="F461" t="s">
        <v>2</v>
      </c>
      <c r="G461" t="s">
        <v>3</v>
      </c>
      <c r="H461" t="s">
        <v>21</v>
      </c>
      <c r="I461" s="4">
        <v>40000000</v>
      </c>
      <c r="J461" s="3">
        <v>2009</v>
      </c>
      <c r="K461" s="3">
        <v>7.8</v>
      </c>
      <c r="L461" t="str">
        <f>IF(IMDb[[#This Row],[Presupuesto (USD)]]&lt;IMDb[[#This Row],[Ganancias(USD)]],"Éxito",IF(IMDb[[#This Row],[Presupuesto (USD)]]="SI","Indeterminado","Fracaso"))</f>
        <v>Fracaso</v>
      </c>
    </row>
    <row r="462" spans="1:12" x14ac:dyDescent="0.25">
      <c r="A462" t="s">
        <v>2535</v>
      </c>
      <c r="B462" t="s">
        <v>466</v>
      </c>
      <c r="C462">
        <v>104</v>
      </c>
      <c r="D462" s="4">
        <v>19406406</v>
      </c>
      <c r="E462" t="s">
        <v>467</v>
      </c>
      <c r="F462" t="s">
        <v>257</v>
      </c>
      <c r="G462" t="s">
        <v>258</v>
      </c>
      <c r="H462" t="s">
        <v>60</v>
      </c>
      <c r="I462" s="4">
        <v>40000000</v>
      </c>
      <c r="J462" s="3">
        <v>2009</v>
      </c>
      <c r="K462" s="3">
        <v>7.8</v>
      </c>
      <c r="L462" t="str">
        <f>IF(IMDb[[#This Row],[Presupuesto (USD)]]&lt;IMDb[[#This Row],[Ganancias(USD)]],"Éxito",IF(IMDb[[#This Row],[Presupuesto (USD)]]="SI","Indeterminado","Fracaso"))</f>
        <v>Fracaso</v>
      </c>
    </row>
    <row r="463" spans="1:12" x14ac:dyDescent="0.25">
      <c r="A463" t="s">
        <v>3907</v>
      </c>
      <c r="B463" t="s">
        <v>995</v>
      </c>
      <c r="C463">
        <v>115</v>
      </c>
      <c r="D463" s="4">
        <v>17613460</v>
      </c>
      <c r="E463" t="s">
        <v>734</v>
      </c>
      <c r="F463" t="s">
        <v>2</v>
      </c>
      <c r="G463" t="s">
        <v>3</v>
      </c>
      <c r="H463" t="s">
        <v>113</v>
      </c>
      <c r="I463" s="4">
        <v>12000000</v>
      </c>
      <c r="J463" s="3">
        <v>2013</v>
      </c>
      <c r="K463" s="3">
        <v>7.8</v>
      </c>
      <c r="L463" t="str">
        <f>IF(IMDb[[#This Row],[Presupuesto (USD)]]&lt;IMDb[[#This Row],[Ganancias(USD)]],"Éxito",IF(IMDb[[#This Row],[Presupuesto (USD)]]="SI","Indeterminado","Fracaso"))</f>
        <v>Éxito</v>
      </c>
    </row>
    <row r="464" spans="1:12" x14ac:dyDescent="0.25">
      <c r="A464" t="s">
        <v>3519</v>
      </c>
      <c r="B464" t="s">
        <v>1201</v>
      </c>
      <c r="C464">
        <v>99</v>
      </c>
      <c r="D464" s="4">
        <v>17104669</v>
      </c>
      <c r="E464" t="s">
        <v>1202</v>
      </c>
      <c r="F464" t="s">
        <v>922</v>
      </c>
      <c r="G464" t="s">
        <v>579</v>
      </c>
      <c r="H464" t="s">
        <v>113</v>
      </c>
      <c r="I464" s="4">
        <v>20000000</v>
      </c>
      <c r="J464" s="3">
        <v>2004</v>
      </c>
      <c r="K464" s="3">
        <v>7.8</v>
      </c>
      <c r="L464" t="str">
        <f>IF(IMDb[[#This Row],[Presupuesto (USD)]]&lt;IMDb[[#This Row],[Ganancias(USD)]],"Éxito",IF(IMDb[[#This Row],[Presupuesto (USD)]]="SI","Indeterminado","Fracaso"))</f>
        <v>Fracaso</v>
      </c>
    </row>
    <row r="465" spans="1:12" x14ac:dyDescent="0.25">
      <c r="A465" t="s">
        <v>3915</v>
      </c>
      <c r="B465" t="s">
        <v>749</v>
      </c>
      <c r="C465">
        <v>123</v>
      </c>
      <c r="D465" s="4">
        <v>15294553</v>
      </c>
      <c r="E465" t="s">
        <v>133</v>
      </c>
      <c r="F465" t="s">
        <v>2</v>
      </c>
      <c r="G465" t="s">
        <v>9</v>
      </c>
      <c r="H465" t="s">
        <v>113</v>
      </c>
      <c r="I465" s="4">
        <v>12000000</v>
      </c>
      <c r="J465" s="3">
        <v>2013</v>
      </c>
      <c r="K465" s="3">
        <v>7.8</v>
      </c>
      <c r="L465" t="str">
        <f>IF(IMDb[[#This Row],[Presupuesto (USD)]]&lt;IMDb[[#This Row],[Ganancias(USD)]],"Éxito",IF(IMDb[[#This Row],[Presupuesto (USD)]]="SI","Indeterminado","Fracaso"))</f>
        <v>Éxito</v>
      </c>
    </row>
    <row r="466" spans="1:12" x14ac:dyDescent="0.25">
      <c r="A466" t="s">
        <v>3038</v>
      </c>
      <c r="B466" t="s">
        <v>731</v>
      </c>
      <c r="C466">
        <v>106</v>
      </c>
      <c r="D466" s="4">
        <v>12339633</v>
      </c>
      <c r="E466" t="s">
        <v>441</v>
      </c>
      <c r="F466" t="s">
        <v>2</v>
      </c>
      <c r="G466" t="s">
        <v>3</v>
      </c>
      <c r="H466" t="s">
        <v>4</v>
      </c>
      <c r="I466" s="4">
        <v>36000000</v>
      </c>
      <c r="J466" s="3">
        <v>1997</v>
      </c>
      <c r="K466" s="3">
        <v>7.8</v>
      </c>
      <c r="L466" t="str">
        <f>IF(IMDb[[#This Row],[Presupuesto (USD)]]&lt;IMDb[[#This Row],[Ganancias(USD)]],"Éxito",IF(IMDb[[#This Row],[Presupuesto (USD)]]="SI","Indeterminado","Fracaso"))</f>
        <v>Fracaso</v>
      </c>
    </row>
    <row r="467" spans="1:12" x14ac:dyDescent="0.25">
      <c r="A467" t="s">
        <v>4012</v>
      </c>
      <c r="B467" t="s">
        <v>1402</v>
      </c>
      <c r="C467">
        <v>89</v>
      </c>
      <c r="D467" s="4">
        <v>10824921</v>
      </c>
      <c r="E467" t="s">
        <v>286</v>
      </c>
      <c r="F467" t="s">
        <v>2</v>
      </c>
      <c r="G467" t="s">
        <v>3</v>
      </c>
      <c r="H467" t="s">
        <v>113</v>
      </c>
      <c r="I467" s="4">
        <v>10000000</v>
      </c>
      <c r="J467" s="3">
        <v>1999</v>
      </c>
      <c r="K467" s="3">
        <v>7.8</v>
      </c>
      <c r="L467" t="str">
        <f>IF(IMDb[[#This Row],[Presupuesto (USD)]]&lt;IMDb[[#This Row],[Ganancias(USD)]],"Éxito",IF(IMDb[[#This Row],[Presupuesto (USD)]]="SI","Indeterminado","Fracaso"))</f>
        <v>Éxito</v>
      </c>
    </row>
    <row r="468" spans="1:12" x14ac:dyDescent="0.25">
      <c r="A468" t="s">
        <v>3864</v>
      </c>
      <c r="B468" t="s">
        <v>1331</v>
      </c>
      <c r="C468">
        <v>100</v>
      </c>
      <c r="D468" s="4">
        <v>10725228</v>
      </c>
      <c r="E468" t="s">
        <v>489</v>
      </c>
      <c r="F468" t="s">
        <v>2</v>
      </c>
      <c r="G468" t="s">
        <v>3</v>
      </c>
      <c r="H468" t="s">
        <v>113</v>
      </c>
      <c r="I468" s="4">
        <v>12500000</v>
      </c>
      <c r="J468" s="3">
        <v>1992</v>
      </c>
      <c r="K468" s="3">
        <v>7.8</v>
      </c>
      <c r="L468" t="str">
        <f>IF(IMDb[[#This Row],[Presupuesto (USD)]]&lt;IMDb[[#This Row],[Ganancias(USD)]],"Éxito",IF(IMDb[[#This Row],[Presupuesto (USD)]]="SI","Indeterminado","Fracaso"))</f>
        <v>Fracaso</v>
      </c>
    </row>
    <row r="469" spans="1:12" x14ac:dyDescent="0.25">
      <c r="A469" t="s">
        <v>3965</v>
      </c>
      <c r="B469" t="s">
        <v>5142</v>
      </c>
      <c r="C469">
        <v>118</v>
      </c>
      <c r="D469" s="4">
        <v>9170214</v>
      </c>
      <c r="E469" t="s">
        <v>45</v>
      </c>
      <c r="F469" t="s">
        <v>2</v>
      </c>
      <c r="G469" t="s">
        <v>3</v>
      </c>
      <c r="H469" t="s">
        <v>4</v>
      </c>
      <c r="I469" s="4">
        <v>11000000</v>
      </c>
      <c r="J469" s="3">
        <v>1993</v>
      </c>
      <c r="K469" s="3">
        <v>7.8</v>
      </c>
      <c r="L469" t="str">
        <f>IF(IMDb[[#This Row],[Presupuesto (USD)]]&lt;IMDb[[#This Row],[Ganancias(USD)]],"Éxito",IF(IMDb[[#This Row],[Presupuesto (USD)]]="SI","Indeterminado","Fracaso"))</f>
        <v>Fracaso</v>
      </c>
    </row>
    <row r="470" spans="1:12" x14ac:dyDescent="0.25">
      <c r="A470" t="s">
        <v>3867</v>
      </c>
      <c r="B470" t="s">
        <v>1389</v>
      </c>
      <c r="C470">
        <v>94</v>
      </c>
      <c r="D470" s="4">
        <v>9030581</v>
      </c>
      <c r="E470" t="s">
        <v>531</v>
      </c>
      <c r="F470" t="s">
        <v>2</v>
      </c>
      <c r="G470" t="s">
        <v>9</v>
      </c>
      <c r="H470" t="s">
        <v>4</v>
      </c>
      <c r="I470" s="4">
        <v>12500000</v>
      </c>
      <c r="J470" s="3">
        <v>2008</v>
      </c>
      <c r="K470" s="3">
        <v>7.8</v>
      </c>
      <c r="L470" t="str">
        <f>IF(IMDb[[#This Row],[Presupuesto (USD)]]&lt;IMDb[[#This Row],[Ganancias(USD)]],"Éxito",IF(IMDb[[#This Row],[Presupuesto (USD)]]="SI","Indeterminado","Fracaso"))</f>
        <v>Fracaso</v>
      </c>
    </row>
    <row r="471" spans="1:12" x14ac:dyDescent="0.25">
      <c r="A471" t="s">
        <v>4726</v>
      </c>
      <c r="B471" t="s">
        <v>320</v>
      </c>
      <c r="C471">
        <v>81</v>
      </c>
      <c r="D471" s="4">
        <v>7267324</v>
      </c>
      <c r="E471" t="s">
        <v>334</v>
      </c>
      <c r="F471" t="s">
        <v>1037</v>
      </c>
      <c r="G471" t="s">
        <v>147</v>
      </c>
      <c r="H471" t="s">
        <v>113</v>
      </c>
      <c r="I471" s="4">
        <v>3500000</v>
      </c>
      <c r="J471" s="3">
        <v>1998</v>
      </c>
      <c r="K471" s="3">
        <v>7.8</v>
      </c>
      <c r="L471" t="str">
        <f>IF(IMDb[[#This Row],[Presupuesto (USD)]]&lt;IMDb[[#This Row],[Ganancias(USD)]],"Éxito",IF(IMDb[[#This Row],[Presupuesto (USD)]]="SI","Indeterminado","Fracaso"))</f>
        <v>Éxito</v>
      </c>
    </row>
    <row r="472" spans="1:12" x14ac:dyDescent="0.25">
      <c r="A472" t="s">
        <v>4665</v>
      </c>
      <c r="B472" t="s">
        <v>1863</v>
      </c>
      <c r="C472">
        <v>80</v>
      </c>
      <c r="D472" s="4">
        <v>7002255</v>
      </c>
      <c r="E472" t="s">
        <v>1864</v>
      </c>
      <c r="F472" t="s">
        <v>257</v>
      </c>
      <c r="G472" t="s">
        <v>258</v>
      </c>
      <c r="H472" t="s">
        <v>4</v>
      </c>
      <c r="I472" s="4">
        <v>9500000</v>
      </c>
      <c r="J472" s="3">
        <v>2003</v>
      </c>
      <c r="K472" s="3">
        <v>7.8</v>
      </c>
      <c r="L472" t="str">
        <f>IF(IMDb[[#This Row],[Presupuesto (USD)]]&lt;IMDb[[#This Row],[Ganancias(USD)]],"Éxito",IF(IMDb[[#This Row],[Presupuesto (USD)]]="SI","Indeterminado","Fracaso"))</f>
        <v>Fracaso</v>
      </c>
    </row>
    <row r="473" spans="1:12" x14ac:dyDescent="0.25">
      <c r="A473" t="s">
        <v>4517</v>
      </c>
      <c r="B473" t="s">
        <v>17</v>
      </c>
      <c r="C473">
        <v>37</v>
      </c>
      <c r="D473" s="4">
        <v>5923044</v>
      </c>
      <c r="E473" t="s">
        <v>985</v>
      </c>
      <c r="F473" t="s">
        <v>2</v>
      </c>
      <c r="G473" t="s">
        <v>3</v>
      </c>
      <c r="H473" t="s">
        <v>925</v>
      </c>
      <c r="I473" s="4">
        <v>3600000</v>
      </c>
      <c r="J473" s="3">
        <v>1987</v>
      </c>
      <c r="K473" s="3">
        <v>7.8</v>
      </c>
      <c r="L473" t="str">
        <f>IF(IMDb[[#This Row],[Presupuesto (USD)]]&lt;IMDb[[#This Row],[Ganancias(USD)]],"Éxito",IF(IMDb[[#This Row],[Presupuesto (USD)]]="SI","Indeterminado","Fracaso"))</f>
        <v>Éxito</v>
      </c>
    </row>
    <row r="474" spans="1:12" x14ac:dyDescent="0.25">
      <c r="A474" t="s">
        <v>3628</v>
      </c>
      <c r="B474" t="s">
        <v>161</v>
      </c>
      <c r="C474">
        <v>150</v>
      </c>
      <c r="D474" s="4">
        <v>4414535</v>
      </c>
      <c r="E474" t="s">
        <v>534</v>
      </c>
      <c r="F474" t="s">
        <v>2</v>
      </c>
      <c r="G474" t="s">
        <v>9</v>
      </c>
      <c r="H474" t="s">
        <v>4</v>
      </c>
      <c r="I474" s="4">
        <v>18000000</v>
      </c>
      <c r="J474" s="3">
        <v>1996</v>
      </c>
      <c r="K474" s="3">
        <v>7.8</v>
      </c>
      <c r="L474" t="str">
        <f>IF(IMDb[[#This Row],[Presupuesto (USD)]]&lt;IMDb[[#This Row],[Ganancias(USD)]],"Éxito",IF(IMDb[[#This Row],[Presupuesto (USD)]]="SI","Indeterminado","Fracaso"))</f>
        <v>Fracaso</v>
      </c>
    </row>
    <row r="475" spans="1:12" x14ac:dyDescent="0.25">
      <c r="A475" t="s">
        <v>3448</v>
      </c>
      <c r="B475" t="s">
        <v>233</v>
      </c>
      <c r="C475">
        <v>145</v>
      </c>
      <c r="D475" s="4">
        <v>4398392</v>
      </c>
      <c r="E475" t="s">
        <v>946</v>
      </c>
      <c r="F475" t="s">
        <v>1156</v>
      </c>
      <c r="G475" t="s">
        <v>1157</v>
      </c>
      <c r="H475" t="s">
        <v>113</v>
      </c>
      <c r="I475" s="4">
        <v>21000000</v>
      </c>
      <c r="J475" s="3">
        <v>2006</v>
      </c>
      <c r="K475" s="3">
        <v>7.8</v>
      </c>
      <c r="L475" t="str">
        <f>IF(IMDb[[#This Row],[Presupuesto (USD)]]&lt;IMDb[[#This Row],[Ganancias(USD)]],"Éxito",IF(IMDb[[#This Row],[Presupuesto (USD)]]="SI","Indeterminado","Fracaso"))</f>
        <v>Fracaso</v>
      </c>
    </row>
    <row r="476" spans="1:12" x14ac:dyDescent="0.25">
      <c r="A476" t="s">
        <v>4731</v>
      </c>
      <c r="B476" t="s">
        <v>1911</v>
      </c>
      <c r="C476">
        <v>104</v>
      </c>
      <c r="D476" s="4">
        <v>4231500</v>
      </c>
      <c r="E476" t="s">
        <v>45</v>
      </c>
      <c r="F476" t="s">
        <v>762</v>
      </c>
      <c r="G476" t="s">
        <v>763</v>
      </c>
      <c r="H476" t="s">
        <v>21</v>
      </c>
      <c r="I476" s="4">
        <v>1000000</v>
      </c>
      <c r="J476" s="3">
        <v>2013</v>
      </c>
      <c r="K476" s="3">
        <v>7.8</v>
      </c>
      <c r="L476" t="str">
        <f>IF(IMDb[[#This Row],[Presupuesto (USD)]]&lt;IMDb[[#This Row],[Ganancias(USD)]],"Éxito",IF(IMDb[[#This Row],[Presupuesto (USD)]]="SI","Indeterminado","Fracaso"))</f>
        <v>Éxito</v>
      </c>
    </row>
    <row r="477" spans="1:12" x14ac:dyDescent="0.25">
      <c r="A477" t="s">
        <v>4573</v>
      </c>
      <c r="B477" t="s">
        <v>760</v>
      </c>
      <c r="C477">
        <v>117</v>
      </c>
      <c r="D477" s="4">
        <v>3222857</v>
      </c>
      <c r="E477" t="s">
        <v>45</v>
      </c>
      <c r="F477" t="s">
        <v>762</v>
      </c>
      <c r="G477" t="s">
        <v>56</v>
      </c>
      <c r="H477" t="s">
        <v>4</v>
      </c>
      <c r="I477" s="4" t="s">
        <v>5162</v>
      </c>
      <c r="J477" s="3">
        <v>2005</v>
      </c>
      <c r="K477" s="3">
        <v>7.8</v>
      </c>
      <c r="L477" t="str">
        <f>IF(IMDb[[#This Row],[Presupuesto (USD)]]&lt;IMDb[[#This Row],[Ganancias(USD)]],"Éxito",IF(IMDb[[#This Row],[Presupuesto (USD)]]="SI","Indeterminado","Fracaso"))</f>
        <v>Indeterminado</v>
      </c>
    </row>
    <row r="478" spans="1:12" x14ac:dyDescent="0.25">
      <c r="A478" t="s">
        <v>5091</v>
      </c>
      <c r="B478" t="s">
        <v>912</v>
      </c>
      <c r="C478">
        <v>102</v>
      </c>
      <c r="D478" s="4">
        <v>3151130</v>
      </c>
      <c r="E478" t="s">
        <v>286</v>
      </c>
      <c r="F478" t="s">
        <v>2</v>
      </c>
      <c r="G478" t="s">
        <v>3</v>
      </c>
      <c r="H478" t="s">
        <v>113</v>
      </c>
      <c r="I478" s="4">
        <v>230000</v>
      </c>
      <c r="J478" s="3">
        <v>1994</v>
      </c>
      <c r="K478" s="3">
        <v>7.8</v>
      </c>
      <c r="L478" t="str">
        <f>IF(IMDb[[#This Row],[Presupuesto (USD)]]&lt;IMDb[[#This Row],[Ganancias(USD)]],"Éxito",IF(IMDb[[#This Row],[Presupuesto (USD)]]="SI","Indeterminado","Fracaso"))</f>
        <v>Éxito</v>
      </c>
    </row>
    <row r="479" spans="1:12" x14ac:dyDescent="0.25">
      <c r="A479" t="s">
        <v>4611</v>
      </c>
      <c r="B479" t="s">
        <v>1299</v>
      </c>
      <c r="C479">
        <v>140</v>
      </c>
      <c r="D479" s="4">
        <v>3130592</v>
      </c>
      <c r="E479" t="s">
        <v>45</v>
      </c>
      <c r="F479" t="s">
        <v>2</v>
      </c>
      <c r="G479" t="s">
        <v>9</v>
      </c>
      <c r="H479" t="s">
        <v>113</v>
      </c>
      <c r="I479" s="4">
        <v>2600000</v>
      </c>
      <c r="J479" s="3">
        <v>1987</v>
      </c>
      <c r="K479" s="3">
        <v>7.8</v>
      </c>
      <c r="L479" t="str">
        <f>IF(IMDb[[#This Row],[Presupuesto (USD)]]&lt;IMDb[[#This Row],[Ganancias(USD)]],"Éxito",IF(IMDb[[#This Row],[Presupuesto (USD)]]="SI","Indeterminado","Fracaso"))</f>
        <v>Éxito</v>
      </c>
    </row>
    <row r="480" spans="1:12" x14ac:dyDescent="0.25">
      <c r="A480" t="s">
        <v>4294</v>
      </c>
      <c r="B480" t="s">
        <v>1637</v>
      </c>
      <c r="C480">
        <v>95</v>
      </c>
      <c r="D480" s="4">
        <v>3029081</v>
      </c>
      <c r="E480" t="s">
        <v>407</v>
      </c>
      <c r="F480" t="s">
        <v>2</v>
      </c>
      <c r="G480" t="s">
        <v>3</v>
      </c>
      <c r="H480" t="s">
        <v>113</v>
      </c>
      <c r="I480" s="4">
        <v>6000000</v>
      </c>
      <c r="J480" s="3">
        <v>2001</v>
      </c>
      <c r="K480" s="3">
        <v>7.8</v>
      </c>
      <c r="L480" t="str">
        <f>IF(IMDb[[#This Row],[Presupuesto (USD)]]&lt;IMDb[[#This Row],[Ganancias(USD)]],"Éxito",IF(IMDb[[#This Row],[Presupuesto (USD)]]="SI","Indeterminado","Fracaso"))</f>
        <v>Fracaso</v>
      </c>
    </row>
    <row r="481" spans="1:12" x14ac:dyDescent="0.25">
      <c r="A481" t="s">
        <v>4909</v>
      </c>
      <c r="B481" t="s">
        <v>2040</v>
      </c>
      <c r="C481">
        <v>81</v>
      </c>
      <c r="D481" s="4">
        <v>3000000</v>
      </c>
      <c r="E481" t="s">
        <v>1212</v>
      </c>
      <c r="F481" t="s">
        <v>2</v>
      </c>
      <c r="G481" t="s">
        <v>3</v>
      </c>
      <c r="H481" t="s">
        <v>813</v>
      </c>
      <c r="I481" s="4">
        <v>609000</v>
      </c>
      <c r="J481" s="3">
        <v>1935</v>
      </c>
      <c r="K481" s="3">
        <v>7.8</v>
      </c>
      <c r="L481" t="str">
        <f>IF(IMDb[[#This Row],[Presupuesto (USD)]]&lt;IMDb[[#This Row],[Ganancias(USD)]],"Éxito",IF(IMDb[[#This Row],[Presupuesto (USD)]]="SI","Indeterminado","Fracaso"))</f>
        <v>Éxito</v>
      </c>
    </row>
    <row r="482" spans="1:12" x14ac:dyDescent="0.25">
      <c r="A482" t="s">
        <v>4582</v>
      </c>
      <c r="B482" t="s">
        <v>1726</v>
      </c>
      <c r="C482">
        <v>134</v>
      </c>
      <c r="D482" s="4">
        <v>3000000</v>
      </c>
      <c r="E482" t="s">
        <v>419</v>
      </c>
      <c r="F482" t="s">
        <v>2</v>
      </c>
      <c r="G482" t="s">
        <v>3</v>
      </c>
      <c r="H482" t="s">
        <v>5162</v>
      </c>
      <c r="I482" s="4">
        <v>3000000</v>
      </c>
      <c r="J482" s="3">
        <v>1998</v>
      </c>
      <c r="K482" s="3">
        <v>7.8</v>
      </c>
      <c r="L482" t="str">
        <f>IF(IMDb[[#This Row],[Presupuesto (USD)]]&lt;IMDb[[#This Row],[Ganancias(USD)]],"Éxito",IF(IMDb[[#This Row],[Presupuesto (USD)]]="SI","Indeterminado","Fracaso"))</f>
        <v>Fracaso</v>
      </c>
    </row>
    <row r="483" spans="1:12" x14ac:dyDescent="0.25">
      <c r="A483" t="s">
        <v>4713</v>
      </c>
      <c r="B483" t="s">
        <v>1312</v>
      </c>
      <c r="C483">
        <v>90</v>
      </c>
      <c r="D483" s="4">
        <v>2957978</v>
      </c>
      <c r="E483" t="s">
        <v>1901</v>
      </c>
      <c r="F483" t="s">
        <v>2</v>
      </c>
      <c r="G483" t="s">
        <v>9</v>
      </c>
      <c r="H483" t="s">
        <v>4</v>
      </c>
      <c r="I483" s="4">
        <v>1000000</v>
      </c>
      <c r="J483" s="3">
        <v>2008</v>
      </c>
      <c r="K483" s="3">
        <v>7.8</v>
      </c>
      <c r="L483" t="str">
        <f>IF(IMDb[[#This Row],[Presupuesto (USD)]]&lt;IMDb[[#This Row],[Ganancias(USD)]],"Éxito",IF(IMDb[[#This Row],[Presupuesto (USD)]]="SI","Indeterminado","Fracaso"))</f>
        <v>Éxito</v>
      </c>
    </row>
    <row r="484" spans="1:12" x14ac:dyDescent="0.25">
      <c r="A484" t="s">
        <v>3634</v>
      </c>
      <c r="B484" t="s">
        <v>1261</v>
      </c>
      <c r="C484">
        <v>144</v>
      </c>
      <c r="D484" s="4">
        <v>2222647</v>
      </c>
      <c r="E484" t="s">
        <v>984</v>
      </c>
      <c r="F484" t="s">
        <v>1037</v>
      </c>
      <c r="G484" t="s">
        <v>147</v>
      </c>
      <c r="H484" t="s">
        <v>113</v>
      </c>
      <c r="I484" s="4">
        <v>12000000</v>
      </c>
      <c r="J484" s="3">
        <v>2009</v>
      </c>
      <c r="K484" s="3">
        <v>7.8</v>
      </c>
      <c r="L484" t="str">
        <f>IF(IMDb[[#This Row],[Presupuesto (USD)]]&lt;IMDb[[#This Row],[Ganancias(USD)]],"Éxito",IF(IMDb[[#This Row],[Presupuesto (USD)]]="SI","Indeterminado","Fracaso"))</f>
        <v>Fracaso</v>
      </c>
    </row>
    <row r="485" spans="1:12" x14ac:dyDescent="0.25">
      <c r="A485" t="s">
        <v>4975</v>
      </c>
      <c r="B485" t="s">
        <v>2096</v>
      </c>
      <c r="C485">
        <v>88</v>
      </c>
      <c r="D485" s="4">
        <v>1523883</v>
      </c>
      <c r="E485" t="s">
        <v>1588</v>
      </c>
      <c r="F485" t="s">
        <v>2</v>
      </c>
      <c r="G485" t="s">
        <v>3</v>
      </c>
      <c r="H485" t="s">
        <v>113</v>
      </c>
      <c r="I485" s="4">
        <v>1750211</v>
      </c>
      <c r="J485" s="3">
        <v>2005</v>
      </c>
      <c r="K485" s="3">
        <v>7.8</v>
      </c>
      <c r="L485" t="str">
        <f>IF(IMDb[[#This Row],[Presupuesto (USD)]]&lt;IMDb[[#This Row],[Ganancias(USD)]],"Éxito",IF(IMDb[[#This Row],[Presupuesto (USD)]]="SI","Indeterminado","Fracaso"))</f>
        <v>Fracaso</v>
      </c>
    </row>
    <row r="486" spans="1:12" x14ac:dyDescent="0.25">
      <c r="A486" t="s">
        <v>4417</v>
      </c>
      <c r="B486" t="s">
        <v>1715</v>
      </c>
      <c r="C486">
        <v>105</v>
      </c>
      <c r="D486" s="4">
        <v>1340891</v>
      </c>
      <c r="E486" t="s">
        <v>45</v>
      </c>
      <c r="F486" t="s">
        <v>2</v>
      </c>
      <c r="G486" t="s">
        <v>9</v>
      </c>
      <c r="H486" t="s">
        <v>4</v>
      </c>
      <c r="I486" s="4" t="s">
        <v>5162</v>
      </c>
      <c r="J486" s="3">
        <v>2004</v>
      </c>
      <c r="K486" s="3">
        <v>7.8</v>
      </c>
      <c r="L486" t="str">
        <f>IF(IMDb[[#This Row],[Presupuesto (USD)]]&lt;IMDb[[#This Row],[Ganancias(USD)]],"Éxito",IF(IMDb[[#This Row],[Presupuesto (USD)]]="SI","Indeterminado","Fracaso"))</f>
        <v>Indeterminado</v>
      </c>
    </row>
    <row r="487" spans="1:12" x14ac:dyDescent="0.25">
      <c r="A487" t="s">
        <v>2541</v>
      </c>
      <c r="B487" t="s">
        <v>210</v>
      </c>
      <c r="C487">
        <v>108</v>
      </c>
      <c r="D487" s="4">
        <v>1339152</v>
      </c>
      <c r="E487" t="s">
        <v>475</v>
      </c>
      <c r="F487" t="s">
        <v>2</v>
      </c>
      <c r="G487" t="s">
        <v>258</v>
      </c>
      <c r="H487" t="s">
        <v>21</v>
      </c>
      <c r="I487" s="4">
        <v>81200000</v>
      </c>
      <c r="J487" s="3">
        <v>2015</v>
      </c>
      <c r="K487" s="3">
        <v>7.8</v>
      </c>
      <c r="L487" t="str">
        <f>IF(IMDb[[#This Row],[Presupuesto (USD)]]&lt;IMDb[[#This Row],[Ganancias(USD)]],"Éxito",IF(IMDb[[#This Row],[Presupuesto (USD)]]="SI","Indeterminado","Fracaso"))</f>
        <v>Fracaso</v>
      </c>
    </row>
    <row r="488" spans="1:12" x14ac:dyDescent="0.25">
      <c r="A488" t="s">
        <v>3449</v>
      </c>
      <c r="B488" t="s">
        <v>1158</v>
      </c>
      <c r="C488">
        <v>116</v>
      </c>
      <c r="D488" s="4">
        <v>1050445</v>
      </c>
      <c r="E488" t="s">
        <v>1159</v>
      </c>
      <c r="F488" t="s">
        <v>257</v>
      </c>
      <c r="G488" t="s">
        <v>258</v>
      </c>
      <c r="H488" t="s">
        <v>4</v>
      </c>
      <c r="I488" s="4">
        <v>22000000</v>
      </c>
      <c r="J488" s="3">
        <v>2005</v>
      </c>
      <c r="K488" s="3">
        <v>7.8</v>
      </c>
      <c r="L488" t="str">
        <f>IF(IMDb[[#This Row],[Presupuesto (USD)]]&lt;IMDb[[#This Row],[Ganancias(USD)]],"Éxito",IF(IMDb[[#This Row],[Presupuesto (USD)]]="SI","Indeterminado","Fracaso"))</f>
        <v>Fracaso</v>
      </c>
    </row>
    <row r="489" spans="1:12" x14ac:dyDescent="0.25">
      <c r="A489" t="s">
        <v>4431</v>
      </c>
      <c r="B489" t="s">
        <v>1724</v>
      </c>
      <c r="C489">
        <v>122</v>
      </c>
      <c r="D489" s="4">
        <v>713413</v>
      </c>
      <c r="E489" t="s">
        <v>489</v>
      </c>
      <c r="F489" t="s">
        <v>1156</v>
      </c>
      <c r="G489" t="s">
        <v>1157</v>
      </c>
      <c r="H489" t="s">
        <v>113</v>
      </c>
      <c r="I489" s="4">
        <v>4500000</v>
      </c>
      <c r="J489" s="3">
        <v>1997</v>
      </c>
      <c r="K489" s="3">
        <v>7.8</v>
      </c>
      <c r="L489" t="str">
        <f>IF(IMDb[[#This Row],[Presupuesto (USD)]]&lt;IMDb[[#This Row],[Ganancias(USD)]],"Éxito",IF(IMDb[[#This Row],[Presupuesto (USD)]]="SI","Indeterminado","Fracaso"))</f>
        <v>Fracaso</v>
      </c>
    </row>
    <row r="490" spans="1:12" x14ac:dyDescent="0.25">
      <c r="A490" t="s">
        <v>3586</v>
      </c>
      <c r="B490" t="s">
        <v>1244</v>
      </c>
      <c r="C490">
        <v>110</v>
      </c>
      <c r="D490" s="4">
        <v>560512</v>
      </c>
      <c r="E490" t="s">
        <v>534</v>
      </c>
      <c r="F490" t="s">
        <v>1245</v>
      </c>
      <c r="G490" t="s">
        <v>3</v>
      </c>
      <c r="H490" t="s">
        <v>113</v>
      </c>
      <c r="I490" s="4" t="s">
        <v>5162</v>
      </c>
      <c r="J490" s="3">
        <v>2016</v>
      </c>
      <c r="K490" s="3">
        <v>7.8</v>
      </c>
      <c r="L490" t="str">
        <f>IF(IMDb[[#This Row],[Presupuesto (USD)]]&lt;IMDb[[#This Row],[Ganancias(USD)]],"Éxito",IF(IMDb[[#This Row],[Presupuesto (USD)]]="SI","Indeterminado","Fracaso"))</f>
        <v>Indeterminado</v>
      </c>
    </row>
    <row r="491" spans="1:12" x14ac:dyDescent="0.25">
      <c r="A491" t="s">
        <v>2850</v>
      </c>
      <c r="B491" t="s">
        <v>760</v>
      </c>
      <c r="C491">
        <v>110</v>
      </c>
      <c r="D491" s="4">
        <v>528972</v>
      </c>
      <c r="E491" t="s">
        <v>761</v>
      </c>
      <c r="F491" t="s">
        <v>762</v>
      </c>
      <c r="G491" t="s">
        <v>763</v>
      </c>
      <c r="H491" t="s">
        <v>764</v>
      </c>
      <c r="I491" s="4" t="s">
        <v>5162</v>
      </c>
      <c r="J491" s="3">
        <v>1998</v>
      </c>
      <c r="K491" s="3">
        <v>7.8</v>
      </c>
      <c r="L491" t="str">
        <f>IF(IMDb[[#This Row],[Presupuesto (USD)]]&lt;IMDb[[#This Row],[Ganancias(USD)]],"Éxito",IF(IMDb[[#This Row],[Presupuesto (USD)]]="SI","Indeterminado","Fracaso"))</f>
        <v>Indeterminado</v>
      </c>
    </row>
    <row r="492" spans="1:12" x14ac:dyDescent="0.25">
      <c r="A492" t="s">
        <v>3390</v>
      </c>
      <c r="B492" t="s">
        <v>1126</v>
      </c>
      <c r="C492">
        <v>131</v>
      </c>
      <c r="D492" s="4">
        <v>85433</v>
      </c>
      <c r="E492" t="s">
        <v>1127</v>
      </c>
      <c r="F492" t="s">
        <v>2</v>
      </c>
      <c r="G492" t="s">
        <v>907</v>
      </c>
      <c r="H492" t="s">
        <v>113</v>
      </c>
      <c r="I492" s="4">
        <v>13500000</v>
      </c>
      <c r="J492" s="3">
        <v>2013</v>
      </c>
      <c r="K492" s="3">
        <v>7.8</v>
      </c>
      <c r="L492" t="str">
        <f>IF(IMDb[[#This Row],[Presupuesto (USD)]]&lt;IMDb[[#This Row],[Ganancias(USD)]],"Éxito",IF(IMDb[[#This Row],[Presupuesto (USD)]]="SI","Indeterminado","Fracaso"))</f>
        <v>Fracaso</v>
      </c>
    </row>
    <row r="493" spans="1:12" x14ac:dyDescent="0.25">
      <c r="A493" t="s">
        <v>4699</v>
      </c>
      <c r="B493" t="s">
        <v>1889</v>
      </c>
      <c r="C493">
        <v>119</v>
      </c>
      <c r="D493" s="4">
        <v>4958</v>
      </c>
      <c r="E493" t="s">
        <v>1482</v>
      </c>
      <c r="F493" t="s">
        <v>2</v>
      </c>
      <c r="G493" t="s">
        <v>991</v>
      </c>
      <c r="H493" t="s">
        <v>113</v>
      </c>
      <c r="I493" s="4">
        <v>2000000</v>
      </c>
      <c r="J493" s="3">
        <v>2008</v>
      </c>
      <c r="K493" s="3">
        <v>7.8</v>
      </c>
      <c r="L493" t="str">
        <f>IF(IMDb[[#This Row],[Presupuesto (USD)]]&lt;IMDb[[#This Row],[Ganancias(USD)]],"Éxito",IF(IMDb[[#This Row],[Presupuesto (USD)]]="SI","Indeterminado","Fracaso"))</f>
        <v>Fracaso</v>
      </c>
    </row>
    <row r="494" spans="1:12" x14ac:dyDescent="0.25">
      <c r="A494" t="s">
        <v>4164</v>
      </c>
      <c r="B494" t="s">
        <v>5161</v>
      </c>
      <c r="C494">
        <v>142</v>
      </c>
      <c r="D494" s="4" t="s">
        <v>5162</v>
      </c>
      <c r="E494" t="s">
        <v>45</v>
      </c>
      <c r="F494" t="s">
        <v>2</v>
      </c>
      <c r="G494" t="s">
        <v>9</v>
      </c>
      <c r="H494" t="s">
        <v>5162</v>
      </c>
      <c r="I494" s="4" t="s">
        <v>5162</v>
      </c>
      <c r="J494" s="3" t="s">
        <v>5162</v>
      </c>
      <c r="K494" s="3">
        <v>7.7</v>
      </c>
      <c r="L494" t="str">
        <f>IF(IMDb[[#This Row],[Presupuesto (USD)]]&lt;IMDb[[#This Row],[Ganancias(USD)]],"Éxito",IF(IMDb[[#This Row],[Presupuesto (USD)]]="SI","Indeterminado","Fracaso"))</f>
        <v>Indeterminado</v>
      </c>
    </row>
    <row r="495" spans="1:12" x14ac:dyDescent="0.25">
      <c r="A495" t="s">
        <v>4215</v>
      </c>
      <c r="B495" t="s">
        <v>5161</v>
      </c>
      <c r="C495">
        <v>60</v>
      </c>
      <c r="D495" s="4" t="s">
        <v>5162</v>
      </c>
      <c r="E495" t="s">
        <v>88</v>
      </c>
      <c r="F495" t="s">
        <v>2</v>
      </c>
      <c r="G495" t="s">
        <v>3</v>
      </c>
      <c r="H495" t="s">
        <v>5162</v>
      </c>
      <c r="I495" s="4" t="s">
        <v>5162</v>
      </c>
      <c r="J495" s="3" t="s">
        <v>5162</v>
      </c>
      <c r="K495" s="3">
        <v>7.7</v>
      </c>
      <c r="L495" t="str">
        <f>IF(IMDb[[#This Row],[Presupuesto (USD)]]&lt;IMDb[[#This Row],[Ganancias(USD)]],"Éxito",IF(IMDb[[#This Row],[Presupuesto (USD)]]="SI","Indeterminado","Fracaso"))</f>
        <v>Indeterminado</v>
      </c>
    </row>
    <row r="496" spans="1:12" x14ac:dyDescent="0.25">
      <c r="A496" t="s">
        <v>4424</v>
      </c>
      <c r="B496" t="s">
        <v>5161</v>
      </c>
      <c r="C496">
        <v>43</v>
      </c>
      <c r="D496" s="4" t="s">
        <v>5162</v>
      </c>
      <c r="E496" t="s">
        <v>334</v>
      </c>
      <c r="F496" t="s">
        <v>2</v>
      </c>
      <c r="G496" t="s">
        <v>3</v>
      </c>
      <c r="H496" t="s">
        <v>5162</v>
      </c>
      <c r="I496" s="4" t="s">
        <v>5162</v>
      </c>
      <c r="J496" s="3" t="s">
        <v>5162</v>
      </c>
      <c r="K496" s="3">
        <v>7.7</v>
      </c>
      <c r="L496" t="str">
        <f>IF(IMDb[[#This Row],[Presupuesto (USD)]]&lt;IMDb[[#This Row],[Ganancias(USD)]],"Éxito",IF(IMDb[[#This Row],[Presupuesto (USD)]]="SI","Indeterminado","Fracaso"))</f>
        <v>Indeterminado</v>
      </c>
    </row>
    <row r="497" spans="1:12" x14ac:dyDescent="0.25">
      <c r="A497" t="s">
        <v>4965</v>
      </c>
      <c r="B497" t="s">
        <v>5161</v>
      </c>
      <c r="C497">
        <v>60</v>
      </c>
      <c r="D497" s="4" t="s">
        <v>5162</v>
      </c>
      <c r="E497" t="s">
        <v>2088</v>
      </c>
      <c r="F497" t="s">
        <v>2</v>
      </c>
      <c r="G497" t="s">
        <v>3</v>
      </c>
      <c r="H497" t="s">
        <v>204</v>
      </c>
      <c r="I497" s="4" t="s">
        <v>5162</v>
      </c>
      <c r="J497" s="3" t="s">
        <v>5162</v>
      </c>
      <c r="K497" s="3">
        <v>7.7</v>
      </c>
      <c r="L497" t="str">
        <f>IF(IMDb[[#This Row],[Presupuesto (USD)]]&lt;IMDb[[#This Row],[Ganancias(USD)]],"Éxito",IF(IMDb[[#This Row],[Presupuesto (USD)]]="SI","Indeterminado","Fracaso"))</f>
        <v>Indeterminado</v>
      </c>
    </row>
    <row r="498" spans="1:12" x14ac:dyDescent="0.25">
      <c r="A498" t="s">
        <v>5109</v>
      </c>
      <c r="B498" t="s">
        <v>2196</v>
      </c>
      <c r="C498">
        <v>87</v>
      </c>
      <c r="D498" s="4" t="s">
        <v>5162</v>
      </c>
      <c r="E498" t="s">
        <v>419</v>
      </c>
      <c r="F498" t="s">
        <v>2</v>
      </c>
      <c r="G498" t="s">
        <v>56</v>
      </c>
      <c r="H498" t="s">
        <v>5162</v>
      </c>
      <c r="I498" s="4" t="s">
        <v>5162</v>
      </c>
      <c r="J498" s="3">
        <v>2013</v>
      </c>
      <c r="K498" s="3">
        <v>7.7</v>
      </c>
      <c r="L498" t="str">
        <f>IF(IMDb[[#This Row],[Presupuesto (USD)]]&lt;IMDb[[#This Row],[Ganancias(USD)]],"Éxito",IF(IMDb[[#This Row],[Presupuesto (USD)]]="SI","Indeterminado","Fracaso"))</f>
        <v>Indeterminado</v>
      </c>
    </row>
    <row r="499" spans="1:12" x14ac:dyDescent="0.25">
      <c r="A499" t="s">
        <v>2853</v>
      </c>
      <c r="B499" t="s">
        <v>767</v>
      </c>
      <c r="C499">
        <v>93</v>
      </c>
      <c r="D499" s="4" t="s">
        <v>5162</v>
      </c>
      <c r="E499" t="s">
        <v>187</v>
      </c>
      <c r="F499" t="s">
        <v>2</v>
      </c>
      <c r="G499" t="s">
        <v>3</v>
      </c>
      <c r="H499" t="s">
        <v>113</v>
      </c>
      <c r="I499" s="4">
        <v>14000000</v>
      </c>
      <c r="J499" s="3">
        <v>1982</v>
      </c>
      <c r="K499" s="3">
        <v>7.7</v>
      </c>
      <c r="L499" t="str">
        <f>IF(IMDb[[#This Row],[Presupuesto (USD)]]&lt;IMDb[[#This Row],[Ganancias(USD)]],"Éxito",IF(IMDb[[#This Row],[Presupuesto (USD)]]="SI","Indeterminado","Fracaso"))</f>
        <v>Éxito</v>
      </c>
    </row>
    <row r="500" spans="1:12" x14ac:dyDescent="0.25">
      <c r="A500" t="s">
        <v>3450</v>
      </c>
      <c r="B500" t="s">
        <v>668</v>
      </c>
      <c r="C500">
        <v>92</v>
      </c>
      <c r="D500" s="4" t="s">
        <v>5162</v>
      </c>
      <c r="E500" t="s">
        <v>317</v>
      </c>
      <c r="F500" t="s">
        <v>2</v>
      </c>
      <c r="G500" t="s">
        <v>3</v>
      </c>
      <c r="H500" t="s">
        <v>21</v>
      </c>
      <c r="I500" s="4">
        <v>12000000</v>
      </c>
      <c r="J500" s="3">
        <v>1977</v>
      </c>
      <c r="K500" s="3">
        <v>7.7</v>
      </c>
      <c r="L500" t="str">
        <f>IF(IMDb[[#This Row],[Presupuesto (USD)]]&lt;IMDb[[#This Row],[Ganancias(USD)]],"Éxito",IF(IMDb[[#This Row],[Presupuesto (USD)]]="SI","Indeterminado","Fracaso"))</f>
        <v>Éxito</v>
      </c>
    </row>
    <row r="501" spans="1:12" x14ac:dyDescent="0.25">
      <c r="A501" t="s">
        <v>4168</v>
      </c>
      <c r="B501" t="s">
        <v>5132</v>
      </c>
      <c r="C501">
        <v>124</v>
      </c>
      <c r="D501" s="4" t="s">
        <v>5162</v>
      </c>
      <c r="E501" t="s">
        <v>281</v>
      </c>
      <c r="F501" t="s">
        <v>257</v>
      </c>
      <c r="G501" t="s">
        <v>56</v>
      </c>
      <c r="H501" t="s">
        <v>21</v>
      </c>
      <c r="I501" s="4">
        <v>8000000</v>
      </c>
      <c r="J501" s="3">
        <v>2005</v>
      </c>
      <c r="K501" s="3">
        <v>7.7</v>
      </c>
      <c r="L501" t="str">
        <f>IF(IMDb[[#This Row],[Presupuesto (USD)]]&lt;IMDb[[#This Row],[Ganancias(USD)]],"Éxito",IF(IMDb[[#This Row],[Presupuesto (USD)]]="SI","Indeterminado","Fracaso"))</f>
        <v>Éxito</v>
      </c>
    </row>
    <row r="502" spans="1:12" x14ac:dyDescent="0.25">
      <c r="A502" t="s">
        <v>4782</v>
      </c>
      <c r="B502" t="s">
        <v>5161</v>
      </c>
      <c r="C502">
        <v>60</v>
      </c>
      <c r="D502" s="4" t="s">
        <v>5162</v>
      </c>
      <c r="E502" t="s">
        <v>321</v>
      </c>
      <c r="F502" t="s">
        <v>2</v>
      </c>
      <c r="G502" t="s">
        <v>3</v>
      </c>
      <c r="H502" t="s">
        <v>5162</v>
      </c>
      <c r="I502" s="4">
        <v>5000000</v>
      </c>
      <c r="J502" s="3" t="s">
        <v>5162</v>
      </c>
      <c r="K502" s="3">
        <v>7.7</v>
      </c>
      <c r="L502" t="str">
        <f>IF(IMDb[[#This Row],[Presupuesto (USD)]]&lt;IMDb[[#This Row],[Ganancias(USD)]],"Éxito",IF(IMDb[[#This Row],[Presupuesto (USD)]]="SI","Indeterminado","Fracaso"))</f>
        <v>Éxito</v>
      </c>
    </row>
    <row r="503" spans="1:12" x14ac:dyDescent="0.25">
      <c r="A503" t="s">
        <v>4941</v>
      </c>
      <c r="B503" t="s">
        <v>1831</v>
      </c>
      <c r="C503">
        <v>98</v>
      </c>
      <c r="D503" s="4" t="s">
        <v>5162</v>
      </c>
      <c r="E503" t="s">
        <v>183</v>
      </c>
      <c r="F503" t="s">
        <v>337</v>
      </c>
      <c r="G503" t="s">
        <v>167</v>
      </c>
      <c r="H503" t="s">
        <v>5162</v>
      </c>
      <c r="I503" s="4">
        <v>3000000</v>
      </c>
      <c r="J503" s="3">
        <v>2006</v>
      </c>
      <c r="K503" s="3">
        <v>7.7</v>
      </c>
      <c r="L503" t="str">
        <f>IF(IMDb[[#This Row],[Presupuesto (USD)]]&lt;IMDb[[#This Row],[Ganancias(USD)]],"Éxito",IF(IMDb[[#This Row],[Presupuesto (USD)]]="SI","Indeterminado","Fracaso"))</f>
        <v>Éxito</v>
      </c>
    </row>
    <row r="504" spans="1:12" x14ac:dyDescent="0.25">
      <c r="A504" t="s">
        <v>2751</v>
      </c>
      <c r="B504" t="s">
        <v>568</v>
      </c>
      <c r="C504">
        <v>152</v>
      </c>
      <c r="D504" s="4" t="s">
        <v>5162</v>
      </c>
      <c r="E504" t="s">
        <v>678</v>
      </c>
      <c r="F504" t="s">
        <v>2</v>
      </c>
      <c r="G504" t="s">
        <v>9</v>
      </c>
      <c r="H504" t="s">
        <v>679</v>
      </c>
      <c r="I504" s="4">
        <v>2000000</v>
      </c>
      <c r="J504" s="3">
        <v>1962</v>
      </c>
      <c r="K504" s="3">
        <v>7.7</v>
      </c>
      <c r="L504" t="str">
        <f>IF(IMDb[[#This Row],[Presupuesto (USD)]]&lt;IMDb[[#This Row],[Ganancias(USD)]],"Éxito",IF(IMDb[[#This Row],[Presupuesto (USD)]]="SI","Indeterminado","Fracaso"))</f>
        <v>Éxito</v>
      </c>
    </row>
    <row r="505" spans="1:12" x14ac:dyDescent="0.25">
      <c r="A505" t="s">
        <v>4893</v>
      </c>
      <c r="B505" t="s">
        <v>1930</v>
      </c>
      <c r="C505">
        <v>75</v>
      </c>
      <c r="D505" s="4" t="s">
        <v>5162</v>
      </c>
      <c r="E505" t="s">
        <v>1876</v>
      </c>
      <c r="F505" t="s">
        <v>2</v>
      </c>
      <c r="G505" t="s">
        <v>3</v>
      </c>
      <c r="H505" t="s">
        <v>5162</v>
      </c>
      <c r="I505" s="4">
        <v>750000</v>
      </c>
      <c r="J505" s="3">
        <v>2006</v>
      </c>
      <c r="K505" s="3">
        <v>7.7</v>
      </c>
      <c r="L505" t="str">
        <f>IF(IMDb[[#This Row],[Presupuesto (USD)]]&lt;IMDb[[#This Row],[Ganancias(USD)]],"Éxito",IF(IMDb[[#This Row],[Presupuesto (USD)]]="SI","Indeterminado","Fracaso"))</f>
        <v>Éxito</v>
      </c>
    </row>
    <row r="506" spans="1:12" x14ac:dyDescent="0.25">
      <c r="A506" t="s">
        <v>4914</v>
      </c>
      <c r="B506" t="s">
        <v>2045</v>
      </c>
      <c r="C506">
        <v>105</v>
      </c>
      <c r="D506" s="4" t="s">
        <v>5162</v>
      </c>
      <c r="E506" t="s">
        <v>14</v>
      </c>
      <c r="F506" t="s">
        <v>257</v>
      </c>
      <c r="G506" t="s">
        <v>9</v>
      </c>
      <c r="H506" t="s">
        <v>5162</v>
      </c>
      <c r="I506" s="4">
        <v>400000</v>
      </c>
      <c r="J506" s="3">
        <v>2015</v>
      </c>
      <c r="K506" s="3">
        <v>7.7</v>
      </c>
      <c r="L506" t="str">
        <f>IF(IMDb[[#This Row],[Presupuesto (USD)]]&lt;IMDb[[#This Row],[Ganancias(USD)]],"Éxito",IF(IMDb[[#This Row],[Presupuesto (USD)]]="SI","Indeterminado","Fracaso"))</f>
        <v>Éxito</v>
      </c>
    </row>
    <row r="507" spans="1:12" x14ac:dyDescent="0.25">
      <c r="A507" t="s">
        <v>4989</v>
      </c>
      <c r="B507" t="s">
        <v>2105</v>
      </c>
      <c r="C507">
        <v>110</v>
      </c>
      <c r="D507" s="4" t="s">
        <v>5162</v>
      </c>
      <c r="E507" t="s">
        <v>678</v>
      </c>
      <c r="F507" t="s">
        <v>257</v>
      </c>
      <c r="G507" t="s">
        <v>258</v>
      </c>
      <c r="H507" t="s">
        <v>679</v>
      </c>
      <c r="I507" s="4">
        <v>300000</v>
      </c>
      <c r="J507" s="3">
        <v>1965</v>
      </c>
      <c r="K507" s="3">
        <v>7.7</v>
      </c>
      <c r="L507" t="str">
        <f>IF(IMDb[[#This Row],[Presupuesto (USD)]]&lt;IMDb[[#This Row],[Ganancias(USD)]],"Éxito",IF(IMDb[[#This Row],[Presupuesto (USD)]]="SI","Indeterminado","Fracaso"))</f>
        <v>Éxito</v>
      </c>
    </row>
    <row r="508" spans="1:12" x14ac:dyDescent="0.25">
      <c r="A508" t="s">
        <v>5071</v>
      </c>
      <c r="B508" t="s">
        <v>2170</v>
      </c>
      <c r="C508">
        <v>103</v>
      </c>
      <c r="D508" s="4" t="s">
        <v>5162</v>
      </c>
      <c r="E508" t="s">
        <v>14</v>
      </c>
      <c r="F508" t="s">
        <v>2</v>
      </c>
      <c r="G508" t="s">
        <v>56</v>
      </c>
      <c r="H508" t="s">
        <v>679</v>
      </c>
      <c r="I508" s="4">
        <v>100000</v>
      </c>
      <c r="J508" s="3">
        <v>2012</v>
      </c>
      <c r="K508" s="3">
        <v>7.7</v>
      </c>
      <c r="L508" t="str">
        <f>IF(IMDb[[#This Row],[Presupuesto (USD)]]&lt;IMDb[[#This Row],[Ganancias(USD)]],"Éxito",IF(IMDb[[#This Row],[Presupuesto (USD)]]="SI","Indeterminado","Fracaso"))</f>
        <v>Éxito</v>
      </c>
    </row>
    <row r="509" spans="1:12" x14ac:dyDescent="0.25">
      <c r="A509" t="s">
        <v>2221</v>
      </c>
      <c r="B509" t="s">
        <v>0</v>
      </c>
      <c r="C509">
        <v>194</v>
      </c>
      <c r="D509" s="4">
        <v>658672302</v>
      </c>
      <c r="E509" t="s">
        <v>45</v>
      </c>
      <c r="F509" t="s">
        <v>2</v>
      </c>
      <c r="G509" t="s">
        <v>3</v>
      </c>
      <c r="H509" t="s">
        <v>4</v>
      </c>
      <c r="I509" s="4">
        <v>200000000</v>
      </c>
      <c r="J509" s="3">
        <v>1997</v>
      </c>
      <c r="K509" s="3">
        <v>7.7</v>
      </c>
      <c r="L509" t="str">
        <f>IF(IMDb[[#This Row],[Presupuesto (USD)]]&lt;IMDb[[#This Row],[Ganancias(USD)]],"Éxito",IF(IMDb[[#This Row],[Presupuesto (USD)]]="SI","Indeterminado","Fracaso"))</f>
        <v>Éxito</v>
      </c>
    </row>
    <row r="510" spans="1:12" x14ac:dyDescent="0.25">
      <c r="A510" t="s">
        <v>3044</v>
      </c>
      <c r="B510" t="s">
        <v>354</v>
      </c>
      <c r="C510">
        <v>129</v>
      </c>
      <c r="D510" s="4">
        <v>255950375</v>
      </c>
      <c r="E510" t="s">
        <v>281</v>
      </c>
      <c r="F510" t="s">
        <v>2</v>
      </c>
      <c r="G510" t="s">
        <v>3</v>
      </c>
      <c r="H510" t="s">
        <v>4</v>
      </c>
      <c r="I510" s="4">
        <v>29000000</v>
      </c>
      <c r="J510" s="3">
        <v>2009</v>
      </c>
      <c r="K510" s="3">
        <v>7.7</v>
      </c>
      <c r="L510" t="str">
        <f>IF(IMDb[[#This Row],[Presupuesto (USD)]]&lt;IMDb[[#This Row],[Ganancias(USD)]],"Éxito",IF(IMDb[[#This Row],[Presupuesto (USD)]]="SI","Indeterminado","Fracaso"))</f>
        <v>Éxito</v>
      </c>
    </row>
    <row r="511" spans="1:12" x14ac:dyDescent="0.25">
      <c r="A511" t="s">
        <v>2607</v>
      </c>
      <c r="B511" t="s">
        <v>481</v>
      </c>
      <c r="C511">
        <v>87</v>
      </c>
      <c r="D511" s="4">
        <v>251501645</v>
      </c>
      <c r="E511" t="s">
        <v>479</v>
      </c>
      <c r="F511" t="s">
        <v>2</v>
      </c>
      <c r="G511" t="s">
        <v>3</v>
      </c>
      <c r="H511" t="s">
        <v>21</v>
      </c>
      <c r="I511" s="4">
        <v>69000000</v>
      </c>
      <c r="J511" s="3">
        <v>2010</v>
      </c>
      <c r="K511" s="3">
        <v>7.7</v>
      </c>
      <c r="L511" t="str">
        <f>IF(IMDb[[#This Row],[Presupuesto (USD)]]&lt;IMDb[[#This Row],[Ganancias(USD)]],"Éxito",IF(IMDb[[#This Row],[Presupuesto (USD)]]="SI","Indeterminado","Fracaso"))</f>
        <v>Éxito</v>
      </c>
    </row>
    <row r="512" spans="1:12" x14ac:dyDescent="0.25">
      <c r="A512" t="s">
        <v>2471</v>
      </c>
      <c r="B512" t="s">
        <v>85</v>
      </c>
      <c r="C512">
        <v>143</v>
      </c>
      <c r="D512" s="4">
        <v>233630478</v>
      </c>
      <c r="E512" t="s">
        <v>389</v>
      </c>
      <c r="F512" t="s">
        <v>2</v>
      </c>
      <c r="G512" t="s">
        <v>3</v>
      </c>
      <c r="H512" t="s">
        <v>4</v>
      </c>
      <c r="I512" s="4">
        <v>90000000</v>
      </c>
      <c r="J512" s="3">
        <v>2000</v>
      </c>
      <c r="K512" s="3">
        <v>7.7</v>
      </c>
      <c r="L512" t="str">
        <f>IF(IMDb[[#This Row],[Presupuesto (USD)]]&lt;IMDb[[#This Row],[Ganancias(USD)]],"Éxito",IF(IMDb[[#This Row],[Presupuesto (USD)]]="SI","Indeterminado","Fracaso"))</f>
        <v>Éxito</v>
      </c>
    </row>
    <row r="513" spans="1:12" x14ac:dyDescent="0.25">
      <c r="A513" t="s">
        <v>2653</v>
      </c>
      <c r="B513" t="s">
        <v>25</v>
      </c>
      <c r="C513">
        <v>117</v>
      </c>
      <c r="D513" s="4">
        <v>210592590</v>
      </c>
      <c r="E513" t="s">
        <v>273</v>
      </c>
      <c r="F513" t="s">
        <v>2</v>
      </c>
      <c r="G513" t="s">
        <v>3</v>
      </c>
      <c r="H513" t="s">
        <v>113</v>
      </c>
      <c r="I513" s="4">
        <v>65000000</v>
      </c>
      <c r="J513" s="3">
        <v>2006</v>
      </c>
      <c r="K513" s="3">
        <v>7.7</v>
      </c>
      <c r="L513" t="str">
        <f>IF(IMDb[[#This Row],[Presupuesto (USD)]]&lt;IMDb[[#This Row],[Ganancias(USD)]],"Éxito",IF(IMDb[[#This Row],[Presupuesto (USD)]]="SI","Indeterminado","Fracaso"))</f>
        <v>Éxito</v>
      </c>
    </row>
    <row r="514" spans="1:12" x14ac:dyDescent="0.25">
      <c r="A514" t="s">
        <v>4770</v>
      </c>
      <c r="B514" t="s">
        <v>1934</v>
      </c>
      <c r="C514">
        <v>83</v>
      </c>
      <c r="D514" s="4">
        <v>184925485</v>
      </c>
      <c r="E514" t="s">
        <v>812</v>
      </c>
      <c r="F514" t="s">
        <v>2</v>
      </c>
      <c r="G514" t="s">
        <v>3</v>
      </c>
      <c r="H514" t="s">
        <v>813</v>
      </c>
      <c r="I514" s="4">
        <v>2000000</v>
      </c>
      <c r="J514" s="3">
        <v>1937</v>
      </c>
      <c r="K514" s="3">
        <v>7.7</v>
      </c>
      <c r="L514" t="str">
        <f>IF(IMDb[[#This Row],[Presupuesto (USD)]]&lt;IMDb[[#This Row],[Ganancias(USD)]],"Éxito",IF(IMDb[[#This Row],[Presupuesto (USD)]]="SI","Indeterminado","Fracaso"))</f>
        <v>Éxito</v>
      </c>
    </row>
    <row r="515" spans="1:12" x14ac:dyDescent="0.25">
      <c r="A515" t="s">
        <v>3046</v>
      </c>
      <c r="B515" t="s">
        <v>910</v>
      </c>
      <c r="C515">
        <v>110</v>
      </c>
      <c r="D515" s="4">
        <v>171031347</v>
      </c>
      <c r="E515" t="s">
        <v>815</v>
      </c>
      <c r="F515" t="s">
        <v>2</v>
      </c>
      <c r="G515" t="s">
        <v>3</v>
      </c>
      <c r="H515" t="s">
        <v>4</v>
      </c>
      <c r="I515" s="4">
        <v>38000000</v>
      </c>
      <c r="J515" s="3">
        <v>2010</v>
      </c>
      <c r="K515" s="3">
        <v>7.7</v>
      </c>
      <c r="L515" t="str">
        <f>IF(IMDb[[#This Row],[Presupuesto (USD)]]&lt;IMDb[[#This Row],[Ganancias(USD)]],"Éxito",IF(IMDb[[#This Row],[Presupuesto (USD)]]="SI","Indeterminado","Fracaso"))</f>
        <v>Éxito</v>
      </c>
    </row>
    <row r="516" spans="1:12" x14ac:dyDescent="0.25">
      <c r="A516" t="s">
        <v>2777</v>
      </c>
      <c r="B516" t="s">
        <v>250</v>
      </c>
      <c r="C516">
        <v>139</v>
      </c>
      <c r="D516" s="4">
        <v>147637474</v>
      </c>
      <c r="E516" t="s">
        <v>251</v>
      </c>
      <c r="F516" t="s">
        <v>2</v>
      </c>
      <c r="G516" t="s">
        <v>3</v>
      </c>
      <c r="H516" t="s">
        <v>4</v>
      </c>
      <c r="I516" s="4">
        <v>50000000</v>
      </c>
      <c r="J516" s="3">
        <v>1997</v>
      </c>
      <c r="K516" s="3">
        <v>7.7</v>
      </c>
      <c r="L516" t="str">
        <f>IF(IMDb[[#This Row],[Presupuesto (USD)]]&lt;IMDb[[#This Row],[Ganancias(USD)]],"Éxito",IF(IMDb[[#This Row],[Presupuesto (USD)]]="SI","Indeterminado","Fracaso"))</f>
        <v>Éxito</v>
      </c>
    </row>
    <row r="517" spans="1:12" x14ac:dyDescent="0.25">
      <c r="A517" t="s">
        <v>2898</v>
      </c>
      <c r="B517" t="s">
        <v>807</v>
      </c>
      <c r="C517">
        <v>130</v>
      </c>
      <c r="D517" s="4">
        <v>136019448</v>
      </c>
      <c r="E517" t="s">
        <v>808</v>
      </c>
      <c r="F517" t="s">
        <v>2</v>
      </c>
      <c r="G517" t="s">
        <v>3</v>
      </c>
      <c r="H517" t="s">
        <v>113</v>
      </c>
      <c r="I517" s="4">
        <v>44500000</v>
      </c>
      <c r="J517" s="3">
        <v>2012</v>
      </c>
      <c r="K517" s="3">
        <v>7.7</v>
      </c>
      <c r="L517" t="str">
        <f>IF(IMDb[[#This Row],[Presupuesto (USD)]]&lt;IMDb[[#This Row],[Ganancias(USD)]],"Éxito",IF(IMDb[[#This Row],[Presupuesto (USD)]]="SI","Indeterminado","Fracaso"))</f>
        <v>Éxito</v>
      </c>
    </row>
    <row r="518" spans="1:12" x14ac:dyDescent="0.25">
      <c r="A518" t="s">
        <v>2400</v>
      </c>
      <c r="B518" t="s">
        <v>77</v>
      </c>
      <c r="C518">
        <v>145</v>
      </c>
      <c r="D518" s="4">
        <v>132014112</v>
      </c>
      <c r="E518" t="s">
        <v>282</v>
      </c>
      <c r="F518" t="s">
        <v>2</v>
      </c>
      <c r="G518" t="s">
        <v>3</v>
      </c>
      <c r="H518" t="s">
        <v>4</v>
      </c>
      <c r="I518" s="4">
        <v>102000000</v>
      </c>
      <c r="J518" s="3">
        <v>2002</v>
      </c>
      <c r="K518" s="3">
        <v>7.7</v>
      </c>
      <c r="L518" t="str">
        <f>IF(IMDb[[#This Row],[Presupuesto (USD)]]&lt;IMDb[[#This Row],[Ganancias(USD)]],"Éxito",IF(IMDb[[#This Row],[Presupuesto (USD)]]="SI","Indeterminado","Fracaso"))</f>
        <v>Éxito</v>
      </c>
    </row>
    <row r="519" spans="1:12" x14ac:dyDescent="0.25">
      <c r="A519" t="s">
        <v>3470</v>
      </c>
      <c r="B519" t="s">
        <v>77</v>
      </c>
      <c r="C519">
        <v>135</v>
      </c>
      <c r="D519" s="4">
        <v>128300000</v>
      </c>
      <c r="E519" t="s">
        <v>321</v>
      </c>
      <c r="F519" t="s">
        <v>2</v>
      </c>
      <c r="G519" t="s">
        <v>3</v>
      </c>
      <c r="H519" t="s">
        <v>21</v>
      </c>
      <c r="I519" s="4">
        <v>19400870</v>
      </c>
      <c r="J519" s="3">
        <v>1977</v>
      </c>
      <c r="K519" s="3">
        <v>7.7</v>
      </c>
      <c r="L519" t="str">
        <f>IF(IMDb[[#This Row],[Presupuesto (USD)]]&lt;IMDb[[#This Row],[Ganancias(USD)]],"Éxito",IF(IMDb[[#This Row],[Presupuesto (USD)]]="SI","Indeterminado","Fracaso"))</f>
        <v>Éxito</v>
      </c>
    </row>
    <row r="520" spans="1:12" x14ac:dyDescent="0.25">
      <c r="A520" t="s">
        <v>2318</v>
      </c>
      <c r="B520" t="s">
        <v>184</v>
      </c>
      <c r="C520">
        <v>154</v>
      </c>
      <c r="D520" s="4">
        <v>111110575</v>
      </c>
      <c r="E520" t="s">
        <v>186</v>
      </c>
      <c r="F520" t="s">
        <v>2</v>
      </c>
      <c r="G520" t="s">
        <v>3</v>
      </c>
      <c r="H520" t="s">
        <v>113</v>
      </c>
      <c r="I520" s="4">
        <v>140000000</v>
      </c>
      <c r="J520" s="3">
        <v>2003</v>
      </c>
      <c r="K520" s="3">
        <v>7.7</v>
      </c>
      <c r="L520" t="str">
        <f>IF(IMDb[[#This Row],[Presupuesto (USD)]]&lt;IMDb[[#This Row],[Ganancias(USD)]],"Éxito",IF(IMDb[[#This Row],[Presupuesto (USD)]]="SI","Indeterminado","Fracaso"))</f>
        <v>Fracaso</v>
      </c>
    </row>
    <row r="521" spans="1:12" x14ac:dyDescent="0.25">
      <c r="A521" t="s">
        <v>3024</v>
      </c>
      <c r="B521" t="s">
        <v>908</v>
      </c>
      <c r="C521">
        <v>133</v>
      </c>
      <c r="D521" s="4">
        <v>109712885</v>
      </c>
      <c r="E521" t="s">
        <v>572</v>
      </c>
      <c r="F521" t="s">
        <v>2</v>
      </c>
      <c r="G521" t="s">
        <v>3</v>
      </c>
      <c r="H521" t="s">
        <v>4</v>
      </c>
      <c r="I521" s="4">
        <v>35000000</v>
      </c>
      <c r="J521" s="3">
        <v>2015</v>
      </c>
      <c r="K521" s="3">
        <v>7.7</v>
      </c>
      <c r="L521" t="str">
        <f>IF(IMDb[[#This Row],[Presupuesto (USD)]]&lt;IMDb[[#This Row],[Ganancias(USD)]],"Éxito",IF(IMDb[[#This Row],[Presupuesto (USD)]]="SI","Indeterminado","Fracaso"))</f>
        <v>Éxito</v>
      </c>
    </row>
    <row r="522" spans="1:12" x14ac:dyDescent="0.25">
      <c r="A522" t="s">
        <v>2430</v>
      </c>
      <c r="B522" t="s">
        <v>40</v>
      </c>
      <c r="C522">
        <v>152</v>
      </c>
      <c r="D522" s="4">
        <v>108638745</v>
      </c>
      <c r="E522" t="s">
        <v>341</v>
      </c>
      <c r="F522" t="s">
        <v>2</v>
      </c>
      <c r="G522" t="s">
        <v>3</v>
      </c>
      <c r="H522" t="s">
        <v>113</v>
      </c>
      <c r="I522" s="4">
        <v>92000000</v>
      </c>
      <c r="J522" s="3">
        <v>2001</v>
      </c>
      <c r="K522" s="3">
        <v>7.7</v>
      </c>
      <c r="L522" t="str">
        <f>IF(IMDb[[#This Row],[Presupuesto (USD)]]&lt;IMDb[[#This Row],[Ganancias(USD)]],"Éxito",IF(IMDb[[#This Row],[Presupuesto (USD)]]="SI","Indeterminado","Fracaso"))</f>
        <v>Éxito</v>
      </c>
    </row>
    <row r="523" spans="1:12" x14ac:dyDescent="0.25">
      <c r="A523" t="s">
        <v>2322</v>
      </c>
      <c r="B523" t="s">
        <v>25</v>
      </c>
      <c r="C523">
        <v>215</v>
      </c>
      <c r="D523" s="4">
        <v>107503316</v>
      </c>
      <c r="E523" t="s">
        <v>191</v>
      </c>
      <c r="F523" t="s">
        <v>2</v>
      </c>
      <c r="G523" t="s">
        <v>3</v>
      </c>
      <c r="H523" t="s">
        <v>113</v>
      </c>
      <c r="I523" s="4">
        <v>130000000</v>
      </c>
      <c r="J523" s="3">
        <v>2009</v>
      </c>
      <c r="K523" s="3">
        <v>7.7</v>
      </c>
      <c r="L523" t="str">
        <f>IF(IMDb[[#This Row],[Presupuesto (USD)]]&lt;IMDb[[#This Row],[Ganancias(USD)]],"Éxito",IF(IMDb[[#This Row],[Presupuesto (USD)]]="SI","Indeterminado","Fracaso"))</f>
        <v>Fracaso</v>
      </c>
    </row>
    <row r="524" spans="1:12" x14ac:dyDescent="0.25">
      <c r="A524" t="s">
        <v>2513</v>
      </c>
      <c r="B524" t="s">
        <v>7</v>
      </c>
      <c r="C524">
        <v>117</v>
      </c>
      <c r="D524" s="4">
        <v>104054514</v>
      </c>
      <c r="E524" t="s">
        <v>363</v>
      </c>
      <c r="F524" t="s">
        <v>2</v>
      </c>
      <c r="G524" t="s">
        <v>3</v>
      </c>
      <c r="H524" t="s">
        <v>113</v>
      </c>
      <c r="I524" s="4">
        <v>80000000</v>
      </c>
      <c r="J524" s="3">
        <v>2002</v>
      </c>
      <c r="K524" s="3">
        <v>7.7</v>
      </c>
      <c r="L524" t="str">
        <f>IF(IMDb[[#This Row],[Presupuesto (USD)]]&lt;IMDb[[#This Row],[Ganancias(USD)]],"Éxito",IF(IMDb[[#This Row],[Presupuesto (USD)]]="SI","Indeterminado","Fracaso"))</f>
        <v>Éxito</v>
      </c>
    </row>
    <row r="525" spans="1:12" x14ac:dyDescent="0.25">
      <c r="A525" t="s">
        <v>2940</v>
      </c>
      <c r="B525" t="s">
        <v>132</v>
      </c>
      <c r="C525">
        <v>120</v>
      </c>
      <c r="D525" s="4">
        <v>96917897</v>
      </c>
      <c r="E525" t="s">
        <v>269</v>
      </c>
      <c r="F525" t="s">
        <v>2</v>
      </c>
      <c r="G525" t="s">
        <v>3</v>
      </c>
      <c r="H525" t="s">
        <v>4</v>
      </c>
      <c r="I525" s="4">
        <v>40000000</v>
      </c>
      <c r="J525" s="3">
        <v>2010</v>
      </c>
      <c r="K525" s="3">
        <v>7.7</v>
      </c>
      <c r="L525" t="str">
        <f>IF(IMDb[[#This Row],[Presupuesto (USD)]]&lt;IMDb[[#This Row],[Ganancias(USD)]],"Éxito",IF(IMDb[[#This Row],[Presupuesto (USD)]]="SI","Indeterminado","Fracaso"))</f>
        <v>Éxito</v>
      </c>
    </row>
    <row r="526" spans="1:12" x14ac:dyDescent="0.25">
      <c r="A526" t="s">
        <v>3821</v>
      </c>
      <c r="B526" t="s">
        <v>193</v>
      </c>
      <c r="C526">
        <v>134</v>
      </c>
      <c r="D526" s="4">
        <v>83025853</v>
      </c>
      <c r="E526" t="s">
        <v>45</v>
      </c>
      <c r="F526" t="s">
        <v>2</v>
      </c>
      <c r="G526" t="s">
        <v>3</v>
      </c>
      <c r="H526" t="s">
        <v>113</v>
      </c>
      <c r="I526" s="4">
        <v>14000000</v>
      </c>
      <c r="J526" s="3">
        <v>2005</v>
      </c>
      <c r="K526" s="3">
        <v>7.7</v>
      </c>
      <c r="L526" t="str">
        <f>IF(IMDb[[#This Row],[Presupuesto (USD)]]&lt;IMDb[[#This Row],[Ganancias(USD)]],"Éxito",IF(IMDb[[#This Row],[Presupuesto (USD)]]="SI","Indeterminado","Fracaso"))</f>
        <v>Éxito</v>
      </c>
    </row>
    <row r="527" spans="1:12" x14ac:dyDescent="0.25">
      <c r="A527" t="s">
        <v>3881</v>
      </c>
      <c r="B527" t="s">
        <v>1065</v>
      </c>
      <c r="C527">
        <v>116</v>
      </c>
      <c r="D527" s="4">
        <v>78900000</v>
      </c>
      <c r="E527" t="s">
        <v>16</v>
      </c>
      <c r="F527" t="s">
        <v>2</v>
      </c>
      <c r="G527" t="s">
        <v>3</v>
      </c>
      <c r="H527" t="s">
        <v>21</v>
      </c>
      <c r="I527" s="4">
        <v>11000000</v>
      </c>
      <c r="J527" s="3">
        <v>1982</v>
      </c>
      <c r="K527" s="3">
        <v>7.7</v>
      </c>
      <c r="L527" t="str">
        <f>IF(IMDb[[#This Row],[Presupuesto (USD)]]&lt;IMDb[[#This Row],[Ganancias(USD)]],"Éxito",IF(IMDb[[#This Row],[Presupuesto (USD)]]="SI","Indeterminado","Fracaso"))</f>
        <v>Éxito</v>
      </c>
    </row>
    <row r="528" spans="1:12" x14ac:dyDescent="0.25">
      <c r="A528" t="s">
        <v>2677</v>
      </c>
      <c r="B528" t="s">
        <v>298</v>
      </c>
      <c r="C528">
        <v>146</v>
      </c>
      <c r="D528" s="4">
        <v>77862546</v>
      </c>
      <c r="E528" t="s">
        <v>88</v>
      </c>
      <c r="F528" t="s">
        <v>2</v>
      </c>
      <c r="G528" t="s">
        <v>3</v>
      </c>
      <c r="H528" t="s">
        <v>113</v>
      </c>
      <c r="I528" s="4">
        <v>70000000</v>
      </c>
      <c r="J528" s="3">
        <v>2004</v>
      </c>
      <c r="K528" s="3">
        <v>7.7</v>
      </c>
      <c r="L528" t="str">
        <f>IF(IMDb[[#This Row],[Presupuesto (USD)]]&lt;IMDb[[#This Row],[Ganancias(USD)]],"Éxito",IF(IMDb[[#This Row],[Presupuesto (USD)]]="SI","Indeterminado","Fracaso"))</f>
        <v>Éxito</v>
      </c>
    </row>
    <row r="529" spans="1:12" x14ac:dyDescent="0.25">
      <c r="A529" t="s">
        <v>3688</v>
      </c>
      <c r="B529" t="s">
        <v>448</v>
      </c>
      <c r="C529">
        <v>125</v>
      </c>
      <c r="D529" s="4">
        <v>77324422</v>
      </c>
      <c r="E529" t="s">
        <v>534</v>
      </c>
      <c r="F529" t="s">
        <v>2</v>
      </c>
      <c r="G529" t="s">
        <v>3</v>
      </c>
      <c r="H529" t="s">
        <v>4</v>
      </c>
      <c r="I529" s="4">
        <v>26000000</v>
      </c>
      <c r="J529" s="3">
        <v>1993</v>
      </c>
      <c r="K529" s="3">
        <v>7.7</v>
      </c>
      <c r="L529" t="str">
        <f>IF(IMDb[[#This Row],[Presupuesto (USD)]]&lt;IMDb[[#This Row],[Ganancias(USD)]],"Éxito",IF(IMDb[[#This Row],[Presupuesto (USD)]]="SI","Indeterminado","Fracaso"))</f>
        <v>Éxito</v>
      </c>
    </row>
    <row r="530" spans="1:12" x14ac:dyDescent="0.25">
      <c r="A530" t="s">
        <v>4123</v>
      </c>
      <c r="B530" t="s">
        <v>1542</v>
      </c>
      <c r="C530">
        <v>95</v>
      </c>
      <c r="D530" s="4">
        <v>76657000</v>
      </c>
      <c r="E530" t="s">
        <v>781</v>
      </c>
      <c r="F530" t="s">
        <v>2</v>
      </c>
      <c r="G530" t="s">
        <v>9</v>
      </c>
      <c r="H530" t="s">
        <v>60</v>
      </c>
      <c r="I530" s="4" t="s">
        <v>5162</v>
      </c>
      <c r="J530" s="3">
        <v>1979</v>
      </c>
      <c r="K530" s="3">
        <v>7.7</v>
      </c>
      <c r="L530" t="str">
        <f>IF(IMDb[[#This Row],[Presupuesto (USD)]]&lt;IMDb[[#This Row],[Ganancias(USD)]],"Éxito",IF(IMDb[[#This Row],[Presupuesto (USD)]]="SI","Indeterminado","Fracaso"))</f>
        <v>Indeterminado</v>
      </c>
    </row>
    <row r="531" spans="1:12" x14ac:dyDescent="0.25">
      <c r="A531" t="s">
        <v>2867</v>
      </c>
      <c r="B531" t="s">
        <v>491</v>
      </c>
      <c r="C531">
        <v>122</v>
      </c>
      <c r="D531" s="4">
        <v>76261036</v>
      </c>
      <c r="E531" t="s">
        <v>363</v>
      </c>
      <c r="F531" t="s">
        <v>2</v>
      </c>
      <c r="G531" t="s">
        <v>3</v>
      </c>
      <c r="H531" t="s">
        <v>113</v>
      </c>
      <c r="I531" s="4">
        <v>45000000</v>
      </c>
      <c r="J531" s="3">
        <v>2001</v>
      </c>
      <c r="K531" s="3">
        <v>7.7</v>
      </c>
      <c r="L531" t="str">
        <f>IF(IMDb[[#This Row],[Presupuesto (USD)]]&lt;IMDb[[#This Row],[Ganancias(USD)]],"Éxito",IF(IMDb[[#This Row],[Presupuesto (USD)]]="SI","Indeterminado","Fracaso"))</f>
        <v>Éxito</v>
      </c>
    </row>
    <row r="532" spans="1:12" x14ac:dyDescent="0.25">
      <c r="A532" t="s">
        <v>3409</v>
      </c>
      <c r="B532" t="s">
        <v>612</v>
      </c>
      <c r="C532">
        <v>88</v>
      </c>
      <c r="D532" s="4">
        <v>75590286</v>
      </c>
      <c r="E532" t="s">
        <v>1139</v>
      </c>
      <c r="F532" t="s">
        <v>2</v>
      </c>
      <c r="G532" t="s">
        <v>3</v>
      </c>
      <c r="H532" t="s">
        <v>113</v>
      </c>
      <c r="I532" s="4">
        <v>23600000</v>
      </c>
      <c r="J532" s="3">
        <v>2009</v>
      </c>
      <c r="K532" s="3">
        <v>7.7</v>
      </c>
      <c r="L532" t="str">
        <f>IF(IMDb[[#This Row],[Presupuesto (USD)]]&lt;IMDb[[#This Row],[Ganancias(USD)]],"Éxito",IF(IMDb[[#This Row],[Presupuesto (USD)]]="SI","Indeterminado","Fracaso"))</f>
        <v>Éxito</v>
      </c>
    </row>
    <row r="533" spans="1:12" x14ac:dyDescent="0.25">
      <c r="A533" t="s">
        <v>2950</v>
      </c>
      <c r="B533" t="s">
        <v>571</v>
      </c>
      <c r="C533">
        <v>178</v>
      </c>
      <c r="D533" s="4">
        <v>75305995</v>
      </c>
      <c r="E533" t="s">
        <v>625</v>
      </c>
      <c r="F533" t="s">
        <v>2</v>
      </c>
      <c r="G533" t="s">
        <v>3</v>
      </c>
      <c r="H533" t="s">
        <v>4</v>
      </c>
      <c r="I533" s="4">
        <v>40000000</v>
      </c>
      <c r="J533" s="3">
        <v>2004</v>
      </c>
      <c r="K533" s="3">
        <v>7.7</v>
      </c>
      <c r="L533" t="str">
        <f>IF(IMDb[[#This Row],[Presupuesto (USD)]]&lt;IMDb[[#This Row],[Ganancias(USD)]],"Éxito",IF(IMDb[[#This Row],[Presupuesto (USD)]]="SI","Indeterminado","Fracaso"))</f>
        <v>Éxito</v>
      </c>
    </row>
    <row r="534" spans="1:12" x14ac:dyDescent="0.25">
      <c r="A534" t="s">
        <v>2676</v>
      </c>
      <c r="B534" t="s">
        <v>507</v>
      </c>
      <c r="C534">
        <v>100</v>
      </c>
      <c r="D534" s="4">
        <v>75280058</v>
      </c>
      <c r="E534" t="s">
        <v>601</v>
      </c>
      <c r="F534" t="s">
        <v>2</v>
      </c>
      <c r="G534" t="s">
        <v>3</v>
      </c>
      <c r="H534" t="s">
        <v>21</v>
      </c>
      <c r="I534" s="4">
        <v>60000000</v>
      </c>
      <c r="J534" s="3">
        <v>2009</v>
      </c>
      <c r="K534" s="3">
        <v>7.7</v>
      </c>
      <c r="L534" t="str">
        <f>IF(IMDb[[#This Row],[Presupuesto (USD)]]&lt;IMDb[[#This Row],[Ganancias(USD)]],"Éxito",IF(IMDb[[#This Row],[Presupuesto (USD)]]="SI","Indeterminado","Fracaso"))</f>
        <v>Éxito</v>
      </c>
    </row>
    <row r="535" spans="1:12" x14ac:dyDescent="0.25">
      <c r="A535" t="s">
        <v>2753</v>
      </c>
      <c r="B535" t="s">
        <v>659</v>
      </c>
      <c r="C535">
        <v>123</v>
      </c>
      <c r="D535" s="4">
        <v>69951824</v>
      </c>
      <c r="E535" t="s">
        <v>45</v>
      </c>
      <c r="F535" t="s">
        <v>2</v>
      </c>
      <c r="G535" t="s">
        <v>3</v>
      </c>
      <c r="H535" t="s">
        <v>4</v>
      </c>
      <c r="I535" s="4">
        <v>55000000</v>
      </c>
      <c r="J535" s="3">
        <v>2008</v>
      </c>
      <c r="K535" s="3">
        <v>7.7</v>
      </c>
      <c r="L535" t="str">
        <f>IF(IMDb[[#This Row],[Presupuesto (USD)]]&lt;IMDb[[#This Row],[Ganancias(USD)]],"Éxito",IF(IMDb[[#This Row],[Presupuesto (USD)]]="SI","Indeterminado","Fracaso"))</f>
        <v>Éxito</v>
      </c>
    </row>
    <row r="536" spans="1:12" x14ac:dyDescent="0.25">
      <c r="A536" t="s">
        <v>2431</v>
      </c>
      <c r="B536" t="s">
        <v>343</v>
      </c>
      <c r="C536">
        <v>126</v>
      </c>
      <c r="D536" s="4">
        <v>63540020</v>
      </c>
      <c r="E536" t="s">
        <v>16</v>
      </c>
      <c r="F536" t="s">
        <v>2</v>
      </c>
      <c r="G536" t="s">
        <v>258</v>
      </c>
      <c r="H536" t="s">
        <v>4</v>
      </c>
      <c r="I536" s="4">
        <v>93000000</v>
      </c>
      <c r="J536" s="3">
        <v>1997</v>
      </c>
      <c r="K536" s="3">
        <v>7.7</v>
      </c>
      <c r="L536" t="str">
        <f>IF(IMDb[[#This Row],[Presupuesto (USD)]]&lt;IMDb[[#This Row],[Ganancias(USD)]],"Éxito",IF(IMDb[[#This Row],[Presupuesto (USD)]]="SI","Indeterminado","Fracaso"))</f>
        <v>Fracaso</v>
      </c>
    </row>
    <row r="537" spans="1:12" x14ac:dyDescent="0.25">
      <c r="A537" t="s">
        <v>2873</v>
      </c>
      <c r="B537" t="s">
        <v>749</v>
      </c>
      <c r="C537">
        <v>129</v>
      </c>
      <c r="D537" s="4">
        <v>59365105</v>
      </c>
      <c r="E537" t="s">
        <v>251</v>
      </c>
      <c r="F537" t="s">
        <v>2</v>
      </c>
      <c r="G537" t="s">
        <v>9</v>
      </c>
      <c r="H537" t="s">
        <v>113</v>
      </c>
      <c r="I537" s="4">
        <v>45000000</v>
      </c>
      <c r="J537" s="3">
        <v>2003</v>
      </c>
      <c r="K537" s="3">
        <v>7.7</v>
      </c>
      <c r="L537" t="str">
        <f>IF(IMDb[[#This Row],[Presupuesto (USD)]]&lt;IMDb[[#This Row],[Ganancias(USD)]],"Éxito",IF(IMDb[[#This Row],[Presupuesto (USD)]]="SI","Indeterminado","Fracaso"))</f>
        <v>Éxito</v>
      </c>
    </row>
    <row r="538" spans="1:12" x14ac:dyDescent="0.25">
      <c r="A538" t="s">
        <v>3177</v>
      </c>
      <c r="B538" t="s">
        <v>593</v>
      </c>
      <c r="C538">
        <v>94</v>
      </c>
      <c r="D538" s="4">
        <v>56816662</v>
      </c>
      <c r="E538" t="s">
        <v>560</v>
      </c>
      <c r="F538" t="s">
        <v>2</v>
      </c>
      <c r="G538" t="s">
        <v>554</v>
      </c>
      <c r="H538" t="s">
        <v>4</v>
      </c>
      <c r="I538" s="4">
        <v>17000000</v>
      </c>
      <c r="J538" s="3">
        <v>2011</v>
      </c>
      <c r="K538" s="3">
        <v>7.7</v>
      </c>
      <c r="L538" t="str">
        <f>IF(IMDb[[#This Row],[Presupuesto (USD)]]&lt;IMDb[[#This Row],[Ganancias(USD)]],"Éxito",IF(IMDb[[#This Row],[Presupuesto (USD)]]="SI","Indeterminado","Fracaso"))</f>
        <v>Éxito</v>
      </c>
    </row>
    <row r="539" spans="1:12" x14ac:dyDescent="0.25">
      <c r="A539" t="s">
        <v>4790</v>
      </c>
      <c r="B539" t="s">
        <v>69</v>
      </c>
      <c r="C539">
        <v>103</v>
      </c>
      <c r="D539" s="4">
        <v>55153403</v>
      </c>
      <c r="E539" t="s">
        <v>484</v>
      </c>
      <c r="F539" t="s">
        <v>2</v>
      </c>
      <c r="G539" t="s">
        <v>3</v>
      </c>
      <c r="H539" t="s">
        <v>113</v>
      </c>
      <c r="I539" s="4">
        <v>1200000</v>
      </c>
      <c r="J539" s="3">
        <v>2004</v>
      </c>
      <c r="K539" s="3">
        <v>7.7</v>
      </c>
      <c r="L539" t="str">
        <f>IF(IMDb[[#This Row],[Presupuesto (USD)]]&lt;IMDb[[#This Row],[Ganancias(USD)]],"Éxito",IF(IMDb[[#This Row],[Presupuesto (USD)]]="SI","Indeterminado","Fracaso"))</f>
        <v>Éxito</v>
      </c>
    </row>
    <row r="540" spans="1:12" x14ac:dyDescent="0.25">
      <c r="A540" t="s">
        <v>2959</v>
      </c>
      <c r="B540" t="s">
        <v>101</v>
      </c>
      <c r="C540">
        <v>131</v>
      </c>
      <c r="D540" s="4">
        <v>54228104</v>
      </c>
      <c r="E540" t="s">
        <v>854</v>
      </c>
      <c r="F540" t="s">
        <v>2</v>
      </c>
      <c r="G540" t="s">
        <v>9</v>
      </c>
      <c r="H540" t="s">
        <v>4</v>
      </c>
      <c r="I540" s="4">
        <v>35000000</v>
      </c>
      <c r="J540" s="3">
        <v>2002</v>
      </c>
      <c r="K540" s="3">
        <v>7.7</v>
      </c>
      <c r="L540" t="str">
        <f>IF(IMDb[[#This Row],[Presupuesto (USD)]]&lt;IMDb[[#This Row],[Ganancias(USD)]],"Éxito",IF(IMDb[[#This Row],[Presupuesto (USD)]]="SI","Indeterminado","Fracaso"))</f>
        <v>Éxito</v>
      </c>
    </row>
    <row r="541" spans="1:12" x14ac:dyDescent="0.25">
      <c r="A541" t="s">
        <v>3063</v>
      </c>
      <c r="B541" t="s">
        <v>706</v>
      </c>
      <c r="C541">
        <v>202</v>
      </c>
      <c r="D541" s="4">
        <v>48169908</v>
      </c>
      <c r="E541" t="s">
        <v>822</v>
      </c>
      <c r="F541" t="s">
        <v>2</v>
      </c>
      <c r="G541" t="s">
        <v>3</v>
      </c>
      <c r="H541" t="s">
        <v>4</v>
      </c>
      <c r="I541" s="4">
        <v>33000000</v>
      </c>
      <c r="J541" s="3">
        <v>1992</v>
      </c>
      <c r="K541" s="3">
        <v>7.7</v>
      </c>
      <c r="L541" t="str">
        <f>IF(IMDb[[#This Row],[Presupuesto (USD)]]&lt;IMDb[[#This Row],[Ganancias(USD)]],"Éxito",IF(IMDb[[#This Row],[Presupuesto (USD)]]="SI","Indeterminado","Fracaso"))</f>
        <v>Éxito</v>
      </c>
    </row>
    <row r="542" spans="1:12" x14ac:dyDescent="0.25">
      <c r="A542" t="s">
        <v>3263</v>
      </c>
      <c r="B542" t="s">
        <v>134</v>
      </c>
      <c r="C542">
        <v>117</v>
      </c>
      <c r="D542" s="4">
        <v>48043505</v>
      </c>
      <c r="E542" t="s">
        <v>366</v>
      </c>
      <c r="F542" t="s">
        <v>2</v>
      </c>
      <c r="G542" t="s">
        <v>9</v>
      </c>
      <c r="H542" t="s">
        <v>113</v>
      </c>
      <c r="I542" s="4">
        <v>30000000</v>
      </c>
      <c r="J542" s="3">
        <v>2010</v>
      </c>
      <c r="K542" s="3">
        <v>7.7</v>
      </c>
      <c r="L542" t="str">
        <f>IF(IMDb[[#This Row],[Presupuesto (USD)]]&lt;IMDb[[#This Row],[Ganancias(USD)]],"Éxito",IF(IMDb[[#This Row],[Presupuesto (USD)]]="SI","Indeterminado","Fracaso"))</f>
        <v>Éxito</v>
      </c>
    </row>
    <row r="543" spans="1:12" x14ac:dyDescent="0.25">
      <c r="A543" t="s">
        <v>3668</v>
      </c>
      <c r="B543" t="s">
        <v>193</v>
      </c>
      <c r="C543">
        <v>136</v>
      </c>
      <c r="D543" s="4">
        <v>42700000</v>
      </c>
      <c r="E543" t="s">
        <v>45</v>
      </c>
      <c r="F543" t="s">
        <v>2</v>
      </c>
      <c r="G543" t="s">
        <v>3</v>
      </c>
      <c r="H543" t="s">
        <v>21</v>
      </c>
      <c r="I543" s="4">
        <v>16500000</v>
      </c>
      <c r="J543" s="3">
        <v>1995</v>
      </c>
      <c r="K543" s="3">
        <v>7.7</v>
      </c>
      <c r="L543" t="str">
        <f>IF(IMDb[[#This Row],[Presupuesto (USD)]]&lt;IMDb[[#This Row],[Ganancias(USD)]],"Éxito",IF(IMDb[[#This Row],[Presupuesto (USD)]]="SI","Indeterminado","Fracaso"))</f>
        <v>Éxito</v>
      </c>
    </row>
    <row r="544" spans="1:12" x14ac:dyDescent="0.25">
      <c r="A544" t="s">
        <v>3731</v>
      </c>
      <c r="B544" t="s">
        <v>96</v>
      </c>
      <c r="C544">
        <v>109</v>
      </c>
      <c r="D544" s="4">
        <v>40983001</v>
      </c>
      <c r="E544" t="s">
        <v>363</v>
      </c>
      <c r="F544" t="s">
        <v>2</v>
      </c>
      <c r="G544" t="s">
        <v>3</v>
      </c>
      <c r="H544" t="s">
        <v>113</v>
      </c>
      <c r="I544" s="4">
        <v>7000000</v>
      </c>
      <c r="J544" s="3">
        <v>2012</v>
      </c>
      <c r="K544" s="3">
        <v>7.7</v>
      </c>
      <c r="L544" t="str">
        <f>IF(IMDb[[#This Row],[Presupuesto (USD)]]&lt;IMDb[[#This Row],[Ganancias(USD)]],"Éxito",IF(IMDb[[#This Row],[Presupuesto (USD)]]="SI","Indeterminado","Fracaso"))</f>
        <v>Éxito</v>
      </c>
    </row>
    <row r="545" spans="1:12" x14ac:dyDescent="0.25">
      <c r="A545" t="s">
        <v>2599</v>
      </c>
      <c r="B545" t="s">
        <v>134</v>
      </c>
      <c r="C545">
        <v>127</v>
      </c>
      <c r="D545" s="4">
        <v>38345403</v>
      </c>
      <c r="E545" t="s">
        <v>537</v>
      </c>
      <c r="F545" t="s">
        <v>2</v>
      </c>
      <c r="G545" t="s">
        <v>9</v>
      </c>
      <c r="H545" t="s">
        <v>4</v>
      </c>
      <c r="I545" s="4">
        <v>70000000</v>
      </c>
      <c r="J545" s="3">
        <v>2007</v>
      </c>
      <c r="K545" s="3">
        <v>7.7</v>
      </c>
      <c r="L545" t="str">
        <f>IF(IMDb[[#This Row],[Presupuesto (USD)]]&lt;IMDb[[#This Row],[Ganancias(USD)]],"Éxito",IF(IMDb[[#This Row],[Presupuesto (USD)]]="SI","Indeterminado","Fracaso"))</f>
        <v>Fracaso</v>
      </c>
    </row>
    <row r="546" spans="1:12" x14ac:dyDescent="0.25">
      <c r="A546" t="s">
        <v>3732</v>
      </c>
      <c r="B546" t="s">
        <v>1312</v>
      </c>
      <c r="C546">
        <v>123</v>
      </c>
      <c r="D546" s="4">
        <v>35887263</v>
      </c>
      <c r="E546" t="s">
        <v>847</v>
      </c>
      <c r="F546" t="s">
        <v>2</v>
      </c>
      <c r="G546" t="s">
        <v>9</v>
      </c>
      <c r="H546" t="s">
        <v>4</v>
      </c>
      <c r="I546" s="4">
        <v>15000000</v>
      </c>
      <c r="J546" s="3">
        <v>2014</v>
      </c>
      <c r="K546" s="3">
        <v>7.7</v>
      </c>
      <c r="L546" t="str">
        <f>IF(IMDb[[#This Row],[Presupuesto (USD)]]&lt;IMDb[[#This Row],[Ganancias(USD)]],"Éxito",IF(IMDb[[#This Row],[Presupuesto (USD)]]="SI","Indeterminado","Fracaso"))</f>
        <v>Éxito</v>
      </c>
    </row>
    <row r="547" spans="1:12" x14ac:dyDescent="0.25">
      <c r="A547" t="s">
        <v>4322</v>
      </c>
      <c r="B547" t="s">
        <v>918</v>
      </c>
      <c r="C547">
        <v>105</v>
      </c>
      <c r="D547" s="4">
        <v>35811509</v>
      </c>
      <c r="E547" t="s">
        <v>1043</v>
      </c>
      <c r="F547" t="s">
        <v>2</v>
      </c>
      <c r="G547" t="s">
        <v>74</v>
      </c>
      <c r="H547" t="s">
        <v>4</v>
      </c>
      <c r="I547" s="4">
        <v>5500000</v>
      </c>
      <c r="J547" s="3">
        <v>1996</v>
      </c>
      <c r="K547" s="3">
        <v>7.7</v>
      </c>
      <c r="L547" t="str">
        <f>IF(IMDb[[#This Row],[Presupuesto (USD)]]&lt;IMDb[[#This Row],[Ganancias(USD)]],"Éxito",IF(IMDb[[#This Row],[Presupuesto (USD)]]="SI","Indeterminado","Fracaso"))</f>
        <v>Éxito</v>
      </c>
    </row>
    <row r="548" spans="1:12" x14ac:dyDescent="0.25">
      <c r="A548" t="s">
        <v>4131</v>
      </c>
      <c r="B548" t="s">
        <v>996</v>
      </c>
      <c r="C548">
        <v>100</v>
      </c>
      <c r="D548" s="4">
        <v>34963967</v>
      </c>
      <c r="E548" t="s">
        <v>251</v>
      </c>
      <c r="F548" t="s">
        <v>2</v>
      </c>
      <c r="G548" t="s">
        <v>3</v>
      </c>
      <c r="H548" t="s">
        <v>113</v>
      </c>
      <c r="I548" s="4">
        <v>8000000</v>
      </c>
      <c r="J548" s="3">
        <v>2011</v>
      </c>
      <c r="K548" s="3">
        <v>7.7</v>
      </c>
      <c r="L548" t="str">
        <f>IF(IMDb[[#This Row],[Presupuesto (USD)]]&lt;IMDb[[#This Row],[Ganancias(USD)]],"Éxito",IF(IMDb[[#This Row],[Presupuesto (USD)]]="SI","Indeterminado","Fracaso"))</f>
        <v>Éxito</v>
      </c>
    </row>
    <row r="549" spans="1:12" x14ac:dyDescent="0.25">
      <c r="A549" t="s">
        <v>3395</v>
      </c>
      <c r="B549" t="s">
        <v>771</v>
      </c>
      <c r="C549">
        <v>119</v>
      </c>
      <c r="D549" s="4">
        <v>34700000</v>
      </c>
      <c r="E549" t="s">
        <v>45</v>
      </c>
      <c r="F549" t="s">
        <v>2</v>
      </c>
      <c r="G549" t="s">
        <v>3</v>
      </c>
      <c r="H549" t="s">
        <v>113</v>
      </c>
      <c r="I549" s="4">
        <v>14000000</v>
      </c>
      <c r="J549" s="3">
        <v>1988</v>
      </c>
      <c r="K549" s="3">
        <v>7.7</v>
      </c>
      <c r="L549" t="str">
        <f>IF(IMDb[[#This Row],[Presupuesto (USD)]]&lt;IMDb[[#This Row],[Ganancias(USD)]],"Éxito",IF(IMDb[[#This Row],[Presupuesto (USD)]]="SI","Indeterminado","Fracaso"))</f>
        <v>Éxito</v>
      </c>
    </row>
    <row r="550" spans="1:12" x14ac:dyDescent="0.25">
      <c r="A550" t="s">
        <v>2496</v>
      </c>
      <c r="B550" t="s">
        <v>132</v>
      </c>
      <c r="C550">
        <v>162</v>
      </c>
      <c r="D550" s="4">
        <v>33048353</v>
      </c>
      <c r="E550" t="s">
        <v>418</v>
      </c>
      <c r="F550" t="s">
        <v>2</v>
      </c>
      <c r="G550" t="s">
        <v>3</v>
      </c>
      <c r="H550" t="s">
        <v>113</v>
      </c>
      <c r="I550" s="4">
        <v>65000000</v>
      </c>
      <c r="J550" s="3">
        <v>2007</v>
      </c>
      <c r="K550" s="3">
        <v>7.7</v>
      </c>
      <c r="L550" t="str">
        <f>IF(IMDb[[#This Row],[Presupuesto (USD)]]&lt;IMDb[[#This Row],[Ganancias(USD)]],"Éxito",IF(IMDb[[#This Row],[Presupuesto (USD)]]="SI","Indeterminado","Fracaso"))</f>
        <v>Fracaso</v>
      </c>
    </row>
    <row r="551" spans="1:12" x14ac:dyDescent="0.25">
      <c r="A551" t="s">
        <v>4191</v>
      </c>
      <c r="B551" t="s">
        <v>39</v>
      </c>
      <c r="C551">
        <v>95</v>
      </c>
      <c r="D551" s="4">
        <v>32391374</v>
      </c>
      <c r="E551" t="s">
        <v>251</v>
      </c>
      <c r="F551" t="s">
        <v>2</v>
      </c>
      <c r="G551" t="s">
        <v>3</v>
      </c>
      <c r="H551" t="s">
        <v>4</v>
      </c>
      <c r="I551" s="4">
        <v>7500000</v>
      </c>
      <c r="J551" s="3">
        <v>2009</v>
      </c>
      <c r="K551" s="3">
        <v>7.7</v>
      </c>
      <c r="L551" t="str">
        <f>IF(IMDb[[#This Row],[Presupuesto (USD)]]&lt;IMDb[[#This Row],[Ganancias(USD)]],"Éxito",IF(IMDb[[#This Row],[Presupuesto (USD)]]="SI","Indeterminado","Fracaso"))</f>
        <v>Éxito</v>
      </c>
    </row>
    <row r="552" spans="1:12" x14ac:dyDescent="0.25">
      <c r="A552" t="s">
        <v>3896</v>
      </c>
      <c r="B552" t="s">
        <v>1410</v>
      </c>
      <c r="C552">
        <v>89</v>
      </c>
      <c r="D552" s="4">
        <v>27281507</v>
      </c>
      <c r="E552" t="s">
        <v>1411</v>
      </c>
      <c r="F552" t="s">
        <v>2</v>
      </c>
      <c r="G552" t="s">
        <v>3</v>
      </c>
      <c r="H552" t="s">
        <v>60</v>
      </c>
      <c r="I552" s="4">
        <v>12000000</v>
      </c>
      <c r="J552" s="3">
        <v>1992</v>
      </c>
      <c r="K552" s="3">
        <v>7.7</v>
      </c>
      <c r="L552" t="str">
        <f>IF(IMDb[[#This Row],[Presupuesto (USD)]]&lt;IMDb[[#This Row],[Ganancias(USD)]],"Éxito",IF(IMDb[[#This Row],[Presupuesto (USD)]]="SI","Indeterminado","Fracaso"))</f>
        <v>Éxito</v>
      </c>
    </row>
    <row r="553" spans="1:12" x14ac:dyDescent="0.25">
      <c r="A553" t="s">
        <v>3840</v>
      </c>
      <c r="B553" t="s">
        <v>1376</v>
      </c>
      <c r="C553">
        <v>108</v>
      </c>
      <c r="D553" s="4">
        <v>25440971</v>
      </c>
      <c r="E553" t="s">
        <v>374</v>
      </c>
      <c r="F553" t="s">
        <v>2</v>
      </c>
      <c r="G553" t="s">
        <v>9</v>
      </c>
      <c r="H553" t="s">
        <v>113</v>
      </c>
      <c r="I553" s="4">
        <v>15000000</v>
      </c>
      <c r="J553" s="3">
        <v>2015</v>
      </c>
      <c r="K553" s="3">
        <v>7.7</v>
      </c>
      <c r="L553" t="str">
        <f>IF(IMDb[[#This Row],[Presupuesto (USD)]]&lt;IMDb[[#This Row],[Ganancias(USD)]],"Éxito",IF(IMDb[[#This Row],[Presupuesto (USD)]]="SI","Indeterminado","Fracaso"))</f>
        <v>Éxito</v>
      </c>
    </row>
    <row r="554" spans="1:12" x14ac:dyDescent="0.25">
      <c r="A554" t="s">
        <v>3745</v>
      </c>
      <c r="B554" t="s">
        <v>593</v>
      </c>
      <c r="C554">
        <v>119</v>
      </c>
      <c r="D554" s="4">
        <v>23089926</v>
      </c>
      <c r="E554" t="s">
        <v>1055</v>
      </c>
      <c r="F554" t="s">
        <v>2</v>
      </c>
      <c r="G554" t="s">
        <v>9</v>
      </c>
      <c r="H554" t="s">
        <v>113</v>
      </c>
      <c r="I554" s="4">
        <v>15000000</v>
      </c>
      <c r="J554" s="3">
        <v>2005</v>
      </c>
      <c r="K554" s="3">
        <v>7.7</v>
      </c>
      <c r="L554" t="str">
        <f>IF(IMDb[[#This Row],[Presupuesto (USD)]]&lt;IMDb[[#This Row],[Ganancias(USD)]],"Éxito",IF(IMDb[[#This Row],[Presupuesto (USD)]]="SI","Indeterminado","Fracaso"))</f>
        <v>Éxito</v>
      </c>
    </row>
    <row r="555" spans="1:12" x14ac:dyDescent="0.25">
      <c r="A555" t="s">
        <v>3587</v>
      </c>
      <c r="B555" t="s">
        <v>312</v>
      </c>
      <c r="C555">
        <v>81</v>
      </c>
      <c r="D555" s="4">
        <v>22245861</v>
      </c>
      <c r="E555" t="s">
        <v>419</v>
      </c>
      <c r="F555" t="s">
        <v>2</v>
      </c>
      <c r="G555" t="s">
        <v>3</v>
      </c>
      <c r="H555" t="s">
        <v>113</v>
      </c>
      <c r="I555" s="4">
        <v>19000000</v>
      </c>
      <c r="J555" s="3">
        <v>2002</v>
      </c>
      <c r="K555" s="3">
        <v>7.7</v>
      </c>
      <c r="L555" t="str">
        <f>IF(IMDb[[#This Row],[Presupuesto (USD)]]&lt;IMDb[[#This Row],[Ganancias(USD)]],"Éxito",IF(IMDb[[#This Row],[Presupuesto (USD)]]="SI","Indeterminado","Fracaso"))</f>
        <v>Éxito</v>
      </c>
    </row>
    <row r="556" spans="1:12" x14ac:dyDescent="0.25">
      <c r="A556" t="s">
        <v>4354</v>
      </c>
      <c r="B556" t="s">
        <v>865</v>
      </c>
      <c r="C556">
        <v>110</v>
      </c>
      <c r="D556" s="4">
        <v>21994911</v>
      </c>
      <c r="E556" t="s">
        <v>833</v>
      </c>
      <c r="F556" t="s">
        <v>2</v>
      </c>
      <c r="G556" t="s">
        <v>9</v>
      </c>
      <c r="H556" t="s">
        <v>113</v>
      </c>
      <c r="I556" s="4">
        <v>5000000</v>
      </c>
      <c r="J556" s="3">
        <v>2000</v>
      </c>
      <c r="K556" s="3">
        <v>7.7</v>
      </c>
      <c r="L556" t="str">
        <f>IF(IMDb[[#This Row],[Presupuesto (USD)]]&lt;IMDb[[#This Row],[Ganancias(USD)]],"Éxito",IF(IMDb[[#This Row],[Presupuesto (USD)]]="SI","Indeterminado","Fracaso"))</f>
        <v>Éxito</v>
      </c>
    </row>
    <row r="557" spans="1:12" x14ac:dyDescent="0.25">
      <c r="A557" t="s">
        <v>3238</v>
      </c>
      <c r="B557" t="s">
        <v>159</v>
      </c>
      <c r="C557">
        <v>122</v>
      </c>
      <c r="D557" s="4">
        <v>18593156</v>
      </c>
      <c r="E557" t="s">
        <v>534</v>
      </c>
      <c r="F557" t="s">
        <v>2</v>
      </c>
      <c r="G557" t="s">
        <v>3</v>
      </c>
      <c r="H557" t="s">
        <v>113</v>
      </c>
      <c r="I557" s="4">
        <v>35000000</v>
      </c>
      <c r="J557" s="3">
        <v>2008</v>
      </c>
      <c r="K557" s="3">
        <v>7.7</v>
      </c>
      <c r="L557" t="str">
        <f>IF(IMDb[[#This Row],[Presupuesto (USD)]]&lt;IMDb[[#This Row],[Ganancias(USD)]],"Éxito",IF(IMDb[[#This Row],[Presupuesto (USD)]]="SI","Indeterminado","Fracaso"))</f>
        <v>Fracaso</v>
      </c>
    </row>
    <row r="558" spans="1:12" x14ac:dyDescent="0.25">
      <c r="A558" t="s">
        <v>4283</v>
      </c>
      <c r="B558" t="s">
        <v>616</v>
      </c>
      <c r="C558">
        <v>121</v>
      </c>
      <c r="D558" s="4">
        <v>17605861</v>
      </c>
      <c r="E558" t="s">
        <v>808</v>
      </c>
      <c r="F558" t="s">
        <v>2</v>
      </c>
      <c r="G558" t="s">
        <v>9</v>
      </c>
      <c r="H558" t="s">
        <v>113</v>
      </c>
      <c r="I558" s="4">
        <v>6000000</v>
      </c>
      <c r="J558" s="3">
        <v>2006</v>
      </c>
      <c r="K558" s="3">
        <v>7.7</v>
      </c>
      <c r="L558" t="str">
        <f>IF(IMDb[[#This Row],[Presupuesto (USD)]]&lt;IMDb[[#This Row],[Ganancias(USD)]],"Éxito",IF(IMDb[[#This Row],[Presupuesto (USD)]]="SI","Indeterminado","Fracaso"))</f>
        <v>Éxito</v>
      </c>
    </row>
    <row r="559" spans="1:12" x14ac:dyDescent="0.25">
      <c r="A559" t="s">
        <v>2828</v>
      </c>
      <c r="B559" t="s">
        <v>736</v>
      </c>
      <c r="C559">
        <v>96</v>
      </c>
      <c r="D559" s="4">
        <v>17114882</v>
      </c>
      <c r="E559" t="s">
        <v>377</v>
      </c>
      <c r="F559" t="s">
        <v>2</v>
      </c>
      <c r="G559" t="s">
        <v>3</v>
      </c>
      <c r="H559" t="s">
        <v>113</v>
      </c>
      <c r="I559" s="4">
        <v>25000000</v>
      </c>
      <c r="J559" s="3">
        <v>2007</v>
      </c>
      <c r="K559" s="3">
        <v>7.7</v>
      </c>
      <c r="L559" t="str">
        <f>IF(IMDb[[#This Row],[Presupuesto (USD)]]&lt;IMDb[[#This Row],[Ganancias(USD)]],"Éxito",IF(IMDb[[#This Row],[Presupuesto (USD)]]="SI","Indeterminado","Fracaso"))</f>
        <v>Fracaso</v>
      </c>
    </row>
    <row r="560" spans="1:12" x14ac:dyDescent="0.25">
      <c r="A560" t="s">
        <v>4000</v>
      </c>
      <c r="B560" t="s">
        <v>733</v>
      </c>
      <c r="C560">
        <v>93</v>
      </c>
      <c r="D560" s="4">
        <v>17096053</v>
      </c>
      <c r="E560" t="s">
        <v>419</v>
      </c>
      <c r="F560" t="s">
        <v>2</v>
      </c>
      <c r="G560" t="s">
        <v>3</v>
      </c>
      <c r="H560" t="s">
        <v>113</v>
      </c>
      <c r="I560" s="4">
        <v>9000000</v>
      </c>
      <c r="J560" s="3">
        <v>1998</v>
      </c>
      <c r="K560" s="3">
        <v>7.7</v>
      </c>
      <c r="L560" t="str">
        <f>IF(IMDb[[#This Row],[Presupuesto (USD)]]&lt;IMDb[[#This Row],[Ganancias(USD)]],"Éxito",IF(IMDb[[#This Row],[Presupuesto (USD)]]="SI","Indeterminado","Fracaso"))</f>
        <v>Éxito</v>
      </c>
    </row>
    <row r="561" spans="1:12" x14ac:dyDescent="0.25">
      <c r="A561" t="s">
        <v>3522</v>
      </c>
      <c r="B561" t="s">
        <v>5127</v>
      </c>
      <c r="C561">
        <v>124</v>
      </c>
      <c r="D561" s="4">
        <v>16248701</v>
      </c>
      <c r="E561" t="s">
        <v>534</v>
      </c>
      <c r="F561" t="s">
        <v>2</v>
      </c>
      <c r="G561" t="s">
        <v>3</v>
      </c>
      <c r="H561" t="s">
        <v>113</v>
      </c>
      <c r="I561" s="4">
        <v>20000000</v>
      </c>
      <c r="J561" s="3">
        <v>2003</v>
      </c>
      <c r="K561" s="3">
        <v>7.7</v>
      </c>
      <c r="L561" t="str">
        <f>IF(IMDb[[#This Row],[Presupuesto (USD)]]&lt;IMDb[[#This Row],[Ganancias(USD)]],"Éxito",IF(IMDb[[#This Row],[Presupuesto (USD)]]="SI","Indeterminado","Fracaso"))</f>
        <v>Fracaso</v>
      </c>
    </row>
    <row r="562" spans="1:12" x14ac:dyDescent="0.25">
      <c r="A562" t="s">
        <v>3104</v>
      </c>
      <c r="B562" t="s">
        <v>956</v>
      </c>
      <c r="C562">
        <v>101</v>
      </c>
      <c r="D562" s="4">
        <v>15081783</v>
      </c>
      <c r="E562" t="s">
        <v>122</v>
      </c>
      <c r="F562" t="s">
        <v>130</v>
      </c>
      <c r="G562" t="s">
        <v>131</v>
      </c>
      <c r="H562" t="s">
        <v>60</v>
      </c>
      <c r="I562" s="4">
        <v>34000000</v>
      </c>
      <c r="J562" s="3">
        <v>2008</v>
      </c>
      <c r="K562" s="3">
        <v>7.7</v>
      </c>
      <c r="L562" t="str">
        <f>IF(IMDb[[#This Row],[Presupuesto (USD)]]&lt;IMDb[[#This Row],[Ganancias(USD)]],"Éxito",IF(IMDb[[#This Row],[Presupuesto (USD)]]="SI","Indeterminado","Fracaso"))</f>
        <v>Fracaso</v>
      </c>
    </row>
    <row r="563" spans="1:12" x14ac:dyDescent="0.25">
      <c r="A563" t="s">
        <v>3288</v>
      </c>
      <c r="B563" t="s">
        <v>190</v>
      </c>
      <c r="C563">
        <v>111</v>
      </c>
      <c r="D563" s="4">
        <v>14337579</v>
      </c>
      <c r="E563" t="s">
        <v>1070</v>
      </c>
      <c r="F563" t="s">
        <v>2</v>
      </c>
      <c r="G563" t="s">
        <v>74</v>
      </c>
      <c r="H563" t="s">
        <v>113</v>
      </c>
      <c r="I563" s="4">
        <v>27000000</v>
      </c>
      <c r="J563" s="3">
        <v>1998</v>
      </c>
      <c r="K563" s="3">
        <v>7.7</v>
      </c>
      <c r="L563" t="str">
        <f>IF(IMDb[[#This Row],[Presupuesto (USD)]]&lt;IMDb[[#This Row],[Ganancias(USD)]],"Éxito",IF(IMDb[[#This Row],[Presupuesto (USD)]]="SI","Indeterminado","Fracaso"))</f>
        <v>Fracaso</v>
      </c>
    </row>
    <row r="564" spans="1:12" x14ac:dyDescent="0.25">
      <c r="A564" t="s">
        <v>5175</v>
      </c>
      <c r="B564" t="s">
        <v>5122</v>
      </c>
      <c r="C564">
        <v>106</v>
      </c>
      <c r="D564" s="4">
        <v>13622333</v>
      </c>
      <c r="E564" t="s">
        <v>1224</v>
      </c>
      <c r="F564" t="s">
        <v>453</v>
      </c>
      <c r="G564" t="s">
        <v>470</v>
      </c>
      <c r="H564" t="s">
        <v>113</v>
      </c>
      <c r="I564" s="4">
        <v>2000000</v>
      </c>
      <c r="J564" s="3">
        <v>2001</v>
      </c>
      <c r="K564" s="3">
        <v>7.7</v>
      </c>
      <c r="L564" t="str">
        <f>IF(IMDb[[#This Row],[Presupuesto (USD)]]&lt;IMDb[[#This Row],[Ganancias(USD)]],"Éxito",IF(IMDb[[#This Row],[Presupuesto (USD)]]="SI","Indeterminado","Fracaso"))</f>
        <v>Éxito</v>
      </c>
    </row>
    <row r="565" spans="1:12" x14ac:dyDescent="0.25">
      <c r="A565" t="s">
        <v>4423</v>
      </c>
      <c r="B565" t="s">
        <v>706</v>
      </c>
      <c r="C565">
        <v>108</v>
      </c>
      <c r="D565" s="4">
        <v>13060843</v>
      </c>
      <c r="E565" t="s">
        <v>534</v>
      </c>
      <c r="F565" t="s">
        <v>2</v>
      </c>
      <c r="G565" t="s">
        <v>3</v>
      </c>
      <c r="H565" t="s">
        <v>113</v>
      </c>
      <c r="I565" s="4">
        <v>15000000</v>
      </c>
      <c r="J565" s="3">
        <v>2002</v>
      </c>
      <c r="K565" s="3">
        <v>7.7</v>
      </c>
      <c r="L565" t="str">
        <f>IF(IMDb[[#This Row],[Presupuesto (USD)]]&lt;IMDb[[#This Row],[Ganancias(USD)]],"Éxito",IF(IMDb[[#This Row],[Presupuesto (USD)]]="SI","Indeterminado","Fracaso"))</f>
        <v>Fracaso</v>
      </c>
    </row>
    <row r="566" spans="1:12" x14ac:dyDescent="0.25">
      <c r="A566" t="s">
        <v>4631</v>
      </c>
      <c r="B566" t="s">
        <v>567</v>
      </c>
      <c r="C566">
        <v>101</v>
      </c>
      <c r="D566" s="4">
        <v>12995673</v>
      </c>
      <c r="E566" t="s">
        <v>1843</v>
      </c>
      <c r="F566" t="s">
        <v>2</v>
      </c>
      <c r="G566" t="s">
        <v>3</v>
      </c>
      <c r="H566" t="s">
        <v>113</v>
      </c>
      <c r="I566" s="4">
        <v>2500000</v>
      </c>
      <c r="J566" s="3">
        <v>2008</v>
      </c>
      <c r="K566" s="3">
        <v>7.7</v>
      </c>
      <c r="L566" t="str">
        <f>IF(IMDb[[#This Row],[Presupuesto (USD)]]&lt;IMDb[[#This Row],[Ganancias(USD)]],"Éxito",IF(IMDb[[#This Row],[Presupuesto (USD)]]="SI","Indeterminado","Fracaso"))</f>
        <v>Éxito</v>
      </c>
    </row>
    <row r="567" spans="1:12" x14ac:dyDescent="0.25">
      <c r="A567" t="s">
        <v>3378</v>
      </c>
      <c r="B567" t="s">
        <v>672</v>
      </c>
      <c r="C567">
        <v>271</v>
      </c>
      <c r="D567" s="4">
        <v>10769960</v>
      </c>
      <c r="E567" t="s">
        <v>341</v>
      </c>
      <c r="F567" t="s">
        <v>2</v>
      </c>
      <c r="G567" t="s">
        <v>3</v>
      </c>
      <c r="H567" t="s">
        <v>21</v>
      </c>
      <c r="I567" s="4">
        <v>25000000</v>
      </c>
      <c r="J567" s="3">
        <v>1993</v>
      </c>
      <c r="K567" s="3">
        <v>7.7</v>
      </c>
      <c r="L567" t="str">
        <f>IF(IMDb[[#This Row],[Presupuesto (USD)]]&lt;IMDb[[#This Row],[Ganancias(USD)]],"Éxito",IF(IMDb[[#This Row],[Presupuesto (USD)]]="SI","Indeterminado","Fracaso"))</f>
        <v>Fracaso</v>
      </c>
    </row>
    <row r="568" spans="1:12" x14ac:dyDescent="0.25">
      <c r="A568" t="s">
        <v>3588</v>
      </c>
      <c r="B568" t="s">
        <v>456</v>
      </c>
      <c r="C568">
        <v>118</v>
      </c>
      <c r="D568" s="4">
        <v>10562387</v>
      </c>
      <c r="E568" t="s">
        <v>734</v>
      </c>
      <c r="F568" t="s">
        <v>2</v>
      </c>
      <c r="G568" t="s">
        <v>3</v>
      </c>
      <c r="H568" t="s">
        <v>113</v>
      </c>
      <c r="I568" s="4">
        <v>18500000</v>
      </c>
      <c r="J568" s="3">
        <v>1998</v>
      </c>
      <c r="K568" s="3">
        <v>7.7</v>
      </c>
      <c r="L568" t="str">
        <f>IF(IMDb[[#This Row],[Presupuesto (USD)]]&lt;IMDb[[#This Row],[Ganancias(USD)]],"Éxito",IF(IMDb[[#This Row],[Presupuesto (USD)]]="SI","Indeterminado","Fracaso"))</f>
        <v>Fracaso</v>
      </c>
    </row>
    <row r="569" spans="1:12" x14ac:dyDescent="0.25">
      <c r="A569" t="s">
        <v>4085</v>
      </c>
      <c r="B569" t="s">
        <v>161</v>
      </c>
      <c r="C569">
        <v>137</v>
      </c>
      <c r="D569" s="4">
        <v>10161099</v>
      </c>
      <c r="E569" t="s">
        <v>1517</v>
      </c>
      <c r="F569" t="s">
        <v>2</v>
      </c>
      <c r="G569" t="s">
        <v>9</v>
      </c>
      <c r="H569" t="s">
        <v>4</v>
      </c>
      <c r="I569" s="4">
        <v>9000000</v>
      </c>
      <c r="J569" s="3">
        <v>1989</v>
      </c>
      <c r="K569" s="3">
        <v>7.7</v>
      </c>
      <c r="L569" t="str">
        <f>IF(IMDb[[#This Row],[Presupuesto (USD)]]&lt;IMDb[[#This Row],[Ganancias(USD)]],"Éxito",IF(IMDb[[#This Row],[Presupuesto (USD)]]="SI","Indeterminado","Fracaso"))</f>
        <v>Éxito</v>
      </c>
    </row>
    <row r="570" spans="1:12" x14ac:dyDescent="0.25">
      <c r="A570" t="s">
        <v>4020</v>
      </c>
      <c r="B570" t="s">
        <v>5151</v>
      </c>
      <c r="C570">
        <v>130</v>
      </c>
      <c r="D570" s="4">
        <v>9473382</v>
      </c>
      <c r="E570" t="s">
        <v>1481</v>
      </c>
      <c r="F570" t="s">
        <v>257</v>
      </c>
      <c r="G570" t="s">
        <v>56</v>
      </c>
      <c r="H570" t="s">
        <v>113</v>
      </c>
      <c r="I570" s="4">
        <v>10000000</v>
      </c>
      <c r="J570" s="3">
        <v>1998</v>
      </c>
      <c r="K570" s="3">
        <v>7.7</v>
      </c>
      <c r="L570" t="str">
        <f>IF(IMDb[[#This Row],[Presupuesto (USD)]]&lt;IMDb[[#This Row],[Ganancias(USD)]],"Éxito",IF(IMDb[[#This Row],[Presupuesto (USD)]]="SI","Indeterminado","Fracaso"))</f>
        <v>Fracaso</v>
      </c>
    </row>
    <row r="571" spans="1:12" x14ac:dyDescent="0.25">
      <c r="A571" t="s">
        <v>4795</v>
      </c>
      <c r="B571" t="s">
        <v>1368</v>
      </c>
      <c r="C571">
        <v>111</v>
      </c>
      <c r="D571" s="4">
        <v>9180275</v>
      </c>
      <c r="E571" t="s">
        <v>534</v>
      </c>
      <c r="F571" t="s">
        <v>2</v>
      </c>
      <c r="G571" t="s">
        <v>3</v>
      </c>
      <c r="H571" t="s">
        <v>113</v>
      </c>
      <c r="I571" s="4">
        <v>1200000</v>
      </c>
      <c r="J571" s="3">
        <v>2000</v>
      </c>
      <c r="K571" s="3">
        <v>7.7</v>
      </c>
      <c r="L571" t="str">
        <f>IF(IMDb[[#This Row],[Presupuesto (USD)]]&lt;IMDb[[#This Row],[Ganancias(USD)]],"Éxito",IF(IMDb[[#This Row],[Presupuesto (USD)]]="SI","Indeterminado","Fracaso"))</f>
        <v>Éxito</v>
      </c>
    </row>
    <row r="572" spans="1:12" x14ac:dyDescent="0.25">
      <c r="A572" t="s">
        <v>4234</v>
      </c>
      <c r="B572" t="s">
        <v>1074</v>
      </c>
      <c r="C572">
        <v>102</v>
      </c>
      <c r="D572" s="4">
        <v>7993039</v>
      </c>
      <c r="E572" t="s">
        <v>286</v>
      </c>
      <c r="F572" t="s">
        <v>2</v>
      </c>
      <c r="G572" t="s">
        <v>3</v>
      </c>
      <c r="H572" t="s">
        <v>113</v>
      </c>
      <c r="I572" s="4">
        <v>6900000</v>
      </c>
      <c r="J572" s="3">
        <v>1993</v>
      </c>
      <c r="K572" s="3">
        <v>7.7</v>
      </c>
      <c r="L572" t="str">
        <f>IF(IMDb[[#This Row],[Presupuesto (USD)]]&lt;IMDb[[#This Row],[Ganancias(USD)]],"Éxito",IF(IMDb[[#This Row],[Presupuesto (USD)]]="SI","Indeterminado","Fracaso"))</f>
        <v>Éxito</v>
      </c>
    </row>
    <row r="573" spans="1:12" x14ac:dyDescent="0.25">
      <c r="A573" t="s">
        <v>4249</v>
      </c>
      <c r="B573" t="s">
        <v>1612</v>
      </c>
      <c r="C573">
        <v>141</v>
      </c>
      <c r="D573" s="4">
        <v>6173485</v>
      </c>
      <c r="E573" t="s">
        <v>269</v>
      </c>
      <c r="F573" t="s">
        <v>2</v>
      </c>
      <c r="G573" t="s">
        <v>147</v>
      </c>
      <c r="H573" t="s">
        <v>113</v>
      </c>
      <c r="I573" s="4">
        <v>7000000</v>
      </c>
      <c r="J573" s="3">
        <v>2001</v>
      </c>
      <c r="K573" s="3">
        <v>7.7</v>
      </c>
      <c r="L573" t="str">
        <f>IF(IMDb[[#This Row],[Presupuesto (USD)]]&lt;IMDb[[#This Row],[Ganancias(USD)]],"Éxito",IF(IMDb[[#This Row],[Presupuesto (USD)]]="SI","Indeterminado","Fracaso"))</f>
        <v>Fracaso</v>
      </c>
    </row>
    <row r="574" spans="1:12" x14ac:dyDescent="0.25">
      <c r="A574" t="s">
        <v>2750</v>
      </c>
      <c r="B574" t="s">
        <v>608</v>
      </c>
      <c r="C574">
        <v>133</v>
      </c>
      <c r="D574" s="4">
        <v>6167817</v>
      </c>
      <c r="E574" t="s">
        <v>677</v>
      </c>
      <c r="F574" t="s">
        <v>257</v>
      </c>
      <c r="G574" t="s">
        <v>258</v>
      </c>
      <c r="H574" t="s">
        <v>113</v>
      </c>
      <c r="I574" s="4">
        <v>47000000</v>
      </c>
      <c r="J574" s="3">
        <v>2004</v>
      </c>
      <c r="K574" s="3">
        <v>7.7</v>
      </c>
      <c r="L574" t="str">
        <f>IF(IMDb[[#This Row],[Presupuesto (USD)]]&lt;IMDb[[#This Row],[Ganancias(USD)]],"Éxito",IF(IMDb[[#This Row],[Presupuesto (USD)]]="SI","Indeterminado","Fracaso"))</f>
        <v>Fracaso</v>
      </c>
    </row>
    <row r="575" spans="1:12" x14ac:dyDescent="0.25">
      <c r="A575" t="s">
        <v>4924</v>
      </c>
      <c r="B575" t="s">
        <v>84</v>
      </c>
      <c r="C575">
        <v>89</v>
      </c>
      <c r="D575" s="4">
        <v>5739376</v>
      </c>
      <c r="E575" t="s">
        <v>419</v>
      </c>
      <c r="F575" t="s">
        <v>2</v>
      </c>
      <c r="G575" t="s">
        <v>3</v>
      </c>
      <c r="H575" t="s">
        <v>113</v>
      </c>
      <c r="I575" s="4">
        <v>500000</v>
      </c>
      <c r="J575" s="3">
        <v>2003</v>
      </c>
      <c r="K575" s="3">
        <v>7.7</v>
      </c>
      <c r="L575" t="str">
        <f>IF(IMDb[[#This Row],[Presupuesto (USD)]]&lt;IMDb[[#This Row],[Ganancias(USD)]],"Éxito",IF(IMDb[[#This Row],[Presupuesto (USD)]]="SI","Indeterminado","Fracaso"))</f>
        <v>Éxito</v>
      </c>
    </row>
    <row r="576" spans="1:12" x14ac:dyDescent="0.25">
      <c r="A576" t="s">
        <v>4382</v>
      </c>
      <c r="B576" t="s">
        <v>1026</v>
      </c>
      <c r="C576">
        <v>112</v>
      </c>
      <c r="D576" s="4">
        <v>4306697</v>
      </c>
      <c r="E576" t="s">
        <v>534</v>
      </c>
      <c r="F576" t="s">
        <v>2</v>
      </c>
      <c r="G576" t="s">
        <v>56</v>
      </c>
      <c r="H576" t="s">
        <v>113</v>
      </c>
      <c r="I576" s="4">
        <v>5000000</v>
      </c>
      <c r="J576" s="3">
        <v>1997</v>
      </c>
      <c r="K576" s="3">
        <v>7.7</v>
      </c>
      <c r="L576" t="str">
        <f>IF(IMDb[[#This Row],[Presupuesto (USD)]]&lt;IMDb[[#This Row],[Ganancias(USD)]],"Éxito",IF(IMDb[[#This Row],[Presupuesto (USD)]]="SI","Indeterminado","Fracaso"))</f>
        <v>Fracaso</v>
      </c>
    </row>
    <row r="577" spans="1:12" x14ac:dyDescent="0.25">
      <c r="A577" t="s">
        <v>3966</v>
      </c>
      <c r="B577" t="s">
        <v>1448</v>
      </c>
      <c r="C577">
        <v>125</v>
      </c>
      <c r="D577" s="4">
        <v>4068087</v>
      </c>
      <c r="E577" t="s">
        <v>802</v>
      </c>
      <c r="F577" t="s">
        <v>2</v>
      </c>
      <c r="G577" t="s">
        <v>56</v>
      </c>
      <c r="H577" t="s">
        <v>4</v>
      </c>
      <c r="I577" s="4">
        <v>17000000</v>
      </c>
      <c r="J577" s="3">
        <v>2003</v>
      </c>
      <c r="K577" s="3">
        <v>7.7</v>
      </c>
      <c r="L577" t="str">
        <f>IF(IMDb[[#This Row],[Presupuesto (USD)]]&lt;IMDb[[#This Row],[Ganancias(USD)]],"Éxito",IF(IMDb[[#This Row],[Presupuesto (USD)]]="SI","Indeterminado","Fracaso"))</f>
        <v>Fracaso</v>
      </c>
    </row>
    <row r="578" spans="1:12" x14ac:dyDescent="0.25">
      <c r="A578" t="s">
        <v>4260</v>
      </c>
      <c r="B578" t="s">
        <v>1619</v>
      </c>
      <c r="C578">
        <v>121</v>
      </c>
      <c r="D578" s="4">
        <v>4063859</v>
      </c>
      <c r="E578" t="s">
        <v>45</v>
      </c>
      <c r="F578" t="s">
        <v>1037</v>
      </c>
      <c r="G578" t="s">
        <v>147</v>
      </c>
      <c r="H578" t="s">
        <v>113</v>
      </c>
      <c r="I578" s="4">
        <v>4800000</v>
      </c>
      <c r="J578" s="3">
        <v>2003</v>
      </c>
      <c r="K578" s="3">
        <v>7.7</v>
      </c>
      <c r="L578" t="str">
        <f>IF(IMDb[[#This Row],[Presupuesto (USD)]]&lt;IMDb[[#This Row],[Ganancias(USD)]],"Éxito",IF(IMDb[[#This Row],[Presupuesto (USD)]]="SI","Indeterminado","Fracaso"))</f>
        <v>Fracaso</v>
      </c>
    </row>
    <row r="579" spans="1:12" x14ac:dyDescent="0.25">
      <c r="A579" t="s">
        <v>3967</v>
      </c>
      <c r="B579" t="s">
        <v>1216</v>
      </c>
      <c r="C579">
        <v>125</v>
      </c>
      <c r="D579" s="4">
        <v>3753806</v>
      </c>
      <c r="E579" t="s">
        <v>334</v>
      </c>
      <c r="F579" t="s">
        <v>2</v>
      </c>
      <c r="G579" t="s">
        <v>9</v>
      </c>
      <c r="H579" t="s">
        <v>113</v>
      </c>
      <c r="I579" s="4">
        <v>11000000</v>
      </c>
      <c r="J579" s="3">
        <v>2004</v>
      </c>
      <c r="K579" s="3">
        <v>7.7</v>
      </c>
      <c r="L579" t="str">
        <f>IF(IMDb[[#This Row],[Presupuesto (USD)]]&lt;IMDb[[#This Row],[Ganancias(USD)]],"Éxito",IF(IMDb[[#This Row],[Presupuesto (USD)]]="SI","Indeterminado","Fracaso"))</f>
        <v>Fracaso</v>
      </c>
    </row>
    <row r="580" spans="1:12" x14ac:dyDescent="0.25">
      <c r="A580" t="s">
        <v>4373</v>
      </c>
      <c r="B580" t="s">
        <v>1678</v>
      </c>
      <c r="C580">
        <v>112</v>
      </c>
      <c r="D580" s="4">
        <v>3432342</v>
      </c>
      <c r="E580" t="s">
        <v>1215</v>
      </c>
      <c r="F580" t="s">
        <v>257</v>
      </c>
      <c r="G580" t="s">
        <v>56</v>
      </c>
      <c r="H580" t="s">
        <v>113</v>
      </c>
      <c r="I580" s="4">
        <v>6000000</v>
      </c>
      <c r="J580" s="3">
        <v>2003</v>
      </c>
      <c r="K580" s="3">
        <v>7.7</v>
      </c>
      <c r="L580" t="str">
        <f>IF(IMDb[[#This Row],[Presupuesto (USD)]]&lt;IMDb[[#This Row],[Ganancias(USD)]],"Éxito",IF(IMDb[[#This Row],[Presupuesto (USD)]]="SI","Indeterminado","Fracaso"))</f>
        <v>Fracaso</v>
      </c>
    </row>
    <row r="581" spans="1:12" x14ac:dyDescent="0.25">
      <c r="A581" t="s">
        <v>3924</v>
      </c>
      <c r="B581" t="s">
        <v>1425</v>
      </c>
      <c r="C581">
        <v>172</v>
      </c>
      <c r="D581" s="4">
        <v>2835886</v>
      </c>
      <c r="E581" t="s">
        <v>534</v>
      </c>
      <c r="F581" t="s">
        <v>1112</v>
      </c>
      <c r="G581" t="s">
        <v>907</v>
      </c>
      <c r="H581" t="s">
        <v>679</v>
      </c>
      <c r="I581" s="4">
        <v>9200000</v>
      </c>
      <c r="J581" s="3">
        <v>2013</v>
      </c>
      <c r="K581" s="3">
        <v>7.7</v>
      </c>
      <c r="L581" t="str">
        <f>IF(IMDb[[#This Row],[Presupuesto (USD)]]&lt;IMDb[[#This Row],[Ganancias(USD)]],"Éxito",IF(IMDb[[#This Row],[Presupuesto (USD)]]="SI","Indeterminado","Fracaso"))</f>
        <v>Fracaso</v>
      </c>
    </row>
    <row r="582" spans="1:12" x14ac:dyDescent="0.25">
      <c r="A582" t="s">
        <v>4956</v>
      </c>
      <c r="B582" t="s">
        <v>2085</v>
      </c>
      <c r="C582">
        <v>89</v>
      </c>
      <c r="D582" s="4">
        <v>2300000</v>
      </c>
      <c r="E582" t="s">
        <v>1212</v>
      </c>
      <c r="F582" t="s">
        <v>2</v>
      </c>
      <c r="G582" t="s">
        <v>3</v>
      </c>
      <c r="H582" t="s">
        <v>764</v>
      </c>
      <c r="I582" s="4">
        <v>439000</v>
      </c>
      <c r="J582" s="3">
        <v>1933</v>
      </c>
      <c r="K582" s="3">
        <v>7.7</v>
      </c>
      <c r="L582" t="str">
        <f>IF(IMDb[[#This Row],[Presupuesto (USD)]]&lt;IMDb[[#This Row],[Ganancias(USD)]],"Éxito",IF(IMDb[[#This Row],[Presupuesto (USD)]]="SI","Indeterminado","Fracaso"))</f>
        <v>Éxito</v>
      </c>
    </row>
    <row r="583" spans="1:12" x14ac:dyDescent="0.25">
      <c r="A583" t="s">
        <v>3820</v>
      </c>
      <c r="B583" t="s">
        <v>582</v>
      </c>
      <c r="C583">
        <v>90</v>
      </c>
      <c r="D583" s="4">
        <v>1752214</v>
      </c>
      <c r="E583" t="s">
        <v>251</v>
      </c>
      <c r="F583" t="s">
        <v>2</v>
      </c>
      <c r="G583" t="s">
        <v>3</v>
      </c>
      <c r="H583" t="s">
        <v>21</v>
      </c>
      <c r="I583" s="4">
        <v>14000000</v>
      </c>
      <c r="J583" s="3">
        <v>2010</v>
      </c>
      <c r="K583" s="3">
        <v>7.7</v>
      </c>
      <c r="L583" t="str">
        <f>IF(IMDb[[#This Row],[Presupuesto (USD)]]&lt;IMDb[[#This Row],[Ganancias(USD)]],"Éxito",IF(IMDb[[#This Row],[Presupuesto (USD)]]="SI","Indeterminado","Fracaso"))</f>
        <v>Fracaso</v>
      </c>
    </row>
    <row r="584" spans="1:12" x14ac:dyDescent="0.25">
      <c r="A584" t="s">
        <v>4837</v>
      </c>
      <c r="B584" t="s">
        <v>1980</v>
      </c>
      <c r="C584">
        <v>92</v>
      </c>
      <c r="D584" s="4">
        <v>1677838</v>
      </c>
      <c r="E584" t="s">
        <v>14</v>
      </c>
      <c r="F584" t="s">
        <v>2</v>
      </c>
      <c r="G584" t="s">
        <v>3</v>
      </c>
      <c r="H584" t="s">
        <v>21</v>
      </c>
      <c r="I584" s="4">
        <v>1000000</v>
      </c>
      <c r="J584" s="3">
        <v>2006</v>
      </c>
      <c r="K584" s="3">
        <v>7.7</v>
      </c>
      <c r="L584" t="str">
        <f>IF(IMDb[[#This Row],[Presupuesto (USD)]]&lt;IMDb[[#This Row],[Ganancias(USD)]],"Éxito",IF(IMDb[[#This Row],[Presupuesto (USD)]]="SI","Indeterminado","Fracaso"))</f>
        <v>Éxito</v>
      </c>
    </row>
    <row r="585" spans="1:12" x14ac:dyDescent="0.25">
      <c r="A585" t="s">
        <v>4962</v>
      </c>
      <c r="B585" t="s">
        <v>1828</v>
      </c>
      <c r="C585">
        <v>91</v>
      </c>
      <c r="D585" s="4">
        <v>1293295</v>
      </c>
      <c r="E585" t="s">
        <v>1588</v>
      </c>
      <c r="F585" t="s">
        <v>2</v>
      </c>
      <c r="G585" t="s">
        <v>3</v>
      </c>
      <c r="H585" t="s">
        <v>4</v>
      </c>
      <c r="I585" s="4" t="s">
        <v>5162</v>
      </c>
      <c r="J585" s="3">
        <v>2001</v>
      </c>
      <c r="K585" s="3">
        <v>7.7</v>
      </c>
      <c r="L585" t="str">
        <f>IF(IMDb[[#This Row],[Presupuesto (USD)]]&lt;IMDb[[#This Row],[Ganancias(USD)]],"Éxito",IF(IMDb[[#This Row],[Presupuesto (USD)]]="SI","Indeterminado","Fracaso"))</f>
        <v>Indeterminado</v>
      </c>
    </row>
    <row r="586" spans="1:12" x14ac:dyDescent="0.25">
      <c r="A586" t="s">
        <v>4388</v>
      </c>
      <c r="B586" t="s">
        <v>1342</v>
      </c>
      <c r="C586">
        <v>94</v>
      </c>
      <c r="D586" s="4">
        <v>1082044</v>
      </c>
      <c r="E586" t="s">
        <v>600</v>
      </c>
      <c r="F586" t="s">
        <v>2</v>
      </c>
      <c r="G586" t="s">
        <v>554</v>
      </c>
      <c r="H586" t="s">
        <v>113</v>
      </c>
      <c r="I586" s="4">
        <v>5000000</v>
      </c>
      <c r="J586" s="3">
        <v>2004</v>
      </c>
      <c r="K586" s="3">
        <v>7.7</v>
      </c>
      <c r="L586" t="str">
        <f>IF(IMDb[[#This Row],[Presupuesto (USD)]]&lt;IMDb[[#This Row],[Ganancias(USD)]],"Éxito",IF(IMDb[[#This Row],[Presupuesto (USD)]]="SI","Indeterminado","Fracaso"))</f>
        <v>Fracaso</v>
      </c>
    </row>
    <row r="587" spans="1:12" x14ac:dyDescent="0.25">
      <c r="A587" t="s">
        <v>4258</v>
      </c>
      <c r="B587" t="s">
        <v>1177</v>
      </c>
      <c r="C587">
        <v>122</v>
      </c>
      <c r="D587" s="4">
        <v>871577</v>
      </c>
      <c r="E587" t="s">
        <v>625</v>
      </c>
      <c r="F587" t="s">
        <v>2</v>
      </c>
      <c r="G587" t="s">
        <v>9</v>
      </c>
      <c r="H587" t="s">
        <v>113</v>
      </c>
      <c r="I587" s="4">
        <v>4500000</v>
      </c>
      <c r="J587" s="3">
        <v>2007</v>
      </c>
      <c r="K587" s="3">
        <v>7.7</v>
      </c>
      <c r="L587" t="str">
        <f>IF(IMDb[[#This Row],[Presupuesto (USD)]]&lt;IMDb[[#This Row],[Ganancias(USD)]],"Éxito",IF(IMDb[[#This Row],[Presupuesto (USD)]]="SI","Indeterminado","Fracaso"))</f>
        <v>Fracaso</v>
      </c>
    </row>
    <row r="588" spans="1:12" x14ac:dyDescent="0.25">
      <c r="A588" t="s">
        <v>4093</v>
      </c>
      <c r="B588" t="s">
        <v>1520</v>
      </c>
      <c r="C588">
        <v>156</v>
      </c>
      <c r="D588" s="4">
        <v>770629</v>
      </c>
      <c r="E588" t="s">
        <v>437</v>
      </c>
      <c r="F588" t="s">
        <v>1306</v>
      </c>
      <c r="G588" t="s">
        <v>778</v>
      </c>
      <c r="H588" t="s">
        <v>679</v>
      </c>
      <c r="I588" s="4" t="s">
        <v>5162</v>
      </c>
      <c r="J588" s="3">
        <v>2016</v>
      </c>
      <c r="K588" s="3">
        <v>7.7</v>
      </c>
      <c r="L588" t="str">
        <f>IF(IMDb[[#This Row],[Presupuesto (USD)]]&lt;IMDb[[#This Row],[Ganancias(USD)]],"Éxito",IF(IMDb[[#This Row],[Presupuesto (USD)]]="SI","Indeterminado","Fracaso"))</f>
        <v>Indeterminado</v>
      </c>
    </row>
    <row r="589" spans="1:12" x14ac:dyDescent="0.25">
      <c r="A589" t="s">
        <v>4953</v>
      </c>
      <c r="B589" t="s">
        <v>208</v>
      </c>
      <c r="C589">
        <v>107</v>
      </c>
      <c r="D589" s="4">
        <v>768045</v>
      </c>
      <c r="E589" t="s">
        <v>341</v>
      </c>
      <c r="F589" t="s">
        <v>2</v>
      </c>
      <c r="G589" t="s">
        <v>9</v>
      </c>
      <c r="H589" t="s">
        <v>113</v>
      </c>
      <c r="I589" s="4">
        <v>2000000</v>
      </c>
      <c r="J589" s="3">
        <v>2002</v>
      </c>
      <c r="K589" s="3">
        <v>7.7</v>
      </c>
      <c r="L589" t="str">
        <f>IF(IMDb[[#This Row],[Presupuesto (USD)]]&lt;IMDb[[#This Row],[Ganancias(USD)]],"Éxito",IF(IMDb[[#This Row],[Presupuesto (USD)]]="SI","Indeterminado","Fracaso"))</f>
        <v>Fracaso</v>
      </c>
    </row>
    <row r="590" spans="1:12" x14ac:dyDescent="0.25">
      <c r="A590" t="s">
        <v>4157</v>
      </c>
      <c r="B590" t="s">
        <v>1563</v>
      </c>
      <c r="C590">
        <v>75</v>
      </c>
      <c r="D590" s="4">
        <v>686383</v>
      </c>
      <c r="E590" t="s">
        <v>122</v>
      </c>
      <c r="F590" t="s">
        <v>2</v>
      </c>
      <c r="G590" t="s">
        <v>258</v>
      </c>
      <c r="H590" t="s">
        <v>679</v>
      </c>
      <c r="I590" s="4">
        <v>6500000</v>
      </c>
      <c r="J590" s="3">
        <v>2009</v>
      </c>
      <c r="K590" s="3">
        <v>7.7</v>
      </c>
      <c r="L590" t="str">
        <f>IF(IMDb[[#This Row],[Presupuesto (USD)]]&lt;IMDb[[#This Row],[Ganancias(USD)]],"Éxito",IF(IMDb[[#This Row],[Presupuesto (USD)]]="SI","Indeterminado","Fracaso"))</f>
        <v>Fracaso</v>
      </c>
    </row>
    <row r="591" spans="1:12" x14ac:dyDescent="0.25">
      <c r="A591" t="s">
        <v>4918</v>
      </c>
      <c r="B591" t="s">
        <v>682</v>
      </c>
      <c r="C591">
        <v>87</v>
      </c>
      <c r="D591" s="4">
        <v>515005</v>
      </c>
      <c r="E591" t="s">
        <v>799</v>
      </c>
      <c r="F591" t="s">
        <v>2</v>
      </c>
      <c r="G591" t="s">
        <v>9</v>
      </c>
      <c r="H591" t="s">
        <v>813</v>
      </c>
      <c r="I591" s="4">
        <v>560000</v>
      </c>
      <c r="J591" s="3">
        <v>1964</v>
      </c>
      <c r="K591" s="3">
        <v>7.7</v>
      </c>
      <c r="L591" t="str">
        <f>IF(IMDb[[#This Row],[Presupuesto (USD)]]&lt;IMDb[[#This Row],[Ganancias(USD)]],"Éxito",IF(IMDb[[#This Row],[Presupuesto (USD)]]="SI","Indeterminado","Fracaso"))</f>
        <v>Fracaso</v>
      </c>
    </row>
    <row r="592" spans="1:12" x14ac:dyDescent="0.25">
      <c r="A592" t="s">
        <v>5045</v>
      </c>
      <c r="B592" t="s">
        <v>2151</v>
      </c>
      <c r="C592">
        <v>97</v>
      </c>
      <c r="D592" s="4">
        <v>469947</v>
      </c>
      <c r="E592" t="s">
        <v>45</v>
      </c>
      <c r="F592" t="s">
        <v>2</v>
      </c>
      <c r="G592" t="s">
        <v>9</v>
      </c>
      <c r="H592" t="s">
        <v>679</v>
      </c>
      <c r="I592" s="4">
        <v>120000</v>
      </c>
      <c r="J592" s="3">
        <v>2011</v>
      </c>
      <c r="K592" s="3">
        <v>7.7</v>
      </c>
      <c r="L592" t="str">
        <f>IF(IMDb[[#This Row],[Presupuesto (USD)]]&lt;IMDb[[#This Row],[Ganancias(USD)]],"Éxito",IF(IMDb[[#This Row],[Presupuesto (USD)]]="SI","Indeterminado","Fracaso"))</f>
        <v>Éxito</v>
      </c>
    </row>
    <row r="593" spans="1:12" x14ac:dyDescent="0.25">
      <c r="A593" t="s">
        <v>4638</v>
      </c>
      <c r="B593" t="s">
        <v>1656</v>
      </c>
      <c r="C593">
        <v>101</v>
      </c>
      <c r="D593" s="4">
        <v>327919</v>
      </c>
      <c r="E593" t="s">
        <v>334</v>
      </c>
      <c r="F593" t="s">
        <v>2</v>
      </c>
      <c r="G593" t="s">
        <v>9</v>
      </c>
      <c r="H593" t="s">
        <v>764</v>
      </c>
      <c r="I593" s="4">
        <v>1500000</v>
      </c>
      <c r="J593" s="3">
        <v>2006</v>
      </c>
      <c r="K593" s="3">
        <v>7.7</v>
      </c>
      <c r="L593" t="str">
        <f>IF(IMDb[[#This Row],[Presupuesto (USD)]]&lt;IMDb[[#This Row],[Ganancias(USD)]],"Éxito",IF(IMDb[[#This Row],[Presupuesto (USD)]]="SI","Indeterminado","Fracaso"))</f>
        <v>Fracaso</v>
      </c>
    </row>
    <row r="594" spans="1:12" x14ac:dyDescent="0.25">
      <c r="A594" t="s">
        <v>4849</v>
      </c>
      <c r="B594" t="s">
        <v>1991</v>
      </c>
      <c r="C594">
        <v>53</v>
      </c>
      <c r="D594" s="4">
        <v>274661</v>
      </c>
      <c r="E594" t="s">
        <v>1694</v>
      </c>
      <c r="F594" t="s">
        <v>2</v>
      </c>
      <c r="G594" t="s">
        <v>3</v>
      </c>
      <c r="H594" t="s">
        <v>113</v>
      </c>
      <c r="I594" s="4">
        <v>1000000</v>
      </c>
      <c r="J594" s="3">
        <v>2007</v>
      </c>
      <c r="K594" s="3">
        <v>7.7</v>
      </c>
      <c r="L594" t="str">
        <f>IF(IMDb[[#This Row],[Presupuesto (USD)]]&lt;IMDb[[#This Row],[Ganancias(USD)]],"Éxito",IF(IMDb[[#This Row],[Presupuesto (USD)]]="SI","Indeterminado","Fracaso"))</f>
        <v>Fracaso</v>
      </c>
    </row>
    <row r="595" spans="1:12" x14ac:dyDescent="0.25">
      <c r="A595" t="s">
        <v>4434</v>
      </c>
      <c r="B595" t="s">
        <v>1427</v>
      </c>
      <c r="C595">
        <v>112</v>
      </c>
      <c r="D595" s="4">
        <v>211667</v>
      </c>
      <c r="E595" t="s">
        <v>334</v>
      </c>
      <c r="F595" t="s">
        <v>1306</v>
      </c>
      <c r="G595" t="s">
        <v>778</v>
      </c>
      <c r="H595" t="s">
        <v>113</v>
      </c>
      <c r="I595" s="4">
        <v>4200000000</v>
      </c>
      <c r="J595" s="3">
        <v>2005</v>
      </c>
      <c r="K595" s="3">
        <v>7.7</v>
      </c>
      <c r="L595" t="str">
        <f>IF(IMDb[[#This Row],[Presupuesto (USD)]]&lt;IMDb[[#This Row],[Ganancias(USD)]],"Éxito",IF(IMDb[[#This Row],[Presupuesto (USD)]]="SI","Indeterminado","Fracaso"))</f>
        <v>Fracaso</v>
      </c>
    </row>
    <row r="596" spans="1:12" x14ac:dyDescent="0.25">
      <c r="A596" t="s">
        <v>4483</v>
      </c>
      <c r="B596" t="s">
        <v>5123</v>
      </c>
      <c r="C596">
        <v>113</v>
      </c>
      <c r="D596" s="4">
        <v>146402</v>
      </c>
      <c r="E596" t="s">
        <v>419</v>
      </c>
      <c r="F596" t="s">
        <v>453</v>
      </c>
      <c r="G596" t="s">
        <v>554</v>
      </c>
      <c r="H596" t="s">
        <v>113</v>
      </c>
      <c r="I596" s="4">
        <v>4000000</v>
      </c>
      <c r="J596" s="3">
        <v>2002</v>
      </c>
      <c r="K596" s="3">
        <v>7.7</v>
      </c>
      <c r="L596" t="str">
        <f>IF(IMDb[[#This Row],[Presupuesto (USD)]]&lt;IMDb[[#This Row],[Ganancias(USD)]],"Éxito",IF(IMDb[[#This Row],[Presupuesto (USD)]]="SI","Indeterminado","Fracaso"))</f>
        <v>Fracaso</v>
      </c>
    </row>
    <row r="597" spans="1:12" x14ac:dyDescent="0.25">
      <c r="A597" t="s">
        <v>3637</v>
      </c>
      <c r="B597" t="s">
        <v>5161</v>
      </c>
      <c r="C597">
        <v>334</v>
      </c>
      <c r="D597" s="4">
        <v>145118</v>
      </c>
      <c r="E597" t="s">
        <v>776</v>
      </c>
      <c r="F597" t="s">
        <v>2</v>
      </c>
      <c r="G597" t="s">
        <v>258</v>
      </c>
      <c r="H597" t="s">
        <v>679</v>
      </c>
      <c r="I597" s="4" t="s">
        <v>5162</v>
      </c>
      <c r="J597" s="3" t="s">
        <v>5162</v>
      </c>
      <c r="K597" s="3">
        <v>7.7</v>
      </c>
      <c r="L597" t="str">
        <f>IF(IMDb[[#This Row],[Presupuesto (USD)]]&lt;IMDb[[#This Row],[Ganancias(USD)]],"Éxito",IF(IMDb[[#This Row],[Presupuesto (USD)]]="SI","Indeterminado","Fracaso"))</f>
        <v>Indeterminado</v>
      </c>
    </row>
    <row r="598" spans="1:12" x14ac:dyDescent="0.25">
      <c r="A598" t="s">
        <v>3936</v>
      </c>
      <c r="B598" t="s">
        <v>1434</v>
      </c>
      <c r="C598">
        <v>132</v>
      </c>
      <c r="D598" s="4">
        <v>119922</v>
      </c>
      <c r="E598" t="s">
        <v>341</v>
      </c>
      <c r="F598" t="s">
        <v>337</v>
      </c>
      <c r="G598" t="s">
        <v>167</v>
      </c>
      <c r="H598" t="s">
        <v>113</v>
      </c>
      <c r="I598" s="4">
        <v>12000000</v>
      </c>
      <c r="J598" s="3">
        <v>2009</v>
      </c>
      <c r="K598" s="3">
        <v>7.7</v>
      </c>
      <c r="L598" t="str">
        <f>IF(IMDb[[#This Row],[Presupuesto (USD)]]&lt;IMDb[[#This Row],[Ganancias(USD)]],"Éxito",IF(IMDb[[#This Row],[Presupuesto (USD)]]="SI","Indeterminado","Fracaso"))</f>
        <v>Fracaso</v>
      </c>
    </row>
    <row r="599" spans="1:12" x14ac:dyDescent="0.25">
      <c r="A599" t="s">
        <v>5174</v>
      </c>
      <c r="B599" t="s">
        <v>5154</v>
      </c>
      <c r="C599">
        <v>120</v>
      </c>
      <c r="D599" s="4">
        <v>100412</v>
      </c>
      <c r="E599" t="s">
        <v>534</v>
      </c>
      <c r="F599" t="s">
        <v>1037</v>
      </c>
      <c r="G599" t="s">
        <v>470</v>
      </c>
      <c r="H599" t="s">
        <v>4</v>
      </c>
      <c r="I599" s="4">
        <v>4000000</v>
      </c>
      <c r="J599" s="3">
        <v>2013</v>
      </c>
      <c r="K599" s="3">
        <v>7.7</v>
      </c>
      <c r="L599" t="str">
        <f>IF(IMDb[[#This Row],[Presupuesto (USD)]]&lt;IMDb[[#This Row],[Ganancias(USD)]],"Éxito",IF(IMDb[[#This Row],[Presupuesto (USD)]]="SI","Indeterminado","Fracaso"))</f>
        <v>Fracaso</v>
      </c>
    </row>
    <row r="600" spans="1:12" x14ac:dyDescent="0.25">
      <c r="A600" t="s">
        <v>3838</v>
      </c>
      <c r="B600" t="s">
        <v>1375</v>
      </c>
      <c r="C600">
        <v>120</v>
      </c>
      <c r="D600" s="4">
        <v>23947</v>
      </c>
      <c r="E600" t="s">
        <v>477</v>
      </c>
      <c r="F600" t="s">
        <v>2</v>
      </c>
      <c r="G600" t="s">
        <v>3</v>
      </c>
      <c r="H600" t="s">
        <v>113</v>
      </c>
      <c r="I600" s="4">
        <v>13000000</v>
      </c>
      <c r="J600" s="3">
        <v>2004</v>
      </c>
      <c r="K600" s="3">
        <v>7.7</v>
      </c>
      <c r="L600" t="str">
        <f>IF(IMDb[[#This Row],[Presupuesto (USD)]]&lt;IMDb[[#This Row],[Ganancias(USD)]],"Éxito",IF(IMDb[[#This Row],[Presupuesto (USD)]]="SI","Indeterminado","Fracaso"))</f>
        <v>Fracaso</v>
      </c>
    </row>
    <row r="601" spans="1:12" x14ac:dyDescent="0.25">
      <c r="A601" t="s">
        <v>4334</v>
      </c>
      <c r="B601" t="s">
        <v>1656</v>
      </c>
      <c r="C601">
        <v>90</v>
      </c>
      <c r="D601" s="4">
        <v>18434</v>
      </c>
      <c r="E601" t="s">
        <v>419</v>
      </c>
      <c r="F601" t="s">
        <v>2</v>
      </c>
      <c r="G601" t="s">
        <v>9</v>
      </c>
      <c r="H601" t="s">
        <v>113</v>
      </c>
      <c r="I601" s="4" t="s">
        <v>5162</v>
      </c>
      <c r="J601" s="3">
        <v>1999</v>
      </c>
      <c r="K601" s="3">
        <v>7.7</v>
      </c>
      <c r="L601" t="str">
        <f>IF(IMDb[[#This Row],[Presupuesto (USD)]]&lt;IMDb[[#This Row],[Ganancias(USD)]],"Éxito",IF(IMDb[[#This Row],[Presupuesto (USD)]]="SI","Indeterminado","Fracaso"))</f>
        <v>Indeterminado</v>
      </c>
    </row>
    <row r="602" spans="1:12" x14ac:dyDescent="0.25">
      <c r="A602" t="s">
        <v>4704</v>
      </c>
      <c r="B602" t="s">
        <v>1892</v>
      </c>
      <c r="C602">
        <v>92</v>
      </c>
      <c r="D602" s="4">
        <v>7927</v>
      </c>
      <c r="E602" t="s">
        <v>1893</v>
      </c>
      <c r="F602" t="s">
        <v>2</v>
      </c>
      <c r="G602" t="s">
        <v>3</v>
      </c>
      <c r="H602" t="s">
        <v>679</v>
      </c>
      <c r="I602" s="4">
        <v>2300000</v>
      </c>
      <c r="J602" s="3">
        <v>1947</v>
      </c>
      <c r="K602" s="3">
        <v>7.7</v>
      </c>
      <c r="L602" t="str">
        <f>IF(IMDb[[#This Row],[Presupuesto (USD)]]&lt;IMDb[[#This Row],[Ganancias(USD)]],"Éxito",IF(IMDb[[#This Row],[Presupuesto (USD)]]="SI","Indeterminado","Fracaso"))</f>
        <v>Fracaso</v>
      </c>
    </row>
    <row r="603" spans="1:12" x14ac:dyDescent="0.25">
      <c r="A603" t="s">
        <v>4807</v>
      </c>
      <c r="B603" t="s">
        <v>1656</v>
      </c>
      <c r="C603">
        <v>90</v>
      </c>
      <c r="D603" s="4">
        <v>6013</v>
      </c>
      <c r="E603" t="s">
        <v>363</v>
      </c>
      <c r="F603" t="s">
        <v>2</v>
      </c>
      <c r="G603" t="s">
        <v>9</v>
      </c>
      <c r="H603" t="s">
        <v>5162</v>
      </c>
      <c r="I603" s="4">
        <v>695393</v>
      </c>
      <c r="J603" s="3">
        <v>2004</v>
      </c>
      <c r="K603" s="3">
        <v>7.7</v>
      </c>
      <c r="L603" t="str">
        <f>IF(IMDb[[#This Row],[Presupuesto (USD)]]&lt;IMDb[[#This Row],[Ganancias(USD)]],"Éxito",IF(IMDb[[#This Row],[Presupuesto (USD)]]="SI","Indeterminado","Fracaso"))</f>
        <v>Fracaso</v>
      </c>
    </row>
    <row r="604" spans="1:12" x14ac:dyDescent="0.25">
      <c r="A604" t="s">
        <v>5040</v>
      </c>
      <c r="B604" t="s">
        <v>2146</v>
      </c>
      <c r="C604">
        <v>106</v>
      </c>
      <c r="D604" s="4">
        <v>1111</v>
      </c>
      <c r="E604" t="s">
        <v>1871</v>
      </c>
      <c r="F604" t="s">
        <v>2</v>
      </c>
      <c r="G604" t="s">
        <v>3</v>
      </c>
      <c r="H604" t="s">
        <v>4</v>
      </c>
      <c r="I604" s="4">
        <v>200000</v>
      </c>
      <c r="J604" s="3">
        <v>2006</v>
      </c>
      <c r="K604" s="3">
        <v>7.7</v>
      </c>
      <c r="L604" t="str">
        <f>IF(IMDb[[#This Row],[Presupuesto (USD)]]&lt;IMDb[[#This Row],[Ganancias(USD)]],"Éxito",IF(IMDb[[#This Row],[Presupuesto (USD)]]="SI","Indeterminado","Fracaso"))</f>
        <v>Fracaso</v>
      </c>
    </row>
    <row r="605" spans="1:12" x14ac:dyDescent="0.25">
      <c r="A605" t="s">
        <v>2386</v>
      </c>
      <c r="B605" t="s">
        <v>5161</v>
      </c>
      <c r="C605">
        <v>60</v>
      </c>
      <c r="D605" s="4" t="s">
        <v>5162</v>
      </c>
      <c r="E605" t="s">
        <v>271</v>
      </c>
      <c r="F605" t="s">
        <v>2</v>
      </c>
      <c r="G605" t="s">
        <v>3</v>
      </c>
      <c r="H605" t="s">
        <v>272</v>
      </c>
      <c r="I605" s="4" t="s">
        <v>5162</v>
      </c>
      <c r="J605" s="3" t="s">
        <v>5162</v>
      </c>
      <c r="K605" s="3">
        <v>7.6</v>
      </c>
      <c r="L605" t="str">
        <f>IF(IMDb[[#This Row],[Presupuesto (USD)]]&lt;IMDb[[#This Row],[Ganancias(USD)]],"Éxito",IF(IMDb[[#This Row],[Presupuesto (USD)]]="SI","Indeterminado","Fracaso"))</f>
        <v>Indeterminado</v>
      </c>
    </row>
    <row r="606" spans="1:12" x14ac:dyDescent="0.25">
      <c r="A606" t="s">
        <v>2526</v>
      </c>
      <c r="B606" t="s">
        <v>5161</v>
      </c>
      <c r="C606">
        <v>25</v>
      </c>
      <c r="D606" s="4" t="s">
        <v>5162</v>
      </c>
      <c r="E606" t="s">
        <v>99</v>
      </c>
      <c r="F606" t="s">
        <v>2</v>
      </c>
      <c r="G606" t="s">
        <v>3</v>
      </c>
      <c r="H606" t="s">
        <v>450</v>
      </c>
      <c r="I606" s="4" t="s">
        <v>5162</v>
      </c>
      <c r="J606" s="3" t="s">
        <v>5162</v>
      </c>
      <c r="K606" s="3">
        <v>7.6</v>
      </c>
      <c r="L606" t="str">
        <f>IF(IMDb[[#This Row],[Presupuesto (USD)]]&lt;IMDb[[#This Row],[Ganancias(USD)]],"Éxito",IF(IMDb[[#This Row],[Presupuesto (USD)]]="SI","Indeterminado","Fracaso"))</f>
        <v>Indeterminado</v>
      </c>
    </row>
    <row r="607" spans="1:12" x14ac:dyDescent="0.25">
      <c r="A607" t="s">
        <v>3236</v>
      </c>
      <c r="B607" t="s">
        <v>5161</v>
      </c>
      <c r="C607">
        <v>42</v>
      </c>
      <c r="D607" s="4" t="s">
        <v>5162</v>
      </c>
      <c r="E607" t="s">
        <v>1044</v>
      </c>
      <c r="F607" t="s">
        <v>2</v>
      </c>
      <c r="G607" t="s">
        <v>3</v>
      </c>
      <c r="H607" t="s">
        <v>204</v>
      </c>
      <c r="I607" s="4" t="s">
        <v>5162</v>
      </c>
      <c r="J607" s="3" t="s">
        <v>5162</v>
      </c>
      <c r="K607" s="3">
        <v>7.6</v>
      </c>
      <c r="L607" t="str">
        <f>IF(IMDb[[#This Row],[Presupuesto (USD)]]&lt;IMDb[[#This Row],[Ganancias(USD)]],"Éxito",IF(IMDb[[#This Row],[Presupuesto (USD)]]="SI","Indeterminado","Fracaso"))</f>
        <v>Indeterminado</v>
      </c>
    </row>
    <row r="608" spans="1:12" x14ac:dyDescent="0.25">
      <c r="A608" t="s">
        <v>4589</v>
      </c>
      <c r="B608" t="s">
        <v>5161</v>
      </c>
      <c r="C608">
        <v>60</v>
      </c>
      <c r="D608" s="4" t="s">
        <v>5162</v>
      </c>
      <c r="E608" t="s">
        <v>534</v>
      </c>
      <c r="F608" t="s">
        <v>2</v>
      </c>
      <c r="G608" t="s">
        <v>9</v>
      </c>
      <c r="H608" t="s">
        <v>5162</v>
      </c>
      <c r="I608" s="4" t="s">
        <v>5162</v>
      </c>
      <c r="J608" s="3" t="s">
        <v>5162</v>
      </c>
      <c r="K608" s="3">
        <v>7.6</v>
      </c>
      <c r="L608" t="str">
        <f>IF(IMDb[[#This Row],[Presupuesto (USD)]]&lt;IMDb[[#This Row],[Ganancias(USD)]],"Éxito",IF(IMDb[[#This Row],[Presupuesto (USD)]]="SI","Indeterminado","Fracaso"))</f>
        <v>Indeterminado</v>
      </c>
    </row>
    <row r="609" spans="1:12" x14ac:dyDescent="0.25">
      <c r="A609" t="s">
        <v>4324</v>
      </c>
      <c r="B609" t="s">
        <v>566</v>
      </c>
      <c r="C609">
        <v>105</v>
      </c>
      <c r="D609" s="4" t="s">
        <v>5162</v>
      </c>
      <c r="E609" t="s">
        <v>1649</v>
      </c>
      <c r="F609" t="s">
        <v>2</v>
      </c>
      <c r="G609" t="s">
        <v>3</v>
      </c>
      <c r="H609" t="s">
        <v>113</v>
      </c>
      <c r="I609" s="4">
        <v>5500000</v>
      </c>
      <c r="J609" s="3">
        <v>1973</v>
      </c>
      <c r="K609" s="3">
        <v>7.6</v>
      </c>
      <c r="L609" t="str">
        <f>IF(IMDb[[#This Row],[Presupuesto (USD)]]&lt;IMDb[[#This Row],[Ganancias(USD)]],"Éxito",IF(IMDb[[#This Row],[Presupuesto (USD)]]="SI","Indeterminado","Fracaso"))</f>
        <v>Éxito</v>
      </c>
    </row>
    <row r="610" spans="1:12" x14ac:dyDescent="0.25">
      <c r="A610" t="s">
        <v>4185</v>
      </c>
      <c r="B610" t="s">
        <v>1582</v>
      </c>
      <c r="C610">
        <v>107</v>
      </c>
      <c r="D610" s="4" t="s">
        <v>5162</v>
      </c>
      <c r="E610" t="s">
        <v>600</v>
      </c>
      <c r="F610" t="s">
        <v>1037</v>
      </c>
      <c r="G610" t="s">
        <v>147</v>
      </c>
      <c r="H610" t="s">
        <v>5162</v>
      </c>
      <c r="I610" s="4">
        <v>5000000</v>
      </c>
      <c r="J610" s="3">
        <v>2008</v>
      </c>
      <c r="K610" s="3">
        <v>7.6</v>
      </c>
      <c r="L610" t="str">
        <f>IF(IMDb[[#This Row],[Presupuesto (USD)]]&lt;IMDb[[#This Row],[Ganancias(USD)]],"Éxito",IF(IMDb[[#This Row],[Presupuesto (USD)]]="SI","Indeterminado","Fracaso"))</f>
        <v>Éxito</v>
      </c>
    </row>
    <row r="611" spans="1:12" x14ac:dyDescent="0.25">
      <c r="A611" t="s">
        <v>4486</v>
      </c>
      <c r="B611" t="s">
        <v>1755</v>
      </c>
      <c r="C611">
        <v>168</v>
      </c>
      <c r="D611" s="4" t="s">
        <v>5162</v>
      </c>
      <c r="E611" t="s">
        <v>1756</v>
      </c>
      <c r="F611" t="s">
        <v>2</v>
      </c>
      <c r="G611" t="s">
        <v>3</v>
      </c>
      <c r="H611" t="s">
        <v>21</v>
      </c>
      <c r="I611" s="4">
        <v>4000000</v>
      </c>
      <c r="J611" s="3">
        <v>1972</v>
      </c>
      <c r="K611" s="3">
        <v>7.6</v>
      </c>
      <c r="L611" t="str">
        <f>IF(IMDb[[#This Row],[Presupuesto (USD)]]&lt;IMDb[[#This Row],[Ganancias(USD)]],"Éxito",IF(IMDb[[#This Row],[Presupuesto (USD)]]="SI","Indeterminado","Fracaso"))</f>
        <v>Éxito</v>
      </c>
    </row>
    <row r="612" spans="1:12" x14ac:dyDescent="0.25">
      <c r="A612" t="s">
        <v>4511</v>
      </c>
      <c r="B612" t="s">
        <v>1642</v>
      </c>
      <c r="C612">
        <v>149</v>
      </c>
      <c r="D612" s="4" t="s">
        <v>5162</v>
      </c>
      <c r="E612" t="s">
        <v>534</v>
      </c>
      <c r="F612" t="s">
        <v>2</v>
      </c>
      <c r="G612" t="s">
        <v>3</v>
      </c>
      <c r="H612" t="s">
        <v>679</v>
      </c>
      <c r="I612" s="4">
        <v>3500000</v>
      </c>
      <c r="J612" s="3">
        <v>1959</v>
      </c>
      <c r="K612" s="3">
        <v>7.6</v>
      </c>
      <c r="L612" t="str">
        <f>IF(IMDb[[#This Row],[Presupuesto (USD)]]&lt;IMDb[[#This Row],[Ganancias(USD)]],"Éxito",IF(IMDb[[#This Row],[Presupuesto (USD)]]="SI","Indeterminado","Fracaso"))</f>
        <v>Éxito</v>
      </c>
    </row>
    <row r="613" spans="1:12" x14ac:dyDescent="0.25">
      <c r="A613" t="s">
        <v>3331</v>
      </c>
      <c r="B613" t="s">
        <v>192</v>
      </c>
      <c r="C613">
        <v>107</v>
      </c>
      <c r="D613" s="4" t="s">
        <v>5162</v>
      </c>
      <c r="E613" t="s">
        <v>1093</v>
      </c>
      <c r="F613" t="s">
        <v>2</v>
      </c>
      <c r="G613" t="s">
        <v>9</v>
      </c>
      <c r="H613" t="s">
        <v>113</v>
      </c>
      <c r="I613" s="4">
        <v>2800000</v>
      </c>
      <c r="J613" s="3">
        <v>1976</v>
      </c>
      <c r="K613" s="3">
        <v>7.6</v>
      </c>
      <c r="L613" t="str">
        <f>IF(IMDb[[#This Row],[Presupuesto (USD)]]&lt;IMDb[[#This Row],[Ganancias(USD)]],"Éxito",IF(IMDb[[#This Row],[Presupuesto (USD)]]="SI","Indeterminado","Fracaso"))</f>
        <v>Éxito</v>
      </c>
    </row>
    <row r="614" spans="1:12" x14ac:dyDescent="0.25">
      <c r="A614" t="s">
        <v>4616</v>
      </c>
      <c r="B614" t="s">
        <v>1833</v>
      </c>
      <c r="C614">
        <v>97</v>
      </c>
      <c r="D614" s="4" t="s">
        <v>5162</v>
      </c>
      <c r="E614" t="s">
        <v>14</v>
      </c>
      <c r="F614" t="s">
        <v>2</v>
      </c>
      <c r="G614" t="s">
        <v>74</v>
      </c>
      <c r="H614" t="s">
        <v>5162</v>
      </c>
      <c r="I614" s="4">
        <v>2500000</v>
      </c>
      <c r="J614" s="3">
        <v>2010</v>
      </c>
      <c r="K614" s="3">
        <v>7.6</v>
      </c>
      <c r="L614" t="str">
        <f>IF(IMDb[[#This Row],[Presupuesto (USD)]]&lt;IMDb[[#This Row],[Ganancias(USD)]],"Éxito",IF(IMDb[[#This Row],[Presupuesto (USD)]]="SI","Indeterminado","Fracaso"))</f>
        <v>Éxito</v>
      </c>
    </row>
    <row r="615" spans="1:12" x14ac:dyDescent="0.25">
      <c r="A615" t="s">
        <v>4747</v>
      </c>
      <c r="B615" t="s">
        <v>1193</v>
      </c>
      <c r="C615">
        <v>95</v>
      </c>
      <c r="D615" s="4" t="s">
        <v>5162</v>
      </c>
      <c r="E615" t="s">
        <v>1917</v>
      </c>
      <c r="F615" t="s">
        <v>2</v>
      </c>
      <c r="G615" t="s">
        <v>3</v>
      </c>
      <c r="H615" t="s">
        <v>764</v>
      </c>
      <c r="I615" s="4">
        <v>1696377</v>
      </c>
      <c r="J615" s="3">
        <v>1945</v>
      </c>
      <c r="K615" s="3">
        <v>7.6</v>
      </c>
      <c r="L615" t="str">
        <f>IF(IMDb[[#This Row],[Presupuesto (USD)]]&lt;IMDb[[#This Row],[Ganancias(USD)]],"Éxito",IF(IMDb[[#This Row],[Presupuesto (USD)]]="SI","Indeterminado","Fracaso"))</f>
        <v>Éxito</v>
      </c>
    </row>
    <row r="616" spans="1:12" x14ac:dyDescent="0.25">
      <c r="A616" t="s">
        <v>4764</v>
      </c>
      <c r="B616" t="s">
        <v>1928</v>
      </c>
      <c r="C616">
        <v>93</v>
      </c>
      <c r="D616" s="4" t="s">
        <v>5162</v>
      </c>
      <c r="E616" t="s">
        <v>251</v>
      </c>
      <c r="F616" t="s">
        <v>2</v>
      </c>
      <c r="G616" t="s">
        <v>3</v>
      </c>
      <c r="H616" t="s">
        <v>5162</v>
      </c>
      <c r="I616" s="4">
        <v>1500000</v>
      </c>
      <c r="J616" s="3">
        <v>2015</v>
      </c>
      <c r="K616" s="3">
        <v>7.6</v>
      </c>
      <c r="L616" t="str">
        <f>IF(IMDb[[#This Row],[Presupuesto (USD)]]&lt;IMDb[[#This Row],[Ganancias(USD)]],"Éxito",IF(IMDb[[#This Row],[Presupuesto (USD)]]="SI","Indeterminado","Fracaso"))</f>
        <v>Éxito</v>
      </c>
    </row>
    <row r="617" spans="1:12" x14ac:dyDescent="0.25">
      <c r="A617" t="s">
        <v>4792</v>
      </c>
      <c r="B617" t="s">
        <v>1951</v>
      </c>
      <c r="C617">
        <v>99</v>
      </c>
      <c r="D617" s="4" t="s">
        <v>5162</v>
      </c>
      <c r="E617" t="s">
        <v>315</v>
      </c>
      <c r="F617" t="s">
        <v>2</v>
      </c>
      <c r="G617" t="s">
        <v>3</v>
      </c>
      <c r="H617" t="s">
        <v>5162</v>
      </c>
      <c r="I617" s="4">
        <v>1300000</v>
      </c>
      <c r="J617" s="3">
        <v>2014</v>
      </c>
      <c r="K617" s="3">
        <v>7.6</v>
      </c>
      <c r="L617" t="str">
        <f>IF(IMDb[[#This Row],[Presupuesto (USD)]]&lt;IMDb[[#This Row],[Ganancias(USD)]],"Éxito",IF(IMDb[[#This Row],[Presupuesto (USD)]]="SI","Indeterminado","Fracaso"))</f>
        <v>Éxito</v>
      </c>
    </row>
    <row r="618" spans="1:12" x14ac:dyDescent="0.25">
      <c r="A618" t="s">
        <v>4973</v>
      </c>
      <c r="B618" t="s">
        <v>17</v>
      </c>
      <c r="C618">
        <v>96</v>
      </c>
      <c r="D618" s="4" t="s">
        <v>5162</v>
      </c>
      <c r="E618" t="s">
        <v>932</v>
      </c>
      <c r="F618" t="s">
        <v>2</v>
      </c>
      <c r="G618" t="s">
        <v>3</v>
      </c>
      <c r="H618" t="s">
        <v>871</v>
      </c>
      <c r="I618" s="4">
        <v>375000</v>
      </c>
      <c r="J618" s="3">
        <v>1981</v>
      </c>
      <c r="K618" s="3">
        <v>7.6</v>
      </c>
      <c r="L618" t="str">
        <f>IF(IMDb[[#This Row],[Presupuesto (USD)]]&lt;IMDb[[#This Row],[Ganancias(USD)]],"Éxito",IF(IMDb[[#This Row],[Presupuesto (USD)]]="SI","Indeterminado","Fracaso"))</f>
        <v>Éxito</v>
      </c>
    </row>
    <row r="619" spans="1:12" x14ac:dyDescent="0.25">
      <c r="A619" t="s">
        <v>5074</v>
      </c>
      <c r="B619" t="s">
        <v>2173</v>
      </c>
      <c r="C619">
        <v>77</v>
      </c>
      <c r="D619" s="4" t="s">
        <v>5162</v>
      </c>
      <c r="E619" t="s">
        <v>1971</v>
      </c>
      <c r="F619" t="s">
        <v>2</v>
      </c>
      <c r="G619" t="s">
        <v>3</v>
      </c>
      <c r="H619" t="s">
        <v>764</v>
      </c>
      <c r="I619" s="4">
        <v>100000</v>
      </c>
      <c r="J619" s="3">
        <v>2014</v>
      </c>
      <c r="K619" s="3">
        <v>7.6</v>
      </c>
      <c r="L619" t="str">
        <f>IF(IMDb[[#This Row],[Presupuesto (USD)]]&lt;IMDb[[#This Row],[Ganancias(USD)]],"Éxito",IF(IMDb[[#This Row],[Presupuesto (USD)]]="SI","Indeterminado","Fracaso"))</f>
        <v>Éxito</v>
      </c>
    </row>
    <row r="620" spans="1:12" x14ac:dyDescent="0.25">
      <c r="A620" t="s">
        <v>2338</v>
      </c>
      <c r="B620" t="s">
        <v>135</v>
      </c>
      <c r="C620">
        <v>146</v>
      </c>
      <c r="D620" s="4">
        <v>424645577</v>
      </c>
      <c r="E620" t="s">
        <v>212</v>
      </c>
      <c r="F620" t="s">
        <v>2</v>
      </c>
      <c r="G620" t="s">
        <v>3</v>
      </c>
      <c r="H620" t="s">
        <v>4</v>
      </c>
      <c r="I620" s="4">
        <v>130000000</v>
      </c>
      <c r="J620" s="3">
        <v>2013</v>
      </c>
      <c r="K620" s="3">
        <v>7.6</v>
      </c>
      <c r="L620" t="str">
        <f>IF(IMDb[[#This Row],[Presupuesto (USD)]]&lt;IMDb[[#This Row],[Ganancias(USD)]],"Éxito",IF(IMDb[[#This Row],[Presupuesto (USD)]]="SI","Indeterminado","Fracaso"))</f>
        <v>Éxito</v>
      </c>
    </row>
    <row r="621" spans="1:12" x14ac:dyDescent="0.25">
      <c r="A621" t="s">
        <v>2298</v>
      </c>
      <c r="B621" t="s">
        <v>156</v>
      </c>
      <c r="C621">
        <v>102</v>
      </c>
      <c r="D621" s="4">
        <v>400736600</v>
      </c>
      <c r="E621" t="s">
        <v>157</v>
      </c>
      <c r="F621" t="s">
        <v>2</v>
      </c>
      <c r="G621" t="s">
        <v>3</v>
      </c>
      <c r="H621" t="s">
        <v>21</v>
      </c>
      <c r="I621" s="4">
        <v>150000000</v>
      </c>
      <c r="J621" s="3">
        <v>2013</v>
      </c>
      <c r="K621" s="3">
        <v>7.6</v>
      </c>
      <c r="L621" t="str">
        <f>IF(IMDb[[#This Row],[Presupuesto (USD)]]&lt;IMDb[[#This Row],[Ganancias(USD)]],"Éxito",IF(IMDb[[#This Row],[Presupuesto (USD)]]="SI","Indeterminado","Fracaso"))</f>
        <v>Éxito</v>
      </c>
    </row>
    <row r="622" spans="1:12" x14ac:dyDescent="0.25">
      <c r="A622" t="s">
        <v>2371</v>
      </c>
      <c r="B622" t="s">
        <v>255</v>
      </c>
      <c r="C622">
        <v>140</v>
      </c>
      <c r="D622" s="4">
        <v>380262555</v>
      </c>
      <c r="E622" t="s">
        <v>1</v>
      </c>
      <c r="F622" t="s">
        <v>2</v>
      </c>
      <c r="G622" t="s">
        <v>3</v>
      </c>
      <c r="H622" t="s">
        <v>4</v>
      </c>
      <c r="I622" s="4">
        <v>113000000</v>
      </c>
      <c r="J622" s="3">
        <v>2005</v>
      </c>
      <c r="K622" s="3">
        <v>7.6</v>
      </c>
      <c r="L622" t="str">
        <f>IF(IMDb[[#This Row],[Presupuesto (USD)]]&lt;IMDb[[#This Row],[Ganancias(USD)]],"Éxito",IF(IMDb[[#This Row],[Presupuesto (USD)]]="SI","Indeterminado","Fracaso"))</f>
        <v>Éxito</v>
      </c>
    </row>
    <row r="623" spans="1:12" x14ac:dyDescent="0.25">
      <c r="A623" t="s">
        <v>2289</v>
      </c>
      <c r="B623" t="s">
        <v>75</v>
      </c>
      <c r="C623">
        <v>157</v>
      </c>
      <c r="D623" s="4">
        <v>289994397</v>
      </c>
      <c r="E623" t="s">
        <v>24</v>
      </c>
      <c r="F623" t="s">
        <v>2</v>
      </c>
      <c r="G623" t="s">
        <v>9</v>
      </c>
      <c r="H623" t="s">
        <v>4</v>
      </c>
      <c r="I623" s="4">
        <v>150000000</v>
      </c>
      <c r="J623" s="3">
        <v>2005</v>
      </c>
      <c r="K623" s="3">
        <v>7.6</v>
      </c>
      <c r="L623" t="str">
        <f>IF(IMDb[[#This Row],[Presupuesto (USD)]]&lt;IMDb[[#This Row],[Ganancias(USD)]],"Éxito",IF(IMDb[[#This Row],[Presupuesto (USD)]]="SI","Indeterminado","Fracaso"))</f>
        <v>Éxito</v>
      </c>
    </row>
    <row r="624" spans="1:12" x14ac:dyDescent="0.25">
      <c r="A624" t="s">
        <v>3042</v>
      </c>
      <c r="B624" t="s">
        <v>53</v>
      </c>
      <c r="C624">
        <v>126</v>
      </c>
      <c r="D624" s="4">
        <v>251188924</v>
      </c>
      <c r="E624" t="s">
        <v>29</v>
      </c>
      <c r="F624" t="s">
        <v>2</v>
      </c>
      <c r="G624" t="s">
        <v>3</v>
      </c>
      <c r="H624" t="s">
        <v>4</v>
      </c>
      <c r="I624" s="4">
        <v>35000000</v>
      </c>
      <c r="J624" s="3">
        <v>1989</v>
      </c>
      <c r="K624" s="3">
        <v>7.6</v>
      </c>
      <c r="L624" t="str">
        <f>IF(IMDb[[#This Row],[Presupuesto (USD)]]&lt;IMDb[[#This Row],[Ganancias(USD)]],"Éxito",IF(IMDb[[#This Row],[Presupuesto (USD)]]="SI","Indeterminado","Fracaso"))</f>
        <v>Éxito</v>
      </c>
    </row>
    <row r="625" spans="1:12" x14ac:dyDescent="0.25">
      <c r="A625" t="s">
        <v>2336</v>
      </c>
      <c r="B625" t="s">
        <v>210</v>
      </c>
      <c r="C625">
        <v>92</v>
      </c>
      <c r="D625" s="4">
        <v>215395021</v>
      </c>
      <c r="E625" t="s">
        <v>153</v>
      </c>
      <c r="F625" t="s">
        <v>2</v>
      </c>
      <c r="G625" t="s">
        <v>3</v>
      </c>
      <c r="H625" t="s">
        <v>21</v>
      </c>
      <c r="I625" s="4">
        <v>130000000</v>
      </c>
      <c r="J625" s="3">
        <v>2008</v>
      </c>
      <c r="K625" s="3">
        <v>7.6</v>
      </c>
      <c r="L625" t="str">
        <f>IF(IMDb[[#This Row],[Presupuesto (USD)]]&lt;IMDb[[#This Row],[Ganancias(USD)]],"Éxito",IF(IMDb[[#This Row],[Presupuesto (USD)]]="SI","Indeterminado","Fracaso"))</f>
        <v>Éxito</v>
      </c>
    </row>
    <row r="626" spans="1:12" x14ac:dyDescent="0.25">
      <c r="A626" t="s">
        <v>2456</v>
      </c>
      <c r="B626" t="s">
        <v>231</v>
      </c>
      <c r="C626">
        <v>128</v>
      </c>
      <c r="D626" s="4">
        <v>209019489</v>
      </c>
      <c r="E626" t="s">
        <v>232</v>
      </c>
      <c r="F626" t="s">
        <v>2</v>
      </c>
      <c r="G626" t="s">
        <v>3</v>
      </c>
      <c r="H626" t="s">
        <v>4</v>
      </c>
      <c r="I626" s="4">
        <v>90000000</v>
      </c>
      <c r="J626" s="3">
        <v>2009</v>
      </c>
      <c r="K626" s="3">
        <v>7.6</v>
      </c>
      <c r="L626" t="str">
        <f>IF(IMDb[[#This Row],[Presupuesto (USD)]]&lt;IMDb[[#This Row],[Ganancias(USD)]],"Éxito",IF(IMDb[[#This Row],[Presupuesto (USD)]]="SI","Indeterminado","Fracaso"))</f>
        <v>Éxito</v>
      </c>
    </row>
    <row r="627" spans="1:12" x14ac:dyDescent="0.25">
      <c r="A627" t="s">
        <v>2264</v>
      </c>
      <c r="B627" t="s">
        <v>109</v>
      </c>
      <c r="C627">
        <v>130</v>
      </c>
      <c r="D627" s="4">
        <v>208543795</v>
      </c>
      <c r="E627" t="s">
        <v>110</v>
      </c>
      <c r="F627" t="s">
        <v>2</v>
      </c>
      <c r="G627" t="s">
        <v>3</v>
      </c>
      <c r="H627" t="s">
        <v>4</v>
      </c>
      <c r="I627" s="4">
        <v>170000000</v>
      </c>
      <c r="J627" s="3">
        <v>2014</v>
      </c>
      <c r="K627" s="3">
        <v>7.6</v>
      </c>
      <c r="L627" t="str">
        <f>IF(IMDb[[#This Row],[Presupuesto (USD)]]&lt;IMDb[[#This Row],[Ganancias(USD)]],"Éxito",IF(IMDb[[#This Row],[Presupuesto (USD)]]="SI","Indeterminado","Fracaso"))</f>
        <v>Éxito</v>
      </c>
    </row>
    <row r="628" spans="1:12" x14ac:dyDescent="0.25">
      <c r="A628" t="s">
        <v>3245</v>
      </c>
      <c r="B628" t="s">
        <v>77</v>
      </c>
      <c r="C628">
        <v>118</v>
      </c>
      <c r="D628" s="4">
        <v>179870271</v>
      </c>
      <c r="E628" t="s">
        <v>29</v>
      </c>
      <c r="F628" t="s">
        <v>2</v>
      </c>
      <c r="G628" t="s">
        <v>3</v>
      </c>
      <c r="H628" t="s">
        <v>21</v>
      </c>
      <c r="I628" s="4">
        <v>28000000</v>
      </c>
      <c r="J628" s="3">
        <v>1984</v>
      </c>
      <c r="K628" s="3">
        <v>7.6</v>
      </c>
      <c r="L628" t="str">
        <f>IF(IMDb[[#This Row],[Presupuesto (USD)]]&lt;IMDb[[#This Row],[Ganancias(USD)]],"Éxito",IF(IMDb[[#This Row],[Presupuesto (USD)]]="SI","Indeterminado","Fracaso"))</f>
        <v>Éxito</v>
      </c>
    </row>
    <row r="629" spans="1:12" x14ac:dyDescent="0.25">
      <c r="A629" t="s">
        <v>2440</v>
      </c>
      <c r="B629" t="s">
        <v>351</v>
      </c>
      <c r="C629">
        <v>105</v>
      </c>
      <c r="D629" s="4">
        <v>176740650</v>
      </c>
      <c r="E629" t="s">
        <v>247</v>
      </c>
      <c r="F629" t="s">
        <v>2</v>
      </c>
      <c r="G629" t="s">
        <v>3</v>
      </c>
      <c r="H629" t="s">
        <v>4</v>
      </c>
      <c r="I629" s="4">
        <v>93000000</v>
      </c>
      <c r="J629" s="3">
        <v>2011</v>
      </c>
      <c r="K629" s="3">
        <v>7.6</v>
      </c>
      <c r="L629" t="str">
        <f>IF(IMDb[[#This Row],[Presupuesto (USD)]]&lt;IMDb[[#This Row],[Ganancias(USD)]],"Éxito",IF(IMDb[[#This Row],[Presupuesto (USD)]]="SI","Indeterminado","Fracaso"))</f>
        <v>Éxito</v>
      </c>
    </row>
    <row r="630" spans="1:12" x14ac:dyDescent="0.25">
      <c r="A630" t="s">
        <v>2618</v>
      </c>
      <c r="B630" t="s">
        <v>313</v>
      </c>
      <c r="C630">
        <v>103</v>
      </c>
      <c r="D630" s="4">
        <v>176387405</v>
      </c>
      <c r="E630" t="s">
        <v>90</v>
      </c>
      <c r="F630" t="s">
        <v>2</v>
      </c>
      <c r="G630" t="s">
        <v>3</v>
      </c>
      <c r="H630" t="s">
        <v>21</v>
      </c>
      <c r="I630" s="4">
        <v>59000000</v>
      </c>
      <c r="J630" s="3">
        <v>2002</v>
      </c>
      <c r="K630" s="3">
        <v>7.6</v>
      </c>
      <c r="L630" t="str">
        <f>IF(IMDb[[#This Row],[Presupuesto (USD)]]&lt;IMDb[[#This Row],[Ganancias(USD)]],"Éxito",IF(IMDb[[#This Row],[Presupuesto (USD)]]="SI","Indeterminado","Fracaso"))</f>
        <v>Éxito</v>
      </c>
    </row>
    <row r="631" spans="1:12" x14ac:dyDescent="0.25">
      <c r="A631" t="s">
        <v>2621</v>
      </c>
      <c r="B631" t="s">
        <v>159</v>
      </c>
      <c r="C631">
        <v>140</v>
      </c>
      <c r="D631" s="4">
        <v>172071312</v>
      </c>
      <c r="E631" t="s">
        <v>369</v>
      </c>
      <c r="F631" t="s">
        <v>2</v>
      </c>
      <c r="G631" t="s">
        <v>3</v>
      </c>
      <c r="H631" t="s">
        <v>21</v>
      </c>
      <c r="I631" s="4">
        <v>62000000</v>
      </c>
      <c r="J631" s="3">
        <v>1995</v>
      </c>
      <c r="K631" s="3">
        <v>7.6</v>
      </c>
      <c r="L631" t="str">
        <f>IF(IMDb[[#This Row],[Presupuesto (USD)]]&lt;IMDb[[#This Row],[Ganancias(USD)]],"Éxito",IF(IMDb[[#This Row],[Presupuesto (USD)]]="SI","Indeterminado","Fracaso"))</f>
        <v>Éxito</v>
      </c>
    </row>
    <row r="632" spans="1:12" x14ac:dyDescent="0.25">
      <c r="A632" t="s">
        <v>5170</v>
      </c>
      <c r="B632" t="s">
        <v>562</v>
      </c>
      <c r="C632">
        <v>158</v>
      </c>
      <c r="D632" s="4">
        <v>148775460</v>
      </c>
      <c r="E632" t="s">
        <v>463</v>
      </c>
      <c r="F632" t="s">
        <v>2</v>
      </c>
      <c r="G632" t="s">
        <v>3</v>
      </c>
      <c r="H632" t="s">
        <v>4</v>
      </c>
      <c r="I632" s="4">
        <v>61000000</v>
      </c>
      <c r="J632" s="3">
        <v>2012</v>
      </c>
      <c r="K632" s="3">
        <v>7.6</v>
      </c>
      <c r="L632" t="str">
        <f>IF(IMDb[[#This Row],[Presupuesto (USD)]]&lt;IMDb[[#This Row],[Ganancias(USD)]],"Éxito",IF(IMDb[[#This Row],[Presupuesto (USD)]]="SI","Indeterminado","Fracaso"))</f>
        <v>Éxito</v>
      </c>
    </row>
    <row r="633" spans="1:12" x14ac:dyDescent="0.25">
      <c r="A633" t="s">
        <v>4546</v>
      </c>
      <c r="B633" t="s">
        <v>724</v>
      </c>
      <c r="C633">
        <v>109</v>
      </c>
      <c r="D633" s="4">
        <v>141600000</v>
      </c>
      <c r="E633" t="s">
        <v>286</v>
      </c>
      <c r="F633" t="s">
        <v>2</v>
      </c>
      <c r="G633" t="s">
        <v>3</v>
      </c>
      <c r="H633" t="s">
        <v>113</v>
      </c>
      <c r="I633" s="4">
        <v>3000000</v>
      </c>
      <c r="J633" s="3">
        <v>1978</v>
      </c>
      <c r="K633" s="3">
        <v>7.6</v>
      </c>
      <c r="L633" t="str">
        <f>IF(IMDb[[#This Row],[Presupuesto (USD)]]&lt;IMDb[[#This Row],[Ganancias(USD)]],"Éxito",IF(IMDb[[#This Row],[Presupuesto (USD)]]="SI","Indeterminado","Fracaso"))</f>
        <v>Éxito</v>
      </c>
    </row>
    <row r="634" spans="1:12" x14ac:dyDescent="0.25">
      <c r="A634" t="s">
        <v>3108</v>
      </c>
      <c r="B634" t="s">
        <v>582</v>
      </c>
      <c r="C634">
        <v>138</v>
      </c>
      <c r="D634" s="4">
        <v>141340178</v>
      </c>
      <c r="E634" t="s">
        <v>600</v>
      </c>
      <c r="F634" t="s">
        <v>2</v>
      </c>
      <c r="G634" t="s">
        <v>3</v>
      </c>
      <c r="H634" t="s">
        <v>113</v>
      </c>
      <c r="I634" s="4">
        <v>40000000</v>
      </c>
      <c r="J634" s="3">
        <v>1992</v>
      </c>
      <c r="K634" s="3">
        <v>7.6</v>
      </c>
      <c r="L634" t="str">
        <f>IF(IMDb[[#This Row],[Presupuesto (USD)]]&lt;IMDb[[#This Row],[Ganancias(USD)]],"Éxito",IF(IMDb[[#This Row],[Presupuesto (USD)]]="SI","Indeterminado","Fracaso"))</f>
        <v>Éxito</v>
      </c>
    </row>
    <row r="635" spans="1:12" x14ac:dyDescent="0.25">
      <c r="A635" t="s">
        <v>2937</v>
      </c>
      <c r="B635" t="s">
        <v>47</v>
      </c>
      <c r="C635">
        <v>121</v>
      </c>
      <c r="D635" s="4">
        <v>125069696</v>
      </c>
      <c r="E635" t="s">
        <v>840</v>
      </c>
      <c r="F635" t="s">
        <v>2</v>
      </c>
      <c r="G635" t="s">
        <v>3</v>
      </c>
      <c r="H635" t="s">
        <v>113</v>
      </c>
      <c r="I635" s="4">
        <v>40000000</v>
      </c>
      <c r="J635" s="3">
        <v>2013</v>
      </c>
      <c r="K635" s="3">
        <v>7.6</v>
      </c>
      <c r="L635" t="str">
        <f>IF(IMDb[[#This Row],[Presupuesto (USD)]]&lt;IMDb[[#This Row],[Ganancias(USD)]],"Éxito",IF(IMDb[[#This Row],[Presupuesto (USD)]]="SI","Indeterminado","Fracaso"))</f>
        <v>Éxito</v>
      </c>
    </row>
    <row r="636" spans="1:12" x14ac:dyDescent="0.25">
      <c r="A636" t="s">
        <v>2836</v>
      </c>
      <c r="B636" t="s">
        <v>266</v>
      </c>
      <c r="C636">
        <v>190</v>
      </c>
      <c r="D636" s="4">
        <v>124107476</v>
      </c>
      <c r="E636" t="s">
        <v>363</v>
      </c>
      <c r="F636" t="s">
        <v>2</v>
      </c>
      <c r="G636" t="s">
        <v>3</v>
      </c>
      <c r="H636" t="s">
        <v>113</v>
      </c>
      <c r="I636" s="4">
        <v>48000000</v>
      </c>
      <c r="J636" s="3">
        <v>2000</v>
      </c>
      <c r="K636" s="3">
        <v>7.6</v>
      </c>
      <c r="L636" t="str">
        <f>IF(IMDb[[#This Row],[Presupuesto (USD)]]&lt;IMDb[[#This Row],[Ganancias(USD)]],"Éxito",IF(IMDb[[#This Row],[Presupuesto (USD)]]="SI","Indeterminado","Fracaso"))</f>
        <v>Éxito</v>
      </c>
    </row>
    <row r="637" spans="1:12" x14ac:dyDescent="0.25">
      <c r="A637" t="s">
        <v>3154</v>
      </c>
      <c r="B637" t="s">
        <v>234</v>
      </c>
      <c r="C637">
        <v>135</v>
      </c>
      <c r="D637" s="4">
        <v>122012643</v>
      </c>
      <c r="E637" t="s">
        <v>8</v>
      </c>
      <c r="F637" t="s">
        <v>2</v>
      </c>
      <c r="G637" t="s">
        <v>3</v>
      </c>
      <c r="H637" t="s">
        <v>21</v>
      </c>
      <c r="I637" s="4">
        <v>30000000</v>
      </c>
      <c r="J637" s="3">
        <v>1990</v>
      </c>
      <c r="K637" s="3">
        <v>7.6</v>
      </c>
      <c r="L637" t="str">
        <f>IF(IMDb[[#This Row],[Presupuesto (USD)]]&lt;IMDb[[#This Row],[Ganancias(USD)]],"Éxito",IF(IMDb[[#This Row],[Presupuesto (USD)]]="SI","Indeterminado","Fracaso"))</f>
        <v>Éxito</v>
      </c>
    </row>
    <row r="638" spans="1:12" x14ac:dyDescent="0.25">
      <c r="A638" t="s">
        <v>3640</v>
      </c>
      <c r="B638" t="s">
        <v>861</v>
      </c>
      <c r="C638">
        <v>119</v>
      </c>
      <c r="D638" s="4">
        <v>121463226</v>
      </c>
      <c r="E638" t="s">
        <v>286</v>
      </c>
      <c r="F638" t="s">
        <v>2</v>
      </c>
      <c r="G638" t="s">
        <v>3</v>
      </c>
      <c r="H638" t="s">
        <v>113</v>
      </c>
      <c r="I638" s="4">
        <v>20000000</v>
      </c>
      <c r="J638" s="3">
        <v>2007</v>
      </c>
      <c r="K638" s="3">
        <v>7.6</v>
      </c>
      <c r="L638" t="str">
        <f>IF(IMDb[[#This Row],[Presupuesto (USD)]]&lt;IMDb[[#This Row],[Ganancias(USD)]],"Éxito",IF(IMDb[[#This Row],[Presupuesto (USD)]]="SI","Indeterminado","Fracaso"))</f>
        <v>Éxito</v>
      </c>
    </row>
    <row r="639" spans="1:12" x14ac:dyDescent="0.25">
      <c r="A639" t="s">
        <v>2784</v>
      </c>
      <c r="B639" t="s">
        <v>703</v>
      </c>
      <c r="C639">
        <v>123</v>
      </c>
      <c r="D639" s="4">
        <v>105264608</v>
      </c>
      <c r="E639" t="s">
        <v>704</v>
      </c>
      <c r="F639" t="s">
        <v>2</v>
      </c>
      <c r="G639" t="s">
        <v>3</v>
      </c>
      <c r="H639" t="s">
        <v>113</v>
      </c>
      <c r="I639" s="4">
        <v>60000000</v>
      </c>
      <c r="J639" s="3">
        <v>1994</v>
      </c>
      <c r="K639" s="3">
        <v>7.6</v>
      </c>
      <c r="L639" t="str">
        <f>IF(IMDb[[#This Row],[Presupuesto (USD)]]&lt;IMDb[[#This Row],[Ganancias(USD)]],"Éxito",IF(IMDb[[#This Row],[Presupuesto (USD)]]="SI","Indeterminado","Fracaso"))</f>
        <v>Éxito</v>
      </c>
    </row>
    <row r="640" spans="1:12" x14ac:dyDescent="0.25">
      <c r="A640" t="s">
        <v>2455</v>
      </c>
      <c r="B640" t="s">
        <v>234</v>
      </c>
      <c r="C640">
        <v>128</v>
      </c>
      <c r="D640" s="4">
        <v>100012500</v>
      </c>
      <c r="E640" t="s">
        <v>8</v>
      </c>
      <c r="F640" t="s">
        <v>2</v>
      </c>
      <c r="G640" t="s">
        <v>3</v>
      </c>
      <c r="H640" t="s">
        <v>113</v>
      </c>
      <c r="I640" s="4">
        <v>90000000</v>
      </c>
      <c r="J640" s="3">
        <v>1995</v>
      </c>
      <c r="K640" s="3">
        <v>7.6</v>
      </c>
      <c r="L640" t="str">
        <f>IF(IMDb[[#This Row],[Presupuesto (USD)]]&lt;IMDb[[#This Row],[Ganancias(USD)]],"Éxito",IF(IMDb[[#This Row],[Presupuesto (USD)]]="SI","Indeterminado","Fracaso"))</f>
        <v>Éxito</v>
      </c>
    </row>
    <row r="641" spans="1:12" x14ac:dyDescent="0.25">
      <c r="A641" t="s">
        <v>2671</v>
      </c>
      <c r="B641" t="s">
        <v>280</v>
      </c>
      <c r="C641">
        <v>120</v>
      </c>
      <c r="D641" s="4">
        <v>100003492</v>
      </c>
      <c r="E641" t="s">
        <v>363</v>
      </c>
      <c r="F641" t="s">
        <v>2</v>
      </c>
      <c r="G641" t="s">
        <v>3</v>
      </c>
      <c r="H641" t="s">
        <v>113</v>
      </c>
      <c r="I641" s="4">
        <v>65000000</v>
      </c>
      <c r="J641" s="3">
        <v>2004</v>
      </c>
      <c r="K641" s="3">
        <v>7.6</v>
      </c>
      <c r="L641" t="str">
        <f>IF(IMDb[[#This Row],[Presupuesto (USD)]]&lt;IMDb[[#This Row],[Ganancias(USD)]],"Éxito",IF(IMDb[[#This Row],[Presupuesto (USD)]]="SI","Indeterminado","Fracaso"))</f>
        <v>Éxito</v>
      </c>
    </row>
    <row r="642" spans="1:12" x14ac:dyDescent="0.25">
      <c r="A642" t="s">
        <v>3643</v>
      </c>
      <c r="B642" t="s">
        <v>5144</v>
      </c>
      <c r="C642">
        <v>101</v>
      </c>
      <c r="D642" s="4">
        <v>96471845</v>
      </c>
      <c r="E642" t="s">
        <v>1108</v>
      </c>
      <c r="F642" t="s">
        <v>2</v>
      </c>
      <c r="G642" t="s">
        <v>3</v>
      </c>
      <c r="H642" t="s">
        <v>4</v>
      </c>
      <c r="I642" s="4">
        <v>17000000</v>
      </c>
      <c r="J642" s="3">
        <v>2001</v>
      </c>
      <c r="K642" s="3">
        <v>7.6</v>
      </c>
      <c r="L642" t="str">
        <f>IF(IMDb[[#This Row],[Presupuesto (USD)]]&lt;IMDb[[#This Row],[Ganancias(USD)]],"Éxito",IF(IMDb[[#This Row],[Presupuesto (USD)]]="SI","Indeterminado","Fracaso"))</f>
        <v>Éxito</v>
      </c>
    </row>
    <row r="643" spans="1:12" x14ac:dyDescent="0.25">
      <c r="A643" t="s">
        <v>3673</v>
      </c>
      <c r="B643" t="s">
        <v>582</v>
      </c>
      <c r="C643">
        <v>89</v>
      </c>
      <c r="D643" s="4">
        <v>92823600</v>
      </c>
      <c r="E643" t="s">
        <v>251</v>
      </c>
      <c r="F643" t="s">
        <v>2</v>
      </c>
      <c r="G643" t="s">
        <v>3</v>
      </c>
      <c r="H643" t="s">
        <v>113</v>
      </c>
      <c r="I643" s="4">
        <v>16000000</v>
      </c>
      <c r="J643" s="3">
        <v>1989</v>
      </c>
      <c r="K643" s="3">
        <v>7.6</v>
      </c>
      <c r="L643" t="str">
        <f>IF(IMDb[[#This Row],[Presupuesto (USD)]]&lt;IMDb[[#This Row],[Ganancias(USD)]],"Éxito",IF(IMDb[[#This Row],[Presupuesto (USD)]]="SI","Indeterminado","Fracaso"))</f>
        <v>Éxito</v>
      </c>
    </row>
    <row r="644" spans="1:12" x14ac:dyDescent="0.25">
      <c r="A644" t="s">
        <v>3025</v>
      </c>
      <c r="B644" t="s">
        <v>807</v>
      </c>
      <c r="C644">
        <v>150</v>
      </c>
      <c r="D644" s="4">
        <v>92173235</v>
      </c>
      <c r="E644" t="s">
        <v>363</v>
      </c>
      <c r="F644" t="s">
        <v>2</v>
      </c>
      <c r="G644" t="s">
        <v>3</v>
      </c>
      <c r="H644" t="s">
        <v>113</v>
      </c>
      <c r="I644" s="4">
        <v>37000000</v>
      </c>
      <c r="J644" s="3">
        <v>2010</v>
      </c>
      <c r="K644" s="3">
        <v>7.6</v>
      </c>
      <c r="L644" t="str">
        <f>IF(IMDb[[#This Row],[Presupuesto (USD)]]&lt;IMDb[[#This Row],[Ganancias(USD)]],"Éxito",IF(IMDb[[#This Row],[Presupuesto (USD)]]="SI","Indeterminado","Fracaso"))</f>
        <v>Éxito</v>
      </c>
    </row>
    <row r="645" spans="1:12" x14ac:dyDescent="0.25">
      <c r="A645" t="s">
        <v>2857</v>
      </c>
      <c r="B645" t="s">
        <v>530</v>
      </c>
      <c r="C645">
        <v>111</v>
      </c>
      <c r="D645" s="4">
        <v>92001027</v>
      </c>
      <c r="E645" t="s">
        <v>773</v>
      </c>
      <c r="F645" t="s">
        <v>2</v>
      </c>
      <c r="G645" t="s">
        <v>3</v>
      </c>
      <c r="H645" t="s">
        <v>4</v>
      </c>
      <c r="I645" s="4">
        <v>45000000</v>
      </c>
      <c r="J645" s="3">
        <v>1996</v>
      </c>
      <c r="K645" s="3">
        <v>7.6</v>
      </c>
      <c r="L645" t="str">
        <f>IF(IMDb[[#This Row],[Presupuesto (USD)]]&lt;IMDb[[#This Row],[Ganancias(USD)]],"Éxito",IF(IMDb[[#This Row],[Presupuesto (USD)]]="SI","Indeterminado","Fracaso"))</f>
        <v>Éxito</v>
      </c>
    </row>
    <row r="646" spans="1:12" x14ac:dyDescent="0.25">
      <c r="A646" t="s">
        <v>2788</v>
      </c>
      <c r="B646" t="s">
        <v>706</v>
      </c>
      <c r="C646">
        <v>129</v>
      </c>
      <c r="D646" s="4">
        <v>88504640</v>
      </c>
      <c r="E646" t="s">
        <v>367</v>
      </c>
      <c r="F646" t="s">
        <v>2</v>
      </c>
      <c r="G646" t="s">
        <v>3</v>
      </c>
      <c r="H646" t="s">
        <v>113</v>
      </c>
      <c r="I646" s="4">
        <v>45000000</v>
      </c>
      <c r="J646" s="3">
        <v>2006</v>
      </c>
      <c r="K646" s="3">
        <v>7.6</v>
      </c>
      <c r="L646" t="str">
        <f>IF(IMDb[[#This Row],[Presupuesto (USD)]]&lt;IMDb[[#This Row],[Ganancias(USD)]],"Éxito",IF(IMDb[[#This Row],[Presupuesto (USD)]]="SI","Indeterminado","Fracaso"))</f>
        <v>Éxito</v>
      </c>
    </row>
    <row r="647" spans="1:12" x14ac:dyDescent="0.25">
      <c r="A647" t="s">
        <v>2522</v>
      </c>
      <c r="B647" t="s">
        <v>96</v>
      </c>
      <c r="C647">
        <v>134</v>
      </c>
      <c r="D647" s="4">
        <v>85707116</v>
      </c>
      <c r="E647" t="s">
        <v>259</v>
      </c>
      <c r="F647" t="s">
        <v>2</v>
      </c>
      <c r="G647" t="s">
        <v>3</v>
      </c>
      <c r="H647" t="s">
        <v>113</v>
      </c>
      <c r="I647" s="4">
        <v>68000000</v>
      </c>
      <c r="J647" s="3">
        <v>2014</v>
      </c>
      <c r="K647" s="3">
        <v>7.6</v>
      </c>
      <c r="L647" t="str">
        <f>IF(IMDb[[#This Row],[Presupuesto (USD)]]&lt;IMDb[[#This Row],[Ganancias(USD)]],"Éxito",IF(IMDb[[#This Row],[Presupuesto (USD)]]="SI","Indeterminado","Fracaso"))</f>
        <v>Éxito</v>
      </c>
    </row>
    <row r="648" spans="1:12" x14ac:dyDescent="0.25">
      <c r="A648" t="s">
        <v>4526</v>
      </c>
      <c r="B648" t="s">
        <v>1783</v>
      </c>
      <c r="C648">
        <v>80</v>
      </c>
      <c r="D648" s="4">
        <v>77413017</v>
      </c>
      <c r="E648" t="s">
        <v>14</v>
      </c>
      <c r="F648" t="s">
        <v>257</v>
      </c>
      <c r="G648" t="s">
        <v>258</v>
      </c>
      <c r="H648" t="s">
        <v>60</v>
      </c>
      <c r="I648" s="4">
        <v>8000000</v>
      </c>
      <c r="J648" s="3">
        <v>2005</v>
      </c>
      <c r="K648" s="3">
        <v>7.6</v>
      </c>
      <c r="L648" t="str">
        <f>IF(IMDb[[#This Row],[Presupuesto (USD)]]&lt;IMDb[[#This Row],[Ganancias(USD)]],"Éxito",IF(IMDb[[#This Row],[Presupuesto (USD)]]="SI","Indeterminado","Fracaso"))</f>
        <v>Éxito</v>
      </c>
    </row>
    <row r="649" spans="1:12" x14ac:dyDescent="0.25">
      <c r="A649" t="s">
        <v>2792</v>
      </c>
      <c r="B649" t="s">
        <v>710</v>
      </c>
      <c r="C649">
        <v>133</v>
      </c>
      <c r="D649" s="4">
        <v>75605492</v>
      </c>
      <c r="E649" t="s">
        <v>281</v>
      </c>
      <c r="F649" t="s">
        <v>2</v>
      </c>
      <c r="G649" t="s">
        <v>3</v>
      </c>
      <c r="H649" t="s">
        <v>4</v>
      </c>
      <c r="I649" s="4">
        <v>50000000</v>
      </c>
      <c r="J649" s="3">
        <v>2011</v>
      </c>
      <c r="K649" s="3">
        <v>7.6</v>
      </c>
      <c r="L649" t="str">
        <f>IF(IMDb[[#This Row],[Presupuesto (USD)]]&lt;IMDb[[#This Row],[Ganancias(USD)]],"Éxito",IF(IMDb[[#This Row],[Presupuesto (USD)]]="SI","Indeterminado","Fracaso"))</f>
        <v>Éxito</v>
      </c>
    </row>
    <row r="650" spans="1:12" x14ac:dyDescent="0.25">
      <c r="A650" t="s">
        <v>2956</v>
      </c>
      <c r="B650" t="s">
        <v>77</v>
      </c>
      <c r="C650">
        <v>142</v>
      </c>
      <c r="D650" s="4">
        <v>72306065</v>
      </c>
      <c r="E650" t="s">
        <v>460</v>
      </c>
      <c r="F650" t="s">
        <v>2</v>
      </c>
      <c r="G650" t="s">
        <v>3</v>
      </c>
      <c r="H650" t="s">
        <v>4</v>
      </c>
      <c r="I650" s="4">
        <v>40000000</v>
      </c>
      <c r="J650" s="3">
        <v>2015</v>
      </c>
      <c r="K650" s="3">
        <v>7.6</v>
      </c>
      <c r="L650" t="str">
        <f>IF(IMDb[[#This Row],[Presupuesto (USD)]]&lt;IMDb[[#This Row],[Ganancias(USD)]],"Éxito",IF(IMDb[[#This Row],[Presupuesto (USD)]]="SI","Indeterminado","Fracaso"))</f>
        <v>Éxito</v>
      </c>
    </row>
    <row r="651" spans="1:12" x14ac:dyDescent="0.25">
      <c r="A651" t="s">
        <v>2754</v>
      </c>
      <c r="B651" t="s">
        <v>681</v>
      </c>
      <c r="C651">
        <v>170</v>
      </c>
      <c r="D651" s="4">
        <v>66676062</v>
      </c>
      <c r="E651" t="s">
        <v>334</v>
      </c>
      <c r="F651" t="s">
        <v>2</v>
      </c>
      <c r="G651" t="s">
        <v>3</v>
      </c>
      <c r="H651" t="s">
        <v>113</v>
      </c>
      <c r="I651" s="4">
        <v>54000000</v>
      </c>
      <c r="J651" s="3">
        <v>1990</v>
      </c>
      <c r="K651" s="3">
        <v>7.6</v>
      </c>
      <c r="L651" t="str">
        <f>IF(IMDb[[#This Row],[Presupuesto (USD)]]&lt;IMDb[[#This Row],[Ganancias(USD)]],"Éxito",IF(IMDb[[#This Row],[Presupuesto (USD)]]="SI","Indeterminado","Fracaso"))</f>
        <v>Éxito</v>
      </c>
    </row>
    <row r="652" spans="1:12" x14ac:dyDescent="0.25">
      <c r="A652" t="s">
        <v>2758</v>
      </c>
      <c r="B652" t="s">
        <v>73</v>
      </c>
      <c r="C652">
        <v>127</v>
      </c>
      <c r="D652" s="4">
        <v>57386369</v>
      </c>
      <c r="E652" t="s">
        <v>463</v>
      </c>
      <c r="F652" t="s">
        <v>2</v>
      </c>
      <c r="G652" t="s">
        <v>3</v>
      </c>
      <c r="H652" t="s">
        <v>4</v>
      </c>
      <c r="I652" s="4">
        <v>52500000</v>
      </c>
      <c r="J652" s="3">
        <v>2001</v>
      </c>
      <c r="K652" s="3">
        <v>7.6</v>
      </c>
      <c r="L652" t="str">
        <f>IF(IMDb[[#This Row],[Presupuesto (USD)]]&lt;IMDb[[#This Row],[Ganancias(USD)]],"Éxito",IF(IMDb[[#This Row],[Presupuesto (USD)]]="SI","Indeterminado","Fracaso"))</f>
        <v>Éxito</v>
      </c>
    </row>
    <row r="653" spans="1:12" x14ac:dyDescent="0.25">
      <c r="A653" t="s">
        <v>3481</v>
      </c>
      <c r="B653" t="s">
        <v>1173</v>
      </c>
      <c r="C653">
        <v>110</v>
      </c>
      <c r="D653" s="4">
        <v>56154094</v>
      </c>
      <c r="E653" t="s">
        <v>45</v>
      </c>
      <c r="F653" t="s">
        <v>2</v>
      </c>
      <c r="G653" t="s">
        <v>9</v>
      </c>
      <c r="H653" t="s">
        <v>4</v>
      </c>
      <c r="I653" s="4">
        <v>20000000</v>
      </c>
      <c r="J653" s="3">
        <v>2016</v>
      </c>
      <c r="K653" s="3">
        <v>7.6</v>
      </c>
      <c r="L653" t="str">
        <f>IF(IMDb[[#This Row],[Presupuesto (USD)]]&lt;IMDb[[#This Row],[Ganancias(USD)]],"Éxito",IF(IMDb[[#This Row],[Presupuesto (USD)]]="SI","Indeterminado","Fracaso"))</f>
        <v>Éxito</v>
      </c>
    </row>
    <row r="654" spans="1:12" x14ac:dyDescent="0.25">
      <c r="A654" t="s">
        <v>2595</v>
      </c>
      <c r="B654" t="s">
        <v>0</v>
      </c>
      <c r="C654">
        <v>171</v>
      </c>
      <c r="D654" s="4">
        <v>54222000</v>
      </c>
      <c r="E654" t="s">
        <v>260</v>
      </c>
      <c r="F654" t="s">
        <v>2</v>
      </c>
      <c r="G654" t="s">
        <v>3</v>
      </c>
      <c r="H654" t="s">
        <v>4</v>
      </c>
      <c r="I654" s="4">
        <v>69500000</v>
      </c>
      <c r="J654" s="3">
        <v>1989</v>
      </c>
      <c r="K654" s="3">
        <v>7.6</v>
      </c>
      <c r="L654" t="str">
        <f>IF(IMDb[[#This Row],[Presupuesto (USD)]]&lt;IMDb[[#This Row],[Ganancias(USD)]],"Éxito",IF(IMDb[[#This Row],[Presupuesto (USD)]]="SI","Indeterminado","Fracaso"))</f>
        <v>Fracaso</v>
      </c>
    </row>
    <row r="655" spans="1:12" x14ac:dyDescent="0.25">
      <c r="A655" t="s">
        <v>3178</v>
      </c>
      <c r="B655" t="s">
        <v>1000</v>
      </c>
      <c r="C655">
        <v>124</v>
      </c>
      <c r="D655" s="4">
        <v>52937130</v>
      </c>
      <c r="E655" t="s">
        <v>295</v>
      </c>
      <c r="F655" t="s">
        <v>2</v>
      </c>
      <c r="G655" t="s">
        <v>3</v>
      </c>
      <c r="H655" t="s">
        <v>113</v>
      </c>
      <c r="I655" s="4">
        <v>30000000</v>
      </c>
      <c r="J655" s="3">
        <v>2001</v>
      </c>
      <c r="K655" s="3">
        <v>7.6</v>
      </c>
      <c r="L655" t="str">
        <f>IF(IMDb[[#This Row],[Presupuesto (USD)]]&lt;IMDb[[#This Row],[Ganancias(USD)]],"Éxito",IF(IMDb[[#This Row],[Presupuesto (USD)]]="SI","Indeterminado","Fracaso"))</f>
        <v>Éxito</v>
      </c>
    </row>
    <row r="656" spans="1:12" x14ac:dyDescent="0.25">
      <c r="A656" t="s">
        <v>3255</v>
      </c>
      <c r="B656" t="s">
        <v>733</v>
      </c>
      <c r="C656">
        <v>110</v>
      </c>
      <c r="D656" s="4">
        <v>52353636</v>
      </c>
      <c r="E656" t="s">
        <v>419</v>
      </c>
      <c r="F656" t="s">
        <v>2</v>
      </c>
      <c r="G656" t="s">
        <v>3</v>
      </c>
      <c r="H656" t="s">
        <v>113</v>
      </c>
      <c r="I656" s="4">
        <v>21000000</v>
      </c>
      <c r="J656" s="3">
        <v>2001</v>
      </c>
      <c r="K656" s="3">
        <v>7.6</v>
      </c>
      <c r="L656" t="str">
        <f>IF(IMDb[[#This Row],[Presupuesto (USD)]]&lt;IMDb[[#This Row],[Ganancias(USD)]],"Éxito",IF(IMDb[[#This Row],[Presupuesto (USD)]]="SI","Indeterminado","Fracaso"))</f>
        <v>Éxito</v>
      </c>
    </row>
    <row r="657" spans="1:12" x14ac:dyDescent="0.25">
      <c r="A657" t="s">
        <v>2485</v>
      </c>
      <c r="B657" t="s">
        <v>401</v>
      </c>
      <c r="C657">
        <v>131</v>
      </c>
      <c r="D657" s="4">
        <v>51396781</v>
      </c>
      <c r="E657" t="s">
        <v>341</v>
      </c>
      <c r="F657" t="s">
        <v>2</v>
      </c>
      <c r="G657" t="s">
        <v>3</v>
      </c>
      <c r="H657" t="s">
        <v>113</v>
      </c>
      <c r="I657" s="4">
        <v>68000000</v>
      </c>
      <c r="J657" s="3">
        <v>2001</v>
      </c>
      <c r="K657" s="3">
        <v>7.6</v>
      </c>
      <c r="L657" t="str">
        <f>IF(IMDb[[#This Row],[Presupuesto (USD)]]&lt;IMDb[[#This Row],[Ganancias(USD)]],"Éxito",IF(IMDb[[#This Row],[Presupuesto (USD)]]="SI","Indeterminado","Fracaso"))</f>
        <v>Fracaso</v>
      </c>
    </row>
    <row r="658" spans="1:12" x14ac:dyDescent="0.25">
      <c r="A658" t="s">
        <v>3001</v>
      </c>
      <c r="B658" t="s">
        <v>190</v>
      </c>
      <c r="C658">
        <v>98</v>
      </c>
      <c r="D658" s="4">
        <v>50693162</v>
      </c>
      <c r="E658" t="s">
        <v>888</v>
      </c>
      <c r="F658" t="s">
        <v>2</v>
      </c>
      <c r="G658" t="s">
        <v>3</v>
      </c>
      <c r="H658" t="s">
        <v>113</v>
      </c>
      <c r="I658" s="4">
        <v>23000000</v>
      </c>
      <c r="J658" s="3">
        <v>1994</v>
      </c>
      <c r="K658" s="3">
        <v>7.6</v>
      </c>
      <c r="L658" t="str">
        <f>IF(IMDb[[#This Row],[Presupuesto (USD)]]&lt;IMDb[[#This Row],[Ganancias(USD)]],"Éxito",IF(IMDb[[#This Row],[Presupuesto (USD)]]="SI","Indeterminado","Fracaso"))</f>
        <v>Éxito</v>
      </c>
    </row>
    <row r="659" spans="1:12" x14ac:dyDescent="0.25">
      <c r="A659" t="s">
        <v>3014</v>
      </c>
      <c r="B659" t="s">
        <v>900</v>
      </c>
      <c r="C659">
        <v>146</v>
      </c>
      <c r="D659" s="4">
        <v>50668906</v>
      </c>
      <c r="E659" t="s">
        <v>281</v>
      </c>
      <c r="F659" t="s">
        <v>2</v>
      </c>
      <c r="G659" t="s">
        <v>3</v>
      </c>
      <c r="H659" t="s">
        <v>113</v>
      </c>
      <c r="I659" s="4">
        <v>38000000</v>
      </c>
      <c r="J659" s="3">
        <v>1999</v>
      </c>
      <c r="K659" s="3">
        <v>7.6</v>
      </c>
      <c r="L659" t="str">
        <f>IF(IMDb[[#This Row],[Presupuesto (USD)]]&lt;IMDb[[#This Row],[Ganancias(USD)]],"Éxito",IF(IMDb[[#This Row],[Presupuesto (USD)]]="SI","Indeterminado","Fracaso"))</f>
        <v>Éxito</v>
      </c>
    </row>
    <row r="660" spans="1:12" x14ac:dyDescent="0.25">
      <c r="A660" t="s">
        <v>2560</v>
      </c>
      <c r="B660" t="s">
        <v>77</v>
      </c>
      <c r="C660">
        <v>163</v>
      </c>
      <c r="D660" s="4">
        <v>47379090</v>
      </c>
      <c r="E660" t="s">
        <v>460</v>
      </c>
      <c r="F660" t="s">
        <v>2</v>
      </c>
      <c r="G660" t="s">
        <v>258</v>
      </c>
      <c r="H660" t="s">
        <v>113</v>
      </c>
      <c r="I660" s="4">
        <v>70000000</v>
      </c>
      <c r="J660" s="3">
        <v>2005</v>
      </c>
      <c r="K660" s="3">
        <v>7.6</v>
      </c>
      <c r="L660" t="str">
        <f>IF(IMDb[[#This Row],[Presupuesto (USD)]]&lt;IMDb[[#This Row],[Ganancias(USD)]],"Éxito",IF(IMDb[[#This Row],[Presupuesto (USD)]]="SI","Indeterminado","Fracaso"))</f>
        <v>Fracaso</v>
      </c>
    </row>
    <row r="661" spans="1:12" x14ac:dyDescent="0.25">
      <c r="A661" t="s">
        <v>3188</v>
      </c>
      <c r="B661" t="s">
        <v>780</v>
      </c>
      <c r="C661">
        <v>121</v>
      </c>
      <c r="D661" s="4">
        <v>46875468</v>
      </c>
      <c r="E661" t="s">
        <v>203</v>
      </c>
      <c r="F661" t="s">
        <v>2</v>
      </c>
      <c r="G661" t="s">
        <v>3</v>
      </c>
      <c r="H661" t="s">
        <v>113</v>
      </c>
      <c r="I661" s="4">
        <v>30000000</v>
      </c>
      <c r="J661" s="3">
        <v>2015</v>
      </c>
      <c r="K661" s="3">
        <v>7.6</v>
      </c>
      <c r="L661" t="str">
        <f>IF(IMDb[[#This Row],[Presupuesto (USD)]]&lt;IMDb[[#This Row],[Ganancias(USD)]],"Éxito",IF(IMDb[[#This Row],[Presupuesto (USD)]]="SI","Indeterminado","Fracaso"))</f>
        <v>Éxito</v>
      </c>
    </row>
    <row r="662" spans="1:12" x14ac:dyDescent="0.25">
      <c r="A662" t="s">
        <v>4063</v>
      </c>
      <c r="B662" t="s">
        <v>1507</v>
      </c>
      <c r="C662">
        <v>197</v>
      </c>
      <c r="D662" s="4">
        <v>46300000</v>
      </c>
      <c r="E662" t="s">
        <v>244</v>
      </c>
      <c r="F662" t="s">
        <v>2</v>
      </c>
      <c r="G662" t="s">
        <v>3</v>
      </c>
      <c r="H662" t="s">
        <v>813</v>
      </c>
      <c r="I662" s="4">
        <v>9400000</v>
      </c>
      <c r="J662" s="3">
        <v>1963</v>
      </c>
      <c r="K662" s="3">
        <v>7.6</v>
      </c>
      <c r="L662" t="str">
        <f>IF(IMDb[[#This Row],[Presupuesto (USD)]]&lt;IMDb[[#This Row],[Ganancias(USD)]],"Éxito",IF(IMDb[[#This Row],[Presupuesto (USD)]]="SI","Indeterminado","Fracaso"))</f>
        <v>Éxito</v>
      </c>
    </row>
    <row r="663" spans="1:12" x14ac:dyDescent="0.25">
      <c r="A663" t="s">
        <v>4128</v>
      </c>
      <c r="B663" t="s">
        <v>727</v>
      </c>
      <c r="C663">
        <v>113</v>
      </c>
      <c r="D663" s="4">
        <v>45063889</v>
      </c>
      <c r="E663" t="s">
        <v>506</v>
      </c>
      <c r="F663" t="s">
        <v>2</v>
      </c>
      <c r="G663" t="s">
        <v>9</v>
      </c>
      <c r="H663" t="s">
        <v>113</v>
      </c>
      <c r="I663" s="4">
        <v>8000000</v>
      </c>
      <c r="J663" s="3">
        <v>2002</v>
      </c>
      <c r="K663" s="3">
        <v>7.6</v>
      </c>
      <c r="L663" t="str">
        <f>IF(IMDb[[#This Row],[Presupuesto (USD)]]&lt;IMDb[[#This Row],[Ganancias(USD)]],"Éxito",IF(IMDb[[#This Row],[Presupuesto (USD)]]="SI","Indeterminado","Fracaso"))</f>
        <v>Éxito</v>
      </c>
    </row>
    <row r="664" spans="1:12" x14ac:dyDescent="0.25">
      <c r="A664" t="s">
        <v>4344</v>
      </c>
      <c r="B664" t="s">
        <v>1663</v>
      </c>
      <c r="C664">
        <v>115</v>
      </c>
      <c r="D664" s="4">
        <v>44456509</v>
      </c>
      <c r="E664" t="s">
        <v>419</v>
      </c>
      <c r="F664" t="s">
        <v>453</v>
      </c>
      <c r="G664" t="s">
        <v>470</v>
      </c>
      <c r="H664" t="s">
        <v>4</v>
      </c>
      <c r="I664" s="4">
        <v>5000000</v>
      </c>
      <c r="J664" s="3">
        <v>2013</v>
      </c>
      <c r="K664" s="3">
        <v>7.6</v>
      </c>
      <c r="L664" t="str">
        <f>IF(IMDb[[#This Row],[Presupuesto (USD)]]&lt;IMDb[[#This Row],[Ganancias(USD)]],"Éxito",IF(IMDb[[#This Row],[Presupuesto (USD)]]="SI","Indeterminado","Fracaso"))</f>
        <v>Éxito</v>
      </c>
    </row>
    <row r="665" spans="1:12" x14ac:dyDescent="0.25">
      <c r="A665" t="s">
        <v>4271</v>
      </c>
      <c r="B665" t="s">
        <v>1627</v>
      </c>
      <c r="C665">
        <v>152</v>
      </c>
      <c r="D665" s="4">
        <v>43650000</v>
      </c>
      <c r="E665" t="s">
        <v>1628</v>
      </c>
      <c r="F665" t="s">
        <v>2</v>
      </c>
      <c r="G665" t="s">
        <v>3</v>
      </c>
      <c r="H665" t="s">
        <v>764</v>
      </c>
      <c r="I665" s="4">
        <v>6000000</v>
      </c>
      <c r="J665" s="3">
        <v>1961</v>
      </c>
      <c r="K665" s="3">
        <v>7.6</v>
      </c>
      <c r="L665" t="str">
        <f>IF(IMDb[[#This Row],[Presupuesto (USD)]]&lt;IMDb[[#This Row],[Ganancias(USD)]],"Éxito",IF(IMDb[[#This Row],[Presupuesto (USD)]]="SI","Indeterminado","Fracaso"))</f>
        <v>Éxito</v>
      </c>
    </row>
    <row r="666" spans="1:12" x14ac:dyDescent="0.25">
      <c r="A666" t="s">
        <v>3401</v>
      </c>
      <c r="B666" t="s">
        <v>456</v>
      </c>
      <c r="C666">
        <v>137</v>
      </c>
      <c r="D666" s="4">
        <v>41895491</v>
      </c>
      <c r="E666" t="s">
        <v>969</v>
      </c>
      <c r="F666" t="s">
        <v>2</v>
      </c>
      <c r="G666" t="s">
        <v>3</v>
      </c>
      <c r="H666" t="s">
        <v>113</v>
      </c>
      <c r="I666" s="4">
        <v>24000000</v>
      </c>
      <c r="J666" s="3">
        <v>1991</v>
      </c>
      <c r="K666" s="3">
        <v>7.6</v>
      </c>
      <c r="L666" t="str">
        <f>IF(IMDb[[#This Row],[Presupuesto (USD)]]&lt;IMDb[[#This Row],[Ganancias(USD)]],"Éxito",IF(IMDb[[#This Row],[Presupuesto (USD)]]="SI","Indeterminado","Fracaso"))</f>
        <v>Éxito</v>
      </c>
    </row>
    <row r="667" spans="1:12" x14ac:dyDescent="0.25">
      <c r="A667" t="s">
        <v>3348</v>
      </c>
      <c r="B667" t="s">
        <v>865</v>
      </c>
      <c r="C667">
        <v>114</v>
      </c>
      <c r="D667" s="4">
        <v>41597830</v>
      </c>
      <c r="E667" t="s">
        <v>45</v>
      </c>
      <c r="F667" t="s">
        <v>2</v>
      </c>
      <c r="G667" t="s">
        <v>3</v>
      </c>
      <c r="H667" t="s">
        <v>4</v>
      </c>
      <c r="I667" s="4">
        <v>25000000</v>
      </c>
      <c r="J667" s="3">
        <v>2002</v>
      </c>
      <c r="K667" s="3">
        <v>7.6</v>
      </c>
      <c r="L667" t="str">
        <f>IF(IMDb[[#This Row],[Presupuesto (USD)]]&lt;IMDb[[#This Row],[Ganancias(USD)]],"Éxito",IF(IMDb[[#This Row],[Presupuesto (USD)]]="SI","Indeterminado","Fracaso"))</f>
        <v>Éxito</v>
      </c>
    </row>
    <row r="668" spans="1:12" x14ac:dyDescent="0.25">
      <c r="A668" t="s">
        <v>3192</v>
      </c>
      <c r="B668" t="s">
        <v>1006</v>
      </c>
      <c r="C668">
        <v>111</v>
      </c>
      <c r="D668" s="4">
        <v>41407470</v>
      </c>
      <c r="E668" t="s">
        <v>588</v>
      </c>
      <c r="F668" t="s">
        <v>2</v>
      </c>
      <c r="G668" t="s">
        <v>3</v>
      </c>
      <c r="H668" t="s">
        <v>21</v>
      </c>
      <c r="I668" s="4">
        <v>30000000</v>
      </c>
      <c r="J668" s="3">
        <v>2003</v>
      </c>
      <c r="K668" s="3">
        <v>7.6</v>
      </c>
      <c r="L668" t="str">
        <f>IF(IMDb[[#This Row],[Presupuesto (USD)]]&lt;IMDb[[#This Row],[Ganancias(USD)]],"Éxito",IF(IMDb[[#This Row],[Presupuesto (USD)]]="SI","Indeterminado","Fracaso"))</f>
        <v>Éxito</v>
      </c>
    </row>
    <row r="669" spans="1:12" x14ac:dyDescent="0.25">
      <c r="A669" t="s">
        <v>3434</v>
      </c>
      <c r="B669" t="s">
        <v>1149</v>
      </c>
      <c r="C669">
        <v>132</v>
      </c>
      <c r="D669" s="4">
        <v>40270895</v>
      </c>
      <c r="E669" t="s">
        <v>534</v>
      </c>
      <c r="F669" t="s">
        <v>2</v>
      </c>
      <c r="G669" t="s">
        <v>3</v>
      </c>
      <c r="H669" t="s">
        <v>4</v>
      </c>
      <c r="I669" s="4">
        <v>22000000</v>
      </c>
      <c r="J669" s="3">
        <v>2001</v>
      </c>
      <c r="K669" s="3">
        <v>7.6</v>
      </c>
      <c r="L669" t="str">
        <f>IF(IMDb[[#This Row],[Presupuesto (USD)]]&lt;IMDb[[#This Row],[Ganancias(USD)]],"Éxito",IF(IMDb[[#This Row],[Presupuesto (USD)]]="SI","Indeterminado","Fracaso"))</f>
        <v>Éxito</v>
      </c>
    </row>
    <row r="670" spans="1:12" x14ac:dyDescent="0.25">
      <c r="A670" t="s">
        <v>4192</v>
      </c>
      <c r="B670" t="s">
        <v>1420</v>
      </c>
      <c r="C670">
        <v>121</v>
      </c>
      <c r="D670" s="4">
        <v>40158000</v>
      </c>
      <c r="E670" t="s">
        <v>961</v>
      </c>
      <c r="F670" t="s">
        <v>2</v>
      </c>
      <c r="G670" t="s">
        <v>38</v>
      </c>
      <c r="H670" t="s">
        <v>113</v>
      </c>
      <c r="I670" s="4">
        <v>7000000</v>
      </c>
      <c r="J670" s="3">
        <v>1993</v>
      </c>
      <c r="K670" s="3">
        <v>7.6</v>
      </c>
      <c r="L670" t="str">
        <f>IF(IMDb[[#This Row],[Presupuesto (USD)]]&lt;IMDb[[#This Row],[Ganancias(USD)]],"Éxito",IF(IMDb[[#This Row],[Presupuesto (USD)]]="SI","Indeterminado","Fracaso"))</f>
        <v>Éxito</v>
      </c>
    </row>
    <row r="671" spans="1:12" x14ac:dyDescent="0.25">
      <c r="A671" t="s">
        <v>3193</v>
      </c>
      <c r="B671" t="s">
        <v>28</v>
      </c>
      <c r="C671">
        <v>113</v>
      </c>
      <c r="D671" s="4">
        <v>40137776</v>
      </c>
      <c r="E671" t="s">
        <v>414</v>
      </c>
      <c r="F671" t="s">
        <v>2</v>
      </c>
      <c r="G671" t="s">
        <v>3</v>
      </c>
      <c r="H671" t="s">
        <v>4</v>
      </c>
      <c r="I671" s="4">
        <v>38000000</v>
      </c>
      <c r="J671" s="3">
        <v>2006</v>
      </c>
      <c r="K671" s="3">
        <v>7.6</v>
      </c>
      <c r="L671" t="str">
        <f>IF(IMDb[[#This Row],[Presupuesto (USD)]]&lt;IMDb[[#This Row],[Ganancias(USD)]],"Éxito",IF(IMDb[[#This Row],[Presupuesto (USD)]]="SI","Indeterminado","Fracaso"))</f>
        <v>Éxito</v>
      </c>
    </row>
    <row r="672" spans="1:12" x14ac:dyDescent="0.25">
      <c r="A672" t="s">
        <v>3660</v>
      </c>
      <c r="B672" t="s">
        <v>400</v>
      </c>
      <c r="C672">
        <v>110</v>
      </c>
      <c r="D672" s="4">
        <v>39825798</v>
      </c>
      <c r="E672" t="s">
        <v>520</v>
      </c>
      <c r="F672" t="s">
        <v>2</v>
      </c>
      <c r="G672" t="s">
        <v>3</v>
      </c>
      <c r="H672" t="s">
        <v>4</v>
      </c>
      <c r="I672" s="4">
        <v>16000000</v>
      </c>
      <c r="J672" s="3">
        <v>2006</v>
      </c>
      <c r="K672" s="3">
        <v>7.6</v>
      </c>
      <c r="L672" t="str">
        <f>IF(IMDb[[#This Row],[Presupuesto (USD)]]&lt;IMDb[[#This Row],[Ganancias(USD)]],"Éxito",IF(IMDb[[#This Row],[Presupuesto (USD)]]="SI","Indeterminado","Fracaso"))</f>
        <v>Éxito</v>
      </c>
    </row>
    <row r="673" spans="1:12" x14ac:dyDescent="0.25">
      <c r="A673" t="s">
        <v>3953</v>
      </c>
      <c r="B673" t="s">
        <v>978</v>
      </c>
      <c r="C673">
        <v>122</v>
      </c>
      <c r="D673" s="4">
        <v>39025000</v>
      </c>
      <c r="E673" t="s">
        <v>334</v>
      </c>
      <c r="F673" t="s">
        <v>2</v>
      </c>
      <c r="G673" t="s">
        <v>9</v>
      </c>
      <c r="H673" t="s">
        <v>113</v>
      </c>
      <c r="I673" s="4">
        <v>11000000</v>
      </c>
      <c r="J673" s="3">
        <v>1995</v>
      </c>
      <c r="K673" s="3">
        <v>7.6</v>
      </c>
      <c r="L673" t="str">
        <f>IF(IMDb[[#This Row],[Presupuesto (USD)]]&lt;IMDb[[#This Row],[Ganancias(USD)]],"Éxito",IF(IMDb[[#This Row],[Presupuesto (USD)]]="SI","Indeterminado","Fracaso"))</f>
        <v>Éxito</v>
      </c>
    </row>
    <row r="674" spans="1:12" x14ac:dyDescent="0.25">
      <c r="A674" t="s">
        <v>3196</v>
      </c>
      <c r="B674" t="s">
        <v>404</v>
      </c>
      <c r="C674">
        <v>126</v>
      </c>
      <c r="D674" s="4">
        <v>38413606</v>
      </c>
      <c r="E674" t="s">
        <v>82</v>
      </c>
      <c r="F674" t="s">
        <v>2</v>
      </c>
      <c r="G674" t="s">
        <v>3</v>
      </c>
      <c r="H674" t="s">
        <v>113</v>
      </c>
      <c r="I674" s="4">
        <v>30000000</v>
      </c>
      <c r="J674" s="3">
        <v>1988</v>
      </c>
      <c r="K674" s="3">
        <v>7.6</v>
      </c>
      <c r="L674" t="str">
        <f>IF(IMDb[[#This Row],[Presupuesto (USD)]]&lt;IMDb[[#This Row],[Ganancias(USD)]],"Éxito",IF(IMDb[[#This Row],[Presupuesto (USD)]]="SI","Indeterminado","Fracaso"))</f>
        <v>Éxito</v>
      </c>
    </row>
    <row r="675" spans="1:12" x14ac:dyDescent="0.25">
      <c r="A675" t="s">
        <v>3903</v>
      </c>
      <c r="B675" t="s">
        <v>771</v>
      </c>
      <c r="C675">
        <v>98</v>
      </c>
      <c r="D675" s="4">
        <v>37707719</v>
      </c>
      <c r="E675" t="s">
        <v>269</v>
      </c>
      <c r="F675" t="s">
        <v>2</v>
      </c>
      <c r="G675" t="s">
        <v>9</v>
      </c>
      <c r="H675" t="s">
        <v>4</v>
      </c>
      <c r="I675" s="4">
        <v>12000000</v>
      </c>
      <c r="J675" s="3">
        <v>2013</v>
      </c>
      <c r="K675" s="3">
        <v>7.6</v>
      </c>
      <c r="L675" t="str">
        <f>IF(IMDb[[#This Row],[Presupuesto (USD)]]&lt;IMDb[[#This Row],[Ganancias(USD)]],"Éxito",IF(IMDb[[#This Row],[Presupuesto (USD)]]="SI","Indeterminado","Fracaso"))</f>
        <v>Éxito</v>
      </c>
    </row>
    <row r="676" spans="1:12" x14ac:dyDescent="0.25">
      <c r="A676" t="s">
        <v>4129</v>
      </c>
      <c r="B676" t="s">
        <v>1546</v>
      </c>
      <c r="C676">
        <v>112</v>
      </c>
      <c r="D676" s="4">
        <v>36500000</v>
      </c>
      <c r="E676" t="s">
        <v>295</v>
      </c>
      <c r="F676" t="s">
        <v>2</v>
      </c>
      <c r="G676" t="s">
        <v>3</v>
      </c>
      <c r="H676" t="s">
        <v>21</v>
      </c>
      <c r="I676" s="4">
        <v>8000000</v>
      </c>
      <c r="J676" s="3">
        <v>1979</v>
      </c>
      <c r="K676" s="3">
        <v>7.6</v>
      </c>
      <c r="L676" t="str">
        <f>IF(IMDb[[#This Row],[Presupuesto (USD)]]&lt;IMDb[[#This Row],[Ganancias(USD)]],"Éxito",IF(IMDb[[#This Row],[Presupuesto (USD)]]="SI","Indeterminado","Fracaso"))</f>
        <v>Éxito</v>
      </c>
    </row>
    <row r="677" spans="1:12" x14ac:dyDescent="0.25">
      <c r="A677" t="s">
        <v>2766</v>
      </c>
      <c r="B677" t="s">
        <v>692</v>
      </c>
      <c r="C677">
        <v>215</v>
      </c>
      <c r="D677" s="4">
        <v>36385763</v>
      </c>
      <c r="E677" t="s">
        <v>531</v>
      </c>
      <c r="F677" t="s">
        <v>2</v>
      </c>
      <c r="G677" t="s">
        <v>3</v>
      </c>
      <c r="H677" t="s">
        <v>113</v>
      </c>
      <c r="I677" s="4">
        <v>52000000</v>
      </c>
      <c r="J677" s="3">
        <v>1998</v>
      </c>
      <c r="K677" s="3">
        <v>7.6</v>
      </c>
      <c r="L677" t="str">
        <f>IF(IMDb[[#This Row],[Presupuesto (USD)]]&lt;IMDb[[#This Row],[Ganancias(USD)]],"Éxito",IF(IMDb[[#This Row],[Presupuesto (USD)]]="SI","Indeterminado","Fracaso"))</f>
        <v>Fracaso</v>
      </c>
    </row>
    <row r="678" spans="1:12" x14ac:dyDescent="0.25">
      <c r="A678" t="s">
        <v>3115</v>
      </c>
      <c r="B678" t="s">
        <v>865</v>
      </c>
      <c r="C678">
        <v>124</v>
      </c>
      <c r="D678" s="4">
        <v>34180954</v>
      </c>
      <c r="E678" t="s">
        <v>45</v>
      </c>
      <c r="F678" t="s">
        <v>2</v>
      </c>
      <c r="G678" t="s">
        <v>3</v>
      </c>
      <c r="H678" t="s">
        <v>113</v>
      </c>
      <c r="I678" s="4">
        <v>32000000</v>
      </c>
      <c r="J678" s="3">
        <v>2008</v>
      </c>
      <c r="K678" s="3">
        <v>7.6</v>
      </c>
      <c r="L678" t="str">
        <f>IF(IMDb[[#This Row],[Presupuesto (USD)]]&lt;IMDb[[#This Row],[Ganancias(USD)]],"Éxito",IF(IMDb[[#This Row],[Presupuesto (USD)]]="SI","Indeterminado","Fracaso"))</f>
        <v>Éxito</v>
      </c>
    </row>
    <row r="679" spans="1:12" x14ac:dyDescent="0.25">
      <c r="A679" t="s">
        <v>4457</v>
      </c>
      <c r="B679" t="s">
        <v>1737</v>
      </c>
      <c r="C679">
        <v>111</v>
      </c>
      <c r="D679" s="4">
        <v>31968347</v>
      </c>
      <c r="E679" t="s">
        <v>45</v>
      </c>
      <c r="F679" t="s">
        <v>2</v>
      </c>
      <c r="G679" t="s">
        <v>3</v>
      </c>
      <c r="H679" t="s">
        <v>113</v>
      </c>
      <c r="I679" s="4">
        <v>3600000</v>
      </c>
      <c r="J679" s="3">
        <v>1995</v>
      </c>
      <c r="K679" s="3">
        <v>7.6</v>
      </c>
      <c r="L679" t="str">
        <f>IF(IMDb[[#This Row],[Presupuesto (USD)]]&lt;IMDb[[#This Row],[Ganancias(USD)]],"Éxito",IF(IMDb[[#This Row],[Presupuesto (USD)]]="SI","Indeterminado","Fracaso"))</f>
        <v>Éxito</v>
      </c>
    </row>
    <row r="680" spans="1:12" x14ac:dyDescent="0.25">
      <c r="A680" t="s">
        <v>3495</v>
      </c>
      <c r="B680" t="s">
        <v>817</v>
      </c>
      <c r="C680">
        <v>128</v>
      </c>
      <c r="D680" s="4">
        <v>31838002</v>
      </c>
      <c r="E680" t="s">
        <v>802</v>
      </c>
      <c r="F680" t="s">
        <v>2</v>
      </c>
      <c r="G680" t="s">
        <v>3</v>
      </c>
      <c r="H680" t="s">
        <v>113</v>
      </c>
      <c r="I680" s="4">
        <v>20000000</v>
      </c>
      <c r="J680" s="3">
        <v>2008</v>
      </c>
      <c r="K680" s="3">
        <v>7.6</v>
      </c>
      <c r="L680" t="str">
        <f>IF(IMDb[[#This Row],[Presupuesto (USD)]]&lt;IMDb[[#This Row],[Ganancias(USD)]],"Éxito",IF(IMDb[[#This Row],[Presupuesto (USD)]]="SI","Indeterminado","Fracaso"))</f>
        <v>Éxito</v>
      </c>
    </row>
    <row r="681" spans="1:12" x14ac:dyDescent="0.25">
      <c r="A681" t="s">
        <v>3607</v>
      </c>
      <c r="B681" t="s">
        <v>208</v>
      </c>
      <c r="C681">
        <v>111</v>
      </c>
      <c r="D681" s="4">
        <v>31471430</v>
      </c>
      <c r="E681" t="s">
        <v>460</v>
      </c>
      <c r="F681" t="s">
        <v>2</v>
      </c>
      <c r="G681" t="s">
        <v>3</v>
      </c>
      <c r="H681" t="s">
        <v>113</v>
      </c>
      <c r="I681" s="4">
        <v>15000000</v>
      </c>
      <c r="J681" s="3">
        <v>2006</v>
      </c>
      <c r="K681" s="3">
        <v>7.6</v>
      </c>
      <c r="L681" t="str">
        <f>IF(IMDb[[#This Row],[Presupuesto (USD)]]&lt;IMDb[[#This Row],[Ganancias(USD)]],"Éxito",IF(IMDb[[#This Row],[Presupuesto (USD)]]="SI","Indeterminado","Fracaso"))</f>
        <v>Éxito</v>
      </c>
    </row>
    <row r="682" spans="1:12" x14ac:dyDescent="0.25">
      <c r="A682" t="s">
        <v>3738</v>
      </c>
      <c r="B682" t="s">
        <v>296</v>
      </c>
      <c r="C682">
        <v>126</v>
      </c>
      <c r="D682" s="4">
        <v>30226144</v>
      </c>
      <c r="E682" t="s">
        <v>269</v>
      </c>
      <c r="F682" t="s">
        <v>2</v>
      </c>
      <c r="G682" t="s">
        <v>3</v>
      </c>
      <c r="H682" t="s">
        <v>4</v>
      </c>
      <c r="I682" s="4">
        <v>15000000</v>
      </c>
      <c r="J682" s="3">
        <v>2007</v>
      </c>
      <c r="K682" s="3">
        <v>7.6</v>
      </c>
      <c r="L682" t="str">
        <f>IF(IMDb[[#This Row],[Presupuesto (USD)]]&lt;IMDb[[#This Row],[Ganancias(USD)]],"Éxito",IF(IMDb[[#This Row],[Presupuesto (USD)]]="SI","Indeterminado","Fracaso"))</f>
        <v>Éxito</v>
      </c>
    </row>
    <row r="683" spans="1:12" x14ac:dyDescent="0.25">
      <c r="A683" t="s">
        <v>3498</v>
      </c>
      <c r="B683" t="s">
        <v>771</v>
      </c>
      <c r="C683">
        <v>113</v>
      </c>
      <c r="D683" s="4">
        <v>27277055</v>
      </c>
      <c r="E683" t="s">
        <v>785</v>
      </c>
      <c r="F683" t="s">
        <v>2</v>
      </c>
      <c r="G683" t="s">
        <v>9</v>
      </c>
      <c r="H683" t="s">
        <v>113</v>
      </c>
      <c r="I683" s="4">
        <v>20000000</v>
      </c>
      <c r="J683" s="3">
        <v>2000</v>
      </c>
      <c r="K683" s="3">
        <v>7.6</v>
      </c>
      <c r="L683" t="str">
        <f>IF(IMDb[[#This Row],[Presupuesto (USD)]]&lt;IMDb[[#This Row],[Ganancias(USD)]],"Éxito",IF(IMDb[[#This Row],[Presupuesto (USD)]]="SI","Indeterminado","Fracaso"))</f>
        <v>Éxito</v>
      </c>
    </row>
    <row r="684" spans="1:12" x14ac:dyDescent="0.25">
      <c r="A684" t="s">
        <v>4621</v>
      </c>
      <c r="B684" t="s">
        <v>1636</v>
      </c>
      <c r="C684">
        <v>102</v>
      </c>
      <c r="D684" s="4">
        <v>26781723</v>
      </c>
      <c r="E684" t="s">
        <v>251</v>
      </c>
      <c r="F684" t="s">
        <v>2</v>
      </c>
      <c r="G684" t="s">
        <v>3</v>
      </c>
      <c r="H684" t="s">
        <v>113</v>
      </c>
      <c r="I684" s="4">
        <v>2500000</v>
      </c>
      <c r="J684" s="3">
        <v>2004</v>
      </c>
      <c r="K684" s="3">
        <v>7.6</v>
      </c>
      <c r="L684" t="str">
        <f>IF(IMDb[[#This Row],[Presupuesto (USD)]]&lt;IMDb[[#This Row],[Ganancias(USD)]],"Éxito",IF(IMDb[[#This Row],[Presupuesto (USD)]]="SI","Indeterminado","Fracaso"))</f>
        <v>Éxito</v>
      </c>
    </row>
    <row r="685" spans="1:12" x14ac:dyDescent="0.25">
      <c r="A685" t="s">
        <v>2762</v>
      </c>
      <c r="B685" t="s">
        <v>685</v>
      </c>
      <c r="C685">
        <v>189</v>
      </c>
      <c r="D685" s="4">
        <v>25031037</v>
      </c>
      <c r="E685" t="s">
        <v>686</v>
      </c>
      <c r="F685" t="s">
        <v>2</v>
      </c>
      <c r="G685" t="s">
        <v>3</v>
      </c>
      <c r="H685" t="s">
        <v>113</v>
      </c>
      <c r="I685" s="4">
        <v>53000000</v>
      </c>
      <c r="J685" s="3">
        <v>2007</v>
      </c>
      <c r="K685" s="3">
        <v>7.6</v>
      </c>
      <c r="L685" t="str">
        <f>IF(IMDb[[#This Row],[Presupuesto (USD)]]&lt;IMDb[[#This Row],[Ganancias(USD)]],"Éxito",IF(IMDb[[#This Row],[Presupuesto (USD)]]="SI","Indeterminado","Fracaso"))</f>
        <v>Fracaso</v>
      </c>
    </row>
    <row r="686" spans="1:12" x14ac:dyDescent="0.25">
      <c r="A686" t="s">
        <v>4177</v>
      </c>
      <c r="B686" t="s">
        <v>994</v>
      </c>
      <c r="C686">
        <v>92</v>
      </c>
      <c r="D686" s="4">
        <v>24792061</v>
      </c>
      <c r="E686" t="s">
        <v>419</v>
      </c>
      <c r="F686" t="s">
        <v>2</v>
      </c>
      <c r="G686" t="s">
        <v>3</v>
      </c>
      <c r="H686" t="s">
        <v>113</v>
      </c>
      <c r="I686" s="4">
        <v>6500000</v>
      </c>
      <c r="J686" s="3">
        <v>2005</v>
      </c>
      <c r="K686" s="3">
        <v>7.6</v>
      </c>
      <c r="L686" t="str">
        <f>IF(IMDb[[#This Row],[Presupuesto (USD)]]&lt;IMDb[[#This Row],[Ganancias(USD)]],"Éxito",IF(IMDb[[#This Row],[Presupuesto (USD)]]="SI","Indeterminado","Fracaso"))</f>
        <v>Éxito</v>
      </c>
    </row>
    <row r="687" spans="1:12" x14ac:dyDescent="0.25">
      <c r="A687" t="s">
        <v>2920</v>
      </c>
      <c r="B687" t="s">
        <v>731</v>
      </c>
      <c r="C687">
        <v>122</v>
      </c>
      <c r="D687" s="4">
        <v>24127895</v>
      </c>
      <c r="E687" t="s">
        <v>363</v>
      </c>
      <c r="F687" t="s">
        <v>2</v>
      </c>
      <c r="G687" t="s">
        <v>3</v>
      </c>
      <c r="H687" t="s">
        <v>113</v>
      </c>
      <c r="I687" s="4">
        <v>50000000</v>
      </c>
      <c r="J687" s="3">
        <v>2005</v>
      </c>
      <c r="K687" s="3">
        <v>7.6</v>
      </c>
      <c r="L687" t="str">
        <f>IF(IMDb[[#This Row],[Presupuesto (USD)]]&lt;IMDb[[#This Row],[Ganancias(USD)]],"Éxito",IF(IMDb[[#This Row],[Presupuesto (USD)]]="SI","Indeterminado","Fracaso"))</f>
        <v>Fracaso</v>
      </c>
    </row>
    <row r="688" spans="1:12" x14ac:dyDescent="0.25">
      <c r="A688" t="s">
        <v>3581</v>
      </c>
      <c r="B688" t="s">
        <v>1237</v>
      </c>
      <c r="C688">
        <v>131</v>
      </c>
      <c r="D688" s="4">
        <v>21483154</v>
      </c>
      <c r="E688" t="s">
        <v>531</v>
      </c>
      <c r="F688" t="s">
        <v>2</v>
      </c>
      <c r="G688" t="s">
        <v>3</v>
      </c>
      <c r="H688" t="s">
        <v>4</v>
      </c>
      <c r="I688" s="4">
        <v>19000000</v>
      </c>
      <c r="J688" s="3">
        <v>2013</v>
      </c>
      <c r="K688" s="3">
        <v>7.6</v>
      </c>
      <c r="L688" t="str">
        <f>IF(IMDb[[#This Row],[Presupuesto (USD)]]&lt;IMDb[[#This Row],[Ganancias(USD)]],"Éxito",IF(IMDb[[#This Row],[Presupuesto (USD)]]="SI","Indeterminado","Fracaso"))</f>
        <v>Éxito</v>
      </c>
    </row>
    <row r="689" spans="1:12" x14ac:dyDescent="0.25">
      <c r="A689" t="s">
        <v>4446</v>
      </c>
      <c r="B689" t="s">
        <v>1018</v>
      </c>
      <c r="C689">
        <v>101</v>
      </c>
      <c r="D689" s="4">
        <v>20772796</v>
      </c>
      <c r="E689" t="s">
        <v>914</v>
      </c>
      <c r="F689" t="s">
        <v>2</v>
      </c>
      <c r="G689" t="s">
        <v>38</v>
      </c>
      <c r="H689" t="s">
        <v>4</v>
      </c>
      <c r="I689" s="4">
        <v>6000000</v>
      </c>
      <c r="J689" s="3">
        <v>2002</v>
      </c>
      <c r="K689" s="3">
        <v>7.6</v>
      </c>
      <c r="L689" t="str">
        <f>IF(IMDb[[#This Row],[Presupuesto (USD)]]&lt;IMDb[[#This Row],[Ganancias(USD)]],"Éxito",IF(IMDb[[#This Row],[Presupuesto (USD)]]="SI","Indeterminado","Fracaso"))</f>
        <v>Éxito</v>
      </c>
    </row>
    <row r="690" spans="1:12" x14ac:dyDescent="0.25">
      <c r="A690" t="s">
        <v>2988</v>
      </c>
      <c r="B690" t="s">
        <v>873</v>
      </c>
      <c r="C690">
        <v>114</v>
      </c>
      <c r="D690" s="4">
        <v>18996755</v>
      </c>
      <c r="E690" t="s">
        <v>600</v>
      </c>
      <c r="F690" t="s">
        <v>2</v>
      </c>
      <c r="G690" t="s">
        <v>554</v>
      </c>
      <c r="H690" t="s">
        <v>4</v>
      </c>
      <c r="I690" s="4">
        <v>45000000</v>
      </c>
      <c r="J690" s="3">
        <v>2012</v>
      </c>
      <c r="K690" s="3">
        <v>7.6</v>
      </c>
      <c r="L690" t="str">
        <f>IF(IMDb[[#This Row],[Presupuesto (USD)]]&lt;IMDb[[#This Row],[Ganancias(USD)]],"Éxito",IF(IMDb[[#This Row],[Presupuesto (USD)]]="SI","Indeterminado","Fracaso"))</f>
        <v>Fracaso</v>
      </c>
    </row>
    <row r="691" spans="1:12" x14ac:dyDescent="0.25">
      <c r="A691" t="s">
        <v>3613</v>
      </c>
      <c r="B691" t="s">
        <v>727</v>
      </c>
      <c r="C691">
        <v>94</v>
      </c>
      <c r="D691" s="4">
        <v>18329466</v>
      </c>
      <c r="E691" t="s">
        <v>947</v>
      </c>
      <c r="F691" t="s">
        <v>2</v>
      </c>
      <c r="G691" t="s">
        <v>3</v>
      </c>
      <c r="H691" t="s">
        <v>113</v>
      </c>
      <c r="I691" s="4">
        <v>18000000</v>
      </c>
      <c r="J691" s="3">
        <v>2010</v>
      </c>
      <c r="K691" s="3">
        <v>7.6</v>
      </c>
      <c r="L691" t="str">
        <f>IF(IMDb[[#This Row],[Presupuesto (USD)]]&lt;IMDb[[#This Row],[Ganancias(USD)]],"Éxito",IF(IMDb[[#This Row],[Presupuesto (USD)]]="SI","Indeterminado","Fracaso"))</f>
        <v>Éxito</v>
      </c>
    </row>
    <row r="692" spans="1:12" x14ac:dyDescent="0.25">
      <c r="A692" t="s">
        <v>3521</v>
      </c>
      <c r="B692" t="s">
        <v>28</v>
      </c>
      <c r="C692">
        <v>128</v>
      </c>
      <c r="D692" s="4">
        <v>15797907</v>
      </c>
      <c r="E692" t="s">
        <v>534</v>
      </c>
      <c r="F692" t="s">
        <v>1203</v>
      </c>
      <c r="G692" t="s">
        <v>3</v>
      </c>
      <c r="H692" t="s">
        <v>4</v>
      </c>
      <c r="I692" s="4">
        <v>20000000</v>
      </c>
      <c r="J692" s="3">
        <v>2007</v>
      </c>
      <c r="K692" s="3">
        <v>7.6</v>
      </c>
      <c r="L692" t="str">
        <f>IF(IMDb[[#This Row],[Presupuesto (USD)]]&lt;IMDb[[#This Row],[Ganancias(USD)]],"Éxito",IF(IMDb[[#This Row],[Presupuesto (USD)]]="SI","Indeterminado","Fracaso"))</f>
        <v>Fracaso</v>
      </c>
    </row>
    <row r="693" spans="1:12" x14ac:dyDescent="0.25">
      <c r="A693" t="s">
        <v>3752</v>
      </c>
      <c r="B693" t="s">
        <v>383</v>
      </c>
      <c r="C693">
        <v>131</v>
      </c>
      <c r="D693" s="4">
        <v>15700000</v>
      </c>
      <c r="E693" t="s">
        <v>372</v>
      </c>
      <c r="F693" t="s">
        <v>2</v>
      </c>
      <c r="G693" t="s">
        <v>3</v>
      </c>
      <c r="H693" t="s">
        <v>113</v>
      </c>
      <c r="I693" s="4">
        <v>15000000</v>
      </c>
      <c r="J693" s="3">
        <v>2008</v>
      </c>
      <c r="K693" s="3">
        <v>7.6</v>
      </c>
      <c r="L693" t="str">
        <f>IF(IMDb[[#This Row],[Presupuesto (USD)]]&lt;IMDb[[#This Row],[Ganancias(USD)]],"Éxito",IF(IMDb[[#This Row],[Presupuesto (USD)]]="SI","Indeterminado","Fracaso"))</f>
        <v>Éxito</v>
      </c>
    </row>
    <row r="694" spans="1:12" x14ac:dyDescent="0.25">
      <c r="A694" t="s">
        <v>4139</v>
      </c>
      <c r="B694" t="s">
        <v>1552</v>
      </c>
      <c r="C694">
        <v>102</v>
      </c>
      <c r="D694" s="4">
        <v>15047419</v>
      </c>
      <c r="E694" t="s">
        <v>334</v>
      </c>
      <c r="F694" t="s">
        <v>2</v>
      </c>
      <c r="G694" t="s">
        <v>3</v>
      </c>
      <c r="H694" t="s">
        <v>113</v>
      </c>
      <c r="I694" s="4">
        <v>7000000</v>
      </c>
      <c r="J694" s="3">
        <v>2000</v>
      </c>
      <c r="K694" s="3">
        <v>7.6</v>
      </c>
      <c r="L694" t="str">
        <f>IF(IMDb[[#This Row],[Presupuesto (USD)]]&lt;IMDb[[#This Row],[Ganancias(USD)]],"Éxito",IF(IMDb[[#This Row],[Presupuesto (USD)]]="SI","Indeterminado","Fracaso"))</f>
        <v>Éxito</v>
      </c>
    </row>
    <row r="695" spans="1:12" x14ac:dyDescent="0.25">
      <c r="A695" t="s">
        <v>3686</v>
      </c>
      <c r="B695" t="s">
        <v>593</v>
      </c>
      <c r="C695">
        <v>88</v>
      </c>
      <c r="D695" s="4">
        <v>14792779</v>
      </c>
      <c r="E695" t="s">
        <v>286</v>
      </c>
      <c r="F695" t="s">
        <v>2</v>
      </c>
      <c r="G695" t="s">
        <v>3</v>
      </c>
      <c r="H695" t="s">
        <v>21</v>
      </c>
      <c r="I695" s="4">
        <v>16000000</v>
      </c>
      <c r="J695" s="3">
        <v>1987</v>
      </c>
      <c r="K695" s="3">
        <v>7.6</v>
      </c>
      <c r="L695" t="str">
        <f>IF(IMDb[[#This Row],[Presupuesto (USD)]]&lt;IMDb[[#This Row],[Ganancias(USD)]],"Éxito",IF(IMDb[[#This Row],[Presupuesto (USD)]]="SI","Indeterminado","Fracaso"))</f>
        <v>Fracaso</v>
      </c>
    </row>
    <row r="696" spans="1:12" x14ac:dyDescent="0.25">
      <c r="A696" t="s">
        <v>4110</v>
      </c>
      <c r="B696" t="s">
        <v>1144</v>
      </c>
      <c r="C696">
        <v>122</v>
      </c>
      <c r="D696" s="4">
        <v>13569248</v>
      </c>
      <c r="E696" t="s">
        <v>534</v>
      </c>
      <c r="F696" t="s">
        <v>2</v>
      </c>
      <c r="G696" t="s">
        <v>3</v>
      </c>
      <c r="H696" t="s">
        <v>4</v>
      </c>
      <c r="I696" s="4" t="s">
        <v>5162</v>
      </c>
      <c r="J696" s="3">
        <v>2006</v>
      </c>
      <c r="K696" s="3">
        <v>7.6</v>
      </c>
      <c r="L696" t="str">
        <f>IF(IMDb[[#This Row],[Presupuesto (USD)]]&lt;IMDb[[#This Row],[Ganancias(USD)]],"Éxito",IF(IMDb[[#This Row],[Presupuesto (USD)]]="SI","Indeterminado","Fracaso"))</f>
        <v>Indeterminado</v>
      </c>
    </row>
    <row r="697" spans="1:12" x14ac:dyDescent="0.25">
      <c r="A697" t="s">
        <v>4367</v>
      </c>
      <c r="B697" t="s">
        <v>1534</v>
      </c>
      <c r="C697">
        <v>135</v>
      </c>
      <c r="D697" s="4">
        <v>13269963</v>
      </c>
      <c r="E697" t="s">
        <v>984</v>
      </c>
      <c r="F697" t="s">
        <v>2</v>
      </c>
      <c r="G697" t="s">
        <v>3</v>
      </c>
      <c r="H697" t="s">
        <v>113</v>
      </c>
      <c r="I697" s="4">
        <v>5000000</v>
      </c>
      <c r="J697" s="3">
        <v>1996</v>
      </c>
      <c r="K697" s="3">
        <v>7.6</v>
      </c>
      <c r="L697" t="str">
        <f>IF(IMDb[[#This Row],[Presupuesto (USD)]]&lt;IMDb[[#This Row],[Ganancias(USD)]],"Éxito",IF(IMDb[[#This Row],[Presupuesto (USD)]]="SI","Indeterminado","Fracaso"))</f>
        <v>Éxito</v>
      </c>
    </row>
    <row r="698" spans="1:12" x14ac:dyDescent="0.25">
      <c r="A698" t="s">
        <v>3670</v>
      </c>
      <c r="B698" t="s">
        <v>1283</v>
      </c>
      <c r="C698">
        <v>126</v>
      </c>
      <c r="D698" s="4">
        <v>13005485</v>
      </c>
      <c r="E698" t="s">
        <v>534</v>
      </c>
      <c r="F698" t="s">
        <v>2</v>
      </c>
      <c r="G698" t="s">
        <v>3</v>
      </c>
      <c r="H698" t="s">
        <v>113</v>
      </c>
      <c r="I698" s="4">
        <v>15000000</v>
      </c>
      <c r="J698" s="3">
        <v>2003</v>
      </c>
      <c r="K698" s="3">
        <v>7.6</v>
      </c>
      <c r="L698" t="str">
        <f>IF(IMDb[[#This Row],[Presupuesto (USD)]]&lt;IMDb[[#This Row],[Ganancias(USD)]],"Éxito",IF(IMDb[[#This Row],[Presupuesto (USD)]]="SI","Indeterminado","Fracaso"))</f>
        <v>Fracaso</v>
      </c>
    </row>
    <row r="699" spans="1:12" x14ac:dyDescent="0.25">
      <c r="A699" t="s">
        <v>4064</v>
      </c>
      <c r="B699" t="s">
        <v>5124</v>
      </c>
      <c r="C699">
        <v>121</v>
      </c>
      <c r="D699" s="4">
        <v>12899702</v>
      </c>
      <c r="E699" t="s">
        <v>1508</v>
      </c>
      <c r="F699" t="s">
        <v>453</v>
      </c>
      <c r="G699" t="s">
        <v>554</v>
      </c>
      <c r="H699" t="s">
        <v>113</v>
      </c>
      <c r="I699" s="4" t="s">
        <v>5162</v>
      </c>
      <c r="J699" s="3">
        <v>2006</v>
      </c>
      <c r="K699" s="3">
        <v>7.6</v>
      </c>
      <c r="L699" t="str">
        <f>IF(IMDb[[#This Row],[Presupuesto (USD)]]&lt;IMDb[[#This Row],[Ganancias(USD)]],"Éxito",IF(IMDb[[#This Row],[Presupuesto (USD)]]="SI","Indeterminado","Fracaso"))</f>
        <v>Indeterminado</v>
      </c>
    </row>
    <row r="700" spans="1:12" x14ac:dyDescent="0.25">
      <c r="A700" t="s">
        <v>4659</v>
      </c>
      <c r="B700" t="s">
        <v>1859</v>
      </c>
      <c r="C700">
        <v>102</v>
      </c>
      <c r="D700" s="4">
        <v>11546543</v>
      </c>
      <c r="E700" t="s">
        <v>366</v>
      </c>
      <c r="F700" t="s">
        <v>922</v>
      </c>
      <c r="G700" t="s">
        <v>579</v>
      </c>
      <c r="H700" t="s">
        <v>113</v>
      </c>
      <c r="I700" s="4">
        <v>2000000</v>
      </c>
      <c r="J700" s="3">
        <v>1994</v>
      </c>
      <c r="K700" s="3">
        <v>7.6</v>
      </c>
      <c r="L700" t="str">
        <f>IF(IMDb[[#This Row],[Presupuesto (USD)]]&lt;IMDb[[#This Row],[Ganancias(USD)]],"Éxito",IF(IMDb[[#This Row],[Presupuesto (USD)]]="SI","Indeterminado","Fracaso"))</f>
        <v>Éxito</v>
      </c>
    </row>
    <row r="701" spans="1:12" x14ac:dyDescent="0.25">
      <c r="A701" t="s">
        <v>4660</v>
      </c>
      <c r="B701" t="s">
        <v>1009</v>
      </c>
      <c r="C701">
        <v>118</v>
      </c>
      <c r="D701" s="4">
        <v>11533945</v>
      </c>
      <c r="E701" t="s">
        <v>1478</v>
      </c>
      <c r="F701" t="s">
        <v>2</v>
      </c>
      <c r="G701" t="s">
        <v>3</v>
      </c>
      <c r="H701" t="s">
        <v>113</v>
      </c>
      <c r="I701" s="4">
        <v>2000000</v>
      </c>
      <c r="J701" s="3">
        <v>1999</v>
      </c>
      <c r="K701" s="3">
        <v>7.6</v>
      </c>
      <c r="L701" t="str">
        <f>IF(IMDb[[#This Row],[Presupuesto (USD)]]&lt;IMDb[[#This Row],[Ganancias(USD)]],"Éxito",IF(IMDb[[#This Row],[Presupuesto (USD)]]="SI","Indeterminado","Fracaso"))</f>
        <v>Éxito</v>
      </c>
    </row>
    <row r="702" spans="1:12" x14ac:dyDescent="0.25">
      <c r="A702" t="s">
        <v>3964</v>
      </c>
      <c r="B702" t="s">
        <v>17</v>
      </c>
      <c r="C702">
        <v>88</v>
      </c>
      <c r="D702" s="4">
        <v>11501093</v>
      </c>
      <c r="E702" t="s">
        <v>165</v>
      </c>
      <c r="F702" t="s">
        <v>2</v>
      </c>
      <c r="G702" t="s">
        <v>3</v>
      </c>
      <c r="H702" t="s">
        <v>113</v>
      </c>
      <c r="I702" s="4">
        <v>13000000</v>
      </c>
      <c r="J702" s="3">
        <v>1992</v>
      </c>
      <c r="K702" s="3">
        <v>7.6</v>
      </c>
      <c r="L702" t="str">
        <f>IF(IMDb[[#This Row],[Presupuesto (USD)]]&lt;IMDb[[#This Row],[Ganancias(USD)]],"Éxito",IF(IMDb[[#This Row],[Presupuesto (USD)]]="SI","Indeterminado","Fracaso"))</f>
        <v>Fracaso</v>
      </c>
    </row>
    <row r="703" spans="1:12" x14ac:dyDescent="0.25">
      <c r="A703" t="s">
        <v>3916</v>
      </c>
      <c r="B703" t="s">
        <v>335</v>
      </c>
      <c r="C703">
        <v>119</v>
      </c>
      <c r="D703" s="4">
        <v>11041228</v>
      </c>
      <c r="E703" t="s">
        <v>44</v>
      </c>
      <c r="F703" t="s">
        <v>337</v>
      </c>
      <c r="G703" t="s">
        <v>167</v>
      </c>
      <c r="H703" t="s">
        <v>4</v>
      </c>
      <c r="I703" s="4">
        <v>100000000</v>
      </c>
      <c r="J703" s="3">
        <v>2004</v>
      </c>
      <c r="K703" s="3">
        <v>7.6</v>
      </c>
      <c r="L703" t="str">
        <f>IF(IMDb[[#This Row],[Presupuesto (USD)]]&lt;IMDb[[#This Row],[Ganancias(USD)]],"Éxito",IF(IMDb[[#This Row],[Presupuesto (USD)]]="SI","Indeterminado","Fracaso"))</f>
        <v>Fracaso</v>
      </c>
    </row>
    <row r="704" spans="1:12" x14ac:dyDescent="0.25">
      <c r="A704" t="s">
        <v>4211</v>
      </c>
      <c r="B704" t="s">
        <v>1591</v>
      </c>
      <c r="C704">
        <v>99</v>
      </c>
      <c r="D704" s="4">
        <v>9166863</v>
      </c>
      <c r="E704" t="s">
        <v>45</v>
      </c>
      <c r="F704" t="s">
        <v>2</v>
      </c>
      <c r="G704" t="s">
        <v>3</v>
      </c>
      <c r="H704" t="s">
        <v>113</v>
      </c>
      <c r="I704" s="4">
        <v>7000000</v>
      </c>
      <c r="J704" s="3">
        <v>2009</v>
      </c>
      <c r="K704" s="3">
        <v>7.6</v>
      </c>
      <c r="L704" t="str">
        <f>IF(IMDb[[#This Row],[Presupuesto (USD)]]&lt;IMDb[[#This Row],[Ganancias(USD)]],"Éxito",IF(IMDb[[#This Row],[Presupuesto (USD)]]="SI","Indeterminado","Fracaso"))</f>
        <v>Éxito</v>
      </c>
    </row>
    <row r="705" spans="1:12" x14ac:dyDescent="0.25">
      <c r="A705" t="s">
        <v>4658</v>
      </c>
      <c r="B705" t="s">
        <v>158</v>
      </c>
      <c r="C705">
        <v>87</v>
      </c>
      <c r="D705" s="4">
        <v>9003011</v>
      </c>
      <c r="E705" t="s">
        <v>48</v>
      </c>
      <c r="F705" t="s">
        <v>2</v>
      </c>
      <c r="G705" t="s">
        <v>74</v>
      </c>
      <c r="H705" t="s">
        <v>113</v>
      </c>
      <c r="I705" s="4">
        <v>2000000</v>
      </c>
      <c r="J705" s="3">
        <v>1981</v>
      </c>
      <c r="K705" s="3">
        <v>7.6</v>
      </c>
      <c r="L705" t="str">
        <f>IF(IMDb[[#This Row],[Presupuesto (USD)]]&lt;IMDb[[#This Row],[Ganancias(USD)]],"Éxito",IF(IMDb[[#This Row],[Presupuesto (USD)]]="SI","Indeterminado","Fracaso"))</f>
        <v>Éxito</v>
      </c>
    </row>
    <row r="706" spans="1:12" x14ac:dyDescent="0.25">
      <c r="A706" t="s">
        <v>4212</v>
      </c>
      <c r="B706" t="s">
        <v>93</v>
      </c>
      <c r="C706">
        <v>164</v>
      </c>
      <c r="D706" s="4">
        <v>8373585</v>
      </c>
      <c r="E706" t="s">
        <v>534</v>
      </c>
      <c r="F706" t="s">
        <v>2</v>
      </c>
      <c r="G706" t="s">
        <v>3</v>
      </c>
      <c r="H706" t="s">
        <v>113</v>
      </c>
      <c r="I706" s="4">
        <v>7000000</v>
      </c>
      <c r="J706" s="3">
        <v>1988</v>
      </c>
      <c r="K706" s="3">
        <v>7.6</v>
      </c>
      <c r="L706" t="str">
        <f>IF(IMDb[[#This Row],[Presupuesto (USD)]]&lt;IMDb[[#This Row],[Ganancias(USD)]],"Éxito",IF(IMDb[[#This Row],[Presupuesto (USD)]]="SI","Indeterminado","Fracaso"))</f>
        <v>Éxito</v>
      </c>
    </row>
    <row r="707" spans="1:12" x14ac:dyDescent="0.25">
      <c r="A707" t="s">
        <v>3810</v>
      </c>
      <c r="B707" t="s">
        <v>1362</v>
      </c>
      <c r="C707">
        <v>137</v>
      </c>
      <c r="D707" s="4">
        <v>5459824</v>
      </c>
      <c r="E707" t="s">
        <v>45</v>
      </c>
      <c r="F707" t="s">
        <v>2</v>
      </c>
      <c r="G707" t="s">
        <v>3</v>
      </c>
      <c r="H707" t="s">
        <v>113</v>
      </c>
      <c r="I707" s="4">
        <v>26000000</v>
      </c>
      <c r="J707" s="3">
        <v>2006</v>
      </c>
      <c r="K707" s="3">
        <v>7.6</v>
      </c>
      <c r="L707" t="str">
        <f>IF(IMDb[[#This Row],[Presupuesto (USD)]]&lt;IMDb[[#This Row],[Ganancias(USD)]],"Éxito",IF(IMDb[[#This Row],[Presupuesto (USD)]]="SI","Indeterminado","Fracaso"))</f>
        <v>Fracaso</v>
      </c>
    </row>
    <row r="708" spans="1:12" x14ac:dyDescent="0.25">
      <c r="A708" t="s">
        <v>3773</v>
      </c>
      <c r="B708" t="s">
        <v>51</v>
      </c>
      <c r="C708">
        <v>103</v>
      </c>
      <c r="D708" s="4">
        <v>4235837</v>
      </c>
      <c r="E708" t="s">
        <v>1294</v>
      </c>
      <c r="F708" t="s">
        <v>2</v>
      </c>
      <c r="G708" t="s">
        <v>3</v>
      </c>
      <c r="H708" t="s">
        <v>113</v>
      </c>
      <c r="I708" s="4">
        <v>15000000</v>
      </c>
      <c r="J708" s="3">
        <v>2005</v>
      </c>
      <c r="K708" s="3">
        <v>7.6</v>
      </c>
      <c r="L708" t="str">
        <f>IF(IMDb[[#This Row],[Presupuesto (USD)]]&lt;IMDb[[#This Row],[Ganancias(USD)]],"Éxito",IF(IMDb[[#This Row],[Presupuesto (USD)]]="SI","Indeterminado","Fracaso"))</f>
        <v>Fracaso</v>
      </c>
    </row>
    <row r="709" spans="1:12" x14ac:dyDescent="0.25">
      <c r="A709" t="s">
        <v>4811</v>
      </c>
      <c r="B709" t="s">
        <v>1961</v>
      </c>
      <c r="C709">
        <v>102</v>
      </c>
      <c r="D709" s="4">
        <v>4105123</v>
      </c>
      <c r="E709" t="s">
        <v>70</v>
      </c>
      <c r="F709" t="s">
        <v>1962</v>
      </c>
      <c r="G709" t="s">
        <v>1963</v>
      </c>
      <c r="H709" t="s">
        <v>113</v>
      </c>
      <c r="I709" s="4">
        <v>1100000</v>
      </c>
      <c r="J709" s="3">
        <v>2011</v>
      </c>
      <c r="K709" s="3">
        <v>7.6</v>
      </c>
      <c r="L709" t="str">
        <f>IF(IMDb[[#This Row],[Presupuesto (USD)]]&lt;IMDb[[#This Row],[Ganancias(USD)]],"Éxito",IF(IMDb[[#This Row],[Presupuesto (USD)]]="SI","Indeterminado","Fracaso"))</f>
        <v>Éxito</v>
      </c>
    </row>
    <row r="710" spans="1:12" x14ac:dyDescent="0.25">
      <c r="A710" t="s">
        <v>4472</v>
      </c>
      <c r="B710" t="s">
        <v>1210</v>
      </c>
      <c r="C710">
        <v>84</v>
      </c>
      <c r="D710" s="4">
        <v>2892582</v>
      </c>
      <c r="E710" t="s">
        <v>286</v>
      </c>
      <c r="F710" t="s">
        <v>2</v>
      </c>
      <c r="G710" t="s">
        <v>3</v>
      </c>
      <c r="H710" t="s">
        <v>113</v>
      </c>
      <c r="I710" s="4">
        <v>4000000</v>
      </c>
      <c r="J710" s="3">
        <v>1996</v>
      </c>
      <c r="K710" s="3">
        <v>7.6</v>
      </c>
      <c r="L710" t="str">
        <f>IF(IMDb[[#This Row],[Presupuesto (USD)]]&lt;IMDb[[#This Row],[Ganancias(USD)]],"Éxito",IF(IMDb[[#This Row],[Presupuesto (USD)]]="SI","Indeterminado","Fracaso"))</f>
        <v>Fracaso</v>
      </c>
    </row>
    <row r="711" spans="1:12" x14ac:dyDescent="0.25">
      <c r="A711" t="s">
        <v>4753</v>
      </c>
      <c r="B711" t="s">
        <v>1920</v>
      </c>
      <c r="C711">
        <v>101</v>
      </c>
      <c r="D711" s="4">
        <v>2408553</v>
      </c>
      <c r="E711" t="s">
        <v>1876</v>
      </c>
      <c r="F711" t="s">
        <v>1245</v>
      </c>
      <c r="G711" t="s">
        <v>1875</v>
      </c>
      <c r="H711" t="s">
        <v>4</v>
      </c>
      <c r="I711" s="4" t="s">
        <v>5162</v>
      </c>
      <c r="J711" s="3">
        <v>2012</v>
      </c>
      <c r="K711" s="3">
        <v>7.6</v>
      </c>
      <c r="L711" t="str">
        <f>IF(IMDb[[#This Row],[Presupuesto (USD)]]&lt;IMDb[[#This Row],[Ganancias(USD)]],"Éxito",IF(IMDb[[#This Row],[Presupuesto (USD)]]="SI","Indeterminado","Fracaso"))</f>
        <v>Indeterminado</v>
      </c>
    </row>
    <row r="712" spans="1:12" x14ac:dyDescent="0.25">
      <c r="A712" t="s">
        <v>4927</v>
      </c>
      <c r="B712" t="s">
        <v>2059</v>
      </c>
      <c r="C712">
        <v>108</v>
      </c>
      <c r="D712" s="4">
        <v>2047570</v>
      </c>
      <c r="E712" t="s">
        <v>2060</v>
      </c>
      <c r="F712" t="s">
        <v>2</v>
      </c>
      <c r="G712" t="s">
        <v>3</v>
      </c>
      <c r="H712" t="s">
        <v>113</v>
      </c>
      <c r="I712" s="4">
        <v>500000</v>
      </c>
      <c r="J712" s="3">
        <v>1999</v>
      </c>
      <c r="K712" s="3">
        <v>7.6</v>
      </c>
      <c r="L712" t="str">
        <f>IF(IMDb[[#This Row],[Presupuesto (USD)]]&lt;IMDb[[#This Row],[Ganancias(USD)]],"Éxito",IF(IMDb[[#This Row],[Presupuesto (USD)]]="SI","Indeterminado","Fracaso"))</f>
        <v>Éxito</v>
      </c>
    </row>
    <row r="713" spans="1:12" x14ac:dyDescent="0.25">
      <c r="A713" t="s">
        <v>4335</v>
      </c>
      <c r="B713" t="s">
        <v>1307</v>
      </c>
      <c r="C713">
        <v>100</v>
      </c>
      <c r="D713" s="4">
        <v>1196752</v>
      </c>
      <c r="E713" t="s">
        <v>363</v>
      </c>
      <c r="F713" t="s">
        <v>1657</v>
      </c>
      <c r="G713" t="s">
        <v>1301</v>
      </c>
      <c r="H713" t="s">
        <v>113</v>
      </c>
      <c r="I713" s="4">
        <v>30300000</v>
      </c>
      <c r="J713" s="3">
        <v>2011</v>
      </c>
      <c r="K713" s="3">
        <v>7.6</v>
      </c>
      <c r="L713" t="str">
        <f>IF(IMDb[[#This Row],[Presupuesto (USD)]]&lt;IMDb[[#This Row],[Ganancias(USD)]],"Éxito",IF(IMDb[[#This Row],[Presupuesto (USD)]]="SI","Indeterminado","Fracaso"))</f>
        <v>Fracaso</v>
      </c>
    </row>
    <row r="714" spans="1:12" x14ac:dyDescent="0.25">
      <c r="A714" t="s">
        <v>4625</v>
      </c>
      <c r="B714" t="s">
        <v>1837</v>
      </c>
      <c r="C714">
        <v>96</v>
      </c>
      <c r="D714" s="4">
        <v>1186323</v>
      </c>
      <c r="E714" t="s">
        <v>251</v>
      </c>
      <c r="F714" t="s">
        <v>2</v>
      </c>
      <c r="G714" t="s">
        <v>3</v>
      </c>
      <c r="H714" t="s">
        <v>113</v>
      </c>
      <c r="I714" s="4" t="s">
        <v>5162</v>
      </c>
      <c r="J714" s="3">
        <v>2004</v>
      </c>
      <c r="K714" s="3">
        <v>7.6</v>
      </c>
      <c r="L714" t="str">
        <f>IF(IMDb[[#This Row],[Presupuesto (USD)]]&lt;IMDb[[#This Row],[Ganancias(USD)]],"Éxito",IF(IMDb[[#This Row],[Presupuesto (USD)]]="SI","Indeterminado","Fracaso"))</f>
        <v>Indeterminado</v>
      </c>
    </row>
    <row r="715" spans="1:12" x14ac:dyDescent="0.25">
      <c r="A715" t="s">
        <v>4336</v>
      </c>
      <c r="B715" t="s">
        <v>1658</v>
      </c>
      <c r="C715">
        <v>98</v>
      </c>
      <c r="D715" s="4">
        <v>795126</v>
      </c>
      <c r="E715" t="s">
        <v>842</v>
      </c>
      <c r="F715" t="s">
        <v>2</v>
      </c>
      <c r="G715" t="s">
        <v>56</v>
      </c>
      <c r="H715" t="s">
        <v>4</v>
      </c>
      <c r="I715" s="4">
        <v>6000000</v>
      </c>
      <c r="J715" s="3">
        <v>2004</v>
      </c>
      <c r="K715" s="3">
        <v>7.6</v>
      </c>
      <c r="L715" t="str">
        <f>IF(IMDb[[#This Row],[Presupuesto (USD)]]&lt;IMDb[[#This Row],[Ganancias(USD)]],"Éxito",IF(IMDb[[#This Row],[Presupuesto (USD)]]="SI","Indeterminado","Fracaso"))</f>
        <v>Fracaso</v>
      </c>
    </row>
    <row r="716" spans="1:12" x14ac:dyDescent="0.25">
      <c r="A716" t="s">
        <v>4261</v>
      </c>
      <c r="B716" t="s">
        <v>562</v>
      </c>
      <c r="C716">
        <v>98</v>
      </c>
      <c r="D716" s="4">
        <v>449558</v>
      </c>
      <c r="E716" t="s">
        <v>281</v>
      </c>
      <c r="F716" t="s">
        <v>2</v>
      </c>
      <c r="G716" t="s">
        <v>9</v>
      </c>
      <c r="H716" t="s">
        <v>113</v>
      </c>
      <c r="I716" s="4">
        <v>10000000</v>
      </c>
      <c r="J716" s="3">
        <v>2009</v>
      </c>
      <c r="K716" s="3">
        <v>7.6</v>
      </c>
      <c r="L716" t="str">
        <f>IF(IMDb[[#This Row],[Presupuesto (USD)]]&lt;IMDb[[#This Row],[Ganancias(USD)]],"Éxito",IF(IMDb[[#This Row],[Presupuesto (USD)]]="SI","Indeterminado","Fracaso"))</f>
        <v>Fracaso</v>
      </c>
    </row>
    <row r="717" spans="1:12" x14ac:dyDescent="0.25">
      <c r="A717" t="s">
        <v>4628</v>
      </c>
      <c r="B717" t="s">
        <v>1840</v>
      </c>
      <c r="C717">
        <v>106</v>
      </c>
      <c r="D717" s="4">
        <v>395592</v>
      </c>
      <c r="E717" t="s">
        <v>45</v>
      </c>
      <c r="F717" t="s">
        <v>2</v>
      </c>
      <c r="G717" t="s">
        <v>554</v>
      </c>
      <c r="H717" t="s">
        <v>113</v>
      </c>
      <c r="I717" s="4">
        <v>2000000</v>
      </c>
      <c r="J717" s="3">
        <v>2003</v>
      </c>
      <c r="K717" s="3">
        <v>7.6</v>
      </c>
      <c r="L717" t="str">
        <f>IF(IMDb[[#This Row],[Presupuesto (USD)]]&lt;IMDb[[#This Row],[Ganancias(USD)]],"Éxito",IF(IMDb[[#This Row],[Presupuesto (USD)]]="SI","Indeterminado","Fracaso"))</f>
        <v>Fracaso</v>
      </c>
    </row>
    <row r="718" spans="1:12" x14ac:dyDescent="0.25">
      <c r="A718" t="s">
        <v>4648</v>
      </c>
      <c r="B718" t="s">
        <v>1853</v>
      </c>
      <c r="C718">
        <v>89</v>
      </c>
      <c r="D718" s="4">
        <v>313436</v>
      </c>
      <c r="E718" t="s">
        <v>419</v>
      </c>
      <c r="F718" t="s">
        <v>1657</v>
      </c>
      <c r="G718" t="s">
        <v>1301</v>
      </c>
      <c r="H718" t="s">
        <v>113</v>
      </c>
      <c r="I718" s="4">
        <v>15500000</v>
      </c>
      <c r="J718" s="3">
        <v>2001</v>
      </c>
      <c r="K718" s="3">
        <v>7.6</v>
      </c>
      <c r="L718" t="str">
        <f>IF(IMDb[[#This Row],[Presupuesto (USD)]]&lt;IMDb[[#This Row],[Ganancias(USD)]],"Éxito",IF(IMDb[[#This Row],[Presupuesto (USD)]]="SI","Indeterminado","Fracaso"))</f>
        <v>Fracaso</v>
      </c>
    </row>
    <row r="719" spans="1:12" x14ac:dyDescent="0.25">
      <c r="A719" t="s">
        <v>4852</v>
      </c>
      <c r="B719" t="s">
        <v>1994</v>
      </c>
      <c r="C719">
        <v>91</v>
      </c>
      <c r="D719" s="4">
        <v>287761</v>
      </c>
      <c r="E719" t="s">
        <v>1995</v>
      </c>
      <c r="F719" t="s">
        <v>2</v>
      </c>
      <c r="G719" t="s">
        <v>38</v>
      </c>
      <c r="H719" t="s">
        <v>21</v>
      </c>
      <c r="I719" s="4">
        <v>1000000</v>
      </c>
      <c r="J719" s="3">
        <v>2013</v>
      </c>
      <c r="K719" s="3">
        <v>7.6</v>
      </c>
      <c r="L719" t="str">
        <f>IF(IMDb[[#This Row],[Presupuesto (USD)]]&lt;IMDb[[#This Row],[Ganancias(USD)]],"Éxito",IF(IMDb[[#This Row],[Presupuesto (USD)]]="SI","Indeterminado","Fracaso"))</f>
        <v>Fracaso</v>
      </c>
    </row>
    <row r="720" spans="1:12" x14ac:dyDescent="0.25">
      <c r="A720" t="s">
        <v>5087</v>
      </c>
      <c r="B720" t="s">
        <v>2183</v>
      </c>
      <c r="C720">
        <v>90</v>
      </c>
      <c r="D720" s="4">
        <v>277233</v>
      </c>
      <c r="E720" t="s">
        <v>290</v>
      </c>
      <c r="F720" t="s">
        <v>2</v>
      </c>
      <c r="G720" t="s">
        <v>3</v>
      </c>
      <c r="H720" t="s">
        <v>113</v>
      </c>
      <c r="I720" s="4">
        <v>40000</v>
      </c>
      <c r="J720" s="3">
        <v>1999</v>
      </c>
      <c r="K720" s="3">
        <v>7.6</v>
      </c>
      <c r="L720" t="str">
        <f>IF(IMDb[[#This Row],[Presupuesto (USD)]]&lt;IMDb[[#This Row],[Ganancias(USD)]],"Éxito",IF(IMDb[[#This Row],[Presupuesto (USD)]]="SI","Indeterminado","Fracaso"))</f>
        <v>Éxito</v>
      </c>
    </row>
    <row r="721" spans="1:12" x14ac:dyDescent="0.25">
      <c r="A721" t="s">
        <v>4397</v>
      </c>
      <c r="B721" t="s">
        <v>1696</v>
      </c>
      <c r="C721">
        <v>89</v>
      </c>
      <c r="D721" s="4">
        <v>223615</v>
      </c>
      <c r="E721" t="s">
        <v>945</v>
      </c>
      <c r="F721" t="s">
        <v>2</v>
      </c>
      <c r="G721" t="s">
        <v>56</v>
      </c>
      <c r="H721" t="s">
        <v>113</v>
      </c>
      <c r="I721" s="4" t="s">
        <v>5162</v>
      </c>
      <c r="J721" s="3">
        <v>2010</v>
      </c>
      <c r="K721" s="3">
        <v>7.6</v>
      </c>
      <c r="L721" t="str">
        <f>IF(IMDb[[#This Row],[Presupuesto (USD)]]&lt;IMDb[[#This Row],[Ganancias(USD)]],"Éxito",IF(IMDb[[#This Row],[Presupuesto (USD)]]="SI","Indeterminado","Fracaso"))</f>
        <v>Indeterminado</v>
      </c>
    </row>
    <row r="722" spans="1:12" x14ac:dyDescent="0.25">
      <c r="A722" t="s">
        <v>4632</v>
      </c>
      <c r="B722" t="s">
        <v>1844</v>
      </c>
      <c r="C722">
        <v>112</v>
      </c>
      <c r="D722" s="4">
        <v>173783</v>
      </c>
      <c r="E722" t="s">
        <v>14</v>
      </c>
      <c r="F722" t="s">
        <v>2</v>
      </c>
      <c r="G722" t="s">
        <v>3</v>
      </c>
      <c r="H722" t="s">
        <v>679</v>
      </c>
      <c r="I722" s="4">
        <v>2500000</v>
      </c>
      <c r="J722" s="3">
        <v>2008</v>
      </c>
      <c r="K722" s="3">
        <v>7.6</v>
      </c>
      <c r="L722" t="str">
        <f>IF(IMDb[[#This Row],[Presupuesto (USD)]]&lt;IMDb[[#This Row],[Ganancias(USD)]],"Éxito",IF(IMDb[[#This Row],[Presupuesto (USD)]]="SI","Indeterminado","Fracaso"))</f>
        <v>Fracaso</v>
      </c>
    </row>
    <row r="723" spans="1:12" x14ac:dyDescent="0.25">
      <c r="A723" t="s">
        <v>4095</v>
      </c>
      <c r="B723" t="s">
        <v>1216</v>
      </c>
      <c r="C723">
        <v>121</v>
      </c>
      <c r="D723" s="4">
        <v>112935</v>
      </c>
      <c r="E723" t="s">
        <v>534</v>
      </c>
      <c r="F723" t="s">
        <v>2</v>
      </c>
      <c r="G723" t="s">
        <v>9</v>
      </c>
      <c r="H723" t="s">
        <v>113</v>
      </c>
      <c r="I723" s="4">
        <v>9000000</v>
      </c>
      <c r="J723" s="3">
        <v>2002</v>
      </c>
      <c r="K723" s="3">
        <v>7.6</v>
      </c>
      <c r="L723" t="str">
        <f>IF(IMDb[[#This Row],[Presupuesto (USD)]]&lt;IMDb[[#This Row],[Ganancias(USD)]],"Éxito",IF(IMDb[[#This Row],[Presupuesto (USD)]]="SI","Indeterminado","Fracaso"))</f>
        <v>Fracaso</v>
      </c>
    </row>
    <row r="724" spans="1:12" x14ac:dyDescent="0.25">
      <c r="A724" t="s">
        <v>4991</v>
      </c>
      <c r="B724" t="s">
        <v>2053</v>
      </c>
      <c r="C724">
        <v>102</v>
      </c>
      <c r="D724" s="4">
        <v>16892</v>
      </c>
      <c r="E724" t="s">
        <v>14</v>
      </c>
      <c r="F724" t="s">
        <v>2</v>
      </c>
      <c r="G724" t="s">
        <v>763</v>
      </c>
      <c r="H724" t="s">
        <v>5162</v>
      </c>
      <c r="I724" s="4">
        <v>300000</v>
      </c>
      <c r="J724" s="3">
        <v>2001</v>
      </c>
      <c r="K724" s="3">
        <v>7.6</v>
      </c>
      <c r="L724" t="str">
        <f>IF(IMDb[[#This Row],[Presupuesto (USD)]]&lt;IMDb[[#This Row],[Ganancias(USD)]],"Éxito",IF(IMDb[[#This Row],[Presupuesto (USD)]]="SI","Indeterminado","Fracaso"))</f>
        <v>Fracaso</v>
      </c>
    </row>
    <row r="725" spans="1:12" x14ac:dyDescent="0.25">
      <c r="A725" t="s">
        <v>4959</v>
      </c>
      <c r="B725" t="s">
        <v>2087</v>
      </c>
      <c r="C725">
        <v>133</v>
      </c>
      <c r="D725" s="4">
        <v>9910</v>
      </c>
      <c r="E725" t="s">
        <v>785</v>
      </c>
      <c r="F725" t="s">
        <v>1291</v>
      </c>
      <c r="G725" t="s">
        <v>1292</v>
      </c>
      <c r="H725" t="s">
        <v>5162</v>
      </c>
      <c r="I725" s="4">
        <v>25000000</v>
      </c>
      <c r="J725" s="3">
        <v>2004</v>
      </c>
      <c r="K725" s="3">
        <v>7.6</v>
      </c>
      <c r="L725" t="str">
        <f>IF(IMDb[[#This Row],[Presupuesto (USD)]]&lt;IMDb[[#This Row],[Ganancias(USD)]],"Éxito",IF(IMDb[[#This Row],[Presupuesto (USD)]]="SI","Indeterminado","Fracaso"))</f>
        <v>Fracaso</v>
      </c>
    </row>
    <row r="726" spans="1:12" x14ac:dyDescent="0.25">
      <c r="A726" t="s">
        <v>2428</v>
      </c>
      <c r="B726" t="s">
        <v>335</v>
      </c>
      <c r="C726">
        <v>146</v>
      </c>
      <c r="D726" s="4">
        <v>9213</v>
      </c>
      <c r="E726" t="s">
        <v>336</v>
      </c>
      <c r="F726" t="s">
        <v>337</v>
      </c>
      <c r="G726" t="s">
        <v>167</v>
      </c>
      <c r="H726" t="s">
        <v>113</v>
      </c>
      <c r="I726" s="4">
        <v>94000000</v>
      </c>
      <c r="J726" s="3">
        <v>2011</v>
      </c>
      <c r="K726" s="3">
        <v>7.6</v>
      </c>
      <c r="L726" t="str">
        <f>IF(IMDb[[#This Row],[Presupuesto (USD)]]&lt;IMDb[[#This Row],[Ganancias(USD)]],"Éxito",IF(IMDb[[#This Row],[Presupuesto (USD)]]="SI","Indeterminado","Fracaso"))</f>
        <v>Fracaso</v>
      </c>
    </row>
    <row r="727" spans="1:12" x14ac:dyDescent="0.25">
      <c r="A727" t="s">
        <v>2348</v>
      </c>
      <c r="B727" t="s">
        <v>222</v>
      </c>
      <c r="C727" t="s">
        <v>5162</v>
      </c>
      <c r="D727" s="4" t="s">
        <v>5162</v>
      </c>
      <c r="E727" t="s">
        <v>223</v>
      </c>
      <c r="F727" t="s">
        <v>2</v>
      </c>
      <c r="G727" t="s">
        <v>9</v>
      </c>
      <c r="H727" t="s">
        <v>5162</v>
      </c>
      <c r="I727" s="4" t="s">
        <v>5162</v>
      </c>
      <c r="J727" s="3">
        <v>2011</v>
      </c>
      <c r="K727" s="3">
        <v>7.5</v>
      </c>
      <c r="L727" t="str">
        <f>IF(IMDb[[#This Row],[Presupuesto (USD)]]&lt;IMDb[[#This Row],[Ganancias(USD)]],"Éxito",IF(IMDb[[#This Row],[Presupuesto (USD)]]="SI","Indeterminado","Fracaso"))</f>
        <v>Indeterminado</v>
      </c>
    </row>
    <row r="728" spans="1:12" x14ac:dyDescent="0.25">
      <c r="A728" t="s">
        <v>2556</v>
      </c>
      <c r="B728" t="s">
        <v>5161</v>
      </c>
      <c r="C728">
        <v>43</v>
      </c>
      <c r="D728" s="4" t="s">
        <v>5162</v>
      </c>
      <c r="E728" t="s">
        <v>169</v>
      </c>
      <c r="F728" t="s">
        <v>2</v>
      </c>
      <c r="G728" t="s">
        <v>3</v>
      </c>
      <c r="H728" t="s">
        <v>204</v>
      </c>
      <c r="I728" s="4" t="s">
        <v>5162</v>
      </c>
      <c r="J728" s="3" t="s">
        <v>5162</v>
      </c>
      <c r="K728" s="3">
        <v>7.5</v>
      </c>
      <c r="L728" t="str">
        <f>IF(IMDb[[#This Row],[Presupuesto (USD)]]&lt;IMDb[[#This Row],[Ganancias(USD)]],"Éxito",IF(IMDb[[#This Row],[Presupuesto (USD)]]="SI","Indeterminado","Fracaso"))</f>
        <v>Indeterminado</v>
      </c>
    </row>
    <row r="729" spans="1:12" x14ac:dyDescent="0.25">
      <c r="A729" t="s">
        <v>2588</v>
      </c>
      <c r="B729" t="s">
        <v>5161</v>
      </c>
      <c r="C729">
        <v>45</v>
      </c>
      <c r="D729" s="4" t="s">
        <v>5162</v>
      </c>
      <c r="E729" t="s">
        <v>525</v>
      </c>
      <c r="F729" t="s">
        <v>2</v>
      </c>
      <c r="G729" t="s">
        <v>3</v>
      </c>
      <c r="H729" t="s">
        <v>204</v>
      </c>
      <c r="I729" s="4" t="s">
        <v>5162</v>
      </c>
      <c r="J729" s="3" t="s">
        <v>5162</v>
      </c>
      <c r="K729" s="3">
        <v>7.5</v>
      </c>
      <c r="L729" t="str">
        <f>IF(IMDb[[#This Row],[Presupuesto (USD)]]&lt;IMDb[[#This Row],[Ganancias(USD)]],"Éxito",IF(IMDb[[#This Row],[Presupuesto (USD)]]="SI","Indeterminado","Fracaso"))</f>
        <v>Indeterminado</v>
      </c>
    </row>
    <row r="730" spans="1:12" x14ac:dyDescent="0.25">
      <c r="A730" t="s">
        <v>2822</v>
      </c>
      <c r="B730" t="s">
        <v>5161</v>
      </c>
      <c r="C730">
        <v>60</v>
      </c>
      <c r="D730" s="4" t="s">
        <v>5162</v>
      </c>
      <c r="E730" t="s">
        <v>332</v>
      </c>
      <c r="F730" t="s">
        <v>2</v>
      </c>
      <c r="G730" t="s">
        <v>3</v>
      </c>
      <c r="H730" t="s">
        <v>5162</v>
      </c>
      <c r="I730" s="4" t="s">
        <v>5162</v>
      </c>
      <c r="J730" s="3" t="s">
        <v>5162</v>
      </c>
      <c r="K730" s="3">
        <v>7.5</v>
      </c>
      <c r="L730" t="str">
        <f>IF(IMDb[[#This Row],[Presupuesto (USD)]]&lt;IMDb[[#This Row],[Ganancias(USD)]],"Éxito",IF(IMDb[[#This Row],[Presupuesto (USD)]]="SI","Indeterminado","Fracaso"))</f>
        <v>Indeterminado</v>
      </c>
    </row>
    <row r="731" spans="1:12" x14ac:dyDescent="0.25">
      <c r="A731" t="s">
        <v>2924</v>
      </c>
      <c r="B731" t="s">
        <v>5161</v>
      </c>
      <c r="C731">
        <v>30</v>
      </c>
      <c r="D731" s="4" t="s">
        <v>5162</v>
      </c>
      <c r="E731" t="s">
        <v>831</v>
      </c>
      <c r="F731" t="s">
        <v>2</v>
      </c>
      <c r="G731" t="s">
        <v>3</v>
      </c>
      <c r="H731" t="s">
        <v>450</v>
      </c>
      <c r="I731" s="4" t="s">
        <v>5162</v>
      </c>
      <c r="J731" s="3" t="s">
        <v>5162</v>
      </c>
      <c r="K731" s="3">
        <v>7.5</v>
      </c>
      <c r="L731" t="str">
        <f>IF(IMDb[[#This Row],[Presupuesto (USD)]]&lt;IMDb[[#This Row],[Ganancias(USD)]],"Éxito",IF(IMDb[[#This Row],[Presupuesto (USD)]]="SI","Indeterminado","Fracaso"))</f>
        <v>Indeterminado</v>
      </c>
    </row>
    <row r="732" spans="1:12" x14ac:dyDescent="0.25">
      <c r="A732" t="s">
        <v>3200</v>
      </c>
      <c r="B732" t="s">
        <v>5161</v>
      </c>
      <c r="C732">
        <v>60</v>
      </c>
      <c r="D732" s="4" t="s">
        <v>5162</v>
      </c>
      <c r="E732" t="s">
        <v>984</v>
      </c>
      <c r="F732" t="s">
        <v>2</v>
      </c>
      <c r="G732" t="s">
        <v>3</v>
      </c>
      <c r="H732" t="s">
        <v>272</v>
      </c>
      <c r="I732" s="4" t="s">
        <v>5162</v>
      </c>
      <c r="J732" s="3" t="s">
        <v>5162</v>
      </c>
      <c r="K732" s="3">
        <v>7.5</v>
      </c>
      <c r="L732" t="str">
        <f>IF(IMDb[[#This Row],[Presupuesto (USD)]]&lt;IMDb[[#This Row],[Ganancias(USD)]],"Éxito",IF(IMDb[[#This Row],[Presupuesto (USD)]]="SI","Indeterminado","Fracaso"))</f>
        <v>Indeterminado</v>
      </c>
    </row>
    <row r="733" spans="1:12" x14ac:dyDescent="0.25">
      <c r="A733" t="s">
        <v>3540</v>
      </c>
      <c r="B733" t="s">
        <v>5161</v>
      </c>
      <c r="C733">
        <v>42</v>
      </c>
      <c r="D733" s="4" t="s">
        <v>5162</v>
      </c>
      <c r="E733" t="s">
        <v>367</v>
      </c>
      <c r="F733" t="s">
        <v>2</v>
      </c>
      <c r="G733" t="s">
        <v>3</v>
      </c>
      <c r="H733" t="s">
        <v>204</v>
      </c>
      <c r="I733" s="4" t="s">
        <v>5162</v>
      </c>
      <c r="J733" s="3" t="s">
        <v>5162</v>
      </c>
      <c r="K733" s="3">
        <v>7.5</v>
      </c>
      <c r="L733" t="str">
        <f>IF(IMDb[[#This Row],[Presupuesto (USD)]]&lt;IMDb[[#This Row],[Ganancias(USD)]],"Éxito",IF(IMDb[[#This Row],[Presupuesto (USD)]]="SI","Indeterminado","Fracaso"))</f>
        <v>Indeterminado</v>
      </c>
    </row>
    <row r="734" spans="1:12" x14ac:dyDescent="0.25">
      <c r="A734" t="s">
        <v>3604</v>
      </c>
      <c r="B734" t="s">
        <v>5161</v>
      </c>
      <c r="C734">
        <v>44</v>
      </c>
      <c r="D734" s="4" t="s">
        <v>5162</v>
      </c>
      <c r="E734" t="s">
        <v>251</v>
      </c>
      <c r="F734" t="s">
        <v>2</v>
      </c>
      <c r="G734" t="s">
        <v>3</v>
      </c>
      <c r="H734" t="s">
        <v>272</v>
      </c>
      <c r="I734" s="4" t="s">
        <v>5162</v>
      </c>
      <c r="J734" s="3" t="s">
        <v>5162</v>
      </c>
      <c r="K734" s="3">
        <v>7.5</v>
      </c>
      <c r="L734" t="str">
        <f>IF(IMDb[[#This Row],[Presupuesto (USD)]]&lt;IMDb[[#This Row],[Ganancias(USD)]],"Éxito",IF(IMDb[[#This Row],[Presupuesto (USD)]]="SI","Indeterminado","Fracaso"))</f>
        <v>Indeterminado</v>
      </c>
    </row>
    <row r="735" spans="1:12" x14ac:dyDescent="0.25">
      <c r="A735" t="s">
        <v>3761</v>
      </c>
      <c r="B735" t="s">
        <v>5161</v>
      </c>
      <c r="C735">
        <v>60</v>
      </c>
      <c r="D735" s="4" t="s">
        <v>5162</v>
      </c>
      <c r="E735" t="s">
        <v>1332</v>
      </c>
      <c r="F735" t="s">
        <v>2</v>
      </c>
      <c r="G735" t="s">
        <v>56</v>
      </c>
      <c r="H735" t="s">
        <v>204</v>
      </c>
      <c r="I735" s="4" t="s">
        <v>5162</v>
      </c>
      <c r="J735" s="3" t="s">
        <v>5162</v>
      </c>
      <c r="K735" s="3">
        <v>7.5</v>
      </c>
      <c r="L735" t="str">
        <f>IF(IMDb[[#This Row],[Presupuesto (USD)]]&lt;IMDb[[#This Row],[Ganancias(USD)]],"Éxito",IF(IMDb[[#This Row],[Presupuesto (USD)]]="SI","Indeterminado","Fracaso"))</f>
        <v>Indeterminado</v>
      </c>
    </row>
    <row r="736" spans="1:12" x14ac:dyDescent="0.25">
      <c r="A736" t="s">
        <v>4399</v>
      </c>
      <c r="B736" t="s">
        <v>5161</v>
      </c>
      <c r="C736">
        <v>60</v>
      </c>
      <c r="D736" s="4" t="s">
        <v>5162</v>
      </c>
      <c r="E736" t="s">
        <v>729</v>
      </c>
      <c r="F736" t="s">
        <v>2</v>
      </c>
      <c r="G736" t="s">
        <v>3</v>
      </c>
      <c r="H736" t="s">
        <v>430</v>
      </c>
      <c r="I736" s="4" t="s">
        <v>5162</v>
      </c>
      <c r="J736" s="3" t="s">
        <v>5162</v>
      </c>
      <c r="K736" s="3">
        <v>7.5</v>
      </c>
      <c r="L736" t="str">
        <f>IF(IMDb[[#This Row],[Presupuesto (USD)]]&lt;IMDb[[#This Row],[Ganancias(USD)]],"Éxito",IF(IMDb[[#This Row],[Presupuesto (USD)]]="SI","Indeterminado","Fracaso"))</f>
        <v>Indeterminado</v>
      </c>
    </row>
    <row r="737" spans="1:12" x14ac:dyDescent="0.25">
      <c r="A737" t="s">
        <v>4813</v>
      </c>
      <c r="B737" t="s">
        <v>1964</v>
      </c>
      <c r="C737">
        <v>150</v>
      </c>
      <c r="D737" s="4" t="s">
        <v>5162</v>
      </c>
      <c r="E737" t="s">
        <v>419</v>
      </c>
      <c r="F737" t="s">
        <v>762</v>
      </c>
      <c r="G737" t="s">
        <v>763</v>
      </c>
      <c r="H737" t="s">
        <v>5162</v>
      </c>
      <c r="I737" s="4" t="s">
        <v>5162</v>
      </c>
      <c r="J737" s="3">
        <v>2009</v>
      </c>
      <c r="K737" s="3">
        <v>7.5</v>
      </c>
      <c r="L737" t="str">
        <f>IF(IMDb[[#This Row],[Presupuesto (USD)]]&lt;IMDb[[#This Row],[Ganancias(USD)]],"Éxito",IF(IMDb[[#This Row],[Presupuesto (USD)]]="SI","Indeterminado","Fracaso"))</f>
        <v>Indeterminado</v>
      </c>
    </row>
    <row r="738" spans="1:12" x14ac:dyDescent="0.25">
      <c r="A738" t="s">
        <v>4947</v>
      </c>
      <c r="B738" t="s">
        <v>2072</v>
      </c>
      <c r="C738">
        <v>90</v>
      </c>
      <c r="D738" s="4" t="s">
        <v>5162</v>
      </c>
      <c r="E738" t="s">
        <v>2073</v>
      </c>
      <c r="F738" t="s">
        <v>2</v>
      </c>
      <c r="G738" t="s">
        <v>3</v>
      </c>
      <c r="H738" t="s">
        <v>5162</v>
      </c>
      <c r="I738" s="4" t="s">
        <v>5162</v>
      </c>
      <c r="J738" s="3">
        <v>2015</v>
      </c>
      <c r="K738" s="3">
        <v>7.5</v>
      </c>
      <c r="L738" t="str">
        <f>IF(IMDb[[#This Row],[Presupuesto (USD)]]&lt;IMDb[[#This Row],[Ganancias(USD)]],"Éxito",IF(IMDb[[#This Row],[Presupuesto (USD)]]="SI","Indeterminado","Fracaso"))</f>
        <v>Indeterminado</v>
      </c>
    </row>
    <row r="739" spans="1:12" x14ac:dyDescent="0.25">
      <c r="A739" t="s">
        <v>5110</v>
      </c>
      <c r="B739" t="s">
        <v>5161</v>
      </c>
      <c r="C739">
        <v>43</v>
      </c>
      <c r="D739" s="4" t="s">
        <v>5162</v>
      </c>
      <c r="E739" t="s">
        <v>367</v>
      </c>
      <c r="F739" t="s">
        <v>2</v>
      </c>
      <c r="G739" t="s">
        <v>3</v>
      </c>
      <c r="H739" t="s">
        <v>204</v>
      </c>
      <c r="I739" s="4" t="s">
        <v>5162</v>
      </c>
      <c r="J739" s="3" t="s">
        <v>5162</v>
      </c>
      <c r="K739" s="3">
        <v>7.5</v>
      </c>
      <c r="L739" t="str">
        <f>IF(IMDb[[#This Row],[Presupuesto (USD)]]&lt;IMDb[[#This Row],[Ganancias(USD)]],"Éxito",IF(IMDb[[#This Row],[Presupuesto (USD)]]="SI","Indeterminado","Fracaso"))</f>
        <v>Indeterminado</v>
      </c>
    </row>
    <row r="740" spans="1:12" x14ac:dyDescent="0.25">
      <c r="A740" t="s">
        <v>3107</v>
      </c>
      <c r="B740" t="s">
        <v>289</v>
      </c>
      <c r="C740">
        <v>195</v>
      </c>
      <c r="D740" s="4" t="s">
        <v>5162</v>
      </c>
      <c r="E740" t="s">
        <v>822</v>
      </c>
      <c r="F740" t="s">
        <v>2</v>
      </c>
      <c r="G740" t="s">
        <v>3</v>
      </c>
      <c r="H740" t="s">
        <v>21</v>
      </c>
      <c r="I740" s="4">
        <v>35000000</v>
      </c>
      <c r="J740" s="3">
        <v>1981</v>
      </c>
      <c r="K740" s="3">
        <v>7.5</v>
      </c>
      <c r="L740" t="str">
        <f>IF(IMDb[[#This Row],[Presupuesto (USD)]]&lt;IMDb[[#This Row],[Ganancias(USD)]],"Éxito",IF(IMDb[[#This Row],[Presupuesto (USD)]]="SI","Indeterminado","Fracaso"))</f>
        <v>Éxito</v>
      </c>
    </row>
    <row r="741" spans="1:12" x14ac:dyDescent="0.25">
      <c r="A741" t="s">
        <v>3233</v>
      </c>
      <c r="B741" t="s">
        <v>1040</v>
      </c>
      <c r="C741">
        <v>89</v>
      </c>
      <c r="D741" s="4" t="s">
        <v>5162</v>
      </c>
      <c r="E741" t="s">
        <v>1041</v>
      </c>
      <c r="F741" t="s">
        <v>2</v>
      </c>
      <c r="G741" t="s">
        <v>3</v>
      </c>
      <c r="H741" t="s">
        <v>113</v>
      </c>
      <c r="I741" s="4">
        <v>19000000</v>
      </c>
      <c r="J741" s="3">
        <v>2016</v>
      </c>
      <c r="K741" s="3">
        <v>7.5</v>
      </c>
      <c r="L741" t="str">
        <f>IF(IMDb[[#This Row],[Presupuesto (USD)]]&lt;IMDb[[#This Row],[Ganancias(USD)]],"Éxito",IF(IMDb[[#This Row],[Presupuesto (USD)]]="SI","Indeterminado","Fracaso"))</f>
        <v>Éxito</v>
      </c>
    </row>
    <row r="742" spans="1:12" x14ac:dyDescent="0.25">
      <c r="A742" t="s">
        <v>4068</v>
      </c>
      <c r="B742" t="s">
        <v>1511</v>
      </c>
      <c r="C742">
        <v>92</v>
      </c>
      <c r="D742" s="4" t="s">
        <v>5162</v>
      </c>
      <c r="E742" t="s">
        <v>1512</v>
      </c>
      <c r="F742" t="s">
        <v>2</v>
      </c>
      <c r="G742" t="s">
        <v>74</v>
      </c>
      <c r="H742" t="s">
        <v>21</v>
      </c>
      <c r="I742" s="4">
        <v>8500000</v>
      </c>
      <c r="J742" s="3">
        <v>2011</v>
      </c>
      <c r="K742" s="3">
        <v>7.5</v>
      </c>
      <c r="L742" t="str">
        <f>IF(IMDb[[#This Row],[Presupuesto (USD)]]&lt;IMDb[[#This Row],[Ganancias(USD)]],"Éxito",IF(IMDb[[#This Row],[Presupuesto (USD)]]="SI","Indeterminado","Fracaso"))</f>
        <v>Éxito</v>
      </c>
    </row>
    <row r="743" spans="1:12" x14ac:dyDescent="0.25">
      <c r="A743" t="s">
        <v>4497</v>
      </c>
      <c r="B743" t="s">
        <v>1766</v>
      </c>
      <c r="C743">
        <v>115</v>
      </c>
      <c r="D743" s="4" t="s">
        <v>5162</v>
      </c>
      <c r="E743" t="s">
        <v>534</v>
      </c>
      <c r="F743" t="s">
        <v>1440</v>
      </c>
      <c r="G743" t="s">
        <v>1608</v>
      </c>
      <c r="H743" t="s">
        <v>113</v>
      </c>
      <c r="I743" s="4">
        <v>8000000</v>
      </c>
      <c r="J743" s="3">
        <v>2005</v>
      </c>
      <c r="K743" s="3">
        <v>7.5</v>
      </c>
      <c r="L743" t="str">
        <f>IF(IMDb[[#This Row],[Presupuesto (USD)]]&lt;IMDb[[#This Row],[Ganancias(USD)]],"Éxito",IF(IMDb[[#This Row],[Presupuesto (USD)]]="SI","Indeterminado","Fracaso"))</f>
        <v>Éxito</v>
      </c>
    </row>
    <row r="744" spans="1:12" x14ac:dyDescent="0.25">
      <c r="A744" t="s">
        <v>4429</v>
      </c>
      <c r="B744" t="s">
        <v>146</v>
      </c>
      <c r="C744">
        <v>122</v>
      </c>
      <c r="D744" s="4" t="s">
        <v>5162</v>
      </c>
      <c r="E744" t="s">
        <v>372</v>
      </c>
      <c r="F744" t="s">
        <v>2</v>
      </c>
      <c r="G744" t="s">
        <v>9</v>
      </c>
      <c r="H744" t="s">
        <v>113</v>
      </c>
      <c r="I744" s="4">
        <v>4500000</v>
      </c>
      <c r="J744" s="3">
        <v>1986</v>
      </c>
      <c r="K744" s="3">
        <v>7.5</v>
      </c>
      <c r="L744" t="str">
        <f>IF(IMDb[[#This Row],[Presupuesto (USD)]]&lt;IMDb[[#This Row],[Ganancias(USD)]],"Éxito",IF(IMDb[[#This Row],[Presupuesto (USD)]]="SI","Indeterminado","Fracaso"))</f>
        <v>Éxito</v>
      </c>
    </row>
    <row r="745" spans="1:12" x14ac:dyDescent="0.25">
      <c r="A745" t="s">
        <v>4485</v>
      </c>
      <c r="B745" t="s">
        <v>1754</v>
      </c>
      <c r="C745">
        <v>120</v>
      </c>
      <c r="D745" s="4" t="s">
        <v>5162</v>
      </c>
      <c r="E745" t="s">
        <v>902</v>
      </c>
      <c r="F745" t="s">
        <v>769</v>
      </c>
      <c r="G745" t="s">
        <v>915</v>
      </c>
      <c r="H745" t="s">
        <v>5162</v>
      </c>
      <c r="I745" s="4">
        <v>4000000</v>
      </c>
      <c r="J745" s="3">
        <v>2013</v>
      </c>
      <c r="K745" s="3">
        <v>7.5</v>
      </c>
      <c r="L745" t="str">
        <f>IF(IMDb[[#This Row],[Presupuesto (USD)]]&lt;IMDb[[#This Row],[Ganancias(USD)]],"Éxito",IF(IMDb[[#This Row],[Presupuesto (USD)]]="SI","Indeterminado","Fracaso"))</f>
        <v>Éxito</v>
      </c>
    </row>
    <row r="746" spans="1:12" x14ac:dyDescent="0.25">
      <c r="A746" t="s">
        <v>4645</v>
      </c>
      <c r="B746" t="s">
        <v>1850</v>
      </c>
      <c r="C746">
        <v>119</v>
      </c>
      <c r="D746" s="4" t="s">
        <v>5162</v>
      </c>
      <c r="E746" t="s">
        <v>534</v>
      </c>
      <c r="F746" t="s">
        <v>2</v>
      </c>
      <c r="G746" t="s">
        <v>3</v>
      </c>
      <c r="H746" t="s">
        <v>1539</v>
      </c>
      <c r="I746" s="4">
        <v>2160000</v>
      </c>
      <c r="J746" s="3">
        <v>1945</v>
      </c>
      <c r="K746" s="3">
        <v>7.5</v>
      </c>
      <c r="L746" t="str">
        <f>IF(IMDb[[#This Row],[Presupuesto (USD)]]&lt;IMDb[[#This Row],[Ganancias(USD)]],"Éxito",IF(IMDb[[#This Row],[Presupuesto (USD)]]="SI","Indeterminado","Fracaso"))</f>
        <v>Éxito</v>
      </c>
    </row>
    <row r="747" spans="1:12" x14ac:dyDescent="0.25">
      <c r="A747" t="s">
        <v>4513</v>
      </c>
      <c r="B747" t="s">
        <v>1193</v>
      </c>
      <c r="C747">
        <v>116</v>
      </c>
      <c r="D747" s="4" t="s">
        <v>5162</v>
      </c>
      <c r="E747" t="s">
        <v>1150</v>
      </c>
      <c r="F747" t="s">
        <v>2</v>
      </c>
      <c r="G747" t="s">
        <v>9</v>
      </c>
      <c r="H747" t="s">
        <v>113</v>
      </c>
      <c r="I747" s="4">
        <v>2000000</v>
      </c>
      <c r="J747" s="3">
        <v>1972</v>
      </c>
      <c r="K747" s="3">
        <v>7.5</v>
      </c>
      <c r="L747" t="str">
        <f>IF(IMDb[[#This Row],[Presupuesto (USD)]]&lt;IMDb[[#This Row],[Ganancias(USD)]],"Éxito",IF(IMDb[[#This Row],[Presupuesto (USD)]]="SI","Indeterminado","Fracaso"))</f>
        <v>Éxito</v>
      </c>
    </row>
    <row r="748" spans="1:12" x14ac:dyDescent="0.25">
      <c r="A748" t="s">
        <v>2329</v>
      </c>
      <c r="B748" t="s">
        <v>5161</v>
      </c>
      <c r="C748">
        <v>60</v>
      </c>
      <c r="D748" s="4" t="s">
        <v>5162</v>
      </c>
      <c r="E748" t="s">
        <v>203</v>
      </c>
      <c r="F748" t="s">
        <v>2</v>
      </c>
      <c r="G748" t="s">
        <v>3</v>
      </c>
      <c r="H748" t="s">
        <v>204</v>
      </c>
      <c r="I748" s="4">
        <v>1500000</v>
      </c>
      <c r="J748" s="3" t="s">
        <v>5162</v>
      </c>
      <c r="K748" s="3">
        <v>7.5</v>
      </c>
      <c r="L748" t="str">
        <f>IF(IMDb[[#This Row],[Presupuesto (USD)]]&lt;IMDb[[#This Row],[Ganancias(USD)]],"Éxito",IF(IMDb[[#This Row],[Presupuesto (USD)]]="SI","Indeterminado","Fracaso"))</f>
        <v>Éxito</v>
      </c>
    </row>
    <row r="749" spans="1:12" x14ac:dyDescent="0.25">
      <c r="A749" t="s">
        <v>4650</v>
      </c>
      <c r="B749" t="s">
        <v>5125</v>
      </c>
      <c r="C749">
        <v>78</v>
      </c>
      <c r="D749" s="4" t="s">
        <v>5162</v>
      </c>
      <c r="E749" t="s">
        <v>851</v>
      </c>
      <c r="F749" t="s">
        <v>453</v>
      </c>
      <c r="G749" t="s">
        <v>554</v>
      </c>
      <c r="H749" t="s">
        <v>113</v>
      </c>
      <c r="I749" s="4">
        <v>1500000</v>
      </c>
      <c r="J749" s="3">
        <v>2007</v>
      </c>
      <c r="K749" s="3">
        <v>7.5</v>
      </c>
      <c r="L749" t="str">
        <f>IF(IMDb[[#This Row],[Presupuesto (USD)]]&lt;IMDb[[#This Row],[Ganancias(USD)]],"Éxito",IF(IMDb[[#This Row],[Presupuesto (USD)]]="SI","Indeterminado","Fracaso"))</f>
        <v>Éxito</v>
      </c>
    </row>
    <row r="750" spans="1:12" x14ac:dyDescent="0.25">
      <c r="A750" t="s">
        <v>2204</v>
      </c>
      <c r="B750" t="s">
        <v>22</v>
      </c>
      <c r="C750">
        <v>141</v>
      </c>
      <c r="D750" s="4">
        <v>458991599</v>
      </c>
      <c r="E750" t="s">
        <v>16</v>
      </c>
      <c r="F750" t="s">
        <v>2</v>
      </c>
      <c r="G750" t="s">
        <v>3</v>
      </c>
      <c r="H750" t="s">
        <v>4</v>
      </c>
      <c r="I750" s="4">
        <v>250000000</v>
      </c>
      <c r="J750" s="3">
        <v>2015</v>
      </c>
      <c r="K750" s="3">
        <v>7.5</v>
      </c>
      <c r="L750" t="str">
        <f>IF(IMDb[[#This Row],[Presupuesto (USD)]]&lt;IMDb[[#This Row],[Ganancias(USD)]],"Éxito",IF(IMDb[[#This Row],[Presupuesto (USD)]]="SI","Indeterminado","Fracaso"))</f>
        <v>Éxito</v>
      </c>
    </row>
    <row r="751" spans="1:12" x14ac:dyDescent="0.25">
      <c r="A751" t="s">
        <v>2543</v>
      </c>
      <c r="B751" t="s">
        <v>481</v>
      </c>
      <c r="C751">
        <v>98</v>
      </c>
      <c r="D751" s="4">
        <v>368049635</v>
      </c>
      <c r="E751" t="s">
        <v>360</v>
      </c>
      <c r="F751" t="s">
        <v>2</v>
      </c>
      <c r="G751" t="s">
        <v>3</v>
      </c>
      <c r="H751" t="s">
        <v>21</v>
      </c>
      <c r="I751" s="4">
        <v>76000000</v>
      </c>
      <c r="J751" s="3">
        <v>2013</v>
      </c>
      <c r="K751" s="3">
        <v>7.5</v>
      </c>
      <c r="L751" t="str">
        <f>IF(IMDb[[#This Row],[Presupuesto (USD)]]&lt;IMDb[[#This Row],[Ganancias(USD)]],"Éxito",IF(IMDb[[#This Row],[Presupuesto (USD)]]="SI","Indeterminado","Fracaso"))</f>
        <v>Éxito</v>
      </c>
    </row>
    <row r="752" spans="1:12" x14ac:dyDescent="0.25">
      <c r="A752" t="s">
        <v>2350</v>
      </c>
      <c r="B752" t="s">
        <v>226</v>
      </c>
      <c r="C752">
        <v>159</v>
      </c>
      <c r="D752" s="4">
        <v>317557891</v>
      </c>
      <c r="E752" t="s">
        <v>43</v>
      </c>
      <c r="F752" t="s">
        <v>2</v>
      </c>
      <c r="G752" t="s">
        <v>9</v>
      </c>
      <c r="H752" t="s">
        <v>21</v>
      </c>
      <c r="I752" s="4">
        <v>125000000</v>
      </c>
      <c r="J752" s="3">
        <v>2001</v>
      </c>
      <c r="K752" s="3">
        <v>7.5</v>
      </c>
      <c r="L752" t="str">
        <f>IF(IMDb[[#This Row],[Presupuesto (USD)]]&lt;IMDb[[#This Row],[Ganancias(USD)]],"Éxito",IF(IMDb[[#This Row],[Presupuesto (USD)]]="SI","Indeterminado","Fracaso"))</f>
        <v>Éxito</v>
      </c>
    </row>
    <row r="753" spans="1:12" x14ac:dyDescent="0.25">
      <c r="A753" t="s">
        <v>2205</v>
      </c>
      <c r="B753" t="s">
        <v>23</v>
      </c>
      <c r="C753">
        <v>153</v>
      </c>
      <c r="D753" s="4">
        <v>301956980</v>
      </c>
      <c r="E753" t="s">
        <v>24</v>
      </c>
      <c r="F753" t="s">
        <v>2</v>
      </c>
      <c r="G753" t="s">
        <v>9</v>
      </c>
      <c r="H753" t="s">
        <v>21</v>
      </c>
      <c r="I753" s="4">
        <v>250000000</v>
      </c>
      <c r="J753" s="3">
        <v>2009</v>
      </c>
      <c r="K753" s="3">
        <v>7.5</v>
      </c>
      <c r="L753" t="str">
        <f>IF(IMDb[[#This Row],[Presupuesto (USD)]]&lt;IMDb[[#This Row],[Ganancias(USD)]],"Éxito",IF(IMDb[[#This Row],[Presupuesto (USD)]]="SI","Indeterminado","Fracaso"))</f>
        <v>Éxito</v>
      </c>
    </row>
    <row r="754" spans="1:12" x14ac:dyDescent="0.25">
      <c r="A754" t="s">
        <v>2288</v>
      </c>
      <c r="B754" t="s">
        <v>23</v>
      </c>
      <c r="C754">
        <v>138</v>
      </c>
      <c r="D754" s="4">
        <v>292000866</v>
      </c>
      <c r="E754" t="s">
        <v>24</v>
      </c>
      <c r="F754" t="s">
        <v>2</v>
      </c>
      <c r="G754" t="s">
        <v>9</v>
      </c>
      <c r="H754" t="s">
        <v>4</v>
      </c>
      <c r="I754" s="4">
        <v>150000000</v>
      </c>
      <c r="J754" s="3">
        <v>2007</v>
      </c>
      <c r="K754" s="3">
        <v>7.5</v>
      </c>
      <c r="L754" t="str">
        <f>IF(IMDb[[#This Row],[Presupuesto (USD)]]&lt;IMDb[[#This Row],[Ganancias(USD)]],"Éxito",IF(IMDb[[#This Row],[Presupuesto (USD)]]="SI","Indeterminado","Fracaso"))</f>
        <v>Éxito</v>
      </c>
    </row>
    <row r="755" spans="1:12" x14ac:dyDescent="0.25">
      <c r="A755" t="s">
        <v>3708</v>
      </c>
      <c r="B755" t="s">
        <v>226</v>
      </c>
      <c r="C755">
        <v>103</v>
      </c>
      <c r="D755" s="4">
        <v>285761243</v>
      </c>
      <c r="E755" t="s">
        <v>485</v>
      </c>
      <c r="F755" t="s">
        <v>2</v>
      </c>
      <c r="G755" t="s">
        <v>3</v>
      </c>
      <c r="H755" t="s">
        <v>21</v>
      </c>
      <c r="I755" s="4">
        <v>18000000</v>
      </c>
      <c r="J755" s="3">
        <v>1990</v>
      </c>
      <c r="K755" s="3">
        <v>7.5</v>
      </c>
      <c r="L755" t="str">
        <f>IF(IMDb[[#This Row],[Presupuesto (USD)]]&lt;IMDb[[#This Row],[Ganancias(USD)]],"Éxito",IF(IMDb[[#This Row],[Presupuesto (USD)]]="SI","Indeterminado","Fracaso"))</f>
        <v>Éxito</v>
      </c>
    </row>
    <row r="756" spans="1:12" x14ac:dyDescent="0.25">
      <c r="A756" t="s">
        <v>2216</v>
      </c>
      <c r="B756" t="s">
        <v>36</v>
      </c>
      <c r="C756">
        <v>164</v>
      </c>
      <c r="D756" s="4">
        <v>255108370</v>
      </c>
      <c r="E756" t="s">
        <v>37</v>
      </c>
      <c r="F756" t="s">
        <v>2</v>
      </c>
      <c r="G756" t="s">
        <v>38</v>
      </c>
      <c r="H756" t="s">
        <v>4</v>
      </c>
      <c r="I756" s="4">
        <v>250000000</v>
      </c>
      <c r="J756" s="3">
        <v>2014</v>
      </c>
      <c r="K756" s="3">
        <v>7.5</v>
      </c>
      <c r="L756" t="str">
        <f>IF(IMDb[[#This Row],[Presupuesto (USD)]]&lt;IMDb[[#This Row],[Ganancias(USD)]],"Éxito",IF(IMDb[[#This Row],[Presupuesto (USD)]]="SI","Indeterminado","Fracaso"))</f>
        <v>Éxito</v>
      </c>
    </row>
    <row r="757" spans="1:12" x14ac:dyDescent="0.25">
      <c r="A757" t="s">
        <v>2356</v>
      </c>
      <c r="B757" t="s">
        <v>26</v>
      </c>
      <c r="C757">
        <v>134</v>
      </c>
      <c r="D757" s="4">
        <v>214948780</v>
      </c>
      <c r="E757" t="s">
        <v>55</v>
      </c>
      <c r="F757" t="s">
        <v>2</v>
      </c>
      <c r="G757" t="s">
        <v>56</v>
      </c>
      <c r="H757" t="s">
        <v>4</v>
      </c>
      <c r="I757" s="4">
        <v>110000000</v>
      </c>
      <c r="J757" s="3">
        <v>2003</v>
      </c>
      <c r="K757" s="3">
        <v>7.5</v>
      </c>
      <c r="L757" t="str">
        <f>IF(IMDb[[#This Row],[Presupuesto (USD)]]&lt;IMDb[[#This Row],[Ganancias(USD)]],"Éxito",IF(IMDb[[#This Row],[Presupuesto (USD)]]="SI","Indeterminado","Fracaso"))</f>
        <v>Éxito</v>
      </c>
    </row>
    <row r="758" spans="1:12" x14ac:dyDescent="0.25">
      <c r="A758" t="s">
        <v>2358</v>
      </c>
      <c r="B758" t="s">
        <v>231</v>
      </c>
      <c r="C758">
        <v>129</v>
      </c>
      <c r="D758" s="4">
        <v>186830669</v>
      </c>
      <c r="E758" t="s">
        <v>232</v>
      </c>
      <c r="F758" t="s">
        <v>2</v>
      </c>
      <c r="G758" t="s">
        <v>3</v>
      </c>
      <c r="H758" t="s">
        <v>4</v>
      </c>
      <c r="I758" s="4">
        <v>125000000</v>
      </c>
      <c r="J758" s="3">
        <v>2011</v>
      </c>
      <c r="K758" s="3">
        <v>7.5</v>
      </c>
      <c r="L758" t="str">
        <f>IF(IMDb[[#This Row],[Presupuesto (USD)]]&lt;IMDb[[#This Row],[Ganancias(USD)]],"Éxito",IF(IMDb[[#This Row],[Presupuesto (USD)]]="SI","Indeterminado","Fracaso"))</f>
        <v>Éxito</v>
      </c>
    </row>
    <row r="759" spans="1:12" x14ac:dyDescent="0.25">
      <c r="A759" t="s">
        <v>4188</v>
      </c>
      <c r="B759" t="s">
        <v>994</v>
      </c>
      <c r="C759">
        <v>96</v>
      </c>
      <c r="D759" s="4">
        <v>143492840</v>
      </c>
      <c r="E759" t="s">
        <v>251</v>
      </c>
      <c r="F759" t="s">
        <v>2</v>
      </c>
      <c r="G759" t="s">
        <v>3</v>
      </c>
      <c r="H759" t="s">
        <v>4</v>
      </c>
      <c r="I759" s="4">
        <v>7500000</v>
      </c>
      <c r="J759" s="3">
        <v>2007</v>
      </c>
      <c r="K759" s="3">
        <v>7.5</v>
      </c>
      <c r="L759" t="str">
        <f>IF(IMDb[[#This Row],[Presupuesto (USD)]]&lt;IMDb[[#This Row],[Ganancias(USD)]],"Éxito",IF(IMDb[[#This Row],[Presupuesto (USD)]]="SI","Indeterminado","Fracaso"))</f>
        <v>Éxito</v>
      </c>
    </row>
    <row r="760" spans="1:12" x14ac:dyDescent="0.25">
      <c r="A760" t="s">
        <v>3475</v>
      </c>
      <c r="B760" t="s">
        <v>69</v>
      </c>
      <c r="C760">
        <v>112</v>
      </c>
      <c r="D760" s="4">
        <v>137387272</v>
      </c>
      <c r="E760" t="s">
        <v>484</v>
      </c>
      <c r="F760" t="s">
        <v>2</v>
      </c>
      <c r="G760" t="s">
        <v>3</v>
      </c>
      <c r="H760" t="s">
        <v>113</v>
      </c>
      <c r="I760" s="4">
        <v>20000000</v>
      </c>
      <c r="J760" s="3">
        <v>2013</v>
      </c>
      <c r="K760" s="3">
        <v>7.5</v>
      </c>
      <c r="L760" t="str">
        <f>IF(IMDb[[#This Row],[Presupuesto (USD)]]&lt;IMDb[[#This Row],[Ganancias(USD)]],"Éxito",IF(IMDb[[#This Row],[Presupuesto (USD)]]="SI","Indeterminado","Fracaso"))</f>
        <v>Éxito</v>
      </c>
    </row>
    <row r="761" spans="1:12" x14ac:dyDescent="0.25">
      <c r="A761" t="s">
        <v>2247</v>
      </c>
      <c r="B761" t="s">
        <v>80</v>
      </c>
      <c r="C761">
        <v>122</v>
      </c>
      <c r="D761" s="4">
        <v>130468626</v>
      </c>
      <c r="E761" t="s">
        <v>48</v>
      </c>
      <c r="F761" t="s">
        <v>2</v>
      </c>
      <c r="G761" t="s">
        <v>3</v>
      </c>
      <c r="H761" t="s">
        <v>4</v>
      </c>
      <c r="I761" s="4">
        <v>185000000</v>
      </c>
      <c r="J761" s="3">
        <v>2016</v>
      </c>
      <c r="K761" s="3">
        <v>7.5</v>
      </c>
      <c r="L761" t="str">
        <f>IF(IMDb[[#This Row],[Presupuesto (USD)]]&lt;IMDb[[#This Row],[Ganancias(USD)]],"Éxito",IF(IMDb[[#This Row],[Presupuesto (USD)]]="SI","Indeterminado","Fracaso"))</f>
        <v>Fracaso</v>
      </c>
    </row>
    <row r="762" spans="1:12" x14ac:dyDescent="0.25">
      <c r="A762" t="s">
        <v>2452</v>
      </c>
      <c r="B762" t="s">
        <v>364</v>
      </c>
      <c r="C762">
        <v>88</v>
      </c>
      <c r="D762" s="4">
        <v>120618403</v>
      </c>
      <c r="E762" t="s">
        <v>365</v>
      </c>
      <c r="F762" t="s">
        <v>2</v>
      </c>
      <c r="G762" t="s">
        <v>3</v>
      </c>
      <c r="H762" t="s">
        <v>60</v>
      </c>
      <c r="I762" s="4">
        <v>90000000</v>
      </c>
      <c r="J762" s="3">
        <v>1998</v>
      </c>
      <c r="K762" s="3">
        <v>7.5</v>
      </c>
      <c r="L762" t="str">
        <f>IF(IMDb[[#This Row],[Presupuesto (USD)]]&lt;IMDb[[#This Row],[Ganancias(USD)]],"Éxito",IF(IMDb[[#This Row],[Presupuesto (USD)]]="SI","Indeterminado","Fracaso"))</f>
        <v>Éxito</v>
      </c>
    </row>
    <row r="763" spans="1:12" x14ac:dyDescent="0.25">
      <c r="A763" t="s">
        <v>2359</v>
      </c>
      <c r="B763" t="s">
        <v>233</v>
      </c>
      <c r="C763">
        <v>113</v>
      </c>
      <c r="D763" s="4">
        <v>119412921</v>
      </c>
      <c r="E763" t="s">
        <v>125</v>
      </c>
      <c r="F763" t="s">
        <v>2</v>
      </c>
      <c r="G763" t="s">
        <v>3</v>
      </c>
      <c r="H763" t="s">
        <v>113</v>
      </c>
      <c r="I763" s="4">
        <v>65000000</v>
      </c>
      <c r="J763" s="3">
        <v>1990</v>
      </c>
      <c r="K763" s="3">
        <v>7.5</v>
      </c>
      <c r="L763" t="str">
        <f>IF(IMDb[[#This Row],[Presupuesto (USD)]]&lt;IMDb[[#This Row],[Ganancias(USD)]],"Éxito",IF(IMDb[[#This Row],[Presupuesto (USD)]]="SI","Indeterminado","Fracaso"))</f>
        <v>Éxito</v>
      </c>
    </row>
    <row r="764" spans="1:12" x14ac:dyDescent="0.25">
      <c r="A764" t="s">
        <v>4267</v>
      </c>
      <c r="B764" t="s">
        <v>573</v>
      </c>
      <c r="C764">
        <v>122</v>
      </c>
      <c r="D764" s="4">
        <v>119078393</v>
      </c>
      <c r="E764" t="s">
        <v>1622</v>
      </c>
      <c r="F764" t="s">
        <v>2</v>
      </c>
      <c r="G764" t="s">
        <v>3</v>
      </c>
      <c r="H764" t="s">
        <v>113</v>
      </c>
      <c r="I764" s="4">
        <v>6000000</v>
      </c>
      <c r="J764" s="3">
        <v>2004</v>
      </c>
      <c r="K764" s="3">
        <v>7.5</v>
      </c>
      <c r="L764" t="str">
        <f>IF(IMDb[[#This Row],[Presupuesto (USD)]]&lt;IMDb[[#This Row],[Ganancias(USD)]],"Éxito",IF(IMDb[[#This Row],[Presupuesto (USD)]]="SI","Indeterminado","Fracaso"))</f>
        <v>Éxito</v>
      </c>
    </row>
    <row r="765" spans="1:12" x14ac:dyDescent="0.25">
      <c r="A765" t="s">
        <v>4892</v>
      </c>
      <c r="B765" t="s">
        <v>255</v>
      </c>
      <c r="C765">
        <v>112</v>
      </c>
      <c r="D765" s="4">
        <v>115000000</v>
      </c>
      <c r="E765" t="s">
        <v>750</v>
      </c>
      <c r="F765" t="s">
        <v>2</v>
      </c>
      <c r="G765" t="s">
        <v>3</v>
      </c>
      <c r="H765" t="s">
        <v>21</v>
      </c>
      <c r="I765" s="4">
        <v>777000</v>
      </c>
      <c r="J765" s="3">
        <v>1973</v>
      </c>
      <c r="K765" s="3">
        <v>7.5</v>
      </c>
      <c r="L765" t="str">
        <f>IF(IMDb[[#This Row],[Presupuesto (USD)]]&lt;IMDb[[#This Row],[Ganancias(USD)]],"Éxito",IF(IMDb[[#This Row],[Presupuesto (USD)]]="SI","Indeterminado","Fracaso"))</f>
        <v>Éxito</v>
      </c>
    </row>
    <row r="766" spans="1:12" x14ac:dyDescent="0.25">
      <c r="A766" t="s">
        <v>2385</v>
      </c>
      <c r="B766" t="s">
        <v>93</v>
      </c>
      <c r="C766">
        <v>170</v>
      </c>
      <c r="D766" s="4">
        <v>102608827</v>
      </c>
      <c r="E766" t="s">
        <v>269</v>
      </c>
      <c r="F766" t="s">
        <v>2</v>
      </c>
      <c r="G766" t="s">
        <v>3</v>
      </c>
      <c r="H766" t="s">
        <v>4</v>
      </c>
      <c r="I766" s="4">
        <v>110000000</v>
      </c>
      <c r="J766" s="3">
        <v>2004</v>
      </c>
      <c r="K766" s="3">
        <v>7.5</v>
      </c>
      <c r="L766" t="str">
        <f>IF(IMDb[[#This Row],[Presupuesto (USD)]]&lt;IMDb[[#This Row],[Ganancias(USD)]],"Éxito",IF(IMDb[[#This Row],[Presupuesto (USD)]]="SI","Indeterminado","Fracaso"))</f>
        <v>Fracaso</v>
      </c>
    </row>
    <row r="767" spans="1:12" x14ac:dyDescent="0.25">
      <c r="A767" t="s">
        <v>2945</v>
      </c>
      <c r="B767" t="s">
        <v>707</v>
      </c>
      <c r="C767">
        <v>128</v>
      </c>
      <c r="D767" s="4">
        <v>95001343</v>
      </c>
      <c r="E767" t="s">
        <v>281</v>
      </c>
      <c r="F767" t="s">
        <v>2</v>
      </c>
      <c r="G767" t="s">
        <v>3</v>
      </c>
      <c r="H767" t="s">
        <v>4</v>
      </c>
      <c r="I767" s="4">
        <v>40000000</v>
      </c>
      <c r="J767" s="3">
        <v>2013</v>
      </c>
      <c r="K767" s="3">
        <v>7.5</v>
      </c>
      <c r="L767" t="str">
        <f>IF(IMDb[[#This Row],[Presupuesto (USD)]]&lt;IMDb[[#This Row],[Ganancias(USD)]],"Éxito",IF(IMDb[[#This Row],[Presupuesto (USD)]]="SI","Indeterminado","Fracaso"))</f>
        <v>Éxito</v>
      </c>
    </row>
    <row r="768" spans="1:12" x14ac:dyDescent="0.25">
      <c r="A768" t="s">
        <v>4084</v>
      </c>
      <c r="B768" t="s">
        <v>724</v>
      </c>
      <c r="C768">
        <v>116</v>
      </c>
      <c r="D768" s="4">
        <v>90400000</v>
      </c>
      <c r="E768" t="s">
        <v>286</v>
      </c>
      <c r="F768" t="s">
        <v>2</v>
      </c>
      <c r="G768" t="s">
        <v>3</v>
      </c>
      <c r="H768" t="s">
        <v>113</v>
      </c>
      <c r="I768" s="4" t="s">
        <v>5162</v>
      </c>
      <c r="J768" s="3">
        <v>1983</v>
      </c>
      <c r="K768" s="3">
        <v>7.5</v>
      </c>
      <c r="L768" t="str">
        <f>IF(IMDb[[#This Row],[Presupuesto (USD)]]&lt;IMDb[[#This Row],[Ganancias(USD)]],"Éxito",IF(IMDb[[#This Row],[Presupuesto (USD)]]="SI","Indeterminado","Fracaso"))</f>
        <v>Indeterminado</v>
      </c>
    </row>
    <row r="769" spans="1:12" x14ac:dyDescent="0.25">
      <c r="A769" t="s">
        <v>2902</v>
      </c>
      <c r="B769" t="s">
        <v>811</v>
      </c>
      <c r="C769">
        <v>88</v>
      </c>
      <c r="D769" s="4">
        <v>84300000</v>
      </c>
      <c r="E769" t="s">
        <v>812</v>
      </c>
      <c r="F769" t="s">
        <v>2</v>
      </c>
      <c r="G769" t="s">
        <v>3</v>
      </c>
      <c r="H769" t="s">
        <v>813</v>
      </c>
      <c r="I769" s="4">
        <v>2600000</v>
      </c>
      <c r="J769" s="3">
        <v>1940</v>
      </c>
      <c r="K769" s="3">
        <v>7.5</v>
      </c>
      <c r="L769" t="str">
        <f>IF(IMDb[[#This Row],[Presupuesto (USD)]]&lt;IMDb[[#This Row],[Ganancias(USD)]],"Éxito",IF(IMDb[[#This Row],[Presupuesto (USD)]]="SI","Indeterminado","Fracaso"))</f>
        <v>Éxito</v>
      </c>
    </row>
    <row r="770" spans="1:12" x14ac:dyDescent="0.25">
      <c r="A770" t="s">
        <v>3062</v>
      </c>
      <c r="B770" t="s">
        <v>354</v>
      </c>
      <c r="C770">
        <v>125</v>
      </c>
      <c r="D770" s="4">
        <v>83299761</v>
      </c>
      <c r="E770" t="s">
        <v>929</v>
      </c>
      <c r="F770" t="s">
        <v>2</v>
      </c>
      <c r="G770" t="s">
        <v>3</v>
      </c>
      <c r="H770" t="s">
        <v>4</v>
      </c>
      <c r="I770" s="4">
        <v>35000000</v>
      </c>
      <c r="J770" s="3">
        <v>2013</v>
      </c>
      <c r="K770" s="3">
        <v>7.5</v>
      </c>
      <c r="L770" t="str">
        <f>IF(IMDb[[#This Row],[Presupuesto (USD)]]&lt;IMDb[[#This Row],[Ganancias(USD)]],"Éxito",IF(IMDb[[#This Row],[Presupuesto (USD)]]="SI","Indeterminado","Fracaso"))</f>
        <v>Éxito</v>
      </c>
    </row>
    <row r="771" spans="1:12" x14ac:dyDescent="0.25">
      <c r="A771" t="s">
        <v>2943</v>
      </c>
      <c r="B771" t="s">
        <v>681</v>
      </c>
      <c r="C771">
        <v>155</v>
      </c>
      <c r="D771" s="4">
        <v>82522790</v>
      </c>
      <c r="E771" t="s">
        <v>846</v>
      </c>
      <c r="F771" t="s">
        <v>2</v>
      </c>
      <c r="G771" t="s">
        <v>3</v>
      </c>
      <c r="H771" t="s">
        <v>113</v>
      </c>
      <c r="I771" s="4">
        <v>40000000</v>
      </c>
      <c r="J771" s="3">
        <v>1992</v>
      </c>
      <c r="K771" s="3">
        <v>7.5</v>
      </c>
      <c r="L771" t="str">
        <f>IF(IMDb[[#This Row],[Presupuesto (USD)]]&lt;IMDb[[#This Row],[Ganancias(USD)]],"Éxito",IF(IMDb[[#This Row],[Presupuesto (USD)]]="SI","Indeterminado","Fracaso"))</f>
        <v>Éxito</v>
      </c>
    </row>
    <row r="772" spans="1:12" x14ac:dyDescent="0.25">
      <c r="A772" t="s">
        <v>3718</v>
      </c>
      <c r="B772" t="s">
        <v>144</v>
      </c>
      <c r="C772">
        <v>124</v>
      </c>
      <c r="D772" s="4">
        <v>79900000</v>
      </c>
      <c r="E772" t="s">
        <v>858</v>
      </c>
      <c r="F772" t="s">
        <v>2</v>
      </c>
      <c r="G772" t="s">
        <v>3</v>
      </c>
      <c r="H772" t="s">
        <v>21</v>
      </c>
      <c r="I772" s="4" t="s">
        <v>5162</v>
      </c>
      <c r="J772" s="3">
        <v>1980</v>
      </c>
      <c r="K772" s="3">
        <v>7.5</v>
      </c>
      <c r="L772" t="str">
        <f>IF(IMDb[[#This Row],[Presupuesto (USD)]]&lt;IMDb[[#This Row],[Ganancias(USD)]],"Éxito",IF(IMDb[[#This Row],[Presupuesto (USD)]]="SI","Indeterminado","Fracaso"))</f>
        <v>Indeterminado</v>
      </c>
    </row>
    <row r="773" spans="1:12" x14ac:dyDescent="0.25">
      <c r="A773" t="s">
        <v>2427</v>
      </c>
      <c r="B773" t="s">
        <v>93</v>
      </c>
      <c r="C773">
        <v>216</v>
      </c>
      <c r="D773" s="4">
        <v>77679638</v>
      </c>
      <c r="E773" t="s">
        <v>334</v>
      </c>
      <c r="F773" t="s">
        <v>2</v>
      </c>
      <c r="G773" t="s">
        <v>3</v>
      </c>
      <c r="H773" t="s">
        <v>113</v>
      </c>
      <c r="I773" s="4">
        <v>100000000</v>
      </c>
      <c r="J773" s="3">
        <v>2002</v>
      </c>
      <c r="K773" s="3">
        <v>7.5</v>
      </c>
      <c r="L773" t="str">
        <f>IF(IMDb[[#This Row],[Presupuesto (USD)]]&lt;IMDb[[#This Row],[Ganancias(USD)]],"Éxito",IF(IMDb[[#This Row],[Presupuesto (USD)]]="SI","Indeterminado","Fracaso"))</f>
        <v>Fracaso</v>
      </c>
    </row>
    <row r="774" spans="1:12" x14ac:dyDescent="0.25">
      <c r="A774" t="s">
        <v>2257</v>
      </c>
      <c r="B774" t="s">
        <v>93</v>
      </c>
      <c r="C774">
        <v>126</v>
      </c>
      <c r="D774" s="4">
        <v>73820094</v>
      </c>
      <c r="E774" t="s">
        <v>94</v>
      </c>
      <c r="F774" t="s">
        <v>2</v>
      </c>
      <c r="G774" t="s">
        <v>3</v>
      </c>
      <c r="H774" t="s">
        <v>21</v>
      </c>
      <c r="I774" s="4">
        <v>170000000</v>
      </c>
      <c r="J774" s="3">
        <v>2011</v>
      </c>
      <c r="K774" s="3">
        <v>7.5</v>
      </c>
      <c r="L774" t="str">
        <f>IF(IMDb[[#This Row],[Presupuesto (USD)]]&lt;IMDb[[#This Row],[Ganancias(USD)]],"Éxito",IF(IMDb[[#This Row],[Presupuesto (USD)]]="SI","Indeterminado","Fracaso"))</f>
        <v>Fracaso</v>
      </c>
    </row>
    <row r="775" spans="1:12" x14ac:dyDescent="0.25">
      <c r="A775" t="s">
        <v>3722</v>
      </c>
      <c r="B775" t="s">
        <v>53</v>
      </c>
      <c r="C775">
        <v>92</v>
      </c>
      <c r="D775" s="4">
        <v>73326666</v>
      </c>
      <c r="E775" t="s">
        <v>455</v>
      </c>
      <c r="F775" t="s">
        <v>2</v>
      </c>
      <c r="G775" t="s">
        <v>3</v>
      </c>
      <c r="H775" t="s">
        <v>21</v>
      </c>
      <c r="I775" s="4">
        <v>15000000</v>
      </c>
      <c r="J775" s="3">
        <v>1988</v>
      </c>
      <c r="K775" s="3">
        <v>7.5</v>
      </c>
      <c r="L775" t="str">
        <f>IF(IMDb[[#This Row],[Presupuesto (USD)]]&lt;IMDb[[#This Row],[Ganancias(USD)]],"Éxito",IF(IMDb[[#This Row],[Presupuesto (USD)]]="SI","Indeterminado","Fracaso"))</f>
        <v>Éxito</v>
      </c>
    </row>
    <row r="776" spans="1:12" x14ac:dyDescent="0.25">
      <c r="A776" t="s">
        <v>3647</v>
      </c>
      <c r="B776" t="s">
        <v>995</v>
      </c>
      <c r="C776">
        <v>126</v>
      </c>
      <c r="D776" s="4">
        <v>71502303</v>
      </c>
      <c r="E776" t="s">
        <v>1224</v>
      </c>
      <c r="F776" t="s">
        <v>2</v>
      </c>
      <c r="G776" t="s">
        <v>3</v>
      </c>
      <c r="H776" t="s">
        <v>113</v>
      </c>
      <c r="I776" s="4">
        <v>12000000</v>
      </c>
      <c r="J776" s="3">
        <v>2004</v>
      </c>
      <c r="K776" s="3">
        <v>7.5</v>
      </c>
      <c r="L776" t="str">
        <f>IF(IMDb[[#This Row],[Presupuesto (USD)]]&lt;IMDb[[#This Row],[Ganancias(USD)]],"Éxito",IF(IMDb[[#This Row],[Presupuesto (USD)]]="SI","Indeterminado","Fracaso"))</f>
        <v>Éxito</v>
      </c>
    </row>
    <row r="777" spans="1:12" x14ac:dyDescent="0.25">
      <c r="A777" t="s">
        <v>3431</v>
      </c>
      <c r="B777" t="s">
        <v>566</v>
      </c>
      <c r="C777">
        <v>135</v>
      </c>
      <c r="D777" s="4">
        <v>70960517</v>
      </c>
      <c r="E777" t="s">
        <v>45</v>
      </c>
      <c r="F777" t="s">
        <v>2</v>
      </c>
      <c r="G777" t="s">
        <v>3</v>
      </c>
      <c r="H777" t="s">
        <v>4</v>
      </c>
      <c r="I777" s="4">
        <v>35000000</v>
      </c>
      <c r="J777" s="3">
        <v>1995</v>
      </c>
      <c r="K777" s="3">
        <v>7.5</v>
      </c>
      <c r="L777" t="str">
        <f>IF(IMDb[[#This Row],[Presupuesto (USD)]]&lt;IMDb[[#This Row],[Ganancias(USD)]],"Éxito",IF(IMDb[[#This Row],[Presupuesto (USD)]]="SI","Indeterminado","Fracaso"))</f>
        <v>Éxito</v>
      </c>
    </row>
    <row r="778" spans="1:12" x14ac:dyDescent="0.25">
      <c r="A778" t="s">
        <v>3167</v>
      </c>
      <c r="B778" t="s">
        <v>184</v>
      </c>
      <c r="C778">
        <v>133</v>
      </c>
      <c r="D778" s="4">
        <v>66528842</v>
      </c>
      <c r="E778" t="s">
        <v>953</v>
      </c>
      <c r="F778" t="s">
        <v>2</v>
      </c>
      <c r="G778" t="s">
        <v>3</v>
      </c>
      <c r="H778" t="s">
        <v>113</v>
      </c>
      <c r="I778" s="4">
        <v>30000000</v>
      </c>
      <c r="J778" s="3">
        <v>1994</v>
      </c>
      <c r="K778" s="3">
        <v>7.5</v>
      </c>
      <c r="L778" t="str">
        <f>IF(IMDb[[#This Row],[Presupuesto (USD)]]&lt;IMDb[[#This Row],[Ganancias(USD)]],"Éxito",IF(IMDb[[#This Row],[Presupuesto (USD)]]="SI","Indeterminado","Fracaso"))</f>
        <v>Éxito</v>
      </c>
    </row>
    <row r="779" spans="1:12" x14ac:dyDescent="0.25">
      <c r="A779" t="s">
        <v>3252</v>
      </c>
      <c r="B779" t="s">
        <v>1021</v>
      </c>
      <c r="C779">
        <v>135</v>
      </c>
      <c r="D779" s="4">
        <v>64371181</v>
      </c>
      <c r="E779" t="s">
        <v>615</v>
      </c>
      <c r="F779" t="s">
        <v>2</v>
      </c>
      <c r="G779" t="s">
        <v>3</v>
      </c>
      <c r="H779" t="s">
        <v>21</v>
      </c>
      <c r="I779" s="4">
        <v>28000000</v>
      </c>
      <c r="J779" s="3">
        <v>2004</v>
      </c>
      <c r="K779" s="3">
        <v>7.5</v>
      </c>
      <c r="L779" t="str">
        <f>IF(IMDb[[#This Row],[Presupuesto (USD)]]&lt;IMDb[[#This Row],[Ganancias(USD)]],"Éxito",IF(IMDb[[#This Row],[Presupuesto (USD)]]="SI","Indeterminado","Fracaso"))</f>
        <v>Éxito</v>
      </c>
    </row>
    <row r="780" spans="1:12" x14ac:dyDescent="0.25">
      <c r="A780" t="s">
        <v>2712</v>
      </c>
      <c r="B780" t="s">
        <v>571</v>
      </c>
      <c r="C780">
        <v>136</v>
      </c>
      <c r="D780" s="4">
        <v>60984028</v>
      </c>
      <c r="E780" t="s">
        <v>332</v>
      </c>
      <c r="F780" t="s">
        <v>2</v>
      </c>
      <c r="G780" t="s">
        <v>3</v>
      </c>
      <c r="H780" t="s">
        <v>113</v>
      </c>
      <c r="I780" s="4">
        <v>57000000</v>
      </c>
      <c r="J780" s="3">
        <v>1997</v>
      </c>
      <c r="K780" s="3">
        <v>7.5</v>
      </c>
      <c r="L780" t="str">
        <f>IF(IMDb[[#This Row],[Presupuesto (USD)]]&lt;IMDb[[#This Row],[Ganancias(USD)]],"Éxito",IF(IMDb[[#This Row],[Presupuesto (USD)]]="SI","Indeterminado","Fracaso"))</f>
        <v>Éxito</v>
      </c>
    </row>
    <row r="781" spans="1:12" x14ac:dyDescent="0.25">
      <c r="A781" t="s">
        <v>3302</v>
      </c>
      <c r="B781" t="s">
        <v>465</v>
      </c>
      <c r="C781">
        <v>139</v>
      </c>
      <c r="D781" s="4">
        <v>58328680</v>
      </c>
      <c r="E781" t="s">
        <v>596</v>
      </c>
      <c r="F781" t="s">
        <v>2</v>
      </c>
      <c r="G781" t="s">
        <v>3</v>
      </c>
      <c r="H781" t="s">
        <v>113</v>
      </c>
      <c r="I781" s="4">
        <v>22000000</v>
      </c>
      <c r="J781" s="3">
        <v>2003</v>
      </c>
      <c r="K781" s="3">
        <v>7.5</v>
      </c>
      <c r="L781" t="str">
        <f>IF(IMDb[[#This Row],[Presupuesto (USD)]]&lt;IMDb[[#This Row],[Ganancias(USD)]],"Éxito",IF(IMDb[[#This Row],[Presupuesto (USD)]]="SI","Indeterminado","Fracaso"))</f>
        <v>Éxito</v>
      </c>
    </row>
    <row r="782" spans="1:12" x14ac:dyDescent="0.25">
      <c r="A782" t="s">
        <v>3181</v>
      </c>
      <c r="B782" t="s">
        <v>1001</v>
      </c>
      <c r="C782">
        <v>85</v>
      </c>
      <c r="D782" s="4">
        <v>56068547</v>
      </c>
      <c r="E782" t="s">
        <v>1002</v>
      </c>
      <c r="F782" t="s">
        <v>2</v>
      </c>
      <c r="G782" t="s">
        <v>9</v>
      </c>
      <c r="H782" t="s">
        <v>60</v>
      </c>
      <c r="I782" s="4">
        <v>30000000</v>
      </c>
      <c r="J782" s="3">
        <v>2005</v>
      </c>
      <c r="K782" s="3">
        <v>7.5</v>
      </c>
      <c r="L782" t="str">
        <f>IF(IMDb[[#This Row],[Presupuesto (USD)]]&lt;IMDb[[#This Row],[Ganancias(USD)]],"Éxito",IF(IMDb[[#This Row],[Presupuesto (USD)]]="SI","Indeterminado","Fracaso"))</f>
        <v>Éxito</v>
      </c>
    </row>
    <row r="783" spans="1:12" x14ac:dyDescent="0.25">
      <c r="A783" t="s">
        <v>3122</v>
      </c>
      <c r="B783" t="s">
        <v>142</v>
      </c>
      <c r="C783">
        <v>93</v>
      </c>
      <c r="D783" s="4">
        <v>54696902</v>
      </c>
      <c r="E783" t="s">
        <v>702</v>
      </c>
      <c r="F783" t="s">
        <v>2</v>
      </c>
      <c r="G783" t="s">
        <v>3</v>
      </c>
      <c r="H783" t="s">
        <v>4</v>
      </c>
      <c r="I783" s="4">
        <v>32000000</v>
      </c>
      <c r="J783" s="3">
        <v>2011</v>
      </c>
      <c r="K783" s="3">
        <v>7.5</v>
      </c>
      <c r="L783" t="str">
        <f>IF(IMDb[[#This Row],[Presupuesto (USD)]]&lt;IMDb[[#This Row],[Ganancias(USD)]],"Éxito",IF(IMDb[[#This Row],[Presupuesto (USD)]]="SI","Indeterminado","Fracaso"))</f>
        <v>Éxito</v>
      </c>
    </row>
    <row r="784" spans="1:12" x14ac:dyDescent="0.25">
      <c r="A784" t="s">
        <v>2900</v>
      </c>
      <c r="B784" t="s">
        <v>495</v>
      </c>
      <c r="C784">
        <v>147</v>
      </c>
      <c r="D784" s="4">
        <v>53300852</v>
      </c>
      <c r="E784" t="s">
        <v>363</v>
      </c>
      <c r="F784" t="s">
        <v>2</v>
      </c>
      <c r="G784" t="s">
        <v>3</v>
      </c>
      <c r="H784" t="s">
        <v>113</v>
      </c>
      <c r="I784" s="4">
        <v>44000000</v>
      </c>
      <c r="J784" s="3">
        <v>1996</v>
      </c>
      <c r="K784" s="3">
        <v>7.5</v>
      </c>
      <c r="L784" t="str">
        <f>IF(IMDb[[#This Row],[Presupuesto (USD)]]&lt;IMDb[[#This Row],[Ganancias(USD)]],"Éxito",IF(IMDb[[#This Row],[Presupuesto (USD)]]="SI","Indeterminado","Fracaso"))</f>
        <v>Éxito</v>
      </c>
    </row>
    <row r="785" spans="1:12" x14ac:dyDescent="0.25">
      <c r="A785" t="s">
        <v>3948</v>
      </c>
      <c r="B785" t="s">
        <v>895</v>
      </c>
      <c r="C785">
        <v>120</v>
      </c>
      <c r="D785" s="4">
        <v>52929168</v>
      </c>
      <c r="E785" t="s">
        <v>183</v>
      </c>
      <c r="F785" t="s">
        <v>2</v>
      </c>
      <c r="G785" t="s">
        <v>3</v>
      </c>
      <c r="H785" t="s">
        <v>113</v>
      </c>
      <c r="I785" s="4">
        <v>11000000</v>
      </c>
      <c r="J785" s="3">
        <v>1992</v>
      </c>
      <c r="K785" s="3">
        <v>7.5</v>
      </c>
      <c r="L785" t="str">
        <f>IF(IMDb[[#This Row],[Presupuesto (USD)]]&lt;IMDb[[#This Row],[Ganancias(USD)]],"Éxito",IF(IMDb[[#This Row],[Presupuesto (USD)]]="SI","Indeterminado","Fracaso"))</f>
        <v>Éxito</v>
      </c>
    </row>
    <row r="786" spans="1:12" x14ac:dyDescent="0.25">
      <c r="A786" t="s">
        <v>3189</v>
      </c>
      <c r="B786" t="s">
        <v>491</v>
      </c>
      <c r="C786">
        <v>124</v>
      </c>
      <c r="D786" s="4">
        <v>52418902</v>
      </c>
      <c r="E786" t="s">
        <v>572</v>
      </c>
      <c r="F786" t="s">
        <v>2</v>
      </c>
      <c r="G786" t="s">
        <v>3</v>
      </c>
      <c r="H786" t="s">
        <v>113</v>
      </c>
      <c r="I786" s="4">
        <v>30000000</v>
      </c>
      <c r="J786" s="3">
        <v>2015</v>
      </c>
      <c r="K786" s="3">
        <v>7.5</v>
      </c>
      <c r="L786" t="str">
        <f>IF(IMDb[[#This Row],[Presupuesto (USD)]]&lt;IMDb[[#This Row],[Ganancias(USD)]],"Éxito",IF(IMDb[[#This Row],[Presupuesto (USD)]]="SI","Indeterminado","Fracaso"))</f>
        <v>Éxito</v>
      </c>
    </row>
    <row r="787" spans="1:12" x14ac:dyDescent="0.25">
      <c r="A787" t="s">
        <v>3484</v>
      </c>
      <c r="B787" t="s">
        <v>1175</v>
      </c>
      <c r="C787">
        <v>128</v>
      </c>
      <c r="D787" s="4">
        <v>52066000</v>
      </c>
      <c r="E787" t="s">
        <v>802</v>
      </c>
      <c r="F787" t="s">
        <v>2</v>
      </c>
      <c r="G787" t="s">
        <v>9</v>
      </c>
      <c r="H787" t="s">
        <v>4</v>
      </c>
      <c r="I787" s="4">
        <v>20000000</v>
      </c>
      <c r="J787" s="3">
        <v>2014</v>
      </c>
      <c r="K787" s="3">
        <v>7.5</v>
      </c>
      <c r="L787" t="str">
        <f>IF(IMDb[[#This Row],[Presupuesto (USD)]]&lt;IMDb[[#This Row],[Ganancias(USD)]],"Éxito",IF(IMDb[[#This Row],[Presupuesto (USD)]]="SI","Indeterminado","Fracaso"))</f>
        <v>Éxito</v>
      </c>
    </row>
    <row r="788" spans="1:12" x14ac:dyDescent="0.25">
      <c r="A788" t="s">
        <v>3888</v>
      </c>
      <c r="B788" t="s">
        <v>303</v>
      </c>
      <c r="C788">
        <v>154</v>
      </c>
      <c r="D788" s="4">
        <v>39647595</v>
      </c>
      <c r="E788" t="s">
        <v>267</v>
      </c>
      <c r="F788" t="s">
        <v>2</v>
      </c>
      <c r="G788" t="s">
        <v>3</v>
      </c>
      <c r="H788" t="s">
        <v>113</v>
      </c>
      <c r="I788" s="4">
        <v>12000000</v>
      </c>
      <c r="J788" s="3">
        <v>1997</v>
      </c>
      <c r="K788" s="3">
        <v>7.5</v>
      </c>
      <c r="L788" t="str">
        <f>IF(IMDb[[#This Row],[Presupuesto (USD)]]&lt;IMDb[[#This Row],[Ganancias(USD)]],"Éxito",IF(IMDb[[#This Row],[Presupuesto (USD)]]="SI","Indeterminado","Fracaso"))</f>
        <v>Éxito</v>
      </c>
    </row>
    <row r="789" spans="1:12" x14ac:dyDescent="0.25">
      <c r="A789" t="s">
        <v>3958</v>
      </c>
      <c r="B789" t="s">
        <v>1444</v>
      </c>
      <c r="C789">
        <v>111</v>
      </c>
      <c r="D789" s="4">
        <v>38317535</v>
      </c>
      <c r="E789" t="s">
        <v>45</v>
      </c>
      <c r="F789" t="s">
        <v>2</v>
      </c>
      <c r="G789" t="s">
        <v>9</v>
      </c>
      <c r="H789" t="s">
        <v>4</v>
      </c>
      <c r="I789" s="4">
        <v>11000000</v>
      </c>
      <c r="J789" s="3">
        <v>2015</v>
      </c>
      <c r="K789" s="3">
        <v>7.5</v>
      </c>
      <c r="L789" t="str">
        <f>IF(IMDb[[#This Row],[Presupuesto (USD)]]&lt;IMDb[[#This Row],[Ganancias(USD)]],"Éxito",IF(IMDb[[#This Row],[Presupuesto (USD)]]="SI","Indeterminado","Fracaso"))</f>
        <v>Éxito</v>
      </c>
    </row>
    <row r="790" spans="1:12" x14ac:dyDescent="0.25">
      <c r="A790" t="s">
        <v>3460</v>
      </c>
      <c r="B790" t="s">
        <v>742</v>
      </c>
      <c r="C790">
        <v>123</v>
      </c>
      <c r="D790" s="4">
        <v>36581633</v>
      </c>
      <c r="E790" t="s">
        <v>295</v>
      </c>
      <c r="F790" t="s">
        <v>2</v>
      </c>
      <c r="G790" t="s">
        <v>147</v>
      </c>
      <c r="H790" t="s">
        <v>4</v>
      </c>
      <c r="I790" s="4">
        <v>21000000</v>
      </c>
      <c r="J790" s="3">
        <v>2007</v>
      </c>
      <c r="K790" s="3">
        <v>7.5</v>
      </c>
      <c r="L790" t="str">
        <f>IF(IMDb[[#This Row],[Presupuesto (USD)]]&lt;IMDb[[#This Row],[Ganancias(USD)]],"Éxito",IF(IMDb[[#This Row],[Presupuesto (USD)]]="SI","Indeterminado","Fracaso"))</f>
        <v>Éxito</v>
      </c>
    </row>
    <row r="791" spans="1:12" x14ac:dyDescent="0.25">
      <c r="A791" t="s">
        <v>4729</v>
      </c>
      <c r="B791" t="s">
        <v>1362</v>
      </c>
      <c r="C791">
        <v>138</v>
      </c>
      <c r="D791" s="4">
        <v>35918429</v>
      </c>
      <c r="E791" t="s">
        <v>334</v>
      </c>
      <c r="F791" t="s">
        <v>2</v>
      </c>
      <c r="G791" t="s">
        <v>3</v>
      </c>
      <c r="H791" t="s">
        <v>113</v>
      </c>
      <c r="I791" s="4">
        <v>1700000</v>
      </c>
      <c r="J791" s="3">
        <v>2001</v>
      </c>
      <c r="K791" s="3">
        <v>7.5</v>
      </c>
      <c r="L791" t="str">
        <f>IF(IMDb[[#This Row],[Presupuesto (USD)]]&lt;IMDb[[#This Row],[Ganancias(USD)]],"Éxito",IF(IMDb[[#This Row],[Presupuesto (USD)]]="SI","Indeterminado","Fracaso"))</f>
        <v>Éxito</v>
      </c>
    </row>
    <row r="792" spans="1:12" x14ac:dyDescent="0.25">
      <c r="A792" t="s">
        <v>3489</v>
      </c>
      <c r="B792" t="s">
        <v>5127</v>
      </c>
      <c r="C792">
        <v>143</v>
      </c>
      <c r="D792" s="4">
        <v>34300771</v>
      </c>
      <c r="E792" t="s">
        <v>534</v>
      </c>
      <c r="F792" t="s">
        <v>2</v>
      </c>
      <c r="G792" t="s">
        <v>258</v>
      </c>
      <c r="H792" t="s">
        <v>113</v>
      </c>
      <c r="I792" s="4">
        <v>25000000</v>
      </c>
      <c r="J792" s="3">
        <v>2006</v>
      </c>
      <c r="K792" s="3">
        <v>7.5</v>
      </c>
      <c r="L792" t="str">
        <f>IF(IMDb[[#This Row],[Presupuesto (USD)]]&lt;IMDb[[#This Row],[Ganancias(USD)]],"Éxito",IF(IMDb[[#This Row],[Presupuesto (USD)]]="SI","Indeterminado","Fracaso"))</f>
        <v>Éxito</v>
      </c>
    </row>
    <row r="793" spans="1:12" x14ac:dyDescent="0.25">
      <c r="A793" t="s">
        <v>3315</v>
      </c>
      <c r="B793" t="s">
        <v>1085</v>
      </c>
      <c r="C793">
        <v>129</v>
      </c>
      <c r="D793" s="4">
        <v>33565375</v>
      </c>
      <c r="E793" t="s">
        <v>520</v>
      </c>
      <c r="F793" t="s">
        <v>2</v>
      </c>
      <c r="G793" t="s">
        <v>9</v>
      </c>
      <c r="H793" t="s">
        <v>113</v>
      </c>
      <c r="I793" s="4">
        <v>15000000</v>
      </c>
      <c r="J793" s="3">
        <v>2005</v>
      </c>
      <c r="K793" s="3">
        <v>7.5</v>
      </c>
      <c r="L793" t="str">
        <f>IF(IMDb[[#This Row],[Presupuesto (USD)]]&lt;IMDb[[#This Row],[Ganancias(USD)]],"Éxito",IF(IMDb[[#This Row],[Presupuesto (USD)]]="SI","Indeterminado","Fracaso"))</f>
        <v>Éxito</v>
      </c>
    </row>
    <row r="794" spans="1:12" x14ac:dyDescent="0.25">
      <c r="A794" t="s">
        <v>3491</v>
      </c>
      <c r="B794" t="s">
        <v>1179</v>
      </c>
      <c r="C794">
        <v>104</v>
      </c>
      <c r="D794" s="4">
        <v>33422556</v>
      </c>
      <c r="E794" t="s">
        <v>984</v>
      </c>
      <c r="F794" t="s">
        <v>2</v>
      </c>
      <c r="G794" t="s">
        <v>3</v>
      </c>
      <c r="H794" t="s">
        <v>4</v>
      </c>
      <c r="I794" s="4">
        <v>20000000</v>
      </c>
      <c r="J794" s="3">
        <v>2008</v>
      </c>
      <c r="K794" s="3">
        <v>7.5</v>
      </c>
      <c r="L794" t="str">
        <f>IF(IMDb[[#This Row],[Presupuesto (USD)]]&lt;IMDb[[#This Row],[Ganancias(USD)]],"Éxito",IF(IMDb[[#This Row],[Presupuesto (USD)]]="SI","Indeterminado","Fracaso"))</f>
        <v>Éxito</v>
      </c>
    </row>
    <row r="795" spans="1:12" x14ac:dyDescent="0.25">
      <c r="A795" t="s">
        <v>3351</v>
      </c>
      <c r="B795" t="s">
        <v>1101</v>
      </c>
      <c r="C795">
        <v>114</v>
      </c>
      <c r="D795" s="4">
        <v>31655091</v>
      </c>
      <c r="E795" t="s">
        <v>833</v>
      </c>
      <c r="F795" t="s">
        <v>2</v>
      </c>
      <c r="G795" t="s">
        <v>3</v>
      </c>
      <c r="H795" t="s">
        <v>21</v>
      </c>
      <c r="I795" s="4">
        <v>30000000</v>
      </c>
      <c r="J795" s="3">
        <v>2007</v>
      </c>
      <c r="K795" s="3">
        <v>7.5</v>
      </c>
      <c r="L795" t="str">
        <f>IF(IMDb[[#This Row],[Presupuesto (USD)]]&lt;IMDb[[#This Row],[Ganancias(USD)]],"Éxito",IF(IMDb[[#This Row],[Presupuesto (USD)]]="SI","Indeterminado","Fracaso"))</f>
        <v>Éxito</v>
      </c>
    </row>
    <row r="796" spans="1:12" x14ac:dyDescent="0.25">
      <c r="A796" t="s">
        <v>4196</v>
      </c>
      <c r="B796" t="s">
        <v>532</v>
      </c>
      <c r="C796">
        <v>93</v>
      </c>
      <c r="D796" s="4">
        <v>31501218</v>
      </c>
      <c r="E796" t="s">
        <v>802</v>
      </c>
      <c r="F796" t="s">
        <v>2</v>
      </c>
      <c r="G796" t="s">
        <v>3</v>
      </c>
      <c r="H796" t="s">
        <v>21</v>
      </c>
      <c r="I796" s="4">
        <v>7500000</v>
      </c>
      <c r="J796" s="3">
        <v>2005</v>
      </c>
      <c r="K796" s="3">
        <v>7.5</v>
      </c>
      <c r="L796" t="str">
        <f>IF(IMDb[[#This Row],[Presupuesto (USD)]]&lt;IMDb[[#This Row],[Ganancias(USD)]],"Éxito",IF(IMDb[[#This Row],[Presupuesto (USD)]]="SI","Indeterminado","Fracaso"))</f>
        <v>Éxito</v>
      </c>
    </row>
    <row r="797" spans="1:12" x14ac:dyDescent="0.25">
      <c r="A797" t="s">
        <v>2491</v>
      </c>
      <c r="B797" t="s">
        <v>409</v>
      </c>
      <c r="C797">
        <v>112</v>
      </c>
      <c r="D797" s="4">
        <v>31494270</v>
      </c>
      <c r="E797" t="s">
        <v>410</v>
      </c>
      <c r="F797" t="s">
        <v>2</v>
      </c>
      <c r="G797" t="s">
        <v>3</v>
      </c>
      <c r="H797" t="s">
        <v>4</v>
      </c>
      <c r="I797" s="4">
        <v>60000000</v>
      </c>
      <c r="J797" s="3">
        <v>2010</v>
      </c>
      <c r="K797" s="3">
        <v>7.5</v>
      </c>
      <c r="L797" t="str">
        <f>IF(IMDb[[#This Row],[Presupuesto (USD)]]&lt;IMDb[[#This Row],[Ganancias(USD)]],"Éxito",IF(IMDb[[#This Row],[Presupuesto (USD)]]="SI","Indeterminado","Fracaso"))</f>
        <v>Fracaso</v>
      </c>
    </row>
    <row r="798" spans="1:12" x14ac:dyDescent="0.25">
      <c r="A798" t="s">
        <v>3127</v>
      </c>
      <c r="B798" t="s">
        <v>736</v>
      </c>
      <c r="C798">
        <v>96</v>
      </c>
      <c r="D798" s="4">
        <v>31493782</v>
      </c>
      <c r="E798" t="s">
        <v>363</v>
      </c>
      <c r="F798" t="s">
        <v>2</v>
      </c>
      <c r="G798" t="s">
        <v>3</v>
      </c>
      <c r="H798" t="s">
        <v>113</v>
      </c>
      <c r="I798" s="4">
        <v>32000000</v>
      </c>
      <c r="J798" s="3">
        <v>2005</v>
      </c>
      <c r="K798" s="3">
        <v>7.5</v>
      </c>
      <c r="L798" t="str">
        <f>IF(IMDb[[#This Row],[Presupuesto (USD)]]&lt;IMDb[[#This Row],[Ganancias(USD)]],"Éxito",IF(IMDb[[#This Row],[Presupuesto (USD)]]="SI","Indeterminado","Fracaso"))</f>
        <v>Fracaso</v>
      </c>
    </row>
    <row r="799" spans="1:12" x14ac:dyDescent="0.25">
      <c r="A799" t="s">
        <v>4071</v>
      </c>
      <c r="B799" t="s">
        <v>931</v>
      </c>
      <c r="C799">
        <v>88</v>
      </c>
      <c r="D799" s="4">
        <v>30859000</v>
      </c>
      <c r="E799" t="s">
        <v>752</v>
      </c>
      <c r="F799" t="s">
        <v>2</v>
      </c>
      <c r="G799" t="s">
        <v>3</v>
      </c>
      <c r="H799" t="s">
        <v>113</v>
      </c>
      <c r="I799" s="4">
        <v>83532</v>
      </c>
      <c r="J799" s="3">
        <v>1974</v>
      </c>
      <c r="K799" s="3">
        <v>7.5</v>
      </c>
      <c r="L799" t="str">
        <f>IF(IMDb[[#This Row],[Presupuesto (USD)]]&lt;IMDb[[#This Row],[Ganancias(USD)]],"Éxito",IF(IMDb[[#This Row],[Presupuesto (USD)]]="SI","Indeterminado","Fracaso"))</f>
        <v>Éxito</v>
      </c>
    </row>
    <row r="800" spans="1:12" x14ac:dyDescent="0.25">
      <c r="A800" t="s">
        <v>3352</v>
      </c>
      <c r="B800" t="s">
        <v>671</v>
      </c>
      <c r="C800">
        <v>124</v>
      </c>
      <c r="D800" s="4">
        <v>30012990</v>
      </c>
      <c r="E800" t="s">
        <v>802</v>
      </c>
      <c r="F800" t="s">
        <v>2</v>
      </c>
      <c r="G800" t="s">
        <v>9</v>
      </c>
      <c r="H800" t="s">
        <v>113</v>
      </c>
      <c r="I800" s="4">
        <v>25000000</v>
      </c>
      <c r="J800" s="3">
        <v>1998</v>
      </c>
      <c r="K800" s="3">
        <v>7.5</v>
      </c>
      <c r="L800" t="str">
        <f>IF(IMDb[[#This Row],[Presupuesto (USD)]]&lt;IMDb[[#This Row],[Ganancias(USD)]],"Éxito",IF(IMDb[[#This Row],[Presupuesto (USD)]]="SI","Indeterminado","Fracaso"))</f>
        <v>Éxito</v>
      </c>
    </row>
    <row r="801" spans="1:12" x14ac:dyDescent="0.25">
      <c r="A801" t="s">
        <v>4507</v>
      </c>
      <c r="B801" t="s">
        <v>434</v>
      </c>
      <c r="C801">
        <v>97</v>
      </c>
      <c r="D801" s="4">
        <v>27900000</v>
      </c>
      <c r="E801" t="s">
        <v>363</v>
      </c>
      <c r="F801" t="s">
        <v>2</v>
      </c>
      <c r="G801" t="s">
        <v>3</v>
      </c>
      <c r="H801" t="s">
        <v>113</v>
      </c>
      <c r="I801" s="4">
        <v>3500000</v>
      </c>
      <c r="J801" s="3">
        <v>1993</v>
      </c>
      <c r="K801" s="3">
        <v>7.5</v>
      </c>
      <c r="L801" t="str">
        <f>IF(IMDb[[#This Row],[Presupuesto (USD)]]&lt;IMDb[[#This Row],[Ganancias(USD)]],"Éxito",IF(IMDb[[#This Row],[Presupuesto (USD)]]="SI","Indeterminado","Fracaso"))</f>
        <v>Éxito</v>
      </c>
    </row>
    <row r="802" spans="1:12" x14ac:dyDescent="0.25">
      <c r="A802" t="s">
        <v>2419</v>
      </c>
      <c r="B802" t="s">
        <v>320</v>
      </c>
      <c r="C802">
        <v>172</v>
      </c>
      <c r="D802" s="4">
        <v>27098580</v>
      </c>
      <c r="E802" t="s">
        <v>321</v>
      </c>
      <c r="F802" t="s">
        <v>2</v>
      </c>
      <c r="G802" t="s">
        <v>147</v>
      </c>
      <c r="H802" t="s">
        <v>113</v>
      </c>
      <c r="I802" s="4">
        <v>102000000</v>
      </c>
      <c r="J802" s="3">
        <v>2012</v>
      </c>
      <c r="K802" s="3">
        <v>7.5</v>
      </c>
      <c r="L802" t="str">
        <f>IF(IMDb[[#This Row],[Presupuesto (USD)]]&lt;IMDb[[#This Row],[Ganancias(USD)]],"Éxito",IF(IMDb[[#This Row],[Presupuesto (USD)]]="SI","Indeterminado","Fracaso"))</f>
        <v>Fracaso</v>
      </c>
    </row>
    <row r="803" spans="1:12" x14ac:dyDescent="0.25">
      <c r="A803" t="s">
        <v>3055</v>
      </c>
      <c r="B803" t="s">
        <v>844</v>
      </c>
      <c r="C803">
        <v>101</v>
      </c>
      <c r="D803" s="4">
        <v>26505000</v>
      </c>
      <c r="E803" t="s">
        <v>851</v>
      </c>
      <c r="F803" t="s">
        <v>2</v>
      </c>
      <c r="G803" t="s">
        <v>3</v>
      </c>
      <c r="H803" t="s">
        <v>925</v>
      </c>
      <c r="I803" s="4">
        <v>1800000</v>
      </c>
      <c r="J803" s="3">
        <v>1984</v>
      </c>
      <c r="K803" s="3">
        <v>7.5</v>
      </c>
      <c r="L803" t="str">
        <f>IF(IMDb[[#This Row],[Presupuesto (USD)]]&lt;IMDb[[#This Row],[Ganancias(USD)]],"Éxito",IF(IMDb[[#This Row],[Presupuesto (USD)]]="SI","Indeterminado","Fracaso"))</f>
        <v>Éxito</v>
      </c>
    </row>
    <row r="804" spans="1:12" x14ac:dyDescent="0.25">
      <c r="A804" t="s">
        <v>4147</v>
      </c>
      <c r="B804" t="s">
        <v>1299</v>
      </c>
      <c r="C804">
        <v>140</v>
      </c>
      <c r="D804" s="4">
        <v>25967000</v>
      </c>
      <c r="E804" t="s">
        <v>45</v>
      </c>
      <c r="F804" t="s">
        <v>2</v>
      </c>
      <c r="G804" t="s">
        <v>9</v>
      </c>
      <c r="H804" t="s">
        <v>21</v>
      </c>
      <c r="I804" s="4" t="s">
        <v>5162</v>
      </c>
      <c r="J804" s="3">
        <v>1992</v>
      </c>
      <c r="K804" s="3">
        <v>7.5</v>
      </c>
      <c r="L804" t="str">
        <f>IF(IMDb[[#This Row],[Presupuesto (USD)]]&lt;IMDb[[#This Row],[Ganancias(USD)]],"Éxito",IF(IMDb[[#This Row],[Presupuesto (USD)]]="SI","Indeterminado","Fracaso"))</f>
        <v>Indeterminado</v>
      </c>
    </row>
    <row r="805" spans="1:12" x14ac:dyDescent="0.25">
      <c r="A805" t="s">
        <v>4652</v>
      </c>
      <c r="B805" t="s">
        <v>777</v>
      </c>
      <c r="C805">
        <v>115</v>
      </c>
      <c r="D805" s="4">
        <v>24800000</v>
      </c>
      <c r="E805" t="s">
        <v>8</v>
      </c>
      <c r="F805" t="s">
        <v>2</v>
      </c>
      <c r="G805" t="s">
        <v>9</v>
      </c>
      <c r="H805" t="s">
        <v>813</v>
      </c>
      <c r="I805" s="4">
        <v>2000000</v>
      </c>
      <c r="J805" s="3">
        <v>1963</v>
      </c>
      <c r="K805" s="3">
        <v>7.5</v>
      </c>
      <c r="L805" t="str">
        <f>IF(IMDb[[#This Row],[Presupuesto (USD)]]&lt;IMDb[[#This Row],[Ganancias(USD)]],"Éxito",IF(IMDb[[#This Row],[Presupuesto (USD)]]="SI","Indeterminado","Fracaso"))</f>
        <v>Éxito</v>
      </c>
    </row>
    <row r="806" spans="1:12" x14ac:dyDescent="0.25">
      <c r="A806" t="s">
        <v>4823</v>
      </c>
      <c r="B806" t="s">
        <v>1363</v>
      </c>
      <c r="C806">
        <v>96</v>
      </c>
      <c r="D806" s="4">
        <v>23808111</v>
      </c>
      <c r="E806" t="s">
        <v>14</v>
      </c>
      <c r="F806" t="s">
        <v>2</v>
      </c>
      <c r="G806" t="s">
        <v>3</v>
      </c>
      <c r="H806" t="s">
        <v>21</v>
      </c>
      <c r="I806" s="4" t="s">
        <v>5162</v>
      </c>
      <c r="J806" s="3">
        <v>2006</v>
      </c>
      <c r="K806" s="3">
        <v>7.5</v>
      </c>
      <c r="L806" t="str">
        <f>IF(IMDb[[#This Row],[Presupuesto (USD)]]&lt;IMDb[[#This Row],[Ganancias(USD)]],"Éxito",IF(IMDb[[#This Row],[Presupuesto (USD)]]="SI","Indeterminado","Fracaso"))</f>
        <v>Indeterminado</v>
      </c>
    </row>
    <row r="807" spans="1:12" x14ac:dyDescent="0.25">
      <c r="A807" t="s">
        <v>3514</v>
      </c>
      <c r="B807" t="s">
        <v>1196</v>
      </c>
      <c r="C807">
        <v>124</v>
      </c>
      <c r="D807" s="4">
        <v>19661987</v>
      </c>
      <c r="E807" t="s">
        <v>534</v>
      </c>
      <c r="F807" t="s">
        <v>2</v>
      </c>
      <c r="G807" t="s">
        <v>3</v>
      </c>
      <c r="H807" t="s">
        <v>113</v>
      </c>
      <c r="I807" s="4">
        <v>20000000</v>
      </c>
      <c r="J807" s="3">
        <v>2007</v>
      </c>
      <c r="K807" s="3">
        <v>7.5</v>
      </c>
      <c r="L807" t="str">
        <f>IF(IMDb[[#This Row],[Presupuesto (USD)]]&lt;IMDb[[#This Row],[Ganancias(USD)]],"Éxito",IF(IMDb[[#This Row],[Presupuesto (USD)]]="SI","Indeterminado","Fracaso"))</f>
        <v>Fracaso</v>
      </c>
    </row>
    <row r="808" spans="1:12" x14ac:dyDescent="0.25">
      <c r="A808" t="s">
        <v>2826</v>
      </c>
      <c r="B808" t="s">
        <v>662</v>
      </c>
      <c r="C808">
        <v>130</v>
      </c>
      <c r="D808" s="4">
        <v>19593740</v>
      </c>
      <c r="E808" t="s">
        <v>363</v>
      </c>
      <c r="F808" t="s">
        <v>2</v>
      </c>
      <c r="G808" t="s">
        <v>3</v>
      </c>
      <c r="H808" t="s">
        <v>113</v>
      </c>
      <c r="I808" s="4">
        <v>50000000</v>
      </c>
      <c r="J808" s="3">
        <v>2003</v>
      </c>
      <c r="K808" s="3">
        <v>7.5</v>
      </c>
      <c r="L808" t="str">
        <f>IF(IMDb[[#This Row],[Presupuesto (USD)]]&lt;IMDb[[#This Row],[Ganancias(USD)]],"Éxito",IF(IMDb[[#This Row],[Presupuesto (USD)]]="SI","Indeterminado","Fracaso"))</f>
        <v>Fracaso</v>
      </c>
    </row>
    <row r="809" spans="1:12" x14ac:dyDescent="0.25">
      <c r="A809" t="s">
        <v>4137</v>
      </c>
      <c r="B809" t="s">
        <v>1551</v>
      </c>
      <c r="C809">
        <v>112</v>
      </c>
      <c r="D809" s="4">
        <v>18811135</v>
      </c>
      <c r="E809" t="s">
        <v>534</v>
      </c>
      <c r="F809" t="s">
        <v>2</v>
      </c>
      <c r="G809" t="s">
        <v>3</v>
      </c>
      <c r="H809" t="s">
        <v>21</v>
      </c>
      <c r="I809" s="4" t="s">
        <v>5162</v>
      </c>
      <c r="J809" s="3">
        <v>2006</v>
      </c>
      <c r="K809" s="3">
        <v>7.5</v>
      </c>
      <c r="L809" t="str">
        <f>IF(IMDb[[#This Row],[Presupuesto (USD)]]&lt;IMDb[[#This Row],[Ganancias(USD)]],"Éxito",IF(IMDb[[#This Row],[Presupuesto (USD)]]="SI","Indeterminado","Fracaso"))</f>
        <v>Indeterminado</v>
      </c>
    </row>
    <row r="810" spans="1:12" x14ac:dyDescent="0.25">
      <c r="A810" t="s">
        <v>4362</v>
      </c>
      <c r="B810" t="s">
        <v>1671</v>
      </c>
      <c r="C810">
        <v>101</v>
      </c>
      <c r="D810" s="4">
        <v>18656400</v>
      </c>
      <c r="E810" t="s">
        <v>534</v>
      </c>
      <c r="F810" t="s">
        <v>2</v>
      </c>
      <c r="G810" t="s">
        <v>3</v>
      </c>
      <c r="H810" t="s">
        <v>4</v>
      </c>
      <c r="I810" s="4">
        <v>5000000</v>
      </c>
      <c r="J810" s="3">
        <v>2014</v>
      </c>
      <c r="K810" s="3">
        <v>7.5</v>
      </c>
      <c r="L810" t="str">
        <f>IF(IMDb[[#This Row],[Presupuesto (USD)]]&lt;IMDb[[#This Row],[Ganancias(USD)]],"Éxito",IF(IMDb[[#This Row],[Presupuesto (USD)]]="SI","Indeterminado","Fracaso"))</f>
        <v>Éxito</v>
      </c>
    </row>
    <row r="811" spans="1:12" x14ac:dyDescent="0.25">
      <c r="A811" t="s">
        <v>4203</v>
      </c>
      <c r="B811" t="s">
        <v>1587</v>
      </c>
      <c r="C811">
        <v>46</v>
      </c>
      <c r="D811" s="4">
        <v>18642318</v>
      </c>
      <c r="E811" t="s">
        <v>1588</v>
      </c>
      <c r="F811" t="s">
        <v>2</v>
      </c>
      <c r="G811" t="s">
        <v>3</v>
      </c>
      <c r="H811" t="s">
        <v>5162</v>
      </c>
      <c r="I811" s="4" t="s">
        <v>5162</v>
      </c>
      <c r="J811" s="3">
        <v>2000</v>
      </c>
      <c r="K811" s="3">
        <v>7.5</v>
      </c>
      <c r="L811" t="str">
        <f>IF(IMDb[[#This Row],[Presupuesto (USD)]]&lt;IMDb[[#This Row],[Ganancias(USD)]],"Éxito",IF(IMDb[[#This Row],[Presupuesto (USD)]]="SI","Indeterminado","Fracaso"))</f>
        <v>Indeterminado</v>
      </c>
    </row>
    <row r="812" spans="1:12" x14ac:dyDescent="0.25">
      <c r="A812" t="s">
        <v>4278</v>
      </c>
      <c r="B812" t="s">
        <v>1210</v>
      </c>
      <c r="C812">
        <v>90</v>
      </c>
      <c r="D812" s="4">
        <v>18621249</v>
      </c>
      <c r="E812" t="s">
        <v>286</v>
      </c>
      <c r="F812" t="s">
        <v>2</v>
      </c>
      <c r="G812" t="s">
        <v>3</v>
      </c>
      <c r="H812" t="s">
        <v>4</v>
      </c>
      <c r="I812" s="4">
        <v>6000000</v>
      </c>
      <c r="J812" s="3">
        <v>2000</v>
      </c>
      <c r="K812" s="3">
        <v>7.5</v>
      </c>
      <c r="L812" t="str">
        <f>IF(IMDb[[#This Row],[Presupuesto (USD)]]&lt;IMDb[[#This Row],[Ganancias(USD)]],"Éxito",IF(IMDb[[#This Row],[Presupuesto (USD)]]="SI","Indeterminado","Fracaso"))</f>
        <v>Éxito</v>
      </c>
    </row>
    <row r="813" spans="1:12" x14ac:dyDescent="0.25">
      <c r="A813" t="s">
        <v>3986</v>
      </c>
      <c r="B813" t="s">
        <v>1462</v>
      </c>
      <c r="C813">
        <v>153</v>
      </c>
      <c r="D813" s="4">
        <v>16800000</v>
      </c>
      <c r="E813" t="s">
        <v>1463</v>
      </c>
      <c r="F813" t="s">
        <v>2</v>
      </c>
      <c r="G813" t="s">
        <v>9</v>
      </c>
      <c r="H813" t="s">
        <v>60</v>
      </c>
      <c r="I813" s="4">
        <v>10000000</v>
      </c>
      <c r="J813" s="3">
        <v>1968</v>
      </c>
      <c r="K813" s="3">
        <v>7.5</v>
      </c>
      <c r="L813" t="str">
        <f>IF(IMDb[[#This Row],[Presupuesto (USD)]]&lt;IMDb[[#This Row],[Ganancias(USD)]],"Éxito",IF(IMDb[[#This Row],[Presupuesto (USD)]]="SI","Indeterminado","Fracaso"))</f>
        <v>Éxito</v>
      </c>
    </row>
    <row r="814" spans="1:12" x14ac:dyDescent="0.25">
      <c r="A814" t="s">
        <v>3654</v>
      </c>
      <c r="B814" t="s">
        <v>17</v>
      </c>
      <c r="C814">
        <v>121</v>
      </c>
      <c r="D814" s="4">
        <v>16311763</v>
      </c>
      <c r="E814" t="s">
        <v>363</v>
      </c>
      <c r="F814" t="s">
        <v>2</v>
      </c>
      <c r="G814" t="s">
        <v>9</v>
      </c>
      <c r="H814" t="s">
        <v>113</v>
      </c>
      <c r="I814" s="4">
        <v>17000000</v>
      </c>
      <c r="J814" s="3">
        <v>1998</v>
      </c>
      <c r="K814" s="3">
        <v>7.5</v>
      </c>
      <c r="L814" t="str">
        <f>IF(IMDb[[#This Row],[Presupuesto (USD)]]&lt;IMDb[[#This Row],[Ganancias(USD)]],"Éxito",IF(IMDb[[#This Row],[Presupuesto (USD)]]="SI","Indeterminado","Fracaso"))</f>
        <v>Fracaso</v>
      </c>
    </row>
    <row r="815" spans="1:12" x14ac:dyDescent="0.25">
      <c r="A815" t="s">
        <v>4871</v>
      </c>
      <c r="B815" t="s">
        <v>908</v>
      </c>
      <c r="C815">
        <v>85</v>
      </c>
      <c r="D815" s="4">
        <v>16097842</v>
      </c>
      <c r="E815" t="s">
        <v>847</v>
      </c>
      <c r="F815" t="s">
        <v>2</v>
      </c>
      <c r="G815" t="s">
        <v>3</v>
      </c>
      <c r="H815" t="s">
        <v>113</v>
      </c>
      <c r="I815" s="4">
        <v>900000</v>
      </c>
      <c r="J815" s="3">
        <v>2013</v>
      </c>
      <c r="K815" s="3">
        <v>7.5</v>
      </c>
      <c r="L815" t="str">
        <f>IF(IMDb[[#This Row],[Presupuesto (USD)]]&lt;IMDb[[#This Row],[Ganancias(USD)]],"Éxito",IF(IMDb[[#This Row],[Presupuesto (USD)]]="SI","Indeterminado","Fracaso"))</f>
        <v>Éxito</v>
      </c>
    </row>
    <row r="816" spans="1:12" x14ac:dyDescent="0.25">
      <c r="A816" t="s">
        <v>3358</v>
      </c>
      <c r="B816" t="s">
        <v>540</v>
      </c>
      <c r="C816">
        <v>106</v>
      </c>
      <c r="D816" s="4">
        <v>15785632</v>
      </c>
      <c r="E816" t="s">
        <v>1105</v>
      </c>
      <c r="F816" t="s">
        <v>2</v>
      </c>
      <c r="G816" t="s">
        <v>9</v>
      </c>
      <c r="H816" t="s">
        <v>4</v>
      </c>
      <c r="I816" s="4">
        <v>23000000</v>
      </c>
      <c r="J816" s="3">
        <v>2016</v>
      </c>
      <c r="K816" s="3">
        <v>7.5</v>
      </c>
      <c r="L816" t="str">
        <f>IF(IMDb[[#This Row],[Presupuesto (USD)]]&lt;IMDb[[#This Row],[Ganancias(USD)]],"Éxito",IF(IMDb[[#This Row],[Presupuesto (USD)]]="SI","Indeterminado","Fracaso"))</f>
        <v>Fracaso</v>
      </c>
    </row>
    <row r="817" spans="1:12" x14ac:dyDescent="0.25">
      <c r="A817" t="s">
        <v>3616</v>
      </c>
      <c r="B817" t="s">
        <v>870</v>
      </c>
      <c r="C817">
        <v>125</v>
      </c>
      <c r="D817" s="4">
        <v>15561627</v>
      </c>
      <c r="E817" t="s">
        <v>534</v>
      </c>
      <c r="F817" t="s">
        <v>2</v>
      </c>
      <c r="G817" t="s">
        <v>3</v>
      </c>
      <c r="H817" t="s">
        <v>113</v>
      </c>
      <c r="I817" s="4">
        <v>18000000</v>
      </c>
      <c r="J817" s="3">
        <v>2001</v>
      </c>
      <c r="K817" s="3">
        <v>7.5</v>
      </c>
      <c r="L817" t="str">
        <f>IF(IMDb[[#This Row],[Presupuesto (USD)]]&lt;IMDb[[#This Row],[Ganancias(USD)]],"Éxito",IF(IMDb[[#This Row],[Presupuesto (USD)]]="SI","Indeterminado","Fracaso"))</f>
        <v>Fracaso</v>
      </c>
    </row>
    <row r="818" spans="1:12" x14ac:dyDescent="0.25">
      <c r="A818" t="s">
        <v>3365</v>
      </c>
      <c r="B818" t="s">
        <v>1113</v>
      </c>
      <c r="C818">
        <v>120</v>
      </c>
      <c r="D818" s="4">
        <v>15331289</v>
      </c>
      <c r="E818" t="s">
        <v>388</v>
      </c>
      <c r="F818" t="s">
        <v>2</v>
      </c>
      <c r="G818" t="s">
        <v>3</v>
      </c>
      <c r="H818" t="s">
        <v>21</v>
      </c>
      <c r="I818" s="4" t="s">
        <v>5162</v>
      </c>
      <c r="J818" s="3">
        <v>2005</v>
      </c>
      <c r="K818" s="3">
        <v>7.5</v>
      </c>
      <c r="L818" t="str">
        <f>IF(IMDb[[#This Row],[Presupuesto (USD)]]&lt;IMDb[[#This Row],[Ganancias(USD)]],"Éxito",IF(IMDb[[#This Row],[Presupuesto (USD)]]="SI","Indeterminado","Fracaso"))</f>
        <v>Indeterminado</v>
      </c>
    </row>
    <row r="819" spans="1:12" x14ac:dyDescent="0.25">
      <c r="A819" t="s">
        <v>3353</v>
      </c>
      <c r="B819" t="s">
        <v>1102</v>
      </c>
      <c r="C819">
        <v>160</v>
      </c>
      <c r="D819" s="4">
        <v>14500000</v>
      </c>
      <c r="E819" t="s">
        <v>186</v>
      </c>
      <c r="F819" t="s">
        <v>2</v>
      </c>
      <c r="G819" t="s">
        <v>131</v>
      </c>
      <c r="H819" t="s">
        <v>60</v>
      </c>
      <c r="I819" s="4">
        <v>25000000</v>
      </c>
      <c r="J819" s="3">
        <v>1970</v>
      </c>
      <c r="K819" s="3">
        <v>7.5</v>
      </c>
      <c r="L819" t="str">
        <f>IF(IMDb[[#This Row],[Presupuesto (USD)]]&lt;IMDb[[#This Row],[Ganancias(USD)]],"Éxito",IF(IMDb[[#This Row],[Presupuesto (USD)]]="SI","Indeterminado","Fracaso"))</f>
        <v>Fracaso</v>
      </c>
    </row>
    <row r="820" spans="1:12" x14ac:dyDescent="0.25">
      <c r="A820" t="s">
        <v>3526</v>
      </c>
      <c r="B820" t="s">
        <v>593</v>
      </c>
      <c r="C820">
        <v>98</v>
      </c>
      <c r="D820" s="4">
        <v>13383737</v>
      </c>
      <c r="E820" t="s">
        <v>183</v>
      </c>
      <c r="F820" t="s">
        <v>2</v>
      </c>
      <c r="G820" t="s">
        <v>3</v>
      </c>
      <c r="H820" t="s">
        <v>113</v>
      </c>
      <c r="I820" s="4">
        <v>20000000</v>
      </c>
      <c r="J820" s="3">
        <v>1994</v>
      </c>
      <c r="K820" s="3">
        <v>7.5</v>
      </c>
      <c r="L820" t="str">
        <f>IF(IMDb[[#This Row],[Presupuesto (USD)]]&lt;IMDb[[#This Row],[Ganancias(USD)]],"Éxito",IF(IMDb[[#This Row],[Presupuesto (USD)]]="SI","Indeterminado","Fracaso"))</f>
        <v>Fracaso</v>
      </c>
    </row>
    <row r="821" spans="1:12" x14ac:dyDescent="0.25">
      <c r="A821" t="s">
        <v>3569</v>
      </c>
      <c r="B821" t="s">
        <v>1160</v>
      </c>
      <c r="C821">
        <v>125</v>
      </c>
      <c r="D821" s="4">
        <v>8047690</v>
      </c>
      <c r="E821" t="s">
        <v>45</v>
      </c>
      <c r="F821" t="s">
        <v>337</v>
      </c>
      <c r="G821" t="s">
        <v>167</v>
      </c>
      <c r="H821" t="s">
        <v>4</v>
      </c>
      <c r="I821" s="4">
        <v>19400000</v>
      </c>
      <c r="J821" s="3">
        <v>2006</v>
      </c>
      <c r="K821" s="3">
        <v>7.5</v>
      </c>
      <c r="L821" t="str">
        <f>IF(IMDb[[#This Row],[Presupuesto (USD)]]&lt;IMDb[[#This Row],[Ganancias(USD)]],"Éxito",IF(IMDb[[#This Row],[Presupuesto (USD)]]="SI","Indeterminado","Fracaso"))</f>
        <v>Fracaso</v>
      </c>
    </row>
    <row r="822" spans="1:12" x14ac:dyDescent="0.25">
      <c r="A822" t="s">
        <v>4923</v>
      </c>
      <c r="B822" t="s">
        <v>2055</v>
      </c>
      <c r="C822">
        <v>105</v>
      </c>
      <c r="D822" s="4">
        <v>8044906</v>
      </c>
      <c r="E822" t="s">
        <v>2056</v>
      </c>
      <c r="F822" t="s">
        <v>2</v>
      </c>
      <c r="G822" t="s">
        <v>3</v>
      </c>
      <c r="H822" t="s">
        <v>21</v>
      </c>
      <c r="I822" s="4" t="s">
        <v>5162</v>
      </c>
      <c r="J822" s="3">
        <v>2005</v>
      </c>
      <c r="K822" s="3">
        <v>7.5</v>
      </c>
      <c r="L822" t="str">
        <f>IF(IMDb[[#This Row],[Presupuesto (USD)]]&lt;IMDb[[#This Row],[Ganancias(USD)]],"Éxito",IF(IMDb[[#This Row],[Presupuesto (USD)]]="SI","Indeterminado","Fracaso"))</f>
        <v>Indeterminado</v>
      </c>
    </row>
    <row r="823" spans="1:12" x14ac:dyDescent="0.25">
      <c r="A823" t="s">
        <v>3620</v>
      </c>
      <c r="B823" t="s">
        <v>193</v>
      </c>
      <c r="C823">
        <v>112</v>
      </c>
      <c r="D823" s="4">
        <v>7837632</v>
      </c>
      <c r="E823" t="s">
        <v>534</v>
      </c>
      <c r="F823" t="s">
        <v>2</v>
      </c>
      <c r="G823" t="s">
        <v>3</v>
      </c>
      <c r="H823" t="s">
        <v>113</v>
      </c>
      <c r="I823" s="4">
        <v>18000000</v>
      </c>
      <c r="J823" s="3">
        <v>1997</v>
      </c>
      <c r="K823" s="3">
        <v>7.5</v>
      </c>
      <c r="L823" t="str">
        <f>IF(IMDb[[#This Row],[Presupuesto (USD)]]&lt;IMDb[[#This Row],[Ganancias(USD)]],"Éxito",IF(IMDb[[#This Row],[Presupuesto (USD)]]="SI","Indeterminado","Fracaso"))</f>
        <v>Fracaso</v>
      </c>
    </row>
    <row r="824" spans="1:12" x14ac:dyDescent="0.25">
      <c r="A824" t="s">
        <v>4896</v>
      </c>
      <c r="B824" t="s">
        <v>1834</v>
      </c>
      <c r="C824">
        <v>89</v>
      </c>
      <c r="D824" s="4">
        <v>7705974</v>
      </c>
      <c r="E824" t="s">
        <v>1661</v>
      </c>
      <c r="F824" t="s">
        <v>2</v>
      </c>
      <c r="G824" t="s">
        <v>3</v>
      </c>
      <c r="H824" t="s">
        <v>113</v>
      </c>
      <c r="I824" s="4" t="s">
        <v>5162</v>
      </c>
      <c r="J824" s="3">
        <v>2011</v>
      </c>
      <c r="K824" s="3">
        <v>7.5</v>
      </c>
      <c r="L824" t="str">
        <f>IF(IMDb[[#This Row],[Presupuesto (USD)]]&lt;IMDb[[#This Row],[Ganancias(USD)]],"Éxito",IF(IMDb[[#This Row],[Presupuesto (USD)]]="SI","Indeterminado","Fracaso"))</f>
        <v>Indeterminado</v>
      </c>
    </row>
    <row r="825" spans="1:12" x14ac:dyDescent="0.25">
      <c r="A825" t="s">
        <v>3791</v>
      </c>
      <c r="B825" t="s">
        <v>1352</v>
      </c>
      <c r="C825">
        <v>111</v>
      </c>
      <c r="D825" s="4">
        <v>7691700</v>
      </c>
      <c r="E825" t="s">
        <v>531</v>
      </c>
      <c r="F825" t="s">
        <v>257</v>
      </c>
      <c r="G825" t="s">
        <v>258</v>
      </c>
      <c r="H825" t="s">
        <v>4</v>
      </c>
      <c r="I825" s="4">
        <v>10000000</v>
      </c>
      <c r="J825" s="3">
        <v>2010</v>
      </c>
      <c r="K825" s="3">
        <v>7.5</v>
      </c>
      <c r="L825" t="str">
        <f>IF(IMDb[[#This Row],[Presupuesto (USD)]]&lt;IMDb[[#This Row],[Ganancias(USD)]],"Éxito",IF(IMDb[[#This Row],[Presupuesto (USD)]]="SI","Indeterminado","Fracaso"))</f>
        <v>Fracaso</v>
      </c>
    </row>
    <row r="826" spans="1:12" x14ac:dyDescent="0.25">
      <c r="A826" t="s">
        <v>4467</v>
      </c>
      <c r="B826" t="s">
        <v>873</v>
      </c>
      <c r="C826">
        <v>105</v>
      </c>
      <c r="D826" s="4">
        <v>7159147</v>
      </c>
      <c r="E826" t="s">
        <v>332</v>
      </c>
      <c r="F826" t="s">
        <v>453</v>
      </c>
      <c r="G826" t="s">
        <v>554</v>
      </c>
      <c r="H826" t="s">
        <v>113</v>
      </c>
      <c r="I826" s="4">
        <v>3400000</v>
      </c>
      <c r="J826" s="3">
        <v>2007</v>
      </c>
      <c r="K826" s="3">
        <v>7.5</v>
      </c>
      <c r="L826" t="str">
        <f>IF(IMDb[[#This Row],[Presupuesto (USD)]]&lt;IMDb[[#This Row],[Ganancias(USD)]],"Éxito",IF(IMDb[[#This Row],[Presupuesto (USD)]]="SI","Indeterminado","Fracaso"))</f>
        <v>Éxito</v>
      </c>
    </row>
    <row r="827" spans="1:12" x14ac:dyDescent="0.25">
      <c r="A827" t="s">
        <v>5058</v>
      </c>
      <c r="B827" t="s">
        <v>573</v>
      </c>
      <c r="C827">
        <v>91</v>
      </c>
      <c r="D827" s="4">
        <v>6706368</v>
      </c>
      <c r="E827" t="s">
        <v>14</v>
      </c>
      <c r="F827" t="s">
        <v>2</v>
      </c>
      <c r="G827" t="s">
        <v>3</v>
      </c>
      <c r="H827" t="s">
        <v>113</v>
      </c>
      <c r="I827" s="4">
        <v>160000</v>
      </c>
      <c r="J827" s="3">
        <v>1989</v>
      </c>
      <c r="K827" s="3">
        <v>7.5</v>
      </c>
      <c r="L827" t="str">
        <f>IF(IMDb[[#This Row],[Presupuesto (USD)]]&lt;IMDb[[#This Row],[Ganancias(USD)]],"Éxito",IF(IMDb[[#This Row],[Presupuesto (USD)]]="SI","Indeterminado","Fracaso"))</f>
        <v>Éxito</v>
      </c>
    </row>
    <row r="828" spans="1:12" x14ac:dyDescent="0.25">
      <c r="A828" t="s">
        <v>4543</v>
      </c>
      <c r="B828" t="s">
        <v>1793</v>
      </c>
      <c r="C828">
        <v>101</v>
      </c>
      <c r="D828" s="4">
        <v>6517198</v>
      </c>
      <c r="E828" t="s">
        <v>334</v>
      </c>
      <c r="F828" t="s">
        <v>453</v>
      </c>
      <c r="G828" t="s">
        <v>1794</v>
      </c>
      <c r="H828" t="s">
        <v>113</v>
      </c>
      <c r="I828" s="4">
        <v>3000000</v>
      </c>
      <c r="J828" s="3">
        <v>2004</v>
      </c>
      <c r="K828" s="3">
        <v>7.5</v>
      </c>
      <c r="L828" t="str">
        <f>IF(IMDb[[#This Row],[Presupuesto (USD)]]&lt;IMDb[[#This Row],[Ganancias(USD)]],"Éxito",IF(IMDb[[#This Row],[Presupuesto (USD)]]="SI","Indeterminado","Fracaso"))</f>
        <v>Éxito</v>
      </c>
    </row>
    <row r="829" spans="1:12" x14ac:dyDescent="0.25">
      <c r="A829" t="s">
        <v>4515</v>
      </c>
      <c r="B829" t="s">
        <v>201</v>
      </c>
      <c r="C829">
        <v>105</v>
      </c>
      <c r="D829" s="4">
        <v>6390032</v>
      </c>
      <c r="E829" t="s">
        <v>269</v>
      </c>
      <c r="F829" t="s">
        <v>2</v>
      </c>
      <c r="G829" t="s">
        <v>3</v>
      </c>
      <c r="H829" t="s">
        <v>113</v>
      </c>
      <c r="I829" s="4">
        <v>3500000</v>
      </c>
      <c r="J829" s="3">
        <v>1998</v>
      </c>
      <c r="K829" s="3">
        <v>7.5</v>
      </c>
      <c r="L829" t="str">
        <f>IF(IMDb[[#This Row],[Presupuesto (USD)]]&lt;IMDb[[#This Row],[Ganancias(USD)]],"Éxito",IF(IMDb[[#This Row],[Presupuesto (USD)]]="SI","Indeterminado","Fracaso"))</f>
        <v>Éxito</v>
      </c>
    </row>
    <row r="830" spans="1:12" x14ac:dyDescent="0.25">
      <c r="A830" t="s">
        <v>4214</v>
      </c>
      <c r="B830" t="s">
        <v>215</v>
      </c>
      <c r="C830">
        <v>94</v>
      </c>
      <c r="D830" s="4">
        <v>6165429</v>
      </c>
      <c r="E830" t="s">
        <v>1592</v>
      </c>
      <c r="F830" t="s">
        <v>378</v>
      </c>
      <c r="G830" t="s">
        <v>74</v>
      </c>
      <c r="H830" t="s">
        <v>21</v>
      </c>
      <c r="I830" s="4">
        <v>6000000</v>
      </c>
      <c r="J830" s="3">
        <v>2002</v>
      </c>
      <c r="K830" s="3">
        <v>7.5</v>
      </c>
      <c r="L830" t="str">
        <f>IF(IMDb[[#This Row],[Presupuesto (USD)]]&lt;IMDb[[#This Row],[Ganancias(USD)]],"Éxito",IF(IMDb[[#This Row],[Presupuesto (USD)]]="SI","Indeterminado","Fracaso"))</f>
        <v>Éxito</v>
      </c>
    </row>
    <row r="831" spans="1:12" x14ac:dyDescent="0.25">
      <c r="A831" t="s">
        <v>4667</v>
      </c>
      <c r="B831" t="s">
        <v>1598</v>
      </c>
      <c r="C831">
        <v>101</v>
      </c>
      <c r="D831" s="4">
        <v>6003587</v>
      </c>
      <c r="E831" t="s">
        <v>607</v>
      </c>
      <c r="F831" t="s">
        <v>2</v>
      </c>
      <c r="G831" t="s">
        <v>3</v>
      </c>
      <c r="H831" t="s">
        <v>113</v>
      </c>
      <c r="I831" s="4" t="s">
        <v>5162</v>
      </c>
      <c r="J831" s="3">
        <v>2003</v>
      </c>
      <c r="K831" s="3">
        <v>7.5</v>
      </c>
      <c r="L831" t="str">
        <f>IF(IMDb[[#This Row],[Presupuesto (USD)]]&lt;IMDb[[#This Row],[Ganancias(USD)]],"Éxito",IF(IMDb[[#This Row],[Presupuesto (USD)]]="SI","Indeterminado","Fracaso"))</f>
        <v>Indeterminado</v>
      </c>
    </row>
    <row r="832" spans="1:12" x14ac:dyDescent="0.25">
      <c r="A832" t="s">
        <v>3240</v>
      </c>
      <c r="B832" t="s">
        <v>1047</v>
      </c>
      <c r="C832">
        <v>147</v>
      </c>
      <c r="D832" s="4">
        <v>5899797</v>
      </c>
      <c r="E832" t="s">
        <v>802</v>
      </c>
      <c r="F832" t="s">
        <v>2</v>
      </c>
      <c r="G832" t="s">
        <v>9</v>
      </c>
      <c r="H832" t="s">
        <v>21</v>
      </c>
      <c r="I832" s="4">
        <v>29000000</v>
      </c>
      <c r="J832" s="3">
        <v>1987</v>
      </c>
      <c r="K832" s="3">
        <v>7.5</v>
      </c>
      <c r="L832" t="str">
        <f>IF(IMDb[[#This Row],[Presupuesto (USD)]]&lt;IMDb[[#This Row],[Ganancias(USD)]],"Éxito",IF(IMDb[[#This Row],[Presupuesto (USD)]]="SI","Indeterminado","Fracaso"))</f>
        <v>Fracaso</v>
      </c>
    </row>
    <row r="833" spans="1:12" x14ac:dyDescent="0.25">
      <c r="A833" t="s">
        <v>3099</v>
      </c>
      <c r="B833" t="s">
        <v>5127</v>
      </c>
      <c r="C833">
        <v>148</v>
      </c>
      <c r="D833" s="4">
        <v>5100937</v>
      </c>
      <c r="E833" t="s">
        <v>534</v>
      </c>
      <c r="F833" t="s">
        <v>453</v>
      </c>
      <c r="G833" t="s">
        <v>470</v>
      </c>
      <c r="H833" t="s">
        <v>113</v>
      </c>
      <c r="I833" s="4" t="s">
        <v>5162</v>
      </c>
      <c r="J833" s="3">
        <v>2010</v>
      </c>
      <c r="K833" s="3">
        <v>7.5</v>
      </c>
      <c r="L833" t="str">
        <f>IF(IMDb[[#This Row],[Presupuesto (USD)]]&lt;IMDb[[#This Row],[Ganancias(USD)]],"Éxito",IF(IMDb[[#This Row],[Presupuesto (USD)]]="SI","Indeterminado","Fracaso"))</f>
        <v>Indeterminado</v>
      </c>
    </row>
    <row r="834" spans="1:12" x14ac:dyDescent="0.25">
      <c r="A834" t="s">
        <v>3771</v>
      </c>
      <c r="B834" t="s">
        <v>1300</v>
      </c>
      <c r="C834">
        <v>107</v>
      </c>
      <c r="D834" s="4">
        <v>5023275</v>
      </c>
      <c r="E834" t="s">
        <v>1339</v>
      </c>
      <c r="F834" t="s">
        <v>2</v>
      </c>
      <c r="G834" t="s">
        <v>258</v>
      </c>
      <c r="H834" t="s">
        <v>113</v>
      </c>
      <c r="I834" s="4">
        <v>15000000</v>
      </c>
      <c r="J834" s="3">
        <v>2005</v>
      </c>
      <c r="K834" s="3">
        <v>7.5</v>
      </c>
      <c r="L834" t="str">
        <f>IF(IMDb[[#This Row],[Presupuesto (USD)]]&lt;IMDb[[#This Row],[Ganancias(USD)]],"Éxito",IF(IMDb[[#This Row],[Presupuesto (USD)]]="SI","Indeterminado","Fracaso"))</f>
        <v>Fracaso</v>
      </c>
    </row>
    <row r="835" spans="1:12" x14ac:dyDescent="0.25">
      <c r="A835" t="s">
        <v>4882</v>
      </c>
      <c r="B835" t="s">
        <v>1726</v>
      </c>
      <c r="C835">
        <v>88</v>
      </c>
      <c r="D835" s="4">
        <v>4771000</v>
      </c>
      <c r="E835" t="s">
        <v>419</v>
      </c>
      <c r="F835" t="s">
        <v>2</v>
      </c>
      <c r="G835" t="s">
        <v>3</v>
      </c>
      <c r="H835" t="s">
        <v>113</v>
      </c>
      <c r="I835" s="4">
        <v>800000</v>
      </c>
      <c r="J835" s="3">
        <v>1995</v>
      </c>
      <c r="K835" s="3">
        <v>7.5</v>
      </c>
      <c r="L835" t="str">
        <f>IF(IMDb[[#This Row],[Presupuesto (USD)]]&lt;IMDb[[#This Row],[Ganancias(USD)]],"Éxito",IF(IMDb[[#This Row],[Presupuesto (USD)]]="SI","Indeterminado","Fracaso"))</f>
        <v>Éxito</v>
      </c>
    </row>
    <row r="836" spans="1:12" x14ac:dyDescent="0.25">
      <c r="A836" t="s">
        <v>3228</v>
      </c>
      <c r="B836" t="s">
        <v>1033</v>
      </c>
      <c r="C836">
        <v>160</v>
      </c>
      <c r="D836" s="4">
        <v>3904982</v>
      </c>
      <c r="E836" t="s">
        <v>1034</v>
      </c>
      <c r="F836" t="s">
        <v>2</v>
      </c>
      <c r="G836" t="s">
        <v>3</v>
      </c>
      <c r="H836" t="s">
        <v>113</v>
      </c>
      <c r="I836" s="4">
        <v>30000000</v>
      </c>
      <c r="J836" s="3">
        <v>2007</v>
      </c>
      <c r="K836" s="3">
        <v>7.5</v>
      </c>
      <c r="L836" t="str">
        <f>IF(IMDb[[#This Row],[Presupuesto (USD)]]&lt;IMDb[[#This Row],[Ganancias(USD)]],"Éxito",IF(IMDb[[#This Row],[Presupuesto (USD)]]="SI","Indeterminado","Fracaso"))</f>
        <v>Fracaso</v>
      </c>
    </row>
    <row r="837" spans="1:12" x14ac:dyDescent="0.25">
      <c r="A837" t="s">
        <v>4539</v>
      </c>
      <c r="B837" t="s">
        <v>1790</v>
      </c>
      <c r="C837">
        <v>128</v>
      </c>
      <c r="D837" s="4">
        <v>3766595</v>
      </c>
      <c r="E837" t="s">
        <v>534</v>
      </c>
      <c r="F837" t="s">
        <v>257</v>
      </c>
      <c r="G837" t="s">
        <v>258</v>
      </c>
      <c r="H837" t="s">
        <v>4</v>
      </c>
      <c r="I837" s="4" t="s">
        <v>5162</v>
      </c>
      <c r="J837" s="3">
        <v>2008</v>
      </c>
      <c r="K837" s="3">
        <v>7.5</v>
      </c>
      <c r="L837" t="str">
        <f>IF(IMDb[[#This Row],[Presupuesto (USD)]]&lt;IMDb[[#This Row],[Ganancias(USD)]],"Éxito",IF(IMDb[[#This Row],[Presupuesto (USD)]]="SI","Indeterminado","Fracaso"))</f>
        <v>Indeterminado</v>
      </c>
    </row>
    <row r="838" spans="1:12" x14ac:dyDescent="0.25">
      <c r="A838" t="s">
        <v>4677</v>
      </c>
      <c r="B838" t="s">
        <v>1872</v>
      </c>
      <c r="C838">
        <v>116</v>
      </c>
      <c r="D838" s="4">
        <v>3300230</v>
      </c>
      <c r="E838" t="s">
        <v>88</v>
      </c>
      <c r="F838" t="s">
        <v>2</v>
      </c>
      <c r="G838" t="s">
        <v>258</v>
      </c>
      <c r="H838" t="s">
        <v>113</v>
      </c>
      <c r="I838" s="4" t="s">
        <v>5162</v>
      </c>
      <c r="J838" s="3">
        <v>1999</v>
      </c>
      <c r="K838" s="3">
        <v>7.5</v>
      </c>
      <c r="L838" t="str">
        <f>IF(IMDb[[#This Row],[Presupuesto (USD)]]&lt;IMDb[[#This Row],[Ganancias(USD)]],"Éxito",IF(IMDb[[#This Row],[Presupuesto (USD)]]="SI","Indeterminado","Fracaso"))</f>
        <v>Indeterminado</v>
      </c>
    </row>
    <row r="839" spans="1:12" x14ac:dyDescent="0.25">
      <c r="A839" t="s">
        <v>5076</v>
      </c>
      <c r="B839" t="s">
        <v>217</v>
      </c>
      <c r="C839">
        <v>84</v>
      </c>
      <c r="D839" s="4">
        <v>3216970</v>
      </c>
      <c r="E839" t="s">
        <v>332</v>
      </c>
      <c r="F839" t="s">
        <v>2</v>
      </c>
      <c r="G839" t="s">
        <v>3</v>
      </c>
      <c r="H839" t="s">
        <v>113</v>
      </c>
      <c r="I839" s="4">
        <v>60000</v>
      </c>
      <c r="J839" s="3">
        <v>1998</v>
      </c>
      <c r="K839" s="3">
        <v>7.5</v>
      </c>
      <c r="L839" t="str">
        <f>IF(IMDb[[#This Row],[Presupuesto (USD)]]&lt;IMDb[[#This Row],[Ganancias(USD)]],"Éxito",IF(IMDb[[#This Row],[Presupuesto (USD)]]="SI","Indeterminado","Fracaso"))</f>
        <v>Éxito</v>
      </c>
    </row>
    <row r="840" spans="1:12" x14ac:dyDescent="0.25">
      <c r="A840" t="s">
        <v>3552</v>
      </c>
      <c r="B840" t="s">
        <v>1225</v>
      </c>
      <c r="C840">
        <v>124</v>
      </c>
      <c r="D840" s="4">
        <v>3081925</v>
      </c>
      <c r="E840" t="s">
        <v>251</v>
      </c>
      <c r="F840" t="s">
        <v>2</v>
      </c>
      <c r="G840" t="s">
        <v>3</v>
      </c>
      <c r="H840" t="s">
        <v>113</v>
      </c>
      <c r="I840" s="4">
        <v>21000000</v>
      </c>
      <c r="J840" s="3">
        <v>2008</v>
      </c>
      <c r="K840" s="3">
        <v>7.5</v>
      </c>
      <c r="L840" t="str">
        <f>IF(IMDb[[#This Row],[Presupuesto (USD)]]&lt;IMDb[[#This Row],[Ganancias(USD)]],"Éxito",IF(IMDb[[#This Row],[Presupuesto (USD)]]="SI","Indeterminado","Fracaso"))</f>
        <v>Fracaso</v>
      </c>
    </row>
    <row r="841" spans="1:12" x14ac:dyDescent="0.25">
      <c r="A841" t="s">
        <v>4958</v>
      </c>
      <c r="B841" t="s">
        <v>1815</v>
      </c>
      <c r="C841">
        <v>98</v>
      </c>
      <c r="D841" s="4">
        <v>2938208</v>
      </c>
      <c r="E841" t="s">
        <v>251</v>
      </c>
      <c r="F841" t="s">
        <v>2</v>
      </c>
      <c r="G841" t="s">
        <v>3</v>
      </c>
      <c r="H841" t="s">
        <v>4</v>
      </c>
      <c r="I841" s="4">
        <v>225000</v>
      </c>
      <c r="J841" s="3">
        <v>1990</v>
      </c>
      <c r="K841" s="3">
        <v>7.5</v>
      </c>
      <c r="L841" t="str">
        <f>IF(IMDb[[#This Row],[Presupuesto (USD)]]&lt;IMDb[[#This Row],[Ganancias(USD)]],"Éxito",IF(IMDb[[#This Row],[Presupuesto (USD)]]="SI","Indeterminado","Fracaso"))</f>
        <v>Éxito</v>
      </c>
    </row>
    <row r="842" spans="1:12" x14ac:dyDescent="0.25">
      <c r="A842" t="s">
        <v>4066</v>
      </c>
      <c r="B842" t="s">
        <v>719</v>
      </c>
      <c r="C842">
        <v>104</v>
      </c>
      <c r="D842" s="4">
        <v>2600000</v>
      </c>
      <c r="E842" t="s">
        <v>531</v>
      </c>
      <c r="F842" t="s">
        <v>2</v>
      </c>
      <c r="G842" t="s">
        <v>9</v>
      </c>
      <c r="H842" t="s">
        <v>113</v>
      </c>
      <c r="I842" s="4">
        <v>6000000</v>
      </c>
      <c r="J842" s="3">
        <v>1995</v>
      </c>
      <c r="K842" s="3">
        <v>7.5</v>
      </c>
      <c r="L842" t="str">
        <f>IF(IMDb[[#This Row],[Presupuesto (USD)]]&lt;IMDb[[#This Row],[Ganancias(USD)]],"Éxito",IF(IMDb[[#This Row],[Presupuesto (USD)]]="SI","Indeterminado","Fracaso"))</f>
        <v>Fracaso</v>
      </c>
    </row>
    <row r="843" spans="1:12" x14ac:dyDescent="0.25">
      <c r="A843" t="s">
        <v>4749</v>
      </c>
      <c r="B843" t="s">
        <v>1392</v>
      </c>
      <c r="C843">
        <v>110</v>
      </c>
      <c r="D843" s="4">
        <v>2365931</v>
      </c>
      <c r="E843" t="s">
        <v>496</v>
      </c>
      <c r="F843" t="s">
        <v>2</v>
      </c>
      <c r="G843" t="s">
        <v>3</v>
      </c>
      <c r="H843" t="s">
        <v>113</v>
      </c>
      <c r="I843" s="4">
        <v>1500000</v>
      </c>
      <c r="J843" s="3">
        <v>1998</v>
      </c>
      <c r="K843" s="3">
        <v>7.5</v>
      </c>
      <c r="L843" t="str">
        <f>IF(IMDb[[#This Row],[Presupuesto (USD)]]&lt;IMDb[[#This Row],[Ganancias(USD)]],"Éxito",IF(IMDb[[#This Row],[Presupuesto (USD)]]="SI","Indeterminado","Fracaso"))</f>
        <v>Éxito</v>
      </c>
    </row>
    <row r="844" spans="1:12" x14ac:dyDescent="0.25">
      <c r="A844" t="s">
        <v>2644</v>
      </c>
      <c r="B844" t="s">
        <v>320</v>
      </c>
      <c r="C844">
        <v>147</v>
      </c>
      <c r="D844" s="4">
        <v>2208939</v>
      </c>
      <c r="E844" t="s">
        <v>578</v>
      </c>
      <c r="F844" t="s">
        <v>2</v>
      </c>
      <c r="G844" t="s">
        <v>147</v>
      </c>
      <c r="H844" t="s">
        <v>113</v>
      </c>
      <c r="I844" s="4">
        <v>50000000</v>
      </c>
      <c r="J844" s="3">
        <v>2006</v>
      </c>
      <c r="K844" s="3">
        <v>7.5</v>
      </c>
      <c r="L844" t="str">
        <f>IF(IMDb[[#This Row],[Presupuesto (USD)]]&lt;IMDb[[#This Row],[Ganancias(USD)]],"Éxito",IF(IMDb[[#This Row],[Presupuesto (USD)]]="SI","Indeterminado","Fracaso"))</f>
        <v>Fracaso</v>
      </c>
    </row>
    <row r="845" spans="1:12" x14ac:dyDescent="0.25">
      <c r="A845" t="s">
        <v>4118</v>
      </c>
      <c r="B845" t="s">
        <v>1536</v>
      </c>
      <c r="C845">
        <v>127</v>
      </c>
      <c r="D845" s="4">
        <v>1829142</v>
      </c>
      <c r="E845" t="s">
        <v>531</v>
      </c>
      <c r="F845" t="s">
        <v>2</v>
      </c>
      <c r="G845" t="s">
        <v>975</v>
      </c>
      <c r="H845" t="s">
        <v>679</v>
      </c>
      <c r="I845" s="4" t="s">
        <v>5162</v>
      </c>
      <c r="J845" s="3">
        <v>2006</v>
      </c>
      <c r="K845" s="3">
        <v>7.5</v>
      </c>
      <c r="L845" t="str">
        <f>IF(IMDb[[#This Row],[Presupuesto (USD)]]&lt;IMDb[[#This Row],[Ganancias(USD)]],"Éxito",IF(IMDb[[#This Row],[Presupuesto (USD)]]="SI","Indeterminado","Fracaso"))</f>
        <v>Indeterminado</v>
      </c>
    </row>
    <row r="846" spans="1:12" x14ac:dyDescent="0.25">
      <c r="A846" t="s">
        <v>4222</v>
      </c>
      <c r="B846" t="s">
        <v>1594</v>
      </c>
      <c r="C846">
        <v>112</v>
      </c>
      <c r="D846" s="4">
        <v>1738692</v>
      </c>
      <c r="E846" t="s">
        <v>600</v>
      </c>
      <c r="F846" t="s">
        <v>2</v>
      </c>
      <c r="G846" t="s">
        <v>9</v>
      </c>
      <c r="H846" t="s">
        <v>113</v>
      </c>
      <c r="I846" s="4">
        <v>7000000</v>
      </c>
      <c r="J846" s="3">
        <v>2011</v>
      </c>
      <c r="K846" s="3">
        <v>7.5</v>
      </c>
      <c r="L846" t="str">
        <f>IF(IMDb[[#This Row],[Presupuesto (USD)]]&lt;IMDb[[#This Row],[Ganancias(USD)]],"Éxito",IF(IMDb[[#This Row],[Presupuesto (USD)]]="SI","Indeterminado","Fracaso"))</f>
        <v>Fracaso</v>
      </c>
    </row>
    <row r="847" spans="1:12" x14ac:dyDescent="0.25">
      <c r="A847" t="s">
        <v>3557</v>
      </c>
      <c r="B847" t="s">
        <v>1017</v>
      </c>
      <c r="C847">
        <v>107</v>
      </c>
      <c r="D847" s="4">
        <v>1190018</v>
      </c>
      <c r="E847" t="s">
        <v>247</v>
      </c>
      <c r="F847" t="s">
        <v>2</v>
      </c>
      <c r="G847" t="s">
        <v>3</v>
      </c>
      <c r="H847" t="s">
        <v>113</v>
      </c>
      <c r="I847" s="4">
        <v>20000000</v>
      </c>
      <c r="J847" s="3">
        <v>2002</v>
      </c>
      <c r="K847" s="3">
        <v>7.5</v>
      </c>
      <c r="L847" t="str">
        <f>IF(IMDb[[#This Row],[Presupuesto (USD)]]&lt;IMDb[[#This Row],[Ganancias(USD)]],"Éxito",IF(IMDb[[#This Row],[Presupuesto (USD)]]="SI","Indeterminado","Fracaso"))</f>
        <v>Fracaso</v>
      </c>
    </row>
    <row r="848" spans="1:12" x14ac:dyDescent="0.25">
      <c r="A848" t="s">
        <v>5101</v>
      </c>
      <c r="B848" t="s">
        <v>2190</v>
      </c>
      <c r="C848">
        <v>90</v>
      </c>
      <c r="D848" s="4">
        <v>673780</v>
      </c>
      <c r="E848" t="s">
        <v>534</v>
      </c>
      <c r="F848" t="s">
        <v>2014</v>
      </c>
      <c r="G848" t="s">
        <v>1365</v>
      </c>
      <c r="H848" t="s">
        <v>679</v>
      </c>
      <c r="I848" s="4">
        <v>10000</v>
      </c>
      <c r="J848" s="3">
        <v>2000</v>
      </c>
      <c r="K848" s="3">
        <v>7.5</v>
      </c>
      <c r="L848" t="str">
        <f>IF(IMDb[[#This Row],[Presupuesto (USD)]]&lt;IMDb[[#This Row],[Ganancias(USD)]],"Éxito",IF(IMDb[[#This Row],[Presupuesto (USD)]]="SI","Indeterminado","Fracaso"))</f>
        <v>Éxito</v>
      </c>
    </row>
    <row r="849" spans="1:12" x14ac:dyDescent="0.25">
      <c r="A849" t="s">
        <v>4722</v>
      </c>
      <c r="B849" t="s">
        <v>1906</v>
      </c>
      <c r="C849">
        <v>108</v>
      </c>
      <c r="D849" s="4">
        <v>505295</v>
      </c>
      <c r="E849" t="s">
        <v>902</v>
      </c>
      <c r="F849" t="s">
        <v>1907</v>
      </c>
      <c r="G849" t="s">
        <v>74</v>
      </c>
      <c r="H849" t="s">
        <v>5162</v>
      </c>
      <c r="I849" s="4">
        <v>1800000</v>
      </c>
      <c r="J849" s="3">
        <v>2003</v>
      </c>
      <c r="K849" s="3">
        <v>7.5</v>
      </c>
      <c r="L849" t="str">
        <f>IF(IMDb[[#This Row],[Presupuesto (USD)]]&lt;IMDb[[#This Row],[Ganancias(USD)]],"Éxito",IF(IMDb[[#This Row],[Presupuesto (USD)]]="SI","Indeterminado","Fracaso"))</f>
        <v>Fracaso</v>
      </c>
    </row>
    <row r="850" spans="1:12" x14ac:dyDescent="0.25">
      <c r="A850" t="s">
        <v>3927</v>
      </c>
      <c r="B850" t="s">
        <v>897</v>
      </c>
      <c r="C850">
        <v>129</v>
      </c>
      <c r="D850" s="4">
        <v>261481</v>
      </c>
      <c r="E850" t="s">
        <v>747</v>
      </c>
      <c r="F850" t="s">
        <v>922</v>
      </c>
      <c r="G850" t="s">
        <v>579</v>
      </c>
      <c r="H850" t="s">
        <v>113</v>
      </c>
      <c r="I850" s="4">
        <v>12000000</v>
      </c>
      <c r="J850" s="3">
        <v>2004</v>
      </c>
      <c r="K850" s="3">
        <v>7.5</v>
      </c>
      <c r="L850" t="str">
        <f>IF(IMDb[[#This Row],[Presupuesto (USD)]]&lt;IMDb[[#This Row],[Ganancias(USD)]],"Éxito",IF(IMDb[[#This Row],[Presupuesto (USD)]]="SI","Indeterminado","Fracaso"))</f>
        <v>Fracaso</v>
      </c>
    </row>
    <row r="851" spans="1:12" x14ac:dyDescent="0.25">
      <c r="A851" t="s">
        <v>5086</v>
      </c>
      <c r="B851" t="s">
        <v>738</v>
      </c>
      <c r="C851">
        <v>90</v>
      </c>
      <c r="D851" s="4">
        <v>241816</v>
      </c>
      <c r="E851" t="s">
        <v>534</v>
      </c>
      <c r="F851" t="s">
        <v>2</v>
      </c>
      <c r="G851" t="s">
        <v>3</v>
      </c>
      <c r="H851" t="s">
        <v>764</v>
      </c>
      <c r="I851" s="4">
        <v>42000</v>
      </c>
      <c r="J851" s="3">
        <v>2000</v>
      </c>
      <c r="K851" s="3">
        <v>7.5</v>
      </c>
      <c r="L851" t="str">
        <f>IF(IMDb[[#This Row],[Presupuesto (USD)]]&lt;IMDb[[#This Row],[Ganancias(USD)]],"Éxito",IF(IMDb[[#This Row],[Presupuesto (USD)]]="SI","Indeterminado","Fracaso"))</f>
        <v>Éxito</v>
      </c>
    </row>
    <row r="852" spans="1:12" x14ac:dyDescent="0.25">
      <c r="A852" t="s">
        <v>4395</v>
      </c>
      <c r="B852" t="s">
        <v>1693</v>
      </c>
      <c r="C852">
        <v>118</v>
      </c>
      <c r="D852" s="4">
        <v>228830</v>
      </c>
      <c r="E852" t="s">
        <v>1694</v>
      </c>
      <c r="F852" t="s">
        <v>2</v>
      </c>
      <c r="G852" t="s">
        <v>3</v>
      </c>
      <c r="H852" t="s">
        <v>113</v>
      </c>
      <c r="I852" s="4" t="s">
        <v>5162</v>
      </c>
      <c r="J852" s="3">
        <v>2008</v>
      </c>
      <c r="K852" s="3">
        <v>7.5</v>
      </c>
      <c r="L852" t="str">
        <f>IF(IMDb[[#This Row],[Presupuesto (USD)]]&lt;IMDb[[#This Row],[Ganancias(USD)]],"Éxito",IF(IMDb[[#This Row],[Presupuesto (USD)]]="SI","Indeterminado","Fracaso"))</f>
        <v>Indeterminado</v>
      </c>
    </row>
    <row r="853" spans="1:12" x14ac:dyDescent="0.25">
      <c r="A853" t="s">
        <v>5034</v>
      </c>
      <c r="B853" t="s">
        <v>2140</v>
      </c>
      <c r="C853">
        <v>86</v>
      </c>
      <c r="D853" s="4">
        <v>215185</v>
      </c>
      <c r="E853" t="s">
        <v>2043</v>
      </c>
      <c r="F853" t="s">
        <v>2</v>
      </c>
      <c r="G853" t="s">
        <v>3</v>
      </c>
      <c r="H853" t="s">
        <v>4</v>
      </c>
      <c r="I853" s="4">
        <v>200000</v>
      </c>
      <c r="J853" s="3">
        <v>2008</v>
      </c>
      <c r="K853" s="3">
        <v>7.5</v>
      </c>
      <c r="L853" t="str">
        <f>IF(IMDb[[#This Row],[Presupuesto (USD)]]&lt;IMDb[[#This Row],[Ganancias(USD)]],"Éxito",IF(IMDb[[#This Row],[Presupuesto (USD)]]="SI","Indeterminado","Fracaso"))</f>
        <v>Éxito</v>
      </c>
    </row>
    <row r="854" spans="1:12" x14ac:dyDescent="0.25">
      <c r="A854" t="s">
        <v>3933</v>
      </c>
      <c r="B854" t="s">
        <v>1430</v>
      </c>
      <c r="C854">
        <v>120</v>
      </c>
      <c r="D854" s="4">
        <v>214202</v>
      </c>
      <c r="E854" t="s">
        <v>363</v>
      </c>
      <c r="F854" t="s">
        <v>2</v>
      </c>
      <c r="G854" t="s">
        <v>147</v>
      </c>
      <c r="H854" t="s">
        <v>113</v>
      </c>
      <c r="I854" s="4">
        <v>12000000</v>
      </c>
      <c r="J854" s="3">
        <v>2007</v>
      </c>
      <c r="K854" s="3">
        <v>7.5</v>
      </c>
      <c r="L854" t="str">
        <f>IF(IMDb[[#This Row],[Presupuesto (USD)]]&lt;IMDb[[#This Row],[Ganancias(USD)]],"Éxito",IF(IMDb[[#This Row],[Presupuesto (USD)]]="SI","Indeterminado","Fracaso"))</f>
        <v>Fracaso</v>
      </c>
    </row>
    <row r="855" spans="1:12" x14ac:dyDescent="0.25">
      <c r="A855" t="s">
        <v>5022</v>
      </c>
      <c r="B855" t="s">
        <v>2132</v>
      </c>
      <c r="C855">
        <v>86</v>
      </c>
      <c r="D855" s="4">
        <v>111300</v>
      </c>
      <c r="E855" t="s">
        <v>14</v>
      </c>
      <c r="F855" t="s">
        <v>2</v>
      </c>
      <c r="G855" t="s">
        <v>3</v>
      </c>
      <c r="H855" t="s">
        <v>679</v>
      </c>
      <c r="I855" s="4">
        <v>225000</v>
      </c>
      <c r="J855" s="3">
        <v>2012</v>
      </c>
      <c r="K855" s="3">
        <v>7.5</v>
      </c>
      <c r="L855" t="str">
        <f>IF(IMDb[[#This Row],[Presupuesto (USD)]]&lt;IMDb[[#This Row],[Ganancias(USD)]],"Éxito",IF(IMDb[[#This Row],[Presupuesto (USD)]]="SI","Indeterminado","Fracaso"))</f>
        <v>Fracaso</v>
      </c>
    </row>
    <row r="856" spans="1:12" x14ac:dyDescent="0.25">
      <c r="A856" t="s">
        <v>4976</v>
      </c>
      <c r="B856" t="s">
        <v>2097</v>
      </c>
      <c r="C856">
        <v>90</v>
      </c>
      <c r="D856" s="4">
        <v>84689</v>
      </c>
      <c r="E856" t="s">
        <v>14</v>
      </c>
      <c r="F856" t="s">
        <v>2</v>
      </c>
      <c r="G856" t="s">
        <v>147</v>
      </c>
      <c r="H856" t="s">
        <v>764</v>
      </c>
      <c r="I856" s="4" t="s">
        <v>5162</v>
      </c>
      <c r="J856" s="3">
        <v>2005</v>
      </c>
      <c r="K856" s="3">
        <v>7.5</v>
      </c>
      <c r="L856" t="str">
        <f>IF(IMDb[[#This Row],[Presupuesto (USD)]]&lt;IMDb[[#This Row],[Ganancias(USD)]],"Éxito",IF(IMDb[[#This Row],[Presupuesto (USD)]]="SI","Indeterminado","Fracaso"))</f>
        <v>Indeterminado</v>
      </c>
    </row>
    <row r="857" spans="1:12" x14ac:dyDescent="0.25">
      <c r="A857" t="s">
        <v>3941</v>
      </c>
      <c r="B857" t="s">
        <v>1438</v>
      </c>
      <c r="C857">
        <v>134</v>
      </c>
      <c r="D857" s="4">
        <v>48856</v>
      </c>
      <c r="E857" t="s">
        <v>534</v>
      </c>
      <c r="F857" t="s">
        <v>130</v>
      </c>
      <c r="G857" t="s">
        <v>131</v>
      </c>
      <c r="H857" t="s">
        <v>5162</v>
      </c>
      <c r="I857" s="4">
        <v>11900000</v>
      </c>
      <c r="J857" s="3">
        <v>1993</v>
      </c>
      <c r="K857" s="3">
        <v>7.5</v>
      </c>
      <c r="L857" t="str">
        <f>IF(IMDb[[#This Row],[Presupuesto (USD)]]&lt;IMDb[[#This Row],[Ganancias(USD)]],"Éxito",IF(IMDb[[#This Row],[Presupuesto (USD)]]="SI","Indeterminado","Fracaso"))</f>
        <v>Fracaso</v>
      </c>
    </row>
    <row r="858" spans="1:12" x14ac:dyDescent="0.25">
      <c r="A858" t="s">
        <v>4402</v>
      </c>
      <c r="B858" t="s">
        <v>1701</v>
      </c>
      <c r="C858">
        <v>105</v>
      </c>
      <c r="D858" s="4">
        <v>37440</v>
      </c>
      <c r="E858" t="s">
        <v>750</v>
      </c>
      <c r="F858" t="s">
        <v>2</v>
      </c>
      <c r="G858" t="s">
        <v>3</v>
      </c>
      <c r="H858" t="s">
        <v>113</v>
      </c>
      <c r="I858" s="4">
        <v>5000000</v>
      </c>
      <c r="J858" s="3">
        <v>2014</v>
      </c>
      <c r="K858" s="3">
        <v>7.5</v>
      </c>
      <c r="L858" t="str">
        <f>IF(IMDb[[#This Row],[Presupuesto (USD)]]&lt;IMDb[[#This Row],[Ganancias(USD)]],"Éxito",IF(IMDb[[#This Row],[Presupuesto (USD)]]="SI","Indeterminado","Fracaso"))</f>
        <v>Fracaso</v>
      </c>
    </row>
    <row r="859" spans="1:12" x14ac:dyDescent="0.25">
      <c r="A859" t="s">
        <v>4990</v>
      </c>
      <c r="B859" t="s">
        <v>2106</v>
      </c>
      <c r="C859">
        <v>104</v>
      </c>
      <c r="D859" s="4">
        <v>32631</v>
      </c>
      <c r="E859" t="s">
        <v>14</v>
      </c>
      <c r="F859" t="s">
        <v>2</v>
      </c>
      <c r="G859" t="s">
        <v>2107</v>
      </c>
      <c r="H859" t="s">
        <v>679</v>
      </c>
      <c r="I859" s="4" t="s">
        <v>5162</v>
      </c>
      <c r="J859" s="3">
        <v>2005</v>
      </c>
      <c r="K859" s="3">
        <v>7.5</v>
      </c>
      <c r="L859" t="str">
        <f>IF(IMDb[[#This Row],[Presupuesto (USD)]]&lt;IMDb[[#This Row],[Ganancias(USD)]],"Éxito",IF(IMDb[[#This Row],[Presupuesto (USD)]]="SI","Indeterminado","Fracaso"))</f>
        <v>Indeterminado</v>
      </c>
    </row>
    <row r="860" spans="1:12" x14ac:dyDescent="0.25">
      <c r="A860" t="s">
        <v>3938</v>
      </c>
      <c r="B860" t="s">
        <v>1437</v>
      </c>
      <c r="C860">
        <v>111</v>
      </c>
      <c r="D860" s="4">
        <v>14616</v>
      </c>
      <c r="E860" t="s">
        <v>534</v>
      </c>
      <c r="F860" t="s">
        <v>2</v>
      </c>
      <c r="G860" t="s">
        <v>3</v>
      </c>
      <c r="H860" t="s">
        <v>113</v>
      </c>
      <c r="I860" s="4">
        <v>12000000</v>
      </c>
      <c r="J860" s="3">
        <v>2015</v>
      </c>
      <c r="K860" s="3">
        <v>7.5</v>
      </c>
      <c r="L860" t="str">
        <f>IF(IMDb[[#This Row],[Presupuesto (USD)]]&lt;IMDb[[#This Row],[Ganancias(USD)]],"Éxito",IF(IMDb[[#This Row],[Presupuesto (USD)]]="SI","Indeterminado","Fracaso"))</f>
        <v>Fracaso</v>
      </c>
    </row>
    <row r="861" spans="1:12" x14ac:dyDescent="0.25">
      <c r="A861" t="s">
        <v>3767</v>
      </c>
      <c r="B861" t="s">
        <v>1335</v>
      </c>
      <c r="C861">
        <v>99</v>
      </c>
      <c r="D861" s="4" t="s">
        <v>5162</v>
      </c>
      <c r="E861" t="s">
        <v>1172</v>
      </c>
      <c r="F861" t="s">
        <v>2</v>
      </c>
      <c r="G861" t="s">
        <v>3</v>
      </c>
      <c r="H861" t="s">
        <v>764</v>
      </c>
      <c r="I861" s="4" t="s">
        <v>5162</v>
      </c>
      <c r="J861" s="3">
        <v>1998</v>
      </c>
      <c r="K861" s="3">
        <v>7.4</v>
      </c>
      <c r="L861" t="str">
        <f>IF(IMDb[[#This Row],[Presupuesto (USD)]]&lt;IMDb[[#This Row],[Ganancias(USD)]],"Éxito",IF(IMDb[[#This Row],[Presupuesto (USD)]]="SI","Indeterminado","Fracaso"))</f>
        <v>Indeterminado</v>
      </c>
    </row>
    <row r="862" spans="1:12" x14ac:dyDescent="0.25">
      <c r="A862" t="s">
        <v>2613</v>
      </c>
      <c r="B862" t="s">
        <v>5161</v>
      </c>
      <c r="C862">
        <v>30</v>
      </c>
      <c r="D862" s="4" t="s">
        <v>5162</v>
      </c>
      <c r="E862" t="s">
        <v>286</v>
      </c>
      <c r="F862" t="s">
        <v>2</v>
      </c>
      <c r="G862" t="s">
        <v>3</v>
      </c>
      <c r="H862" t="s">
        <v>272</v>
      </c>
      <c r="I862" s="4" t="s">
        <v>5162</v>
      </c>
      <c r="J862" s="3" t="s">
        <v>5162</v>
      </c>
      <c r="K862" s="3">
        <v>7.4</v>
      </c>
      <c r="L862" t="str">
        <f>IF(IMDb[[#This Row],[Presupuesto (USD)]]&lt;IMDb[[#This Row],[Ganancias(USD)]],"Éxito",IF(IMDb[[#This Row],[Presupuesto (USD)]]="SI","Indeterminado","Fracaso"))</f>
        <v>Indeterminado</v>
      </c>
    </row>
    <row r="863" spans="1:12" x14ac:dyDescent="0.25">
      <c r="A863" t="s">
        <v>2979</v>
      </c>
      <c r="B863" t="s">
        <v>5161</v>
      </c>
      <c r="C863">
        <v>30</v>
      </c>
      <c r="D863" s="4" t="s">
        <v>5162</v>
      </c>
      <c r="E863" t="s">
        <v>479</v>
      </c>
      <c r="F863" t="s">
        <v>2</v>
      </c>
      <c r="G863" t="s">
        <v>56</v>
      </c>
      <c r="H863" t="s">
        <v>864</v>
      </c>
      <c r="I863" s="4" t="s">
        <v>5162</v>
      </c>
      <c r="J863" s="3" t="s">
        <v>5162</v>
      </c>
      <c r="K863" s="3">
        <v>7.4</v>
      </c>
      <c r="L863" t="str">
        <f>IF(IMDb[[#This Row],[Presupuesto (USD)]]&lt;IMDb[[#This Row],[Ganancias(USD)]],"Éxito",IF(IMDb[[#This Row],[Presupuesto (USD)]]="SI","Indeterminado","Fracaso"))</f>
        <v>Indeterminado</v>
      </c>
    </row>
    <row r="864" spans="1:12" x14ac:dyDescent="0.25">
      <c r="A864" t="s">
        <v>3827</v>
      </c>
      <c r="B864" t="s">
        <v>5161</v>
      </c>
      <c r="C864">
        <v>41</v>
      </c>
      <c r="D864" s="4" t="s">
        <v>5162</v>
      </c>
      <c r="E864" t="s">
        <v>88</v>
      </c>
      <c r="F864" t="s">
        <v>1369</v>
      </c>
      <c r="G864" t="s">
        <v>1370</v>
      </c>
      <c r="H864" t="s">
        <v>5162</v>
      </c>
      <c r="I864" s="4" t="s">
        <v>5162</v>
      </c>
      <c r="J864" s="3" t="s">
        <v>5162</v>
      </c>
      <c r="K864" s="3">
        <v>7.4</v>
      </c>
      <c r="L864" t="str">
        <f>IF(IMDb[[#This Row],[Presupuesto (USD)]]&lt;IMDb[[#This Row],[Ganancias(USD)]],"Éxito",IF(IMDb[[#This Row],[Presupuesto (USD)]]="SI","Indeterminado","Fracaso"))</f>
        <v>Indeterminado</v>
      </c>
    </row>
    <row r="865" spans="1:12" x14ac:dyDescent="0.25">
      <c r="A865" t="s">
        <v>4217</v>
      </c>
      <c r="B865" t="s">
        <v>5161</v>
      </c>
      <c r="C865">
        <v>60</v>
      </c>
      <c r="D865" s="4" t="s">
        <v>5162</v>
      </c>
      <c r="E865" t="s">
        <v>191</v>
      </c>
      <c r="F865" t="s">
        <v>2</v>
      </c>
      <c r="G865" t="s">
        <v>3</v>
      </c>
      <c r="H865" t="s">
        <v>204</v>
      </c>
      <c r="I865" s="4" t="s">
        <v>5162</v>
      </c>
      <c r="J865" s="3" t="s">
        <v>5162</v>
      </c>
      <c r="K865" s="3">
        <v>7.4</v>
      </c>
      <c r="L865" t="str">
        <f>IF(IMDb[[#This Row],[Presupuesto (USD)]]&lt;IMDb[[#This Row],[Ganancias(USD)]],"Éxito",IF(IMDb[[#This Row],[Presupuesto (USD)]]="SI","Indeterminado","Fracaso"))</f>
        <v>Indeterminado</v>
      </c>
    </row>
    <row r="866" spans="1:12" x14ac:dyDescent="0.25">
      <c r="A866" t="s">
        <v>4233</v>
      </c>
      <c r="B866" t="s">
        <v>1600</v>
      </c>
      <c r="C866">
        <v>97</v>
      </c>
      <c r="D866" s="4" t="s">
        <v>5162</v>
      </c>
      <c r="E866" t="s">
        <v>1601</v>
      </c>
      <c r="F866" t="s">
        <v>2</v>
      </c>
      <c r="G866" t="s">
        <v>3</v>
      </c>
      <c r="H866" t="s">
        <v>5162</v>
      </c>
      <c r="I866" s="4" t="s">
        <v>5162</v>
      </c>
      <c r="J866" s="3">
        <v>2008</v>
      </c>
      <c r="K866" s="3">
        <v>7.4</v>
      </c>
      <c r="L866" t="str">
        <f>IF(IMDb[[#This Row],[Presupuesto (USD)]]&lt;IMDb[[#This Row],[Ganancias(USD)]],"Éxito",IF(IMDb[[#This Row],[Presupuesto (USD)]]="SI","Indeterminado","Fracaso"))</f>
        <v>Indeterminado</v>
      </c>
    </row>
    <row r="867" spans="1:12" x14ac:dyDescent="0.25">
      <c r="A867" t="s">
        <v>4653</v>
      </c>
      <c r="B867" t="s">
        <v>5161</v>
      </c>
      <c r="C867">
        <v>60</v>
      </c>
      <c r="D867" s="4" t="s">
        <v>5162</v>
      </c>
      <c r="E867" t="s">
        <v>489</v>
      </c>
      <c r="F867" t="s">
        <v>2</v>
      </c>
      <c r="G867" t="s">
        <v>3</v>
      </c>
      <c r="H867" t="s">
        <v>5162</v>
      </c>
      <c r="I867" s="4" t="s">
        <v>5162</v>
      </c>
      <c r="J867" s="3" t="s">
        <v>5162</v>
      </c>
      <c r="K867" s="3">
        <v>7.4</v>
      </c>
      <c r="L867" t="str">
        <f>IF(IMDb[[#This Row],[Presupuesto (USD)]]&lt;IMDb[[#This Row],[Ganancias(USD)]],"Éxito",IF(IMDb[[#This Row],[Presupuesto (USD)]]="SI","Indeterminado","Fracaso"))</f>
        <v>Indeterminado</v>
      </c>
    </row>
    <row r="868" spans="1:12" x14ac:dyDescent="0.25">
      <c r="A868" t="s">
        <v>3287</v>
      </c>
      <c r="B868" t="s">
        <v>138</v>
      </c>
      <c r="C868">
        <v>94</v>
      </c>
      <c r="D868" s="4" t="s">
        <v>5162</v>
      </c>
      <c r="E868" t="s">
        <v>104</v>
      </c>
      <c r="F868" t="s">
        <v>2</v>
      </c>
      <c r="G868" t="s">
        <v>1069</v>
      </c>
      <c r="H868" t="s">
        <v>21</v>
      </c>
      <c r="I868" s="4">
        <v>27000000</v>
      </c>
      <c r="J868" s="3">
        <v>1984</v>
      </c>
      <c r="K868" s="3">
        <v>7.4</v>
      </c>
      <c r="L868" t="str">
        <f>IF(IMDb[[#This Row],[Presupuesto (USD)]]&lt;IMDb[[#This Row],[Ganancias(USD)]],"Éxito",IF(IMDb[[#This Row],[Presupuesto (USD)]]="SI","Indeterminado","Fracaso"))</f>
        <v>Éxito</v>
      </c>
    </row>
    <row r="869" spans="1:12" x14ac:dyDescent="0.25">
      <c r="A869" t="s">
        <v>3619</v>
      </c>
      <c r="B869" t="s">
        <v>380</v>
      </c>
      <c r="C869">
        <v>107</v>
      </c>
      <c r="D869" s="4" t="s">
        <v>5162</v>
      </c>
      <c r="E869" t="s">
        <v>160</v>
      </c>
      <c r="F869" t="s">
        <v>2</v>
      </c>
      <c r="G869" t="s">
        <v>3</v>
      </c>
      <c r="H869" t="s">
        <v>113</v>
      </c>
      <c r="I869" s="4">
        <v>18000000</v>
      </c>
      <c r="J869" s="3">
        <v>1981</v>
      </c>
      <c r="K869" s="3">
        <v>7.4</v>
      </c>
      <c r="L869" t="str">
        <f>IF(IMDb[[#This Row],[Presupuesto (USD)]]&lt;IMDb[[#This Row],[Ganancias(USD)]],"Éxito",IF(IMDb[[#This Row],[Presupuesto (USD)]]="SI","Indeterminado","Fracaso"))</f>
        <v>Éxito</v>
      </c>
    </row>
    <row r="870" spans="1:12" x14ac:dyDescent="0.25">
      <c r="A870" t="s">
        <v>4572</v>
      </c>
      <c r="B870" t="s">
        <v>5161</v>
      </c>
      <c r="C870">
        <v>197</v>
      </c>
      <c r="D870" s="4" t="s">
        <v>5162</v>
      </c>
      <c r="E870" t="s">
        <v>531</v>
      </c>
      <c r="F870" t="s">
        <v>2</v>
      </c>
      <c r="G870" t="s">
        <v>74</v>
      </c>
      <c r="H870" t="s">
        <v>5162</v>
      </c>
      <c r="I870" s="4">
        <v>15000000</v>
      </c>
      <c r="J870" s="3" t="s">
        <v>5162</v>
      </c>
      <c r="K870" s="3">
        <v>7.4</v>
      </c>
      <c r="L870" t="str">
        <f>IF(IMDb[[#This Row],[Presupuesto (USD)]]&lt;IMDb[[#This Row],[Ganancias(USD)]],"Éxito",IF(IMDb[[#This Row],[Presupuesto (USD)]]="SI","Indeterminado","Fracaso"))</f>
        <v>Éxito</v>
      </c>
    </row>
    <row r="871" spans="1:12" x14ac:dyDescent="0.25">
      <c r="A871" t="s">
        <v>4614</v>
      </c>
      <c r="B871" t="s">
        <v>1831</v>
      </c>
      <c r="C871">
        <v>99</v>
      </c>
      <c r="D871" s="4" t="s">
        <v>5162</v>
      </c>
      <c r="E871" t="s">
        <v>279</v>
      </c>
      <c r="F871" t="s">
        <v>337</v>
      </c>
      <c r="G871" t="s">
        <v>167</v>
      </c>
      <c r="H871" t="s">
        <v>5162</v>
      </c>
      <c r="I871" s="4">
        <v>15000000</v>
      </c>
      <c r="J871" s="3">
        <v>2009</v>
      </c>
      <c r="K871" s="3">
        <v>7.4</v>
      </c>
      <c r="L871" t="str">
        <f>IF(IMDb[[#This Row],[Presupuesto (USD)]]&lt;IMDb[[#This Row],[Ganancias(USD)]],"Éxito",IF(IMDb[[#This Row],[Presupuesto (USD)]]="SI","Indeterminado","Fracaso"))</f>
        <v>Éxito</v>
      </c>
    </row>
    <row r="872" spans="1:12" x14ac:dyDescent="0.25">
      <c r="A872" t="s">
        <v>3859</v>
      </c>
      <c r="B872" t="s">
        <v>401</v>
      </c>
      <c r="C872">
        <v>100</v>
      </c>
      <c r="D872" s="4" t="s">
        <v>5162</v>
      </c>
      <c r="E872" t="s">
        <v>369</v>
      </c>
      <c r="F872" t="s">
        <v>1385</v>
      </c>
      <c r="G872" t="s">
        <v>56</v>
      </c>
      <c r="H872" t="s">
        <v>113</v>
      </c>
      <c r="I872" s="4">
        <v>12500000</v>
      </c>
      <c r="J872" s="3">
        <v>1981</v>
      </c>
      <c r="K872" s="3">
        <v>7.4</v>
      </c>
      <c r="L872" t="str">
        <f>IF(IMDb[[#This Row],[Presupuesto (USD)]]&lt;IMDb[[#This Row],[Ganancias(USD)]],"Éxito",IF(IMDb[[#This Row],[Presupuesto (USD)]]="SI","Indeterminado","Fracaso"))</f>
        <v>Éxito</v>
      </c>
    </row>
    <row r="873" spans="1:12" x14ac:dyDescent="0.25">
      <c r="A873" t="s">
        <v>5171</v>
      </c>
      <c r="B873" t="s">
        <v>1457</v>
      </c>
      <c r="C873">
        <v>106</v>
      </c>
      <c r="D873" s="4" t="s">
        <v>5162</v>
      </c>
      <c r="E873" t="s">
        <v>750</v>
      </c>
      <c r="F873" t="s">
        <v>257</v>
      </c>
      <c r="G873" t="s">
        <v>258</v>
      </c>
      <c r="H873" t="s">
        <v>5162</v>
      </c>
      <c r="I873" s="4">
        <v>11000000</v>
      </c>
      <c r="J873" s="3">
        <v>2014</v>
      </c>
      <c r="K873" s="3">
        <v>7.4</v>
      </c>
      <c r="L873" t="str">
        <f>IF(IMDb[[#This Row],[Presupuesto (USD)]]&lt;IMDb[[#This Row],[Ganancias(USD)]],"Éxito",IF(IMDb[[#This Row],[Presupuesto (USD)]]="SI","Indeterminado","Fracaso"))</f>
        <v>Éxito</v>
      </c>
    </row>
    <row r="874" spans="1:12" x14ac:dyDescent="0.25">
      <c r="A874" t="s">
        <v>4304</v>
      </c>
      <c r="B874" t="s">
        <v>1642</v>
      </c>
      <c r="C874">
        <v>117</v>
      </c>
      <c r="D874" s="4" t="s">
        <v>5162</v>
      </c>
      <c r="E874" t="s">
        <v>534</v>
      </c>
      <c r="F874" t="s">
        <v>2</v>
      </c>
      <c r="G874" t="s">
        <v>3</v>
      </c>
      <c r="H874" t="s">
        <v>21</v>
      </c>
      <c r="I874" s="4">
        <v>7840000</v>
      </c>
      <c r="J874" s="3">
        <v>1977</v>
      </c>
      <c r="K874" s="3">
        <v>7.4</v>
      </c>
      <c r="L874" t="str">
        <f>IF(IMDb[[#This Row],[Presupuesto (USD)]]&lt;IMDb[[#This Row],[Ganancias(USD)]],"Éxito",IF(IMDb[[#This Row],[Presupuesto (USD)]]="SI","Indeterminado","Fracaso"))</f>
        <v>Éxito</v>
      </c>
    </row>
    <row r="875" spans="1:12" x14ac:dyDescent="0.25">
      <c r="A875" t="s">
        <v>4415</v>
      </c>
      <c r="B875" t="s">
        <v>1639</v>
      </c>
      <c r="C875">
        <v>106</v>
      </c>
      <c r="D875" s="4" t="s">
        <v>5162</v>
      </c>
      <c r="E875" t="s">
        <v>1712</v>
      </c>
      <c r="F875" t="s">
        <v>2</v>
      </c>
      <c r="G875" t="s">
        <v>3</v>
      </c>
      <c r="H875" t="s">
        <v>113</v>
      </c>
      <c r="I875" s="4">
        <v>4638783</v>
      </c>
      <c r="J875" s="3">
        <v>1973</v>
      </c>
      <c r="K875" s="3">
        <v>7.4</v>
      </c>
      <c r="L875" t="str">
        <f>IF(IMDb[[#This Row],[Presupuesto (USD)]]&lt;IMDb[[#This Row],[Ganancias(USD)]],"Éxito",IF(IMDb[[#This Row],[Presupuesto (USD)]]="SI","Indeterminado","Fracaso"))</f>
        <v>Éxito</v>
      </c>
    </row>
    <row r="876" spans="1:12" x14ac:dyDescent="0.25">
      <c r="A876" t="s">
        <v>4422</v>
      </c>
      <c r="B876" t="s">
        <v>1718</v>
      </c>
      <c r="C876">
        <v>115</v>
      </c>
      <c r="D876" s="4" t="s">
        <v>5162</v>
      </c>
      <c r="E876" t="s">
        <v>902</v>
      </c>
      <c r="F876" t="s">
        <v>2</v>
      </c>
      <c r="G876" t="s">
        <v>3</v>
      </c>
      <c r="H876" t="s">
        <v>764</v>
      </c>
      <c r="I876" s="4">
        <v>4500000</v>
      </c>
      <c r="J876" s="3">
        <v>1956</v>
      </c>
      <c r="K876" s="3">
        <v>7.4</v>
      </c>
      <c r="L876" t="str">
        <f>IF(IMDb[[#This Row],[Presupuesto (USD)]]&lt;IMDb[[#This Row],[Ganancias(USD)]],"Éxito",IF(IMDb[[#This Row],[Presupuesto (USD)]]="SI","Indeterminado","Fracaso"))</f>
        <v>Éxito</v>
      </c>
    </row>
    <row r="877" spans="1:12" x14ac:dyDescent="0.25">
      <c r="A877" t="s">
        <v>4466</v>
      </c>
      <c r="B877" t="s">
        <v>1718</v>
      </c>
      <c r="C877">
        <v>120</v>
      </c>
      <c r="D877" s="4" t="s">
        <v>5162</v>
      </c>
      <c r="E877" t="s">
        <v>596</v>
      </c>
      <c r="F877" t="s">
        <v>2</v>
      </c>
      <c r="G877" t="s">
        <v>3</v>
      </c>
      <c r="H877" t="s">
        <v>813</v>
      </c>
      <c r="I877" s="4">
        <v>4000000</v>
      </c>
      <c r="J877" s="3">
        <v>1961</v>
      </c>
      <c r="K877" s="3">
        <v>7.4</v>
      </c>
      <c r="L877" t="str">
        <f>IF(IMDb[[#This Row],[Presupuesto (USD)]]&lt;IMDb[[#This Row],[Ganancias(USD)]],"Éxito",IF(IMDb[[#This Row],[Presupuesto (USD)]]="SI","Indeterminado","Fracaso"))</f>
        <v>Éxito</v>
      </c>
    </row>
    <row r="878" spans="1:12" x14ac:dyDescent="0.25">
      <c r="A878" t="s">
        <v>4592</v>
      </c>
      <c r="B878" t="s">
        <v>1254</v>
      </c>
      <c r="C878">
        <v>92</v>
      </c>
      <c r="D878" s="4" t="s">
        <v>5162</v>
      </c>
      <c r="E878" t="s">
        <v>267</v>
      </c>
      <c r="F878" t="s">
        <v>2</v>
      </c>
      <c r="G878" t="s">
        <v>3</v>
      </c>
      <c r="H878" t="s">
        <v>813</v>
      </c>
      <c r="I878" s="4">
        <v>3000000</v>
      </c>
      <c r="J878" s="3">
        <v>1967</v>
      </c>
      <c r="K878" s="3">
        <v>7.4</v>
      </c>
      <c r="L878" t="str">
        <f>IF(IMDb[[#This Row],[Presupuesto (USD)]]&lt;IMDb[[#This Row],[Ganancias(USD)]],"Éxito",IF(IMDb[[#This Row],[Presupuesto (USD)]]="SI","Indeterminado","Fracaso"))</f>
        <v>Éxito</v>
      </c>
    </row>
    <row r="879" spans="1:12" x14ac:dyDescent="0.25">
      <c r="A879" t="s">
        <v>4604</v>
      </c>
      <c r="B879" t="s">
        <v>1428</v>
      </c>
      <c r="C879">
        <v>118</v>
      </c>
      <c r="D879" s="4" t="s">
        <v>5162</v>
      </c>
      <c r="E879" t="s">
        <v>1821</v>
      </c>
      <c r="F879" t="s">
        <v>2</v>
      </c>
      <c r="G879" t="s">
        <v>3</v>
      </c>
      <c r="H879" t="s">
        <v>60</v>
      </c>
      <c r="I879" s="4">
        <v>2700000</v>
      </c>
      <c r="J879" s="3">
        <v>1979</v>
      </c>
      <c r="K879" s="3">
        <v>7.4</v>
      </c>
      <c r="L879" t="str">
        <f>IF(IMDb[[#This Row],[Presupuesto (USD)]]&lt;IMDb[[#This Row],[Ganancias(USD)]],"Éxito",IF(IMDb[[#This Row],[Presupuesto (USD)]]="SI","Indeterminado","Fracaso"))</f>
        <v>Éxito</v>
      </c>
    </row>
    <row r="880" spans="1:12" x14ac:dyDescent="0.25">
      <c r="A880" t="s">
        <v>4671</v>
      </c>
      <c r="B880" t="s">
        <v>1866</v>
      </c>
      <c r="C880">
        <v>118</v>
      </c>
      <c r="D880" s="4" t="s">
        <v>5162</v>
      </c>
      <c r="E880" t="s">
        <v>45</v>
      </c>
      <c r="F880" t="s">
        <v>2</v>
      </c>
      <c r="G880" t="s">
        <v>3</v>
      </c>
      <c r="H880" t="s">
        <v>813</v>
      </c>
      <c r="I880" s="4">
        <v>2000000</v>
      </c>
      <c r="J880" s="3">
        <v>1947</v>
      </c>
      <c r="K880" s="3">
        <v>7.4</v>
      </c>
      <c r="L880" t="str">
        <f>IF(IMDb[[#This Row],[Presupuesto (USD)]]&lt;IMDb[[#This Row],[Ganancias(USD)]],"Éxito",IF(IMDb[[#This Row],[Presupuesto (USD)]]="SI","Indeterminado","Fracaso"))</f>
        <v>Éxito</v>
      </c>
    </row>
    <row r="881" spans="1:12" x14ac:dyDescent="0.25">
      <c r="A881" t="s">
        <v>4701</v>
      </c>
      <c r="B881" t="s">
        <v>1891</v>
      </c>
      <c r="C881">
        <v>81</v>
      </c>
      <c r="D881" s="4" t="s">
        <v>5162</v>
      </c>
      <c r="E881" t="s">
        <v>14</v>
      </c>
      <c r="F881" t="s">
        <v>2</v>
      </c>
      <c r="G881" t="s">
        <v>9</v>
      </c>
      <c r="H881" t="s">
        <v>5162</v>
      </c>
      <c r="I881" s="4">
        <v>2000000</v>
      </c>
      <c r="J881" s="3">
        <v>2015</v>
      </c>
      <c r="K881" s="3">
        <v>7.4</v>
      </c>
      <c r="L881" t="str">
        <f>IF(IMDb[[#This Row],[Presupuesto (USD)]]&lt;IMDb[[#This Row],[Ganancias(USD)]],"Éxito",IF(IMDb[[#This Row],[Presupuesto (USD)]]="SI","Indeterminado","Fracaso"))</f>
        <v>Éxito</v>
      </c>
    </row>
    <row r="882" spans="1:12" x14ac:dyDescent="0.25">
      <c r="A882" t="s">
        <v>4735</v>
      </c>
      <c r="B882" t="s">
        <v>1791</v>
      </c>
      <c r="C882">
        <v>103</v>
      </c>
      <c r="D882" s="4" t="s">
        <v>5162</v>
      </c>
      <c r="E882" t="s">
        <v>1471</v>
      </c>
      <c r="F882" t="s">
        <v>2</v>
      </c>
      <c r="G882" t="s">
        <v>3</v>
      </c>
      <c r="H882" t="s">
        <v>764</v>
      </c>
      <c r="I882" s="4">
        <v>1600000</v>
      </c>
      <c r="J882" s="3">
        <v>1949</v>
      </c>
      <c r="K882" s="3">
        <v>7.4</v>
      </c>
      <c r="L882" t="str">
        <f>IF(IMDb[[#This Row],[Presupuesto (USD)]]&lt;IMDb[[#This Row],[Ganancias(USD)]],"Éxito",IF(IMDb[[#This Row],[Presupuesto (USD)]]="SI","Indeterminado","Fracaso"))</f>
        <v>Éxito</v>
      </c>
    </row>
    <row r="883" spans="1:12" x14ac:dyDescent="0.25">
      <c r="A883" t="s">
        <v>4886</v>
      </c>
      <c r="B883" t="s">
        <v>2024</v>
      </c>
      <c r="C883">
        <v>95</v>
      </c>
      <c r="D883" s="4" t="s">
        <v>5162</v>
      </c>
      <c r="E883" t="s">
        <v>534</v>
      </c>
      <c r="F883" t="s">
        <v>2</v>
      </c>
      <c r="G883" t="s">
        <v>3</v>
      </c>
      <c r="H883" t="s">
        <v>5162</v>
      </c>
      <c r="I883" s="4">
        <v>850000</v>
      </c>
      <c r="J883" s="3">
        <v>2008</v>
      </c>
      <c r="K883" s="3">
        <v>7.4</v>
      </c>
      <c r="L883" t="str">
        <f>IF(IMDb[[#This Row],[Presupuesto (USD)]]&lt;IMDb[[#This Row],[Ganancias(USD)]],"Éxito",IF(IMDb[[#This Row],[Presupuesto (USD)]]="SI","Indeterminado","Fracaso"))</f>
        <v>Éxito</v>
      </c>
    </row>
    <row r="884" spans="1:12" x14ac:dyDescent="0.25">
      <c r="A884" t="s">
        <v>4908</v>
      </c>
      <c r="B884" t="s">
        <v>2039</v>
      </c>
      <c r="C884">
        <v>71</v>
      </c>
      <c r="D884" s="4" t="s">
        <v>5162</v>
      </c>
      <c r="E884" t="s">
        <v>14</v>
      </c>
      <c r="F884" t="s">
        <v>2</v>
      </c>
      <c r="G884" t="s">
        <v>3</v>
      </c>
      <c r="H884" t="s">
        <v>5162</v>
      </c>
      <c r="I884" s="4">
        <v>650000</v>
      </c>
      <c r="J884" s="3">
        <v>2014</v>
      </c>
      <c r="K884" s="3">
        <v>7.4</v>
      </c>
      <c r="L884" t="str">
        <f>IF(IMDb[[#This Row],[Presupuesto (USD)]]&lt;IMDb[[#This Row],[Ganancias(USD)]],"Éxito",IF(IMDb[[#This Row],[Presupuesto (USD)]]="SI","Indeterminado","Fracaso"))</f>
        <v>Éxito</v>
      </c>
    </row>
    <row r="885" spans="1:12" x14ac:dyDescent="0.25">
      <c r="A885" t="s">
        <v>4950</v>
      </c>
      <c r="B885" t="s">
        <v>1458</v>
      </c>
      <c r="C885">
        <v>97</v>
      </c>
      <c r="D885" s="4" t="s">
        <v>5162</v>
      </c>
      <c r="E885" t="s">
        <v>2077</v>
      </c>
      <c r="F885" t="s">
        <v>2</v>
      </c>
      <c r="G885" t="s">
        <v>3</v>
      </c>
      <c r="H885" t="s">
        <v>5162</v>
      </c>
      <c r="I885" s="4">
        <v>500000</v>
      </c>
      <c r="J885" s="3">
        <v>2016</v>
      </c>
      <c r="K885" s="3">
        <v>7.4</v>
      </c>
      <c r="L885" t="str">
        <f>IF(IMDb[[#This Row],[Presupuesto (USD)]]&lt;IMDb[[#This Row],[Ganancias(USD)]],"Éxito",IF(IMDb[[#This Row],[Presupuesto (USD)]]="SI","Indeterminado","Fracaso"))</f>
        <v>Éxito</v>
      </c>
    </row>
    <row r="886" spans="1:12" x14ac:dyDescent="0.25">
      <c r="A886" t="s">
        <v>4907</v>
      </c>
      <c r="B886" t="s">
        <v>2038</v>
      </c>
      <c r="C886">
        <v>103</v>
      </c>
      <c r="D886" s="4" t="s">
        <v>5162</v>
      </c>
      <c r="E886" t="s">
        <v>14</v>
      </c>
      <c r="F886" t="s">
        <v>2</v>
      </c>
      <c r="G886" t="s">
        <v>9</v>
      </c>
      <c r="H886" t="s">
        <v>5162</v>
      </c>
      <c r="I886" s="4">
        <v>400000</v>
      </c>
      <c r="J886" s="3">
        <v>2009</v>
      </c>
      <c r="K886" s="3">
        <v>7.4</v>
      </c>
      <c r="L886" t="str">
        <f>IF(IMDb[[#This Row],[Presupuesto (USD)]]&lt;IMDb[[#This Row],[Ganancias(USD)]],"Éxito",IF(IMDb[[#This Row],[Presupuesto (USD)]]="SI","Indeterminado","Fracaso"))</f>
        <v>Éxito</v>
      </c>
    </row>
    <row r="887" spans="1:12" x14ac:dyDescent="0.25">
      <c r="A887" t="s">
        <v>5036</v>
      </c>
      <c r="B887" t="s">
        <v>2143</v>
      </c>
      <c r="C887">
        <v>59</v>
      </c>
      <c r="D887" s="4" t="s">
        <v>5162</v>
      </c>
      <c r="E887" t="s">
        <v>14</v>
      </c>
      <c r="F887" t="s">
        <v>257</v>
      </c>
      <c r="G887" t="s">
        <v>258</v>
      </c>
      <c r="H887" t="s">
        <v>5162</v>
      </c>
      <c r="I887" s="4">
        <v>150000</v>
      </c>
      <c r="J887" s="3">
        <v>2004</v>
      </c>
      <c r="K887" s="3">
        <v>7.4</v>
      </c>
      <c r="L887" t="str">
        <f>IF(IMDb[[#This Row],[Presupuesto (USD)]]&lt;IMDb[[#This Row],[Ganancias(USD)]],"Éxito",IF(IMDb[[#This Row],[Presupuesto (USD)]]="SI","Indeterminado","Fracaso"))</f>
        <v>Éxito</v>
      </c>
    </row>
    <row r="888" spans="1:12" x14ac:dyDescent="0.25">
      <c r="A888" t="s">
        <v>5172</v>
      </c>
      <c r="B888" t="s">
        <v>2105</v>
      </c>
      <c r="C888">
        <v>94</v>
      </c>
      <c r="D888" s="4" t="s">
        <v>5162</v>
      </c>
      <c r="E888" t="s">
        <v>534</v>
      </c>
      <c r="F888" t="s">
        <v>257</v>
      </c>
      <c r="G888" t="s">
        <v>258</v>
      </c>
      <c r="H888" t="s">
        <v>5162</v>
      </c>
      <c r="I888" s="4">
        <v>120000</v>
      </c>
      <c r="J888" s="3">
        <v>1964</v>
      </c>
      <c r="K888" s="3">
        <v>7.4</v>
      </c>
      <c r="L888" t="str">
        <f>IF(IMDb[[#This Row],[Presupuesto (USD)]]&lt;IMDb[[#This Row],[Ganancias(USD)]],"Éxito",IF(IMDb[[#This Row],[Presupuesto (USD)]]="SI","Indeterminado","Fracaso"))</f>
        <v>Éxito</v>
      </c>
    </row>
    <row r="889" spans="1:12" x14ac:dyDescent="0.25">
      <c r="A889" t="s">
        <v>5084</v>
      </c>
      <c r="B889" t="s">
        <v>2181</v>
      </c>
      <c r="C889">
        <v>81</v>
      </c>
      <c r="D889" s="4" t="s">
        <v>5162</v>
      </c>
      <c r="E889" t="s">
        <v>2090</v>
      </c>
      <c r="F889" t="s">
        <v>2</v>
      </c>
      <c r="G889" t="s">
        <v>3</v>
      </c>
      <c r="H889" t="s">
        <v>5162</v>
      </c>
      <c r="I889" s="4">
        <v>50000</v>
      </c>
      <c r="J889" s="3">
        <v>2014</v>
      </c>
      <c r="K889" s="3">
        <v>7.4</v>
      </c>
      <c r="L889" t="str">
        <f>IF(IMDb[[#This Row],[Presupuesto (USD)]]&lt;IMDb[[#This Row],[Ganancias(USD)]],"Éxito",IF(IMDb[[#This Row],[Presupuesto (USD)]]="SI","Indeterminado","Fracaso"))</f>
        <v>Éxito</v>
      </c>
    </row>
    <row r="890" spans="1:12" x14ac:dyDescent="0.25">
      <c r="A890" t="s">
        <v>5066</v>
      </c>
      <c r="B890" t="s">
        <v>794</v>
      </c>
      <c r="C890">
        <v>89</v>
      </c>
      <c r="D890" s="4" t="s">
        <v>5162</v>
      </c>
      <c r="E890" t="s">
        <v>1468</v>
      </c>
      <c r="F890" t="s">
        <v>2</v>
      </c>
      <c r="G890" t="s">
        <v>3</v>
      </c>
      <c r="H890" t="s">
        <v>764</v>
      </c>
      <c r="I890" s="4">
        <v>20000</v>
      </c>
      <c r="J890" s="3">
        <v>1977</v>
      </c>
      <c r="K890" s="3">
        <v>7.4</v>
      </c>
      <c r="L890" t="str">
        <f>IF(IMDb[[#This Row],[Presupuesto (USD)]]&lt;IMDb[[#This Row],[Ganancias(USD)]],"Éxito",IF(IMDb[[#This Row],[Presupuesto (USD)]]="SI","Indeterminado","Fracaso"))</f>
        <v>Éxito</v>
      </c>
    </row>
    <row r="891" spans="1:12" x14ac:dyDescent="0.25">
      <c r="A891" t="s">
        <v>5099</v>
      </c>
      <c r="B891" t="s">
        <v>2187</v>
      </c>
      <c r="C891">
        <v>60</v>
      </c>
      <c r="D891" s="4" t="s">
        <v>5162</v>
      </c>
      <c r="E891" t="s">
        <v>534</v>
      </c>
      <c r="F891" t="s">
        <v>2188</v>
      </c>
      <c r="G891" t="s">
        <v>2189</v>
      </c>
      <c r="H891" t="s">
        <v>5162</v>
      </c>
      <c r="I891" s="4">
        <v>15000</v>
      </c>
      <c r="J891" s="3">
        <v>2014</v>
      </c>
      <c r="K891" s="3">
        <v>7.4</v>
      </c>
      <c r="L891" t="str">
        <f>IF(IMDb[[#This Row],[Presupuesto (USD)]]&lt;IMDb[[#This Row],[Ganancias(USD)]],"Éxito",IF(IMDb[[#This Row],[Presupuesto (USD)]]="SI","Indeterminado","Fracaso"))</f>
        <v>Éxito</v>
      </c>
    </row>
    <row r="892" spans="1:12" x14ac:dyDescent="0.25">
      <c r="A892" t="s">
        <v>2401</v>
      </c>
      <c r="B892" t="s">
        <v>226</v>
      </c>
      <c r="C892">
        <v>174</v>
      </c>
      <c r="D892" s="4">
        <v>261970615</v>
      </c>
      <c r="E892" t="s">
        <v>24</v>
      </c>
      <c r="F892" t="s">
        <v>2</v>
      </c>
      <c r="G892" t="s">
        <v>9</v>
      </c>
      <c r="H892" t="s">
        <v>21</v>
      </c>
      <c r="I892" s="4">
        <v>100000000</v>
      </c>
      <c r="J892" s="3">
        <v>2002</v>
      </c>
      <c r="K892" s="3">
        <v>7.4</v>
      </c>
      <c r="L892" t="str">
        <f>IF(IMDb[[#This Row],[Presupuesto (USD)]]&lt;IMDb[[#This Row],[Ganancias(USD)]],"Éxito",IF(IMDb[[#This Row],[Presupuesto (USD)]]="SI","Indeterminado","Fracaso"))</f>
        <v>Éxito</v>
      </c>
    </row>
    <row r="893" spans="1:12" x14ac:dyDescent="0.25">
      <c r="A893" t="s">
        <v>2316</v>
      </c>
      <c r="B893" t="s">
        <v>116</v>
      </c>
      <c r="C893">
        <v>133</v>
      </c>
      <c r="D893" s="4">
        <v>209364921</v>
      </c>
      <c r="E893" t="s">
        <v>8</v>
      </c>
      <c r="F893" t="s">
        <v>2</v>
      </c>
      <c r="G893" t="s">
        <v>3</v>
      </c>
      <c r="H893" t="s">
        <v>4</v>
      </c>
      <c r="I893" s="4">
        <v>145000000</v>
      </c>
      <c r="J893" s="3">
        <v>2011</v>
      </c>
      <c r="K893" s="3">
        <v>7.4</v>
      </c>
      <c r="L893" t="str">
        <f>IF(IMDb[[#This Row],[Presupuesto (USD)]]&lt;IMDb[[#This Row],[Ganancias(USD)]],"Éxito",IF(IMDb[[#This Row],[Presupuesto (USD)]]="SI","Indeterminado","Fracaso"))</f>
        <v>Éxito</v>
      </c>
    </row>
    <row r="894" spans="1:12" x14ac:dyDescent="0.25">
      <c r="A894" t="s">
        <v>2305</v>
      </c>
      <c r="B894" t="s">
        <v>166</v>
      </c>
      <c r="C894">
        <v>131</v>
      </c>
      <c r="D894" s="4">
        <v>195000874</v>
      </c>
      <c r="E894" t="s">
        <v>8</v>
      </c>
      <c r="F894" t="s">
        <v>2</v>
      </c>
      <c r="G894" t="s">
        <v>167</v>
      </c>
      <c r="H894" t="s">
        <v>4</v>
      </c>
      <c r="I894" s="4">
        <v>150000000</v>
      </c>
      <c r="J894" s="3">
        <v>2015</v>
      </c>
      <c r="K894" s="3">
        <v>7.4</v>
      </c>
      <c r="L894" t="str">
        <f>IF(IMDb[[#This Row],[Presupuesto (USD)]]&lt;IMDb[[#This Row],[Ganancias(USD)]],"Éxito",IF(IMDb[[#This Row],[Presupuesto (USD)]]="SI","Indeterminado","Fracaso"))</f>
        <v>Éxito</v>
      </c>
    </row>
    <row r="895" spans="1:12" x14ac:dyDescent="0.25">
      <c r="A895" t="s">
        <v>2577</v>
      </c>
      <c r="B895" t="s">
        <v>515</v>
      </c>
      <c r="C895">
        <v>87</v>
      </c>
      <c r="D895" s="4">
        <v>183132370</v>
      </c>
      <c r="E895" t="s">
        <v>516</v>
      </c>
      <c r="F895" t="s">
        <v>2</v>
      </c>
      <c r="G895" t="s">
        <v>3</v>
      </c>
      <c r="H895" t="s">
        <v>4</v>
      </c>
      <c r="I895" s="4">
        <v>75000000</v>
      </c>
      <c r="J895" s="3">
        <v>2007</v>
      </c>
      <c r="K895" s="3">
        <v>7.4</v>
      </c>
      <c r="L895" t="str">
        <f>IF(IMDb[[#This Row],[Presupuesto (USD)]]&lt;IMDb[[#This Row],[Ganancias(USD)]],"Éxito",IF(IMDb[[#This Row],[Presupuesto (USD)]]="SI","Indeterminado","Fracaso"))</f>
        <v>Éxito</v>
      </c>
    </row>
    <row r="896" spans="1:12" x14ac:dyDescent="0.25">
      <c r="A896" t="s">
        <v>2619</v>
      </c>
      <c r="B896" t="s">
        <v>77</v>
      </c>
      <c r="C896">
        <v>150</v>
      </c>
      <c r="D896" s="4">
        <v>182204440</v>
      </c>
      <c r="E896" t="s">
        <v>514</v>
      </c>
      <c r="F896" t="s">
        <v>2</v>
      </c>
      <c r="G896" t="s">
        <v>3</v>
      </c>
      <c r="H896" t="s">
        <v>4</v>
      </c>
      <c r="I896" s="4">
        <v>65000000</v>
      </c>
      <c r="J896" s="3">
        <v>2012</v>
      </c>
      <c r="K896" s="3">
        <v>7.4</v>
      </c>
      <c r="L896" t="str">
        <f>IF(IMDb[[#This Row],[Presupuesto (USD)]]&lt;IMDb[[#This Row],[Ganancias(USD)]],"Éxito",IF(IMDb[[#This Row],[Presupuesto (USD)]]="SI","Indeterminado","Fracaso"))</f>
        <v>Éxito</v>
      </c>
    </row>
    <row r="897" spans="1:12" x14ac:dyDescent="0.25">
      <c r="A897" t="s">
        <v>2337</v>
      </c>
      <c r="B897" t="s">
        <v>211</v>
      </c>
      <c r="C897">
        <v>117</v>
      </c>
      <c r="D897" s="4">
        <v>180191634</v>
      </c>
      <c r="E897" t="s">
        <v>97</v>
      </c>
      <c r="F897" t="s">
        <v>2</v>
      </c>
      <c r="G897" t="s">
        <v>3</v>
      </c>
      <c r="H897" t="s">
        <v>4</v>
      </c>
      <c r="I897" s="4">
        <v>130000000</v>
      </c>
      <c r="J897" s="3">
        <v>2015</v>
      </c>
      <c r="K897" s="3">
        <v>7.4</v>
      </c>
      <c r="L897" t="str">
        <f>IF(IMDb[[#This Row],[Presupuesto (USD)]]&lt;IMDb[[#This Row],[Ganancias(USD)]],"Éxito",IF(IMDb[[#This Row],[Presupuesto (USD)]]="SI","Indeterminado","Fracaso"))</f>
        <v>Éxito</v>
      </c>
    </row>
    <row r="898" spans="1:12" x14ac:dyDescent="0.25">
      <c r="A898" t="s">
        <v>3709</v>
      </c>
      <c r="B898" t="s">
        <v>376</v>
      </c>
      <c r="C898">
        <v>116</v>
      </c>
      <c r="D898" s="4">
        <v>177200000</v>
      </c>
      <c r="E898" t="s">
        <v>251</v>
      </c>
      <c r="F898" t="s">
        <v>2</v>
      </c>
      <c r="G898" t="s">
        <v>3</v>
      </c>
      <c r="H898" t="s">
        <v>21</v>
      </c>
      <c r="I898" s="4">
        <v>22000000</v>
      </c>
      <c r="J898" s="3">
        <v>1982</v>
      </c>
      <c r="K898" s="3">
        <v>7.4</v>
      </c>
      <c r="L898" t="str">
        <f>IF(IMDb[[#This Row],[Presupuesto (USD)]]&lt;IMDb[[#This Row],[Ganancias(USD)]],"Éxito",IF(IMDb[[#This Row],[Presupuesto (USD)]]="SI","Indeterminado","Fracaso"))</f>
        <v>Éxito</v>
      </c>
    </row>
    <row r="899" spans="1:12" x14ac:dyDescent="0.25">
      <c r="A899" t="s">
        <v>2548</v>
      </c>
      <c r="B899" t="s">
        <v>26</v>
      </c>
      <c r="C899">
        <v>104</v>
      </c>
      <c r="D899" s="4">
        <v>157299717</v>
      </c>
      <c r="E899" t="s">
        <v>16</v>
      </c>
      <c r="F899" t="s">
        <v>2</v>
      </c>
      <c r="G899" t="s">
        <v>3</v>
      </c>
      <c r="H899" t="s">
        <v>4</v>
      </c>
      <c r="I899" s="4">
        <v>75000000</v>
      </c>
      <c r="J899" s="3">
        <v>2000</v>
      </c>
      <c r="K899" s="3">
        <v>7.4</v>
      </c>
      <c r="L899" t="str">
        <f>IF(IMDb[[#This Row],[Presupuesto (USD)]]&lt;IMDb[[#This Row],[Ganancias(USD)]],"Éxito",IF(IMDb[[#This Row],[Presupuesto (USD)]]="SI","Indeterminado","Fracaso"))</f>
        <v>Éxito</v>
      </c>
    </row>
    <row r="900" spans="1:12" x14ac:dyDescent="0.25">
      <c r="A900" t="s">
        <v>2550</v>
      </c>
      <c r="B900" t="s">
        <v>61</v>
      </c>
      <c r="C900">
        <v>136</v>
      </c>
      <c r="D900" s="4">
        <v>134006721</v>
      </c>
      <c r="E900" t="s">
        <v>8</v>
      </c>
      <c r="F900" t="s">
        <v>2</v>
      </c>
      <c r="G900" t="s">
        <v>3</v>
      </c>
      <c r="H900" t="s">
        <v>113</v>
      </c>
      <c r="I900" s="4">
        <v>75000000</v>
      </c>
      <c r="J900" s="3">
        <v>1996</v>
      </c>
      <c r="K900" s="3">
        <v>7.4</v>
      </c>
      <c r="L900" t="str">
        <f>IF(IMDb[[#This Row],[Presupuesto (USD)]]&lt;IMDb[[#This Row],[Ganancias(USD)]],"Éxito",IF(IMDb[[#This Row],[Presupuesto (USD)]]="SI","Indeterminado","Fracaso"))</f>
        <v>Éxito</v>
      </c>
    </row>
    <row r="901" spans="1:12" x14ac:dyDescent="0.25">
      <c r="A901" t="s">
        <v>2936</v>
      </c>
      <c r="B901" t="s">
        <v>237</v>
      </c>
      <c r="C901">
        <v>149</v>
      </c>
      <c r="D901" s="4">
        <v>108706165</v>
      </c>
      <c r="E901" t="s">
        <v>363</v>
      </c>
      <c r="F901" t="s">
        <v>2</v>
      </c>
      <c r="G901" t="s">
        <v>3</v>
      </c>
      <c r="H901" t="s">
        <v>113</v>
      </c>
      <c r="I901" s="4">
        <v>40000000</v>
      </c>
      <c r="J901" s="3">
        <v>1996</v>
      </c>
      <c r="K901" s="3">
        <v>7.4</v>
      </c>
      <c r="L901" t="str">
        <f>IF(IMDb[[#This Row],[Presupuesto (USD)]]&lt;IMDb[[#This Row],[Ganancias(USD)]],"Éxito",IF(IMDb[[#This Row],[Presupuesto (USD)]]="SI","Indeterminado","Fracaso"))</f>
        <v>Éxito</v>
      </c>
    </row>
    <row r="902" spans="1:12" x14ac:dyDescent="0.25">
      <c r="A902" t="s">
        <v>4173</v>
      </c>
      <c r="B902" t="s">
        <v>838</v>
      </c>
      <c r="C902">
        <v>99</v>
      </c>
      <c r="D902" s="4">
        <v>106593296</v>
      </c>
      <c r="E902" t="s">
        <v>588</v>
      </c>
      <c r="F902" t="s">
        <v>2</v>
      </c>
      <c r="G902" t="s">
        <v>3</v>
      </c>
      <c r="H902" t="s">
        <v>21</v>
      </c>
      <c r="I902" s="4">
        <v>7500000</v>
      </c>
      <c r="J902" s="3">
        <v>1989</v>
      </c>
      <c r="K902" s="3">
        <v>7.4</v>
      </c>
      <c r="L902" t="str">
        <f>IF(IMDb[[#This Row],[Presupuesto (USD)]]&lt;IMDb[[#This Row],[Ganancias(USD)]],"Éxito",IF(IMDb[[#This Row],[Presupuesto (USD)]]="SI","Indeterminado","Fracaso"))</f>
        <v>Éxito</v>
      </c>
    </row>
    <row r="903" spans="1:12" x14ac:dyDescent="0.25">
      <c r="A903" t="s">
        <v>4873</v>
      </c>
      <c r="B903" t="s">
        <v>451</v>
      </c>
      <c r="C903">
        <v>70</v>
      </c>
      <c r="D903" s="4">
        <v>102797150</v>
      </c>
      <c r="E903" t="s">
        <v>2017</v>
      </c>
      <c r="F903" t="s">
        <v>2</v>
      </c>
      <c r="G903" t="s">
        <v>3</v>
      </c>
      <c r="H903" t="s">
        <v>813</v>
      </c>
      <c r="I903" s="4" t="s">
        <v>5162</v>
      </c>
      <c r="J903" s="3">
        <v>1942</v>
      </c>
      <c r="K903" s="3">
        <v>7.4</v>
      </c>
      <c r="L903" t="str">
        <f>IF(IMDb[[#This Row],[Presupuesto (USD)]]&lt;IMDb[[#This Row],[Ganancias(USD)]],"Éxito",IF(IMDb[[#This Row],[Presupuesto (USD)]]="SI","Indeterminado","Fracaso"))</f>
        <v>Indeterminado</v>
      </c>
    </row>
    <row r="904" spans="1:12" x14ac:dyDescent="0.25">
      <c r="A904" t="s">
        <v>2460</v>
      </c>
      <c r="B904" t="s">
        <v>85</v>
      </c>
      <c r="C904">
        <v>150</v>
      </c>
      <c r="D904" s="4">
        <v>100853835</v>
      </c>
      <c r="E904" t="s">
        <v>374</v>
      </c>
      <c r="F904" t="s">
        <v>2</v>
      </c>
      <c r="G904" t="s">
        <v>3</v>
      </c>
      <c r="H904" t="s">
        <v>21</v>
      </c>
      <c r="I904" s="4">
        <v>90000000</v>
      </c>
      <c r="J904" s="3">
        <v>1997</v>
      </c>
      <c r="K904" s="3">
        <v>7.4</v>
      </c>
      <c r="L904" t="str">
        <f>IF(IMDb[[#This Row],[Presupuesto (USD)]]&lt;IMDb[[#This Row],[Ganancias(USD)]],"Éxito",IF(IMDb[[#This Row],[Presupuesto (USD)]]="SI","Indeterminado","Fracaso"))</f>
        <v>Éxito</v>
      </c>
    </row>
    <row r="905" spans="1:12" x14ac:dyDescent="0.25">
      <c r="A905" t="s">
        <v>2764</v>
      </c>
      <c r="B905" t="s">
        <v>383</v>
      </c>
      <c r="C905">
        <v>157</v>
      </c>
      <c r="D905" s="4">
        <v>95720716</v>
      </c>
      <c r="E905" t="s">
        <v>460</v>
      </c>
      <c r="F905" t="s">
        <v>2</v>
      </c>
      <c r="G905" t="s">
        <v>3</v>
      </c>
      <c r="H905" t="s">
        <v>113</v>
      </c>
      <c r="I905" s="4">
        <v>40000000</v>
      </c>
      <c r="J905" s="3">
        <v>2012</v>
      </c>
      <c r="K905" s="3">
        <v>7.4</v>
      </c>
      <c r="L905" t="str">
        <f>IF(IMDb[[#This Row],[Presupuesto (USD)]]&lt;IMDb[[#This Row],[Ganancias(USD)]],"Éxito",IF(IMDb[[#This Row],[Presupuesto (USD)]]="SI","Indeterminado","Fracaso"))</f>
        <v>Éxito</v>
      </c>
    </row>
    <row r="906" spans="1:12" x14ac:dyDescent="0.25">
      <c r="A906" t="s">
        <v>2327</v>
      </c>
      <c r="B906" t="s">
        <v>199</v>
      </c>
      <c r="C906">
        <v>138</v>
      </c>
      <c r="D906" s="4">
        <v>93926386</v>
      </c>
      <c r="E906" t="s">
        <v>200</v>
      </c>
      <c r="F906" t="s">
        <v>2</v>
      </c>
      <c r="G906" t="s">
        <v>3</v>
      </c>
      <c r="H906" t="s">
        <v>4</v>
      </c>
      <c r="I906" s="4">
        <v>150000000</v>
      </c>
      <c r="J906" s="3">
        <v>2003</v>
      </c>
      <c r="K906" s="3">
        <v>7.4</v>
      </c>
      <c r="L906" t="str">
        <f>IF(IMDb[[#This Row],[Presupuesto (USD)]]&lt;IMDb[[#This Row],[Ganancias(USD)]],"Éxito",IF(IMDb[[#This Row],[Presupuesto (USD)]]="SI","Indeterminado","Fracaso"))</f>
        <v>Fracaso</v>
      </c>
    </row>
    <row r="907" spans="1:12" x14ac:dyDescent="0.25">
      <c r="A907" t="s">
        <v>2864</v>
      </c>
      <c r="B907" t="s">
        <v>582</v>
      </c>
      <c r="C907">
        <v>97</v>
      </c>
      <c r="D907" s="4">
        <v>93452056</v>
      </c>
      <c r="E907" t="s">
        <v>734</v>
      </c>
      <c r="F907" t="s">
        <v>2</v>
      </c>
      <c r="G907" t="s">
        <v>3</v>
      </c>
      <c r="H907" t="s">
        <v>4</v>
      </c>
      <c r="I907" s="4">
        <v>45000000</v>
      </c>
      <c r="J907" s="3">
        <v>2007</v>
      </c>
      <c r="K907" s="3">
        <v>7.4</v>
      </c>
      <c r="L907" t="str">
        <f>IF(IMDb[[#This Row],[Presupuesto (USD)]]&lt;IMDb[[#This Row],[Ganancias(USD)]],"Éxito",IF(IMDb[[#This Row],[Presupuesto (USD)]]="SI","Indeterminado","Fracaso"))</f>
        <v>Éxito</v>
      </c>
    </row>
    <row r="908" spans="1:12" x14ac:dyDescent="0.25">
      <c r="A908" t="s">
        <v>2942</v>
      </c>
      <c r="B908" t="s">
        <v>85</v>
      </c>
      <c r="C908">
        <v>118</v>
      </c>
      <c r="D908" s="4">
        <v>87666629</v>
      </c>
      <c r="E908" t="s">
        <v>845</v>
      </c>
      <c r="F908" t="s">
        <v>2</v>
      </c>
      <c r="G908" t="s">
        <v>3</v>
      </c>
      <c r="H908" t="s">
        <v>21</v>
      </c>
      <c r="I908" s="4">
        <v>40000000</v>
      </c>
      <c r="J908" s="3">
        <v>1990</v>
      </c>
      <c r="K908" s="3">
        <v>7.4</v>
      </c>
      <c r="L908" t="str">
        <f>IF(IMDb[[#This Row],[Presupuesto (USD)]]&lt;IMDb[[#This Row],[Ganancias(USD)]],"Éxito",IF(IMDb[[#This Row],[Presupuesto (USD)]]="SI","Indeterminado","Fracaso"))</f>
        <v>Éxito</v>
      </c>
    </row>
    <row r="909" spans="1:12" x14ac:dyDescent="0.25">
      <c r="A909" t="s">
        <v>2791</v>
      </c>
      <c r="B909" t="s">
        <v>570</v>
      </c>
      <c r="C909">
        <v>118</v>
      </c>
      <c r="D909" s="4">
        <v>84244877</v>
      </c>
      <c r="E909" t="s">
        <v>251</v>
      </c>
      <c r="F909" t="s">
        <v>2</v>
      </c>
      <c r="G909" t="s">
        <v>3</v>
      </c>
      <c r="H909" t="s">
        <v>4</v>
      </c>
      <c r="I909" s="4">
        <v>50000000</v>
      </c>
      <c r="J909" s="3">
        <v>2011</v>
      </c>
      <c r="K909" s="3">
        <v>7.4</v>
      </c>
      <c r="L909" t="str">
        <f>IF(IMDb[[#This Row],[Presupuesto (USD)]]&lt;IMDb[[#This Row],[Ganancias(USD)]],"Éxito",IF(IMDb[[#This Row],[Presupuesto (USD)]]="SI","Indeterminado","Fracaso"))</f>
        <v>Éxito</v>
      </c>
    </row>
    <row r="910" spans="1:12" x14ac:dyDescent="0.25">
      <c r="A910" t="s">
        <v>3168</v>
      </c>
      <c r="B910" t="s">
        <v>994</v>
      </c>
      <c r="C910">
        <v>108</v>
      </c>
      <c r="D910" s="4">
        <v>83813460</v>
      </c>
      <c r="E910" t="s">
        <v>45</v>
      </c>
      <c r="F910" t="s">
        <v>2</v>
      </c>
      <c r="G910" t="s">
        <v>3</v>
      </c>
      <c r="H910" t="s">
        <v>113</v>
      </c>
      <c r="I910" s="4">
        <v>25000000</v>
      </c>
      <c r="J910" s="3">
        <v>2009</v>
      </c>
      <c r="K910" s="3">
        <v>7.4</v>
      </c>
      <c r="L910" t="str">
        <f>IF(IMDb[[#This Row],[Presupuesto (USD)]]&lt;IMDb[[#This Row],[Ganancias(USD)]],"Éxito",IF(IMDb[[#This Row],[Presupuesto (USD)]]="SI","Indeterminado","Fracaso"))</f>
        <v>Éxito</v>
      </c>
    </row>
    <row r="911" spans="1:12" x14ac:dyDescent="0.25">
      <c r="A911" t="s">
        <v>3052</v>
      </c>
      <c r="B911" t="s">
        <v>432</v>
      </c>
      <c r="C911">
        <v>162</v>
      </c>
      <c r="D911" s="4">
        <v>78651430</v>
      </c>
      <c r="E911" t="s">
        <v>761</v>
      </c>
      <c r="F911" t="s">
        <v>2</v>
      </c>
      <c r="G911" t="s">
        <v>3</v>
      </c>
      <c r="H911" t="s">
        <v>113</v>
      </c>
      <c r="I911" s="4">
        <v>27000000</v>
      </c>
      <c r="J911" s="3">
        <v>1996</v>
      </c>
      <c r="K911" s="3">
        <v>7.4</v>
      </c>
      <c r="L911" t="str">
        <f>IF(IMDb[[#This Row],[Presupuesto (USD)]]&lt;IMDb[[#This Row],[Ganancias(USD)]],"Éxito",IF(IMDb[[#This Row],[Presupuesto (USD)]]="SI","Indeterminado","Fracaso"))</f>
        <v>Éxito</v>
      </c>
    </row>
    <row r="912" spans="1:12" x14ac:dyDescent="0.25">
      <c r="A912" t="s">
        <v>2344</v>
      </c>
      <c r="B912" t="s">
        <v>77</v>
      </c>
      <c r="C912">
        <v>107</v>
      </c>
      <c r="D912" s="4">
        <v>77564037</v>
      </c>
      <c r="E912" t="s">
        <v>218</v>
      </c>
      <c r="F912" t="s">
        <v>2</v>
      </c>
      <c r="G912" t="s">
        <v>3</v>
      </c>
      <c r="H912" t="s">
        <v>21</v>
      </c>
      <c r="I912" s="4">
        <v>135000000</v>
      </c>
      <c r="J912" s="3">
        <v>2011</v>
      </c>
      <c r="K912" s="3">
        <v>7.4</v>
      </c>
      <c r="L912" t="str">
        <f>IF(IMDb[[#This Row],[Presupuesto (USD)]]&lt;IMDb[[#This Row],[Ganancias(USD)]],"Éxito",IF(IMDb[[#This Row],[Presupuesto (USD)]]="SI","Indeterminado","Fracaso"))</f>
        <v>Fracaso</v>
      </c>
    </row>
    <row r="913" spans="1:12" x14ac:dyDescent="0.25">
      <c r="A913" t="s">
        <v>3067</v>
      </c>
      <c r="B913" t="s">
        <v>931</v>
      </c>
      <c r="C913">
        <v>120</v>
      </c>
      <c r="D913" s="4">
        <v>76600000</v>
      </c>
      <c r="E913" t="s">
        <v>932</v>
      </c>
      <c r="F913" t="s">
        <v>2</v>
      </c>
      <c r="G913" t="s">
        <v>3</v>
      </c>
      <c r="H913" t="s">
        <v>21</v>
      </c>
      <c r="I913" s="4">
        <v>10700000</v>
      </c>
      <c r="J913" s="3">
        <v>1982</v>
      </c>
      <c r="K913" s="3">
        <v>7.4</v>
      </c>
      <c r="L913" t="str">
        <f>IF(IMDb[[#This Row],[Presupuesto (USD)]]&lt;IMDb[[#This Row],[Ganancias(USD)]],"Éxito",IF(IMDb[[#This Row],[Presupuesto (USD)]]="SI","Indeterminado","Fracaso"))</f>
        <v>Éxito</v>
      </c>
    </row>
    <row r="914" spans="1:12" x14ac:dyDescent="0.25">
      <c r="A914" t="s">
        <v>2761</v>
      </c>
      <c r="B914" t="s">
        <v>490</v>
      </c>
      <c r="C914">
        <v>118</v>
      </c>
      <c r="D914" s="4">
        <v>73343413</v>
      </c>
      <c r="E914" t="s">
        <v>363</v>
      </c>
      <c r="F914" t="s">
        <v>2</v>
      </c>
      <c r="G914" t="s">
        <v>3</v>
      </c>
      <c r="H914" t="s">
        <v>113</v>
      </c>
      <c r="I914" s="4">
        <v>50000000</v>
      </c>
      <c r="J914" s="3">
        <v>2009</v>
      </c>
      <c r="K914" s="3">
        <v>7.4</v>
      </c>
      <c r="L914" t="str">
        <f>IF(IMDb[[#This Row],[Presupuesto (USD)]]&lt;IMDb[[#This Row],[Ganancias(USD)]],"Éxito",IF(IMDb[[#This Row],[Presupuesto (USD)]]="SI","Indeterminado","Fracaso"))</f>
        <v>Éxito</v>
      </c>
    </row>
    <row r="915" spans="1:12" x14ac:dyDescent="0.25">
      <c r="A915" t="s">
        <v>3171</v>
      </c>
      <c r="B915" t="s">
        <v>998</v>
      </c>
      <c r="C915">
        <v>119</v>
      </c>
      <c r="D915" s="4">
        <v>66468315</v>
      </c>
      <c r="E915" t="s">
        <v>751</v>
      </c>
      <c r="F915" t="s">
        <v>2</v>
      </c>
      <c r="G915" t="s">
        <v>3</v>
      </c>
      <c r="H915" t="s">
        <v>113</v>
      </c>
      <c r="I915" s="4">
        <v>30000000</v>
      </c>
      <c r="J915" s="3">
        <v>2012</v>
      </c>
      <c r="K915" s="3">
        <v>7.4</v>
      </c>
      <c r="L915" t="str">
        <f>IF(IMDb[[#This Row],[Presupuesto (USD)]]&lt;IMDb[[#This Row],[Ganancias(USD)]],"Éxito",IF(IMDb[[#This Row],[Presupuesto (USD)]]="SI","Indeterminado","Fracaso"))</f>
        <v>Éxito</v>
      </c>
    </row>
    <row r="916" spans="1:12" x14ac:dyDescent="0.25">
      <c r="A916" t="s">
        <v>3884</v>
      </c>
      <c r="B916" t="s">
        <v>199</v>
      </c>
      <c r="C916">
        <v>112</v>
      </c>
      <c r="D916" s="4">
        <v>65500000</v>
      </c>
      <c r="E916" t="s">
        <v>726</v>
      </c>
      <c r="F916" t="s">
        <v>2</v>
      </c>
      <c r="G916" t="s">
        <v>3</v>
      </c>
      <c r="H916" t="s">
        <v>113</v>
      </c>
      <c r="I916" s="4">
        <v>12000000</v>
      </c>
      <c r="J916" s="3">
        <v>1985</v>
      </c>
      <c r="K916" s="3">
        <v>7.4</v>
      </c>
      <c r="L916" t="str">
        <f>IF(IMDb[[#This Row],[Presupuesto (USD)]]&lt;IMDb[[#This Row],[Ganancias(USD)]],"Éxito",IF(IMDb[[#This Row],[Presupuesto (USD)]]="SI","Indeterminado","Fracaso"))</f>
        <v>Éxito</v>
      </c>
    </row>
    <row r="917" spans="1:12" x14ac:dyDescent="0.25">
      <c r="A917" t="s">
        <v>3719</v>
      </c>
      <c r="B917" t="s">
        <v>613</v>
      </c>
      <c r="C917">
        <v>98</v>
      </c>
      <c r="D917" s="4">
        <v>61400000</v>
      </c>
      <c r="E917" t="s">
        <v>614</v>
      </c>
      <c r="F917" t="s">
        <v>2</v>
      </c>
      <c r="G917" t="s">
        <v>3</v>
      </c>
      <c r="H917" t="s">
        <v>113</v>
      </c>
      <c r="I917" s="4">
        <v>15000000</v>
      </c>
      <c r="J917" s="3">
        <v>1983</v>
      </c>
      <c r="K917" s="3">
        <v>7.4</v>
      </c>
      <c r="L917" t="str">
        <f>IF(IMDb[[#This Row],[Presupuesto (USD)]]&lt;IMDb[[#This Row],[Ganancias(USD)]],"Éxito",IF(IMDb[[#This Row],[Presupuesto (USD)]]="SI","Indeterminado","Fracaso"))</f>
        <v>Éxito</v>
      </c>
    </row>
    <row r="918" spans="1:12" x14ac:dyDescent="0.25">
      <c r="A918" t="s">
        <v>3253</v>
      </c>
      <c r="B918" t="s">
        <v>25</v>
      </c>
      <c r="C918">
        <v>110</v>
      </c>
      <c r="D918" s="4">
        <v>58885635</v>
      </c>
      <c r="E918" t="s">
        <v>686</v>
      </c>
      <c r="F918" t="s">
        <v>2</v>
      </c>
      <c r="G918" t="s">
        <v>3</v>
      </c>
      <c r="H918" t="s">
        <v>113</v>
      </c>
      <c r="I918" s="4">
        <v>26000000</v>
      </c>
      <c r="J918" s="3">
        <v>2004</v>
      </c>
      <c r="K918" s="3">
        <v>7.4</v>
      </c>
      <c r="L918" t="str">
        <f>IF(IMDb[[#This Row],[Presupuesto (USD)]]&lt;IMDb[[#This Row],[Ganancias(USD)]],"Éxito",IF(IMDb[[#This Row],[Presupuesto (USD)]]="SI","Indeterminado","Fracaso"))</f>
        <v>Éxito</v>
      </c>
    </row>
    <row r="919" spans="1:12" x14ac:dyDescent="0.25">
      <c r="A919" t="s">
        <v>3186</v>
      </c>
      <c r="B919" t="s">
        <v>53</v>
      </c>
      <c r="C919">
        <v>77</v>
      </c>
      <c r="D919" s="4">
        <v>53337608</v>
      </c>
      <c r="E919" t="s">
        <v>1003</v>
      </c>
      <c r="F919" t="s">
        <v>2</v>
      </c>
      <c r="G919" t="s">
        <v>3</v>
      </c>
      <c r="H919" t="s">
        <v>21</v>
      </c>
      <c r="I919" s="4">
        <v>40000000</v>
      </c>
      <c r="J919" s="3">
        <v>2005</v>
      </c>
      <c r="K919" s="3">
        <v>7.4</v>
      </c>
      <c r="L919" t="str">
        <f>IF(IMDb[[#This Row],[Presupuesto (USD)]]&lt;IMDb[[#This Row],[Ganancias(USD)]],"Éxito",IF(IMDb[[#This Row],[Presupuesto (USD)]]="SI","Indeterminado","Fracaso"))</f>
        <v>Éxito</v>
      </c>
    </row>
    <row r="920" spans="1:12" x14ac:dyDescent="0.25">
      <c r="A920" t="s">
        <v>2801</v>
      </c>
      <c r="B920" t="s">
        <v>61</v>
      </c>
      <c r="C920">
        <v>144</v>
      </c>
      <c r="D920" s="4">
        <v>52822418</v>
      </c>
      <c r="E920" t="s">
        <v>328</v>
      </c>
      <c r="F920" t="s">
        <v>2</v>
      </c>
      <c r="G920" t="s">
        <v>3</v>
      </c>
      <c r="H920" t="s">
        <v>113</v>
      </c>
      <c r="I920" s="4">
        <v>50000000</v>
      </c>
      <c r="J920" s="3">
        <v>2016</v>
      </c>
      <c r="K920" s="3">
        <v>7.4</v>
      </c>
      <c r="L920" t="str">
        <f>IF(IMDb[[#This Row],[Presupuesto (USD)]]&lt;IMDb[[#This Row],[Ganancias(USD)]],"Éxito",IF(IMDb[[#This Row],[Presupuesto (USD)]]="SI","Indeterminado","Fracaso"))</f>
        <v>Éxito</v>
      </c>
    </row>
    <row r="921" spans="1:12" x14ac:dyDescent="0.25">
      <c r="A921" t="s">
        <v>2745</v>
      </c>
      <c r="B921" t="s">
        <v>237</v>
      </c>
      <c r="C921">
        <v>143</v>
      </c>
      <c r="D921" s="4">
        <v>51225796</v>
      </c>
      <c r="E921" t="s">
        <v>670</v>
      </c>
      <c r="F921" t="s">
        <v>2</v>
      </c>
      <c r="G921" t="s">
        <v>9</v>
      </c>
      <c r="H921" t="s">
        <v>4</v>
      </c>
      <c r="I921" s="4">
        <v>70000000</v>
      </c>
      <c r="J921" s="3">
        <v>2004</v>
      </c>
      <c r="K921" s="3">
        <v>7.4</v>
      </c>
      <c r="L921" t="str">
        <f>IF(IMDb[[#This Row],[Presupuesto (USD)]]&lt;IMDb[[#This Row],[Ganancias(USD)]],"Éxito",IF(IMDb[[#This Row],[Presupuesto (USD)]]="SI","Indeterminado","Fracaso"))</f>
        <v>Fracaso</v>
      </c>
    </row>
    <row r="922" spans="1:12" x14ac:dyDescent="0.25">
      <c r="A922" t="s">
        <v>3305</v>
      </c>
      <c r="B922" t="s">
        <v>1047</v>
      </c>
      <c r="C922">
        <v>175</v>
      </c>
      <c r="D922" s="4">
        <v>50800000</v>
      </c>
      <c r="E922" t="s">
        <v>341</v>
      </c>
      <c r="F922" t="s">
        <v>2</v>
      </c>
      <c r="G922" t="s">
        <v>3</v>
      </c>
      <c r="H922" t="s">
        <v>21</v>
      </c>
      <c r="I922" s="4">
        <v>26000000</v>
      </c>
      <c r="J922" s="3">
        <v>1977</v>
      </c>
      <c r="K922" s="3">
        <v>7.4</v>
      </c>
      <c r="L922" t="str">
        <f>IF(IMDb[[#This Row],[Presupuesto (USD)]]&lt;IMDb[[#This Row],[Ganancias(USD)]],"Éxito",IF(IMDb[[#This Row],[Presupuesto (USD)]]="SI","Indeterminado","Fracaso"))</f>
        <v>Éxito</v>
      </c>
    </row>
    <row r="923" spans="1:12" x14ac:dyDescent="0.25">
      <c r="A923" t="s">
        <v>2845</v>
      </c>
      <c r="B923" t="s">
        <v>638</v>
      </c>
      <c r="C923">
        <v>120</v>
      </c>
      <c r="D923" s="4">
        <v>50173190</v>
      </c>
      <c r="E923" t="s">
        <v>755</v>
      </c>
      <c r="F923" t="s">
        <v>2</v>
      </c>
      <c r="G923" t="s">
        <v>3</v>
      </c>
      <c r="H923" t="s">
        <v>4</v>
      </c>
      <c r="I923" s="4">
        <v>48000000</v>
      </c>
      <c r="J923" s="3">
        <v>2001</v>
      </c>
      <c r="K923" s="3">
        <v>7.4</v>
      </c>
      <c r="L923" t="str">
        <f>IF(IMDb[[#This Row],[Presupuesto (USD)]]&lt;IMDb[[#This Row],[Ganancias(USD)]],"Éxito",IF(IMDb[[#This Row],[Presupuesto (USD)]]="SI","Indeterminado","Fracaso"))</f>
        <v>Éxito</v>
      </c>
    </row>
    <row r="924" spans="1:12" x14ac:dyDescent="0.25">
      <c r="A924" t="s">
        <v>3275</v>
      </c>
      <c r="B924" t="s">
        <v>850</v>
      </c>
      <c r="C924">
        <v>109</v>
      </c>
      <c r="D924" s="4">
        <v>49185998</v>
      </c>
      <c r="E924" t="s">
        <v>534</v>
      </c>
      <c r="F924" t="s">
        <v>2</v>
      </c>
      <c r="G924" t="s">
        <v>3</v>
      </c>
      <c r="H924" t="s">
        <v>4</v>
      </c>
      <c r="I924" s="4">
        <v>30000000</v>
      </c>
      <c r="J924" s="3">
        <v>2009</v>
      </c>
      <c r="K924" s="3">
        <v>7.4</v>
      </c>
      <c r="L924" t="str">
        <f>IF(IMDb[[#This Row],[Presupuesto (USD)]]&lt;IMDb[[#This Row],[Ganancias(USD)]],"Éxito",IF(IMDb[[#This Row],[Presupuesto (USD)]]="SI","Indeterminado","Fracaso"))</f>
        <v>Éxito</v>
      </c>
    </row>
    <row r="925" spans="1:12" x14ac:dyDescent="0.25">
      <c r="A925" t="s">
        <v>2810</v>
      </c>
      <c r="B925" t="s">
        <v>693</v>
      </c>
      <c r="C925">
        <v>141</v>
      </c>
      <c r="D925" s="4">
        <v>47105085</v>
      </c>
      <c r="E925" t="s">
        <v>334</v>
      </c>
      <c r="F925" t="s">
        <v>2</v>
      </c>
      <c r="G925" t="s">
        <v>3</v>
      </c>
      <c r="H925" t="s">
        <v>113</v>
      </c>
      <c r="I925" s="4">
        <v>50000000</v>
      </c>
      <c r="J925" s="3">
        <v>2014</v>
      </c>
      <c r="K925" s="3">
        <v>7.4</v>
      </c>
      <c r="L925" t="str">
        <f>IF(IMDb[[#This Row],[Presupuesto (USD)]]&lt;IMDb[[#This Row],[Ganancias(USD)]],"Éxito",IF(IMDb[[#This Row],[Presupuesto (USD)]]="SI","Indeterminado","Fracaso"))</f>
        <v>Fracaso</v>
      </c>
    </row>
    <row r="926" spans="1:12" x14ac:dyDescent="0.25">
      <c r="A926" t="s">
        <v>3652</v>
      </c>
      <c r="B926" t="s">
        <v>1018</v>
      </c>
      <c r="C926">
        <v>129</v>
      </c>
      <c r="D926" s="4">
        <v>44469602</v>
      </c>
      <c r="E926" t="s">
        <v>281</v>
      </c>
      <c r="F926" t="s">
        <v>2</v>
      </c>
      <c r="G926" t="s">
        <v>3</v>
      </c>
      <c r="H926" t="s">
        <v>21</v>
      </c>
      <c r="I926" s="4">
        <v>17000000</v>
      </c>
      <c r="J926" s="3">
        <v>2015</v>
      </c>
      <c r="K926" s="3">
        <v>7.4</v>
      </c>
      <c r="L926" t="str">
        <f>IF(IMDb[[#This Row],[Presupuesto (USD)]]&lt;IMDb[[#This Row],[Ganancias(USD)]],"Éxito",IF(IMDb[[#This Row],[Presupuesto (USD)]]="SI","Indeterminado","Fracaso"))</f>
        <v>Éxito</v>
      </c>
    </row>
    <row r="927" spans="1:12" x14ac:dyDescent="0.25">
      <c r="A927" t="s">
        <v>3667</v>
      </c>
      <c r="B927" t="s">
        <v>146</v>
      </c>
      <c r="C927">
        <v>126</v>
      </c>
      <c r="D927" s="4">
        <v>43848100</v>
      </c>
      <c r="E927" t="s">
        <v>334</v>
      </c>
      <c r="F927" t="s">
        <v>2</v>
      </c>
      <c r="G927" t="s">
        <v>3</v>
      </c>
      <c r="H927" t="s">
        <v>113</v>
      </c>
      <c r="I927" s="4">
        <v>15000000</v>
      </c>
      <c r="J927" s="3">
        <v>1987</v>
      </c>
      <c r="K927" s="3">
        <v>7.4</v>
      </c>
      <c r="L927" t="str">
        <f>IF(IMDb[[#This Row],[Presupuesto (USD)]]&lt;IMDb[[#This Row],[Ganancias(USD)]],"Éxito",IF(IMDb[[#This Row],[Presupuesto (USD)]]="SI","Indeterminado","Fracaso"))</f>
        <v>Éxito</v>
      </c>
    </row>
    <row r="928" spans="1:12" x14ac:dyDescent="0.25">
      <c r="A928" t="s">
        <v>3952</v>
      </c>
      <c r="B928" t="s">
        <v>427</v>
      </c>
      <c r="C928">
        <v>101</v>
      </c>
      <c r="D928" s="4">
        <v>41227069</v>
      </c>
      <c r="E928" t="s">
        <v>45</v>
      </c>
      <c r="F928" t="s">
        <v>2</v>
      </c>
      <c r="G928" t="s">
        <v>3</v>
      </c>
      <c r="H928" t="s">
        <v>21</v>
      </c>
      <c r="I928" s="4">
        <v>11000000</v>
      </c>
      <c r="J928" s="3">
        <v>2002</v>
      </c>
      <c r="K928" s="3">
        <v>7.4</v>
      </c>
      <c r="L928" t="str">
        <f>IF(IMDb[[#This Row],[Presupuesto (USD)]]&lt;IMDb[[#This Row],[Ganancias(USD)]],"Éxito",IF(IMDb[[#This Row],[Presupuesto (USD)]]="SI","Indeterminado","Fracaso"))</f>
        <v>Éxito</v>
      </c>
    </row>
    <row r="929" spans="1:12" x14ac:dyDescent="0.25">
      <c r="A929" t="s">
        <v>4272</v>
      </c>
      <c r="B929" t="s">
        <v>613</v>
      </c>
      <c r="C929">
        <v>98</v>
      </c>
      <c r="D929" s="4">
        <v>39800000</v>
      </c>
      <c r="E929" t="s">
        <v>586</v>
      </c>
      <c r="F929" t="s">
        <v>2</v>
      </c>
      <c r="G929" t="s">
        <v>3</v>
      </c>
      <c r="H929" t="s">
        <v>113</v>
      </c>
      <c r="I929" s="4">
        <v>6000000</v>
      </c>
      <c r="J929" s="3">
        <v>1980</v>
      </c>
      <c r="K929" s="3">
        <v>7.4</v>
      </c>
      <c r="L929" t="str">
        <f>IF(IMDb[[#This Row],[Presupuesto (USD)]]&lt;IMDb[[#This Row],[Ganancias(USD)]],"Éxito",IF(IMDb[[#This Row],[Presupuesto (USD)]]="SI","Indeterminado","Fracaso"))</f>
        <v>Éxito</v>
      </c>
    </row>
    <row r="930" spans="1:12" x14ac:dyDescent="0.25">
      <c r="A930" t="s">
        <v>2690</v>
      </c>
      <c r="B930" t="s">
        <v>566</v>
      </c>
      <c r="C930">
        <v>134</v>
      </c>
      <c r="D930" s="4">
        <v>37479778</v>
      </c>
      <c r="E930" t="s">
        <v>615</v>
      </c>
      <c r="F930" t="s">
        <v>2</v>
      </c>
      <c r="G930" t="s">
        <v>3</v>
      </c>
      <c r="H930" t="s">
        <v>4</v>
      </c>
      <c r="I930" s="4">
        <v>60000000</v>
      </c>
      <c r="J930" s="3">
        <v>2009</v>
      </c>
      <c r="K930" s="3">
        <v>7.4</v>
      </c>
      <c r="L930" t="str">
        <f>IF(IMDb[[#This Row],[Presupuesto (USD)]]&lt;IMDb[[#This Row],[Ganancias(USD)]],"Éxito",IF(IMDb[[#This Row],[Presupuesto (USD)]]="SI","Indeterminado","Fracaso"))</f>
        <v>Fracaso</v>
      </c>
    </row>
    <row r="931" spans="1:12" x14ac:dyDescent="0.25">
      <c r="A931" t="s">
        <v>2768</v>
      </c>
      <c r="B931" t="s">
        <v>694</v>
      </c>
      <c r="C931">
        <v>118</v>
      </c>
      <c r="D931" s="4">
        <v>34580635</v>
      </c>
      <c r="E931" t="s">
        <v>607</v>
      </c>
      <c r="F931" t="s">
        <v>2</v>
      </c>
      <c r="G931" t="s">
        <v>9</v>
      </c>
      <c r="H931" t="s">
        <v>113</v>
      </c>
      <c r="I931" s="4">
        <v>52000000</v>
      </c>
      <c r="J931" s="3">
        <v>1999</v>
      </c>
      <c r="K931" s="3">
        <v>7.4</v>
      </c>
      <c r="L931" t="str">
        <f>IF(IMDb[[#This Row],[Presupuesto (USD)]]&lt;IMDb[[#This Row],[Ganancias(USD)]],"Éxito",IF(IMDb[[#This Row],[Presupuesto (USD)]]="SI","Indeterminado","Fracaso"))</f>
        <v>Fracaso</v>
      </c>
    </row>
    <row r="932" spans="1:12" x14ac:dyDescent="0.25">
      <c r="A932" t="s">
        <v>3992</v>
      </c>
      <c r="B932" t="s">
        <v>912</v>
      </c>
      <c r="C932">
        <v>130</v>
      </c>
      <c r="D932" s="4">
        <v>30651422</v>
      </c>
      <c r="E932" t="s">
        <v>1195</v>
      </c>
      <c r="F932" t="s">
        <v>2</v>
      </c>
      <c r="G932" t="s">
        <v>3</v>
      </c>
      <c r="H932" t="s">
        <v>113</v>
      </c>
      <c r="I932" s="4">
        <v>10000000</v>
      </c>
      <c r="J932" s="3">
        <v>1999</v>
      </c>
      <c r="K932" s="3">
        <v>7.4</v>
      </c>
      <c r="L932" t="str">
        <f>IF(IMDb[[#This Row],[Presupuesto (USD)]]&lt;IMDb[[#This Row],[Ganancias(USD)]],"Éxito",IF(IMDb[[#This Row],[Presupuesto (USD)]]="SI","Indeterminado","Fracaso"))</f>
        <v>Éxito</v>
      </c>
    </row>
    <row r="933" spans="1:12" x14ac:dyDescent="0.25">
      <c r="A933" t="s">
        <v>4197</v>
      </c>
      <c r="B933" t="s">
        <v>710</v>
      </c>
      <c r="C933">
        <v>110</v>
      </c>
      <c r="D933" s="4">
        <v>28747570</v>
      </c>
      <c r="E933" t="s">
        <v>295</v>
      </c>
      <c r="F933" t="s">
        <v>2</v>
      </c>
      <c r="G933" t="s">
        <v>56</v>
      </c>
      <c r="H933" t="s">
        <v>113</v>
      </c>
      <c r="I933" s="4">
        <v>7000000</v>
      </c>
      <c r="J933" s="3">
        <v>2005</v>
      </c>
      <c r="K933" s="3">
        <v>7.4</v>
      </c>
      <c r="L933" t="str">
        <f>IF(IMDb[[#This Row],[Presupuesto (USD)]]&lt;IMDb[[#This Row],[Ganancias(USD)]],"Éxito",IF(IMDb[[#This Row],[Presupuesto (USD)]]="SI","Indeterminado","Fracaso"))</f>
        <v>Éxito</v>
      </c>
    </row>
    <row r="934" spans="1:12" x14ac:dyDescent="0.25">
      <c r="A934" t="s">
        <v>3744</v>
      </c>
      <c r="B934" t="s">
        <v>744</v>
      </c>
      <c r="C934">
        <v>107</v>
      </c>
      <c r="D934" s="4">
        <v>28014536</v>
      </c>
      <c r="E934" t="s">
        <v>268</v>
      </c>
      <c r="F934" t="s">
        <v>2</v>
      </c>
      <c r="G934" t="s">
        <v>3</v>
      </c>
      <c r="H934" t="s">
        <v>113</v>
      </c>
      <c r="I934" s="4">
        <v>15000000</v>
      </c>
      <c r="J934" s="3">
        <v>1997</v>
      </c>
      <c r="K934" s="3">
        <v>7.4</v>
      </c>
      <c r="L934" t="str">
        <f>IF(IMDb[[#This Row],[Presupuesto (USD)]]&lt;IMDb[[#This Row],[Ganancias(USD)]],"Éxito",IF(IMDb[[#This Row],[Presupuesto (USD)]]="SI","Indeterminado","Fracaso"))</f>
        <v>Éxito</v>
      </c>
    </row>
    <row r="935" spans="1:12" x14ac:dyDescent="0.25">
      <c r="A935" t="s">
        <v>3276</v>
      </c>
      <c r="B935" t="s">
        <v>1062</v>
      </c>
      <c r="C935">
        <v>164</v>
      </c>
      <c r="D935" s="4">
        <v>26400000</v>
      </c>
      <c r="E935" t="s">
        <v>369</v>
      </c>
      <c r="F935" t="s">
        <v>2</v>
      </c>
      <c r="G935" t="s">
        <v>9</v>
      </c>
      <c r="H935" t="s">
        <v>21</v>
      </c>
      <c r="I935" s="4">
        <v>16000000</v>
      </c>
      <c r="J935" s="3">
        <v>1984</v>
      </c>
      <c r="K935" s="3">
        <v>7.4</v>
      </c>
      <c r="L935" t="str">
        <f>IF(IMDb[[#This Row],[Presupuesto (USD)]]&lt;IMDb[[#This Row],[Ganancias(USD)]],"Éxito",IF(IMDb[[#This Row],[Presupuesto (USD)]]="SI","Indeterminado","Fracaso"))</f>
        <v>Éxito</v>
      </c>
    </row>
    <row r="936" spans="1:12" x14ac:dyDescent="0.25">
      <c r="A936" t="s">
        <v>3438</v>
      </c>
      <c r="B936" t="s">
        <v>1047</v>
      </c>
      <c r="C936">
        <v>115</v>
      </c>
      <c r="D936" s="4">
        <v>25842000</v>
      </c>
      <c r="E936" t="s">
        <v>847</v>
      </c>
      <c r="F936" t="s">
        <v>2</v>
      </c>
      <c r="G936" t="s">
        <v>9</v>
      </c>
      <c r="H936" t="s">
        <v>21</v>
      </c>
      <c r="I936" s="4">
        <v>22000000</v>
      </c>
      <c r="J936" s="3">
        <v>1993</v>
      </c>
      <c r="K936" s="3">
        <v>7.4</v>
      </c>
      <c r="L936" t="str">
        <f>IF(IMDb[[#This Row],[Presupuesto (USD)]]&lt;IMDb[[#This Row],[Ganancias(USD)]],"Éxito",IF(IMDb[[#This Row],[Presupuesto (USD)]]="SI","Indeterminado","Fracaso"))</f>
        <v>Éxito</v>
      </c>
    </row>
    <row r="937" spans="1:12" x14ac:dyDescent="0.25">
      <c r="A937" t="s">
        <v>3897</v>
      </c>
      <c r="B937" t="s">
        <v>795</v>
      </c>
      <c r="C937">
        <v>123</v>
      </c>
      <c r="D937" s="4">
        <v>25776062</v>
      </c>
      <c r="E937" t="s">
        <v>847</v>
      </c>
      <c r="F937" t="s">
        <v>2</v>
      </c>
      <c r="G937" t="s">
        <v>3</v>
      </c>
      <c r="H937" t="s">
        <v>113</v>
      </c>
      <c r="I937" s="4">
        <v>12000000</v>
      </c>
      <c r="J937" s="3">
        <v>2002</v>
      </c>
      <c r="K937" s="3">
        <v>7.4</v>
      </c>
      <c r="L937" t="str">
        <f>IF(IMDb[[#This Row],[Presupuesto (USD)]]&lt;IMDb[[#This Row],[Ganancias(USD)]],"Éxito",IF(IMDb[[#This Row],[Presupuesto (USD)]]="SI","Indeterminado","Fracaso"))</f>
        <v>Éxito</v>
      </c>
    </row>
    <row r="938" spans="1:12" x14ac:dyDescent="0.25">
      <c r="A938" t="s">
        <v>4551</v>
      </c>
      <c r="B938" t="s">
        <v>909</v>
      </c>
      <c r="C938">
        <v>91</v>
      </c>
      <c r="D938" s="4">
        <v>24788807</v>
      </c>
      <c r="E938" t="s">
        <v>286</v>
      </c>
      <c r="F938" t="s">
        <v>2</v>
      </c>
      <c r="G938" t="s">
        <v>9</v>
      </c>
      <c r="H938" t="s">
        <v>21</v>
      </c>
      <c r="I938" s="4">
        <v>3000000</v>
      </c>
      <c r="J938" s="3">
        <v>1998</v>
      </c>
      <c r="K938" s="3">
        <v>7.4</v>
      </c>
      <c r="L938" t="str">
        <f>IF(IMDb[[#This Row],[Presupuesto (USD)]]&lt;IMDb[[#This Row],[Ganancias(USD)]],"Éxito",IF(IMDb[[#This Row],[Presupuesto (USD)]]="SI","Indeterminado","Fracaso"))</f>
        <v>Éxito</v>
      </c>
    </row>
    <row r="939" spans="1:12" x14ac:dyDescent="0.25">
      <c r="A939" t="s">
        <v>2886</v>
      </c>
      <c r="B939" t="s">
        <v>795</v>
      </c>
      <c r="C939">
        <v>133</v>
      </c>
      <c r="D939" s="4">
        <v>24343673</v>
      </c>
      <c r="E939" t="s">
        <v>796</v>
      </c>
      <c r="F939" t="s">
        <v>2</v>
      </c>
      <c r="G939" t="s">
        <v>3</v>
      </c>
      <c r="H939" t="s">
        <v>4</v>
      </c>
      <c r="I939" s="4">
        <v>45000000</v>
      </c>
      <c r="J939" s="3">
        <v>2007</v>
      </c>
      <c r="K939" s="3">
        <v>7.4</v>
      </c>
      <c r="L939" t="str">
        <f>IF(IMDb[[#This Row],[Presupuesto (USD)]]&lt;IMDb[[#This Row],[Ganancias(USD)]],"Éxito",IF(IMDb[[#This Row],[Presupuesto (USD)]]="SI","Indeterminado","Fracaso"))</f>
        <v>Fracaso</v>
      </c>
    </row>
    <row r="940" spans="1:12" x14ac:dyDescent="0.25">
      <c r="A940" t="s">
        <v>4353</v>
      </c>
      <c r="B940" t="s">
        <v>912</v>
      </c>
      <c r="C940">
        <v>97</v>
      </c>
      <c r="D940" s="4">
        <v>24138847</v>
      </c>
      <c r="E940" t="s">
        <v>286</v>
      </c>
      <c r="F940" t="s">
        <v>2</v>
      </c>
      <c r="G940" t="s">
        <v>3</v>
      </c>
      <c r="H940" t="s">
        <v>113</v>
      </c>
      <c r="I940" s="4">
        <v>5000000</v>
      </c>
      <c r="J940" s="3">
        <v>2006</v>
      </c>
      <c r="K940" s="3">
        <v>7.4</v>
      </c>
      <c r="L940" t="str">
        <f>IF(IMDb[[#This Row],[Presupuesto (USD)]]&lt;IMDb[[#This Row],[Ganancias(USD)]],"Éxito",IF(IMDb[[#This Row],[Presupuesto (USD)]]="SI","Indeterminado","Fracaso"))</f>
        <v>Éxito</v>
      </c>
    </row>
    <row r="941" spans="1:12" x14ac:dyDescent="0.25">
      <c r="A941" t="s">
        <v>3899</v>
      </c>
      <c r="B941" t="s">
        <v>640</v>
      </c>
      <c r="C941">
        <v>121</v>
      </c>
      <c r="D941" s="4">
        <v>22905674</v>
      </c>
      <c r="E941" t="s">
        <v>334</v>
      </c>
      <c r="F941" t="s">
        <v>2</v>
      </c>
      <c r="G941" t="s">
        <v>3</v>
      </c>
      <c r="H941" t="s">
        <v>113</v>
      </c>
      <c r="I941" s="4">
        <v>12000000</v>
      </c>
      <c r="J941" s="3">
        <v>1998</v>
      </c>
      <c r="K941" s="3">
        <v>7.4</v>
      </c>
      <c r="L941" t="str">
        <f>IF(IMDb[[#This Row],[Presupuesto (USD)]]&lt;IMDb[[#This Row],[Ganancias(USD)]],"Éxito",IF(IMDb[[#This Row],[Presupuesto (USD)]]="SI","Indeterminado","Fracaso"))</f>
        <v>Éxito</v>
      </c>
    </row>
    <row r="942" spans="1:12" x14ac:dyDescent="0.25">
      <c r="A942" t="s">
        <v>4133</v>
      </c>
      <c r="B942" t="s">
        <v>161</v>
      </c>
      <c r="C942">
        <v>111</v>
      </c>
      <c r="D942" s="4">
        <v>22551000</v>
      </c>
      <c r="E942" t="s">
        <v>251</v>
      </c>
      <c r="F942" t="s">
        <v>2</v>
      </c>
      <c r="G942" t="s">
        <v>9</v>
      </c>
      <c r="H942" t="s">
        <v>4</v>
      </c>
      <c r="I942" s="4">
        <v>8000000</v>
      </c>
      <c r="J942" s="3">
        <v>1993</v>
      </c>
      <c r="K942" s="3">
        <v>7.4</v>
      </c>
      <c r="L942" t="str">
        <f>IF(IMDb[[#This Row],[Presupuesto (USD)]]&lt;IMDb[[#This Row],[Ganancias(USD)]],"Éxito",IF(IMDb[[#This Row],[Presupuesto (USD)]]="SI","Indeterminado","Fracaso"))</f>
        <v>Éxito</v>
      </c>
    </row>
    <row r="943" spans="1:12" x14ac:dyDescent="0.25">
      <c r="A943" t="s">
        <v>4598</v>
      </c>
      <c r="B943" t="s">
        <v>1333</v>
      </c>
      <c r="C943">
        <v>116</v>
      </c>
      <c r="D943" s="4">
        <v>22201636</v>
      </c>
      <c r="E943" t="s">
        <v>756</v>
      </c>
      <c r="F943" t="s">
        <v>2</v>
      </c>
      <c r="G943" t="s">
        <v>3</v>
      </c>
      <c r="H943" t="s">
        <v>113</v>
      </c>
      <c r="I943" s="4">
        <v>8000000</v>
      </c>
      <c r="J943" s="3">
        <v>2005</v>
      </c>
      <c r="K943" s="3">
        <v>7.4</v>
      </c>
      <c r="L943" t="str">
        <f>IF(IMDb[[#This Row],[Presupuesto (USD)]]&lt;IMDb[[#This Row],[Ganancias(USD)]],"Éxito",IF(IMDb[[#This Row],[Presupuesto (USD)]]="SI","Indeterminado","Fracaso"))</f>
        <v>Éxito</v>
      </c>
    </row>
    <row r="944" spans="1:12" x14ac:dyDescent="0.25">
      <c r="A944" t="s">
        <v>4006</v>
      </c>
      <c r="B944" t="s">
        <v>1257</v>
      </c>
      <c r="C944">
        <v>130</v>
      </c>
      <c r="D944" s="4">
        <v>21589307</v>
      </c>
      <c r="E944" t="s">
        <v>534</v>
      </c>
      <c r="F944" t="s">
        <v>2</v>
      </c>
      <c r="G944" t="s">
        <v>3</v>
      </c>
      <c r="H944" t="s">
        <v>4</v>
      </c>
      <c r="I944" s="4">
        <v>10000000</v>
      </c>
      <c r="J944" s="3">
        <v>2012</v>
      </c>
      <c r="K944" s="3">
        <v>7.4</v>
      </c>
      <c r="L944" t="str">
        <f>IF(IMDb[[#This Row],[Presupuesto (USD)]]&lt;IMDb[[#This Row],[Ganancias(USD)]],"Éxito",IF(IMDb[[#This Row],[Presupuesto (USD)]]="SI","Indeterminado","Fracaso"))</f>
        <v>Éxito</v>
      </c>
    </row>
    <row r="945" spans="1:12" x14ac:dyDescent="0.25">
      <c r="A945" t="s">
        <v>4355</v>
      </c>
      <c r="B945" t="s">
        <v>863</v>
      </c>
      <c r="C945">
        <v>103</v>
      </c>
      <c r="D945" s="4">
        <v>21501098</v>
      </c>
      <c r="E945" t="s">
        <v>419</v>
      </c>
      <c r="F945" t="s">
        <v>2</v>
      </c>
      <c r="G945" t="s">
        <v>3</v>
      </c>
      <c r="H945" t="s">
        <v>4</v>
      </c>
      <c r="I945" s="4">
        <v>5000000</v>
      </c>
      <c r="J945" s="3">
        <v>2013</v>
      </c>
      <c r="K945" s="3">
        <v>7.4</v>
      </c>
      <c r="L945" t="str">
        <f>IF(IMDb[[#This Row],[Presupuesto (USD)]]&lt;IMDb[[#This Row],[Ganancias(USD)]],"Éxito",IF(IMDb[[#This Row],[Presupuesto (USD)]]="SI","Indeterminado","Fracaso"))</f>
        <v>Éxito</v>
      </c>
    </row>
    <row r="946" spans="1:12" x14ac:dyDescent="0.25">
      <c r="A946" t="s">
        <v>3210</v>
      </c>
      <c r="B946" t="s">
        <v>1016</v>
      </c>
      <c r="C946">
        <v>133</v>
      </c>
      <c r="D946" s="4">
        <v>21129348</v>
      </c>
      <c r="E946" t="s">
        <v>726</v>
      </c>
      <c r="F946" t="s">
        <v>2</v>
      </c>
      <c r="G946" t="s">
        <v>3</v>
      </c>
      <c r="H946" t="s">
        <v>4</v>
      </c>
      <c r="I946" s="4">
        <v>35000000</v>
      </c>
      <c r="J946" s="3">
        <v>2010</v>
      </c>
      <c r="K946" s="3">
        <v>7.4</v>
      </c>
      <c r="L946" t="str">
        <f>IF(IMDb[[#This Row],[Presupuesto (USD)]]&lt;IMDb[[#This Row],[Ganancias(USD)]],"Éxito",IF(IMDb[[#This Row],[Presupuesto (USD)]]="SI","Indeterminado","Fracaso"))</f>
        <v>Fracaso</v>
      </c>
    </row>
    <row r="947" spans="1:12" x14ac:dyDescent="0.25">
      <c r="A947" t="s">
        <v>4554</v>
      </c>
      <c r="B947" t="s">
        <v>1299</v>
      </c>
      <c r="C947">
        <v>117</v>
      </c>
      <c r="D947" s="4">
        <v>20966644</v>
      </c>
      <c r="E947" t="s">
        <v>45</v>
      </c>
      <c r="F947" t="s">
        <v>2</v>
      </c>
      <c r="G947" t="s">
        <v>9</v>
      </c>
      <c r="H947" t="s">
        <v>764</v>
      </c>
      <c r="I947" s="4">
        <v>3000000</v>
      </c>
      <c r="J947" s="3">
        <v>1985</v>
      </c>
      <c r="K947" s="3">
        <v>7.4</v>
      </c>
      <c r="L947" t="str">
        <f>IF(IMDb[[#This Row],[Presupuesto (USD)]]&lt;IMDb[[#This Row],[Ganancias(USD)]],"Éxito",IF(IMDb[[#This Row],[Presupuesto (USD)]]="SI","Indeterminado","Fracaso"))</f>
        <v>Éxito</v>
      </c>
    </row>
    <row r="948" spans="1:12" x14ac:dyDescent="0.25">
      <c r="A948" t="s">
        <v>3081</v>
      </c>
      <c r="B948" t="s">
        <v>687</v>
      </c>
      <c r="C948">
        <v>107</v>
      </c>
      <c r="D948" s="4">
        <v>19389454</v>
      </c>
      <c r="E948" t="s">
        <v>419</v>
      </c>
      <c r="F948" t="s">
        <v>2</v>
      </c>
      <c r="G948" t="s">
        <v>3</v>
      </c>
      <c r="H948" t="s">
        <v>113</v>
      </c>
      <c r="I948" s="4">
        <v>55000000</v>
      </c>
      <c r="J948" s="3">
        <v>2000</v>
      </c>
      <c r="K948" s="3">
        <v>7.4</v>
      </c>
      <c r="L948" t="str">
        <f>IF(IMDb[[#This Row],[Presupuesto (USD)]]&lt;IMDb[[#This Row],[Ganancias(USD)]],"Éxito",IF(IMDb[[#This Row],[Presupuesto (USD)]]="SI","Indeterminado","Fracaso"))</f>
        <v>Fracaso</v>
      </c>
    </row>
    <row r="949" spans="1:12" x14ac:dyDescent="0.25">
      <c r="A949" t="s">
        <v>3277</v>
      </c>
      <c r="B949" t="s">
        <v>1063</v>
      </c>
      <c r="C949">
        <v>92</v>
      </c>
      <c r="D949" s="4">
        <v>17508670</v>
      </c>
      <c r="E949" t="s">
        <v>726</v>
      </c>
      <c r="F949" t="s">
        <v>2</v>
      </c>
      <c r="G949" t="s">
        <v>9</v>
      </c>
      <c r="H949" t="s">
        <v>113</v>
      </c>
      <c r="I949" s="4">
        <v>15000000</v>
      </c>
      <c r="J949" s="3">
        <v>2006</v>
      </c>
      <c r="K949" s="3">
        <v>7.4</v>
      </c>
      <c r="L949" t="str">
        <f>IF(IMDb[[#This Row],[Presupuesto (USD)]]&lt;IMDb[[#This Row],[Ganancias(USD)]],"Éxito",IF(IMDb[[#This Row],[Presupuesto (USD)]]="SI","Indeterminado","Fracaso"))</f>
        <v>Éxito</v>
      </c>
    </row>
    <row r="950" spans="1:12" x14ac:dyDescent="0.25">
      <c r="A950" t="s">
        <v>4158</v>
      </c>
      <c r="B950" t="s">
        <v>1564</v>
      </c>
      <c r="C950">
        <v>104</v>
      </c>
      <c r="D950" s="4">
        <v>16168741</v>
      </c>
      <c r="E950" t="s">
        <v>833</v>
      </c>
      <c r="F950" t="s">
        <v>2</v>
      </c>
      <c r="G950" t="s">
        <v>3</v>
      </c>
      <c r="H950" t="s">
        <v>113</v>
      </c>
      <c r="I950" s="4">
        <v>8000000</v>
      </c>
      <c r="J950" s="3">
        <v>2013</v>
      </c>
      <c r="K950" s="3">
        <v>7.4</v>
      </c>
      <c r="L950" t="str">
        <f>IF(IMDb[[#This Row],[Presupuesto (USD)]]&lt;IMDb[[#This Row],[Ganancias(USD)]],"Éxito",IF(IMDb[[#This Row],[Presupuesto (USD)]]="SI","Indeterminado","Fracaso"))</f>
        <v>Éxito</v>
      </c>
    </row>
    <row r="951" spans="1:12" x14ac:dyDescent="0.25">
      <c r="A951" t="s">
        <v>3823</v>
      </c>
      <c r="B951" t="s">
        <v>1223</v>
      </c>
      <c r="C951">
        <v>107</v>
      </c>
      <c r="D951" s="4">
        <v>15854988</v>
      </c>
      <c r="E951" t="s">
        <v>45</v>
      </c>
      <c r="F951" t="s">
        <v>2</v>
      </c>
      <c r="G951" t="s">
        <v>3</v>
      </c>
      <c r="H951" t="s">
        <v>4</v>
      </c>
      <c r="I951" s="4">
        <v>13500000</v>
      </c>
      <c r="J951" s="3">
        <v>2002</v>
      </c>
      <c r="K951" s="3">
        <v>7.4</v>
      </c>
      <c r="L951" t="str">
        <f>IF(IMDb[[#This Row],[Presupuesto (USD)]]&lt;IMDb[[#This Row],[Ganancias(USD)]],"Éxito",IF(IMDb[[#This Row],[Presupuesto (USD)]]="SI","Indeterminado","Fracaso"))</f>
        <v>Éxito</v>
      </c>
    </row>
    <row r="952" spans="1:12" x14ac:dyDescent="0.25">
      <c r="A952" t="s">
        <v>3523</v>
      </c>
      <c r="B952" t="s">
        <v>573</v>
      </c>
      <c r="C952">
        <v>105</v>
      </c>
      <c r="D952" s="4">
        <v>14359793</v>
      </c>
      <c r="E952" t="s">
        <v>1205</v>
      </c>
      <c r="F952" t="s">
        <v>2</v>
      </c>
      <c r="G952" t="s">
        <v>3</v>
      </c>
      <c r="H952" t="s">
        <v>113</v>
      </c>
      <c r="I952" s="4" t="s">
        <v>5162</v>
      </c>
      <c r="J952" s="3">
        <v>2009</v>
      </c>
      <c r="K952" s="3">
        <v>7.4</v>
      </c>
      <c r="L952" t="str">
        <f>IF(IMDb[[#This Row],[Presupuesto (USD)]]&lt;IMDb[[#This Row],[Ganancias(USD)]],"Éxito",IF(IMDb[[#This Row],[Presupuesto (USD)]]="SI","Indeterminado","Fracaso"))</f>
        <v>Indeterminado</v>
      </c>
    </row>
    <row r="953" spans="1:12" x14ac:dyDescent="0.25">
      <c r="A953" t="s">
        <v>4794</v>
      </c>
      <c r="B953" t="s">
        <v>1144</v>
      </c>
      <c r="C953">
        <v>114</v>
      </c>
      <c r="D953" s="4">
        <v>13876974</v>
      </c>
      <c r="E953" t="s">
        <v>251</v>
      </c>
      <c r="F953" t="s">
        <v>762</v>
      </c>
      <c r="G953" t="s">
        <v>763</v>
      </c>
      <c r="H953" t="s">
        <v>113</v>
      </c>
      <c r="I953" s="4">
        <v>7000000</v>
      </c>
      <c r="J953" s="3">
        <v>2001</v>
      </c>
      <c r="K953" s="3">
        <v>7.4</v>
      </c>
      <c r="L953" t="str">
        <f>IF(IMDb[[#This Row],[Presupuesto (USD)]]&lt;IMDb[[#This Row],[Ganancias(USD)]],"Éxito",IF(IMDb[[#This Row],[Presupuesto (USD)]]="SI","Indeterminado","Fracaso"))</f>
        <v>Éxito</v>
      </c>
    </row>
    <row r="954" spans="1:12" x14ac:dyDescent="0.25">
      <c r="A954" t="s">
        <v>3968</v>
      </c>
      <c r="B954" t="s">
        <v>910</v>
      </c>
      <c r="C954">
        <v>104</v>
      </c>
      <c r="D954" s="4">
        <v>13214255</v>
      </c>
      <c r="E954" t="s">
        <v>833</v>
      </c>
      <c r="F954" t="s">
        <v>2</v>
      </c>
      <c r="G954" t="s">
        <v>3</v>
      </c>
      <c r="H954" t="s">
        <v>113</v>
      </c>
      <c r="I954" s="4">
        <v>11000000</v>
      </c>
      <c r="J954" s="3">
        <v>2013</v>
      </c>
      <c r="K954" s="3">
        <v>7.4</v>
      </c>
      <c r="L954" t="str">
        <f>IF(IMDb[[#This Row],[Presupuesto (USD)]]&lt;IMDb[[#This Row],[Ganancias(USD)]],"Éxito",IF(IMDb[[#This Row],[Presupuesto (USD)]]="SI","Indeterminado","Fracaso"))</f>
        <v>Éxito</v>
      </c>
    </row>
    <row r="955" spans="1:12" x14ac:dyDescent="0.25">
      <c r="A955" t="s">
        <v>4728</v>
      </c>
      <c r="B955" t="s">
        <v>1120</v>
      </c>
      <c r="C955">
        <v>106</v>
      </c>
      <c r="D955" s="4">
        <v>12589108</v>
      </c>
      <c r="E955" t="s">
        <v>902</v>
      </c>
      <c r="F955" t="s">
        <v>453</v>
      </c>
      <c r="G955" t="s">
        <v>470</v>
      </c>
      <c r="H955" t="s">
        <v>4</v>
      </c>
      <c r="I955" s="4" t="s">
        <v>5162</v>
      </c>
      <c r="J955" s="3">
        <v>2007</v>
      </c>
      <c r="K955" s="3">
        <v>7.4</v>
      </c>
      <c r="L955" t="str">
        <f>IF(IMDb[[#This Row],[Presupuesto (USD)]]&lt;IMDb[[#This Row],[Ganancias(USD)]],"Éxito",IF(IMDb[[#This Row],[Presupuesto (USD)]]="SI","Indeterminado","Fracaso"))</f>
        <v>Indeterminado</v>
      </c>
    </row>
    <row r="956" spans="1:12" x14ac:dyDescent="0.25">
      <c r="A956" t="s">
        <v>4009</v>
      </c>
      <c r="B956" t="s">
        <v>1473</v>
      </c>
      <c r="C956">
        <v>104</v>
      </c>
      <c r="D956" s="4">
        <v>12514138</v>
      </c>
      <c r="E956" t="s">
        <v>45</v>
      </c>
      <c r="F956" t="s">
        <v>2</v>
      </c>
      <c r="G956" t="s">
        <v>3</v>
      </c>
      <c r="H956" t="s">
        <v>113</v>
      </c>
      <c r="I956" s="4">
        <v>10000000</v>
      </c>
      <c r="J956" s="3">
        <v>1997</v>
      </c>
      <c r="K956" s="3">
        <v>7.4</v>
      </c>
      <c r="L956" t="str">
        <f>IF(IMDb[[#This Row],[Presupuesto (USD)]]&lt;IMDb[[#This Row],[Ganancias(USD)]],"Éxito",IF(IMDb[[#This Row],[Presupuesto (USD)]]="SI","Indeterminado","Fracaso"))</f>
        <v>Éxito</v>
      </c>
    </row>
    <row r="957" spans="1:12" x14ac:dyDescent="0.25">
      <c r="A957" t="s">
        <v>3533</v>
      </c>
      <c r="B957" t="s">
        <v>593</v>
      </c>
      <c r="C957">
        <v>96</v>
      </c>
      <c r="D957" s="4">
        <v>10569071</v>
      </c>
      <c r="E957" t="s">
        <v>286</v>
      </c>
      <c r="F957" t="s">
        <v>2</v>
      </c>
      <c r="G957" t="s">
        <v>3</v>
      </c>
      <c r="H957" t="s">
        <v>113</v>
      </c>
      <c r="I957" s="4">
        <v>20000000</v>
      </c>
      <c r="J957" s="3">
        <v>1997</v>
      </c>
      <c r="K957" s="3">
        <v>7.4</v>
      </c>
      <c r="L957" t="str">
        <f>IF(IMDb[[#This Row],[Presupuesto (USD)]]&lt;IMDb[[#This Row],[Ganancias(USD)]],"Éxito",IF(IMDb[[#This Row],[Presupuesto (USD)]]="SI","Indeterminado","Fracaso"))</f>
        <v>Fracaso</v>
      </c>
    </row>
    <row r="958" spans="1:12" x14ac:dyDescent="0.25">
      <c r="A958" t="s">
        <v>3089</v>
      </c>
      <c r="B958" t="s">
        <v>85</v>
      </c>
      <c r="C958">
        <v>123</v>
      </c>
      <c r="D958" s="4">
        <v>10137502</v>
      </c>
      <c r="E958" t="s">
        <v>947</v>
      </c>
      <c r="F958" t="s">
        <v>2</v>
      </c>
      <c r="G958" t="s">
        <v>3</v>
      </c>
      <c r="H958" t="s">
        <v>21</v>
      </c>
      <c r="I958" s="4">
        <v>35000000</v>
      </c>
      <c r="J958" s="3">
        <v>2015</v>
      </c>
      <c r="K958" s="3">
        <v>7.4</v>
      </c>
      <c r="L958" t="str">
        <f>IF(IMDb[[#This Row],[Presupuesto (USD)]]&lt;IMDb[[#This Row],[Ganancias(USD)]],"Éxito",IF(IMDb[[#This Row],[Presupuesto (USD)]]="SI","Indeterminado","Fracaso"))</f>
        <v>Fracaso</v>
      </c>
    </row>
    <row r="959" spans="1:12" x14ac:dyDescent="0.25">
      <c r="A959" t="s">
        <v>4821</v>
      </c>
      <c r="B959" t="s">
        <v>1323</v>
      </c>
      <c r="C959">
        <v>112</v>
      </c>
      <c r="D959" s="4">
        <v>9701559</v>
      </c>
      <c r="E959" t="s">
        <v>45</v>
      </c>
      <c r="F959" t="s">
        <v>2</v>
      </c>
      <c r="G959" t="s">
        <v>3</v>
      </c>
      <c r="H959" t="s">
        <v>113</v>
      </c>
      <c r="I959" s="4">
        <v>3500000</v>
      </c>
      <c r="J959" s="3">
        <v>2010</v>
      </c>
      <c r="K959" s="3">
        <v>7.4</v>
      </c>
      <c r="L959" t="str">
        <f>IF(IMDb[[#This Row],[Presupuesto (USD)]]&lt;IMDb[[#This Row],[Ganancias(USD)]],"Éxito",IF(IMDb[[#This Row],[Presupuesto (USD)]]="SI","Indeterminado","Fracaso"))</f>
        <v>Éxito</v>
      </c>
    </row>
    <row r="960" spans="1:12" x14ac:dyDescent="0.25">
      <c r="A960" t="s">
        <v>4822</v>
      </c>
      <c r="B960" t="s">
        <v>1968</v>
      </c>
      <c r="C960">
        <v>103</v>
      </c>
      <c r="D960" s="4">
        <v>9013113</v>
      </c>
      <c r="E960" t="s">
        <v>734</v>
      </c>
      <c r="F960" t="s">
        <v>2</v>
      </c>
      <c r="G960" t="s">
        <v>3</v>
      </c>
      <c r="H960" t="s">
        <v>113</v>
      </c>
      <c r="I960" s="4">
        <v>1000000</v>
      </c>
      <c r="J960" s="3">
        <v>2005</v>
      </c>
      <c r="K960" s="3">
        <v>7.4</v>
      </c>
      <c r="L960" t="str">
        <f>IF(IMDb[[#This Row],[Presupuesto (USD)]]&lt;IMDb[[#This Row],[Ganancias(USD)]],"Éxito",IF(IMDb[[#This Row],[Presupuesto (USD)]]="SI","Indeterminado","Fracaso"))</f>
        <v>Éxito</v>
      </c>
    </row>
    <row r="961" spans="1:12" x14ac:dyDescent="0.25">
      <c r="A961" t="s">
        <v>3458</v>
      </c>
      <c r="B961" t="s">
        <v>340</v>
      </c>
      <c r="C961">
        <v>87</v>
      </c>
      <c r="D961" s="4">
        <v>8579684</v>
      </c>
      <c r="E961" t="s">
        <v>286</v>
      </c>
      <c r="F961" t="s">
        <v>2</v>
      </c>
      <c r="G961" t="s">
        <v>3</v>
      </c>
      <c r="H961" t="s">
        <v>113</v>
      </c>
      <c r="I961" s="4">
        <v>9000000</v>
      </c>
      <c r="J961" s="3">
        <v>2007</v>
      </c>
      <c r="K961" s="3">
        <v>7.4</v>
      </c>
      <c r="L961" t="str">
        <f>IF(IMDb[[#This Row],[Presupuesto (USD)]]&lt;IMDb[[#This Row],[Ganancias(USD)]],"Éxito",IF(IMDb[[#This Row],[Presupuesto (USD)]]="SI","Indeterminado","Fracaso"))</f>
        <v>Fracaso</v>
      </c>
    </row>
    <row r="962" spans="1:12" x14ac:dyDescent="0.25">
      <c r="A962" t="s">
        <v>4016</v>
      </c>
      <c r="B962" t="s">
        <v>771</v>
      </c>
      <c r="C962">
        <v>97</v>
      </c>
      <c r="D962" s="4">
        <v>8111360</v>
      </c>
      <c r="E962" t="s">
        <v>363</v>
      </c>
      <c r="F962" t="s">
        <v>2</v>
      </c>
      <c r="G962" t="s">
        <v>9</v>
      </c>
      <c r="H962" t="s">
        <v>113</v>
      </c>
      <c r="I962" s="4">
        <v>10000000</v>
      </c>
      <c r="J962" s="3">
        <v>2002</v>
      </c>
      <c r="K962" s="3">
        <v>7.4</v>
      </c>
      <c r="L962" t="str">
        <f>IF(IMDb[[#This Row],[Presupuesto (USD)]]&lt;IMDb[[#This Row],[Ganancias(USD)]],"Éxito",IF(IMDb[[#This Row],[Presupuesto (USD)]]="SI","Indeterminado","Fracaso"))</f>
        <v>Fracaso</v>
      </c>
    </row>
    <row r="963" spans="1:12" x14ac:dyDescent="0.25">
      <c r="A963" t="s">
        <v>4536</v>
      </c>
      <c r="B963" t="s">
        <v>1218</v>
      </c>
      <c r="C963">
        <v>91</v>
      </c>
      <c r="D963" s="4">
        <v>8108247</v>
      </c>
      <c r="E963" t="s">
        <v>45</v>
      </c>
      <c r="F963" t="s">
        <v>2</v>
      </c>
      <c r="G963" t="s">
        <v>3</v>
      </c>
      <c r="H963" t="s">
        <v>4</v>
      </c>
      <c r="I963" s="4">
        <v>3300000</v>
      </c>
      <c r="J963" s="3">
        <v>2006</v>
      </c>
      <c r="K963" s="3">
        <v>7.4</v>
      </c>
      <c r="L963" t="str">
        <f>IF(IMDb[[#This Row],[Presupuesto (USD)]]&lt;IMDb[[#This Row],[Ganancias(USD)]],"Éxito",IF(IMDb[[#This Row],[Presupuesto (USD)]]="SI","Indeterminado","Fracaso"))</f>
        <v>Éxito</v>
      </c>
    </row>
    <row r="964" spans="1:12" x14ac:dyDescent="0.25">
      <c r="A964" t="s">
        <v>2835</v>
      </c>
      <c r="B964" t="s">
        <v>749</v>
      </c>
      <c r="C964">
        <v>135</v>
      </c>
      <c r="D964" s="4">
        <v>7994115</v>
      </c>
      <c r="E964" t="s">
        <v>750</v>
      </c>
      <c r="F964" t="s">
        <v>2</v>
      </c>
      <c r="G964" t="s">
        <v>9</v>
      </c>
      <c r="H964" t="s">
        <v>113</v>
      </c>
      <c r="I964" s="4" t="s">
        <v>5162</v>
      </c>
      <c r="J964" s="3">
        <v>2009</v>
      </c>
      <c r="K964" s="3">
        <v>7.4</v>
      </c>
      <c r="L964" t="str">
        <f>IF(IMDb[[#This Row],[Presupuesto (USD)]]&lt;IMDb[[#This Row],[Ganancias(USD)]],"Éxito",IF(IMDb[[#This Row],[Presupuesto (USD)]]="SI","Indeterminado","Fracaso"))</f>
        <v>Indeterminado</v>
      </c>
    </row>
    <row r="965" spans="1:12" x14ac:dyDescent="0.25">
      <c r="A965" t="s">
        <v>4744</v>
      </c>
      <c r="B965" t="s">
        <v>1491</v>
      </c>
      <c r="C965">
        <v>88</v>
      </c>
      <c r="D965" s="4">
        <v>7362100</v>
      </c>
      <c r="E965" t="s">
        <v>419</v>
      </c>
      <c r="F965" t="s">
        <v>2</v>
      </c>
      <c r="G965" t="s">
        <v>3</v>
      </c>
      <c r="H965" t="s">
        <v>113</v>
      </c>
      <c r="I965" s="4">
        <v>1500000</v>
      </c>
      <c r="J965" s="3">
        <v>2005</v>
      </c>
      <c r="K965" s="3">
        <v>7.4</v>
      </c>
      <c r="L965" t="str">
        <f>IF(IMDb[[#This Row],[Presupuesto (USD)]]&lt;IMDb[[#This Row],[Ganancias(USD)]],"Éxito",IF(IMDb[[#This Row],[Presupuesto (USD)]]="SI","Indeterminado","Fracaso"))</f>
        <v>Éxito</v>
      </c>
    </row>
    <row r="966" spans="1:12" x14ac:dyDescent="0.25">
      <c r="A966" t="s">
        <v>3825</v>
      </c>
      <c r="B966" t="s">
        <v>1068</v>
      </c>
      <c r="C966">
        <v>124</v>
      </c>
      <c r="D966" s="4">
        <v>7060876</v>
      </c>
      <c r="E966" t="s">
        <v>269</v>
      </c>
      <c r="F966" t="s">
        <v>2</v>
      </c>
      <c r="G966" t="s">
        <v>9</v>
      </c>
      <c r="H966" t="s">
        <v>113</v>
      </c>
      <c r="I966" s="4">
        <v>13500000</v>
      </c>
      <c r="J966" s="3">
        <v>2000</v>
      </c>
      <c r="K966" s="3">
        <v>7.4</v>
      </c>
      <c r="L966" t="str">
        <f>IF(IMDb[[#This Row],[Presupuesto (USD)]]&lt;IMDb[[#This Row],[Ganancias(USD)]],"Éxito",IF(IMDb[[#This Row],[Presupuesto (USD)]]="SI","Indeterminado","Fracaso"))</f>
        <v>Fracaso</v>
      </c>
    </row>
    <row r="967" spans="1:12" x14ac:dyDescent="0.25">
      <c r="A967" t="s">
        <v>3658</v>
      </c>
      <c r="B967" t="s">
        <v>1275</v>
      </c>
      <c r="C967">
        <v>122</v>
      </c>
      <c r="D967" s="4">
        <v>6855137</v>
      </c>
      <c r="E967" t="s">
        <v>88</v>
      </c>
      <c r="F967" t="s">
        <v>2</v>
      </c>
      <c r="G967" t="s">
        <v>147</v>
      </c>
      <c r="H967" t="s">
        <v>113</v>
      </c>
      <c r="I967" s="4">
        <v>17000000</v>
      </c>
      <c r="J967" s="3">
        <v>2006</v>
      </c>
      <c r="K967" s="3">
        <v>7.4</v>
      </c>
      <c r="L967" t="str">
        <f>IF(IMDb[[#This Row],[Presupuesto (USD)]]&lt;IMDb[[#This Row],[Ganancias(USD)]],"Éxito",IF(IMDb[[#This Row],[Presupuesto (USD)]]="SI","Indeterminado","Fracaso"))</f>
        <v>Fracaso</v>
      </c>
    </row>
    <row r="968" spans="1:12" x14ac:dyDescent="0.25">
      <c r="A968" t="s">
        <v>4288</v>
      </c>
      <c r="B968" t="s">
        <v>1634</v>
      </c>
      <c r="C968">
        <v>104</v>
      </c>
      <c r="D968" s="4">
        <v>6670712</v>
      </c>
      <c r="E968" t="s">
        <v>419</v>
      </c>
      <c r="F968" t="s">
        <v>2</v>
      </c>
      <c r="G968" t="s">
        <v>3</v>
      </c>
      <c r="H968" t="s">
        <v>4</v>
      </c>
      <c r="I968" s="4">
        <v>6000000</v>
      </c>
      <c r="J968" s="3">
        <v>2009</v>
      </c>
      <c r="K968" s="3">
        <v>7.4</v>
      </c>
      <c r="L968" t="str">
        <f>IF(IMDb[[#This Row],[Presupuesto (USD)]]&lt;IMDb[[#This Row],[Ganancias(USD)]],"Éxito",IF(IMDb[[#This Row],[Presupuesto (USD)]]="SI","Indeterminado","Fracaso"))</f>
        <v>Éxito</v>
      </c>
    </row>
    <row r="969" spans="1:12" x14ac:dyDescent="0.25">
      <c r="A969" t="s">
        <v>3542</v>
      </c>
      <c r="B969" t="s">
        <v>1218</v>
      </c>
      <c r="C969">
        <v>106</v>
      </c>
      <c r="D969" s="4">
        <v>6420319</v>
      </c>
      <c r="E969" t="s">
        <v>531</v>
      </c>
      <c r="F969" t="s">
        <v>2</v>
      </c>
      <c r="G969" t="s">
        <v>470</v>
      </c>
      <c r="H969" t="s">
        <v>4</v>
      </c>
      <c r="I969" s="4">
        <v>20000000</v>
      </c>
      <c r="J969" s="3">
        <v>2015</v>
      </c>
      <c r="K969" s="3">
        <v>7.4</v>
      </c>
      <c r="L969" t="str">
        <f>IF(IMDb[[#This Row],[Presupuesto (USD)]]&lt;IMDb[[#This Row],[Ganancias(USD)]],"Éxito",IF(IMDb[[#This Row],[Presupuesto (USD)]]="SI","Indeterminado","Fracaso"))</f>
        <v>Fracaso</v>
      </c>
    </row>
    <row r="970" spans="1:12" x14ac:dyDescent="0.25">
      <c r="A970" t="s">
        <v>3541</v>
      </c>
      <c r="B970" t="s">
        <v>1216</v>
      </c>
      <c r="C970">
        <v>154</v>
      </c>
      <c r="D970" s="4">
        <v>6201757</v>
      </c>
      <c r="E970" t="s">
        <v>1217</v>
      </c>
      <c r="F970" t="s">
        <v>2</v>
      </c>
      <c r="G970" t="s">
        <v>9</v>
      </c>
      <c r="H970" t="s">
        <v>113</v>
      </c>
      <c r="I970" s="4">
        <v>10000000</v>
      </c>
      <c r="J970" s="3">
        <v>1999</v>
      </c>
      <c r="K970" s="3">
        <v>7.4</v>
      </c>
      <c r="L970" t="str">
        <f>IF(IMDb[[#This Row],[Presupuesto (USD)]]&lt;IMDb[[#This Row],[Ganancias(USD)]],"Éxito",IF(IMDb[[#This Row],[Presupuesto (USD)]]="SI","Indeterminado","Fracaso"))</f>
        <v>Fracaso</v>
      </c>
    </row>
    <row r="971" spans="1:12" x14ac:dyDescent="0.25">
      <c r="A971" t="s">
        <v>4325</v>
      </c>
      <c r="B971" t="s">
        <v>1247</v>
      </c>
      <c r="C971">
        <v>111</v>
      </c>
      <c r="D971" s="4">
        <v>6200756</v>
      </c>
      <c r="E971" t="s">
        <v>419</v>
      </c>
      <c r="F971" t="s">
        <v>2</v>
      </c>
      <c r="G971" t="s">
        <v>3</v>
      </c>
      <c r="H971" t="s">
        <v>113</v>
      </c>
      <c r="I971" s="4">
        <v>7000000</v>
      </c>
      <c r="J971" s="3">
        <v>2001</v>
      </c>
      <c r="K971" s="3">
        <v>7.4</v>
      </c>
      <c r="L971" t="str">
        <f>IF(IMDb[[#This Row],[Presupuesto (USD)]]&lt;IMDb[[#This Row],[Ganancias(USD)]],"Éxito",IF(IMDb[[#This Row],[Presupuesto (USD)]]="SI","Indeterminado","Fracaso"))</f>
        <v>Fracaso</v>
      </c>
    </row>
    <row r="972" spans="1:12" x14ac:dyDescent="0.25">
      <c r="A972" t="s">
        <v>3866</v>
      </c>
      <c r="B972" t="s">
        <v>556</v>
      </c>
      <c r="C972">
        <v>106</v>
      </c>
      <c r="D972" s="4">
        <v>5949693</v>
      </c>
      <c r="E972" t="s">
        <v>251</v>
      </c>
      <c r="F972" t="s">
        <v>2</v>
      </c>
      <c r="G972" t="s">
        <v>3</v>
      </c>
      <c r="H972" t="s">
        <v>4</v>
      </c>
      <c r="I972" s="4">
        <v>12000000</v>
      </c>
      <c r="J972" s="3">
        <v>2007</v>
      </c>
      <c r="K972" s="3">
        <v>7.4</v>
      </c>
      <c r="L972" t="str">
        <f>IF(IMDb[[#This Row],[Presupuesto (USD)]]&lt;IMDb[[#This Row],[Ganancias(USD)]],"Éxito",IF(IMDb[[#This Row],[Presupuesto (USD)]]="SI","Indeterminado","Fracaso"))</f>
        <v>Fracaso</v>
      </c>
    </row>
    <row r="973" spans="1:12" x14ac:dyDescent="0.25">
      <c r="A973" t="s">
        <v>4835</v>
      </c>
      <c r="B973" t="s">
        <v>1979</v>
      </c>
      <c r="C973">
        <v>91</v>
      </c>
      <c r="D973" s="4">
        <v>4946250</v>
      </c>
      <c r="E973" t="s">
        <v>599</v>
      </c>
      <c r="F973" t="s">
        <v>2</v>
      </c>
      <c r="G973" t="s">
        <v>3</v>
      </c>
      <c r="H973" t="s">
        <v>4</v>
      </c>
      <c r="I973" s="4">
        <v>1000000</v>
      </c>
      <c r="J973" s="3">
        <v>2013</v>
      </c>
      <c r="K973" s="3">
        <v>7.4</v>
      </c>
      <c r="L973" t="str">
        <f>IF(IMDb[[#This Row],[Presupuesto (USD)]]&lt;IMDb[[#This Row],[Ganancias(USD)]],"Éxito",IF(IMDb[[#This Row],[Presupuesto (USD)]]="SI","Indeterminado","Fracaso"))</f>
        <v>Éxito</v>
      </c>
    </row>
    <row r="974" spans="1:12" x14ac:dyDescent="0.25">
      <c r="A974" t="s">
        <v>3629</v>
      </c>
      <c r="B974" t="s">
        <v>838</v>
      </c>
      <c r="C974">
        <v>117</v>
      </c>
      <c r="D974" s="4">
        <v>4806750</v>
      </c>
      <c r="E974" t="s">
        <v>1043</v>
      </c>
      <c r="F974" t="s">
        <v>2</v>
      </c>
      <c r="G974" t="s">
        <v>74</v>
      </c>
      <c r="H974" t="s">
        <v>21</v>
      </c>
      <c r="I974" s="4" t="s">
        <v>5162</v>
      </c>
      <c r="J974" s="3">
        <v>2009</v>
      </c>
      <c r="K974" s="3">
        <v>7.4</v>
      </c>
      <c r="L974" t="str">
        <f>IF(IMDb[[#This Row],[Presupuesto (USD)]]&lt;IMDb[[#This Row],[Ganancias(USD)]],"Éxito",IF(IMDb[[#This Row],[Presupuesto (USD)]]="SI","Indeterminado","Fracaso"))</f>
        <v>Indeterminado</v>
      </c>
    </row>
    <row r="975" spans="1:12" x14ac:dyDescent="0.25">
      <c r="A975" t="s">
        <v>5026</v>
      </c>
      <c r="B975" t="s">
        <v>100</v>
      </c>
      <c r="C975">
        <v>96</v>
      </c>
      <c r="D975" s="4">
        <v>4505922</v>
      </c>
      <c r="E975" t="s">
        <v>419</v>
      </c>
      <c r="F975" t="s">
        <v>2</v>
      </c>
      <c r="G975" t="s">
        <v>3</v>
      </c>
      <c r="H975" t="s">
        <v>113</v>
      </c>
      <c r="I975" s="4">
        <v>200000</v>
      </c>
      <c r="J975" s="3">
        <v>1996</v>
      </c>
      <c r="K975" s="3">
        <v>7.4</v>
      </c>
      <c r="L975" t="str">
        <f>IF(IMDb[[#This Row],[Presupuesto (USD)]]&lt;IMDb[[#This Row],[Ganancias(USD)]],"Éxito",IF(IMDb[[#This Row],[Presupuesto (USD)]]="SI","Indeterminado","Fracaso"))</f>
        <v>Éxito</v>
      </c>
    </row>
    <row r="976" spans="1:12" x14ac:dyDescent="0.25">
      <c r="A976" t="s">
        <v>4580</v>
      </c>
      <c r="B976" t="s">
        <v>1491</v>
      </c>
      <c r="C976">
        <v>86</v>
      </c>
      <c r="D976" s="4">
        <v>4063238</v>
      </c>
      <c r="E976" t="s">
        <v>251</v>
      </c>
      <c r="F976" t="s">
        <v>2</v>
      </c>
      <c r="G976" t="s">
        <v>3</v>
      </c>
      <c r="H976" t="s">
        <v>113</v>
      </c>
      <c r="I976" s="4" t="s">
        <v>5162</v>
      </c>
      <c r="J976" s="3">
        <v>2012</v>
      </c>
      <c r="K976" s="3">
        <v>7.4</v>
      </c>
      <c r="L976" t="str">
        <f>IF(IMDb[[#This Row],[Presupuesto (USD)]]&lt;IMDb[[#This Row],[Ganancias(USD)]],"Éxito",IF(IMDb[[#This Row],[Presupuesto (USD)]]="SI","Indeterminado","Fracaso"))</f>
        <v>Indeterminado</v>
      </c>
    </row>
    <row r="977" spans="1:12" x14ac:dyDescent="0.25">
      <c r="A977" t="s">
        <v>4675</v>
      </c>
      <c r="B977" t="s">
        <v>1870</v>
      </c>
      <c r="C977">
        <v>91</v>
      </c>
      <c r="D977" s="4">
        <v>3885134</v>
      </c>
      <c r="E977" t="s">
        <v>419</v>
      </c>
      <c r="F977" t="s">
        <v>2</v>
      </c>
      <c r="G977" t="s">
        <v>3</v>
      </c>
      <c r="H977" t="s">
        <v>113</v>
      </c>
      <c r="I977" s="4">
        <v>2000000</v>
      </c>
      <c r="J977" s="3">
        <v>2005</v>
      </c>
      <c r="K977" s="3">
        <v>7.4</v>
      </c>
      <c r="L977" t="str">
        <f>IF(IMDb[[#This Row],[Presupuesto (USD)]]&lt;IMDb[[#This Row],[Ganancias(USD)]],"Éxito",IF(IMDb[[#This Row],[Presupuesto (USD)]]="SI","Indeterminado","Fracaso"))</f>
        <v>Éxito</v>
      </c>
    </row>
    <row r="978" spans="1:12" x14ac:dyDescent="0.25">
      <c r="A978" t="s">
        <v>4610</v>
      </c>
      <c r="B978" t="s">
        <v>1827</v>
      </c>
      <c r="C978">
        <v>82</v>
      </c>
      <c r="D978" s="4">
        <v>3826455</v>
      </c>
      <c r="E978" t="s">
        <v>534</v>
      </c>
      <c r="F978" t="s">
        <v>1369</v>
      </c>
      <c r="G978" t="s">
        <v>1370</v>
      </c>
      <c r="H978" t="s">
        <v>4</v>
      </c>
      <c r="I978" s="4" t="s">
        <v>5162</v>
      </c>
      <c r="J978" s="3">
        <v>2013</v>
      </c>
      <c r="K978" s="3">
        <v>7.4</v>
      </c>
      <c r="L978" t="str">
        <f>IF(IMDb[[#This Row],[Presupuesto (USD)]]&lt;IMDb[[#This Row],[Ganancias(USD)]],"Éxito",IF(IMDb[[#This Row],[Presupuesto (USD)]]="SI","Indeterminado","Fracaso"))</f>
        <v>Indeterminado</v>
      </c>
    </row>
    <row r="979" spans="1:12" x14ac:dyDescent="0.25">
      <c r="A979" t="s">
        <v>4425</v>
      </c>
      <c r="B979" t="s">
        <v>87</v>
      </c>
      <c r="C979">
        <v>109</v>
      </c>
      <c r="D979" s="4">
        <v>3798532</v>
      </c>
      <c r="E979" t="s">
        <v>726</v>
      </c>
      <c r="F979" t="s">
        <v>2</v>
      </c>
      <c r="G979" t="s">
        <v>3</v>
      </c>
      <c r="H979" t="s">
        <v>113</v>
      </c>
      <c r="I979" s="4">
        <v>4500000</v>
      </c>
      <c r="J979" s="3">
        <v>1996</v>
      </c>
      <c r="K979" s="3">
        <v>7.4</v>
      </c>
      <c r="L979" t="str">
        <f>IF(IMDb[[#This Row],[Presupuesto (USD)]]&lt;IMDb[[#This Row],[Ganancias(USD)]],"Éxito",IF(IMDb[[#This Row],[Presupuesto (USD)]]="SI","Indeterminado","Fracaso"))</f>
        <v>Fracaso</v>
      </c>
    </row>
    <row r="980" spans="1:12" x14ac:dyDescent="0.25">
      <c r="A980" t="s">
        <v>4090</v>
      </c>
      <c r="B980" t="s">
        <v>1208</v>
      </c>
      <c r="C980">
        <v>114</v>
      </c>
      <c r="D980" s="4">
        <v>3420871</v>
      </c>
      <c r="E980" t="s">
        <v>1309</v>
      </c>
      <c r="F980" t="s">
        <v>2</v>
      </c>
      <c r="G980" t="s">
        <v>3</v>
      </c>
      <c r="H980" t="s">
        <v>21</v>
      </c>
      <c r="I980" s="4" t="s">
        <v>5162</v>
      </c>
      <c r="J980" s="3">
        <v>2006</v>
      </c>
      <c r="K980" s="3">
        <v>7.4</v>
      </c>
      <c r="L980" t="str">
        <f>IF(IMDb[[#This Row],[Presupuesto (USD)]]&lt;IMDb[[#This Row],[Ganancias(USD)]],"Éxito",IF(IMDb[[#This Row],[Presupuesto (USD)]]="SI","Indeterminado","Fracaso"))</f>
        <v>Indeterminado</v>
      </c>
    </row>
    <row r="981" spans="1:12" x14ac:dyDescent="0.25">
      <c r="A981" t="s">
        <v>4926</v>
      </c>
      <c r="B981" t="s">
        <v>2058</v>
      </c>
      <c r="C981">
        <v>94</v>
      </c>
      <c r="D981" s="4">
        <v>3117666</v>
      </c>
      <c r="E981" t="s">
        <v>14</v>
      </c>
      <c r="F981" t="s">
        <v>2</v>
      </c>
      <c r="G981" t="s">
        <v>3</v>
      </c>
      <c r="H981" t="s">
        <v>21</v>
      </c>
      <c r="I981" s="4" t="s">
        <v>5162</v>
      </c>
      <c r="J981" s="3">
        <v>2006</v>
      </c>
      <c r="K981" s="3">
        <v>7.4</v>
      </c>
      <c r="L981" t="str">
        <f>IF(IMDb[[#This Row],[Presupuesto (USD)]]&lt;IMDb[[#This Row],[Ganancias(USD)]],"Éxito",IF(IMDb[[#This Row],[Presupuesto (USD)]]="SI","Indeterminado","Fracaso"))</f>
        <v>Indeterminado</v>
      </c>
    </row>
    <row r="982" spans="1:12" x14ac:dyDescent="0.25">
      <c r="A982" t="s">
        <v>4385</v>
      </c>
      <c r="B982" t="s">
        <v>36</v>
      </c>
      <c r="C982">
        <v>108</v>
      </c>
      <c r="D982" s="4">
        <v>3049135</v>
      </c>
      <c r="E982" t="s">
        <v>1684</v>
      </c>
      <c r="F982" t="s">
        <v>2</v>
      </c>
      <c r="G982" t="s">
        <v>38</v>
      </c>
      <c r="H982" t="s">
        <v>113</v>
      </c>
      <c r="I982" s="4">
        <v>5000000</v>
      </c>
      <c r="J982" s="3">
        <v>1994</v>
      </c>
      <c r="K982" s="3">
        <v>7.4</v>
      </c>
      <c r="L982" t="str">
        <f>IF(IMDb[[#This Row],[Presupuesto (USD)]]&lt;IMDb[[#This Row],[Ganancias(USD)]],"Éxito",IF(IMDb[[#This Row],[Presupuesto (USD)]]="SI","Indeterminado","Fracaso"))</f>
        <v>Fracaso</v>
      </c>
    </row>
    <row r="983" spans="1:12" x14ac:dyDescent="0.25">
      <c r="A983" t="s">
        <v>4251</v>
      </c>
      <c r="B983" t="s">
        <v>134</v>
      </c>
      <c r="C983">
        <v>105</v>
      </c>
      <c r="D983" s="4">
        <v>2338695</v>
      </c>
      <c r="E983" t="s">
        <v>363</v>
      </c>
      <c r="F983" t="s">
        <v>2</v>
      </c>
      <c r="G983" t="s">
        <v>9</v>
      </c>
      <c r="H983" t="s">
        <v>113</v>
      </c>
      <c r="I983" s="4">
        <v>4000000</v>
      </c>
      <c r="J983" s="3">
        <v>2004</v>
      </c>
      <c r="K983" s="3">
        <v>7.4</v>
      </c>
      <c r="L983" t="str">
        <f>IF(IMDb[[#This Row],[Presupuesto (USD)]]&lt;IMDb[[#This Row],[Ganancias(USD)]],"Éxito",IF(IMDb[[#This Row],[Presupuesto (USD)]]="SI","Indeterminado","Fracaso"))</f>
        <v>Fracaso</v>
      </c>
    </row>
    <row r="984" spans="1:12" x14ac:dyDescent="0.25">
      <c r="A984" t="s">
        <v>3555</v>
      </c>
      <c r="B984" t="s">
        <v>1124</v>
      </c>
      <c r="C984">
        <v>104</v>
      </c>
      <c r="D984" s="4">
        <v>1900725</v>
      </c>
      <c r="E984" t="s">
        <v>1192</v>
      </c>
      <c r="F984" t="s">
        <v>2</v>
      </c>
      <c r="G984" t="s">
        <v>74</v>
      </c>
      <c r="H984" t="s">
        <v>113</v>
      </c>
      <c r="I984" s="4">
        <v>2000000</v>
      </c>
      <c r="J984" s="3">
        <v>2005</v>
      </c>
      <c r="K984" s="3">
        <v>7.4</v>
      </c>
      <c r="L984" t="str">
        <f>IF(IMDb[[#This Row],[Presupuesto (USD)]]&lt;IMDb[[#This Row],[Ganancias(USD)]],"Éxito",IF(IMDb[[#This Row],[Presupuesto (USD)]]="SI","Indeterminado","Fracaso"))</f>
        <v>Fracaso</v>
      </c>
    </row>
    <row r="985" spans="1:12" x14ac:dyDescent="0.25">
      <c r="A985" t="s">
        <v>4412</v>
      </c>
      <c r="B985" t="s">
        <v>1257</v>
      </c>
      <c r="C985">
        <v>121</v>
      </c>
      <c r="D985" s="4">
        <v>1729969</v>
      </c>
      <c r="E985" t="s">
        <v>600</v>
      </c>
      <c r="F985" t="s">
        <v>2</v>
      </c>
      <c r="G985" t="s">
        <v>3</v>
      </c>
      <c r="H985" t="s">
        <v>113</v>
      </c>
      <c r="I985" s="4">
        <v>5000000</v>
      </c>
      <c r="J985" s="3">
        <v>2011</v>
      </c>
      <c r="K985" s="3">
        <v>7.4</v>
      </c>
      <c r="L985" t="str">
        <f>IF(IMDb[[#This Row],[Presupuesto (USD)]]&lt;IMDb[[#This Row],[Ganancias(USD)]],"Éxito",IF(IMDb[[#This Row],[Presupuesto (USD)]]="SI","Indeterminado","Fracaso"))</f>
        <v>Fracaso</v>
      </c>
    </row>
    <row r="986" spans="1:12" x14ac:dyDescent="0.25">
      <c r="A986" t="s">
        <v>4929</v>
      </c>
      <c r="B986" t="s">
        <v>2062</v>
      </c>
      <c r="C986">
        <v>83</v>
      </c>
      <c r="D986" s="4">
        <v>1127331</v>
      </c>
      <c r="E986" t="s">
        <v>534</v>
      </c>
      <c r="F986" t="s">
        <v>1203</v>
      </c>
      <c r="G986" t="s">
        <v>2063</v>
      </c>
      <c r="H986" t="s">
        <v>4</v>
      </c>
      <c r="I986" s="4">
        <v>46000</v>
      </c>
      <c r="J986" s="3">
        <v>2003</v>
      </c>
      <c r="K986" s="3">
        <v>7.4</v>
      </c>
      <c r="L986" t="str">
        <f>IF(IMDb[[#This Row],[Presupuesto (USD)]]&lt;IMDb[[#This Row],[Ganancias(USD)]],"Éxito",IF(IMDb[[#This Row],[Presupuesto (USD)]]="SI","Indeterminado","Fracaso"))</f>
        <v>Éxito</v>
      </c>
    </row>
    <row r="987" spans="1:12" x14ac:dyDescent="0.25">
      <c r="A987" t="s">
        <v>4332</v>
      </c>
      <c r="B987" t="s">
        <v>5133</v>
      </c>
      <c r="C987">
        <v>99</v>
      </c>
      <c r="D987" s="4">
        <v>753501</v>
      </c>
      <c r="E987" t="s">
        <v>367</v>
      </c>
      <c r="F987" t="s">
        <v>257</v>
      </c>
      <c r="G987" t="s">
        <v>258</v>
      </c>
      <c r="H987" t="s">
        <v>679</v>
      </c>
      <c r="I987" s="4" t="s">
        <v>5162</v>
      </c>
      <c r="J987" s="3">
        <v>2002</v>
      </c>
      <c r="K987" s="3">
        <v>7.4</v>
      </c>
      <c r="L987" t="str">
        <f>IF(IMDb[[#This Row],[Presupuesto (USD)]]&lt;IMDb[[#This Row],[Ganancias(USD)]],"Éxito",IF(IMDb[[#This Row],[Presupuesto (USD)]]="SI","Indeterminado","Fracaso"))</f>
        <v>Indeterminado</v>
      </c>
    </row>
    <row r="988" spans="1:12" x14ac:dyDescent="0.25">
      <c r="A988" t="s">
        <v>4780</v>
      </c>
      <c r="B988" t="s">
        <v>1942</v>
      </c>
      <c r="C988">
        <v>135</v>
      </c>
      <c r="D988" s="4">
        <v>638951</v>
      </c>
      <c r="E988" t="s">
        <v>534</v>
      </c>
      <c r="F988" t="s">
        <v>1943</v>
      </c>
      <c r="G988" t="s">
        <v>3</v>
      </c>
      <c r="H988" t="s">
        <v>113</v>
      </c>
      <c r="I988" s="4">
        <v>1592000</v>
      </c>
      <c r="J988" s="3">
        <v>2006</v>
      </c>
      <c r="K988" s="3">
        <v>7.4</v>
      </c>
      <c r="L988" t="str">
        <f>IF(IMDb[[#This Row],[Presupuesto (USD)]]&lt;IMDb[[#This Row],[Ganancias(USD)]],"Éxito",IF(IMDb[[#This Row],[Presupuesto (USD)]]="SI","Indeterminado","Fracaso"))</f>
        <v>Fracaso</v>
      </c>
    </row>
    <row r="989" spans="1:12" x14ac:dyDescent="0.25">
      <c r="A989" t="s">
        <v>3007</v>
      </c>
      <c r="B989" t="s">
        <v>239</v>
      </c>
      <c r="C989">
        <v>150</v>
      </c>
      <c r="D989" s="4">
        <v>626809</v>
      </c>
      <c r="E989" t="s">
        <v>200</v>
      </c>
      <c r="F989" t="s">
        <v>337</v>
      </c>
      <c r="G989" t="s">
        <v>167</v>
      </c>
      <c r="H989" t="s">
        <v>113</v>
      </c>
      <c r="I989" s="4">
        <v>553632000</v>
      </c>
      <c r="J989" s="3">
        <v>2008</v>
      </c>
      <c r="K989" s="3">
        <v>7.4</v>
      </c>
      <c r="L989" t="str">
        <f>IF(IMDb[[#This Row],[Presupuesto (USD)]]&lt;IMDb[[#This Row],[Ganancias(USD)]],"Éxito",IF(IMDb[[#This Row],[Presupuesto (USD)]]="SI","Indeterminado","Fracaso"))</f>
        <v>Fracaso</v>
      </c>
    </row>
    <row r="990" spans="1:12" x14ac:dyDescent="0.25">
      <c r="A990" t="s">
        <v>4845</v>
      </c>
      <c r="B990" t="s">
        <v>1986</v>
      </c>
      <c r="C990">
        <v>124</v>
      </c>
      <c r="D990" s="4">
        <v>621240</v>
      </c>
      <c r="E990" t="s">
        <v>334</v>
      </c>
      <c r="F990" t="s">
        <v>1541</v>
      </c>
      <c r="G990" t="s">
        <v>147</v>
      </c>
      <c r="H990" t="s">
        <v>5162</v>
      </c>
      <c r="I990" s="4" t="s">
        <v>5162</v>
      </c>
      <c r="J990" s="3">
        <v>2009</v>
      </c>
      <c r="K990" s="3">
        <v>7.4</v>
      </c>
      <c r="L990" t="str">
        <f>IF(IMDb[[#This Row],[Presupuesto (USD)]]&lt;IMDb[[#This Row],[Ganancias(USD)]],"Éxito",IF(IMDb[[#This Row],[Presupuesto (USD)]]="SI","Indeterminado","Fracaso"))</f>
        <v>Indeterminado</v>
      </c>
    </row>
    <row r="991" spans="1:12" x14ac:dyDescent="0.25">
      <c r="A991" t="s">
        <v>4407</v>
      </c>
      <c r="B991" t="s">
        <v>5155</v>
      </c>
      <c r="C991">
        <v>113</v>
      </c>
      <c r="D991" s="4">
        <v>617228</v>
      </c>
      <c r="E991" t="s">
        <v>1706</v>
      </c>
      <c r="F991" t="s">
        <v>1707</v>
      </c>
      <c r="G991" t="s">
        <v>754</v>
      </c>
      <c r="H991" t="s">
        <v>113</v>
      </c>
      <c r="I991" s="4">
        <v>84450000</v>
      </c>
      <c r="J991" s="3">
        <v>2006</v>
      </c>
      <c r="K991" s="3">
        <v>7.4</v>
      </c>
      <c r="L991" t="str">
        <f>IF(IMDb[[#This Row],[Presupuesto (USD)]]&lt;IMDb[[#This Row],[Ganancias(USD)]],"Éxito",IF(IMDb[[#This Row],[Presupuesto (USD)]]="SI","Indeterminado","Fracaso"))</f>
        <v>Fracaso</v>
      </c>
    </row>
    <row r="992" spans="1:12" x14ac:dyDescent="0.25">
      <c r="A992" t="s">
        <v>3570</v>
      </c>
      <c r="B992" t="s">
        <v>1153</v>
      </c>
      <c r="C992">
        <v>184</v>
      </c>
      <c r="D992" s="4">
        <v>476270</v>
      </c>
      <c r="E992" t="s">
        <v>1036</v>
      </c>
      <c r="F992" t="s">
        <v>1037</v>
      </c>
      <c r="G992" t="s">
        <v>147</v>
      </c>
      <c r="H992" t="s">
        <v>113</v>
      </c>
      <c r="I992" s="4">
        <v>20000000</v>
      </c>
      <c r="J992" s="3">
        <v>2008</v>
      </c>
      <c r="K992" s="3">
        <v>7.4</v>
      </c>
      <c r="L992" t="str">
        <f>IF(IMDb[[#This Row],[Presupuesto (USD)]]&lt;IMDb[[#This Row],[Ganancias(USD)]],"Éxito",IF(IMDb[[#This Row],[Presupuesto (USD)]]="SI","Indeterminado","Fracaso"))</f>
        <v>Fracaso</v>
      </c>
    </row>
    <row r="993" spans="1:12" x14ac:dyDescent="0.25">
      <c r="A993" t="s">
        <v>4394</v>
      </c>
      <c r="B993" t="s">
        <v>1692</v>
      </c>
      <c r="C993">
        <v>136</v>
      </c>
      <c r="D993" s="4">
        <v>240425</v>
      </c>
      <c r="E993" t="s">
        <v>802</v>
      </c>
      <c r="F993" t="s">
        <v>762</v>
      </c>
      <c r="G993" t="s">
        <v>763</v>
      </c>
      <c r="H993" t="s">
        <v>5162</v>
      </c>
      <c r="I993" s="4" t="s">
        <v>5162</v>
      </c>
      <c r="J993" s="3">
        <v>2007</v>
      </c>
      <c r="K993" s="3">
        <v>7.4</v>
      </c>
      <c r="L993" t="str">
        <f>IF(IMDb[[#This Row],[Presupuesto (USD)]]&lt;IMDb[[#This Row],[Ganancias(USD)]],"Éxito",IF(IMDb[[#This Row],[Presupuesto (USD)]]="SI","Indeterminado","Fracaso"))</f>
        <v>Indeterminado</v>
      </c>
    </row>
    <row r="994" spans="1:12" x14ac:dyDescent="0.25">
      <c r="A994" t="s">
        <v>4851</v>
      </c>
      <c r="B994" t="s">
        <v>1993</v>
      </c>
      <c r="C994">
        <v>120</v>
      </c>
      <c r="D994" s="4">
        <v>227241</v>
      </c>
      <c r="E994" t="s">
        <v>534</v>
      </c>
      <c r="F994" t="s">
        <v>2</v>
      </c>
      <c r="G994" t="s">
        <v>3</v>
      </c>
      <c r="H994" t="s">
        <v>764</v>
      </c>
      <c r="I994" s="4" t="s">
        <v>5162</v>
      </c>
      <c r="J994" s="3">
        <v>2004</v>
      </c>
      <c r="K994" s="3">
        <v>7.4</v>
      </c>
      <c r="L994" t="str">
        <f>IF(IMDb[[#This Row],[Presupuesto (USD)]]&lt;IMDb[[#This Row],[Ganancias(USD)]],"Éxito",IF(IMDb[[#This Row],[Presupuesto (USD)]]="SI","Indeterminado","Fracaso"))</f>
        <v>Indeterminado</v>
      </c>
    </row>
    <row r="995" spans="1:12" x14ac:dyDescent="0.25">
      <c r="A995" t="s">
        <v>5053</v>
      </c>
      <c r="B995" t="s">
        <v>2156</v>
      </c>
      <c r="C995">
        <v>93</v>
      </c>
      <c r="D995" s="4">
        <v>155984</v>
      </c>
      <c r="E995" t="s">
        <v>14</v>
      </c>
      <c r="F995" t="s">
        <v>2</v>
      </c>
      <c r="G995" t="s">
        <v>3</v>
      </c>
      <c r="H995" t="s">
        <v>764</v>
      </c>
      <c r="I995" s="4">
        <v>160000</v>
      </c>
      <c r="J995" s="3">
        <v>2009</v>
      </c>
      <c r="K995" s="3">
        <v>7.4</v>
      </c>
      <c r="L995" t="str">
        <f>IF(IMDb[[#This Row],[Presupuesto (USD)]]&lt;IMDb[[#This Row],[Ganancias(USD)]],"Éxito",IF(IMDb[[#This Row],[Presupuesto (USD)]]="SI","Indeterminado","Fracaso"))</f>
        <v>Fracaso</v>
      </c>
    </row>
    <row r="996" spans="1:12" x14ac:dyDescent="0.25">
      <c r="A996" t="s">
        <v>4693</v>
      </c>
      <c r="B996" t="s">
        <v>1241</v>
      </c>
      <c r="C996">
        <v>90</v>
      </c>
      <c r="D996" s="4">
        <v>120620</v>
      </c>
      <c r="E996" t="s">
        <v>1886</v>
      </c>
      <c r="F996" t="s">
        <v>2</v>
      </c>
      <c r="G996" t="s">
        <v>9</v>
      </c>
      <c r="H996" t="s">
        <v>113</v>
      </c>
      <c r="I996" s="4" t="s">
        <v>5162</v>
      </c>
      <c r="J996" s="3">
        <v>2004</v>
      </c>
      <c r="K996" s="3">
        <v>7.4</v>
      </c>
      <c r="L996" t="str">
        <f>IF(IMDb[[#This Row],[Presupuesto (USD)]]&lt;IMDb[[#This Row],[Ganancias(USD)]],"Éxito",IF(IMDb[[#This Row],[Presupuesto (USD)]]="SI","Indeterminado","Fracaso"))</f>
        <v>Indeterminado</v>
      </c>
    </row>
    <row r="997" spans="1:12" x14ac:dyDescent="0.25">
      <c r="A997" t="s">
        <v>4846</v>
      </c>
      <c r="B997" t="s">
        <v>1987</v>
      </c>
      <c r="C997">
        <v>88</v>
      </c>
      <c r="D997" s="4">
        <v>104077</v>
      </c>
      <c r="E997" t="s">
        <v>414</v>
      </c>
      <c r="F997" t="s">
        <v>2</v>
      </c>
      <c r="G997" t="s">
        <v>3</v>
      </c>
      <c r="H997" t="s">
        <v>113</v>
      </c>
      <c r="I997" s="4">
        <v>1000000</v>
      </c>
      <c r="J997" s="3">
        <v>2006</v>
      </c>
      <c r="K997" s="3">
        <v>7.4</v>
      </c>
      <c r="L997" t="str">
        <f>IF(IMDb[[#This Row],[Presupuesto (USD)]]&lt;IMDb[[#This Row],[Ganancias(USD)]],"Éxito",IF(IMDb[[#This Row],[Presupuesto (USD)]]="SI","Indeterminado","Fracaso"))</f>
        <v>Fracaso</v>
      </c>
    </row>
    <row r="998" spans="1:12" x14ac:dyDescent="0.25">
      <c r="A998" t="s">
        <v>4590</v>
      </c>
      <c r="B998" t="s">
        <v>1430</v>
      </c>
      <c r="C998">
        <v>98</v>
      </c>
      <c r="D998" s="4">
        <v>95016</v>
      </c>
      <c r="E998" t="s">
        <v>648</v>
      </c>
      <c r="F998" t="s">
        <v>1037</v>
      </c>
      <c r="G998" t="s">
        <v>147</v>
      </c>
      <c r="H998" t="s">
        <v>113</v>
      </c>
      <c r="I998" s="4">
        <v>2700000</v>
      </c>
      <c r="J998" s="3">
        <v>2004</v>
      </c>
      <c r="K998" s="3">
        <v>7.4</v>
      </c>
      <c r="L998" t="str">
        <f>IF(IMDb[[#This Row],[Presupuesto (USD)]]&lt;IMDb[[#This Row],[Ganancias(USD)]],"Éxito",IF(IMDb[[#This Row],[Presupuesto (USD)]]="SI","Indeterminado","Fracaso"))</f>
        <v>Fracaso</v>
      </c>
    </row>
    <row r="999" spans="1:12" x14ac:dyDescent="0.25">
      <c r="A999" t="s">
        <v>5103</v>
      </c>
      <c r="B999" t="s">
        <v>2192</v>
      </c>
      <c r="C999">
        <v>111</v>
      </c>
      <c r="D999" s="4">
        <v>94596</v>
      </c>
      <c r="E999" t="s">
        <v>680</v>
      </c>
      <c r="F999" t="s">
        <v>130</v>
      </c>
      <c r="G999" t="s">
        <v>131</v>
      </c>
      <c r="H999" t="s">
        <v>5162</v>
      </c>
      <c r="I999" s="4">
        <v>1000000</v>
      </c>
      <c r="J999" s="3">
        <v>1997</v>
      </c>
      <c r="K999" s="3">
        <v>7.4</v>
      </c>
      <c r="L999" t="str">
        <f>IF(IMDb[[#This Row],[Presupuesto (USD)]]&lt;IMDb[[#This Row],[Ganancias(USD)]],"Éxito",IF(IMDb[[#This Row],[Presupuesto (USD)]]="SI","Indeterminado","Fracaso"))</f>
        <v>Fracaso</v>
      </c>
    </row>
    <row r="1000" spans="1:12" x14ac:dyDescent="0.25">
      <c r="A1000" t="s">
        <v>3793</v>
      </c>
      <c r="B1000" t="s">
        <v>1353</v>
      </c>
      <c r="C1000">
        <v>139</v>
      </c>
      <c r="D1000" s="4">
        <v>74205</v>
      </c>
      <c r="E1000" t="s">
        <v>534</v>
      </c>
      <c r="F1000" t="s">
        <v>2</v>
      </c>
      <c r="G1000" t="s">
        <v>949</v>
      </c>
      <c r="H1000" t="s">
        <v>679</v>
      </c>
      <c r="I1000" s="4">
        <v>14200000</v>
      </c>
      <c r="J1000" s="3">
        <v>2005</v>
      </c>
      <c r="K1000" s="3">
        <v>7.4</v>
      </c>
      <c r="L1000" t="str">
        <f>IF(IMDb[[#This Row],[Presupuesto (USD)]]&lt;IMDb[[#This Row],[Ganancias(USD)]],"Éxito",IF(IMDb[[#This Row],[Presupuesto (USD)]]="SI","Indeterminado","Fracaso"))</f>
        <v>Fracaso</v>
      </c>
    </row>
    <row r="1001" spans="1:12" x14ac:dyDescent="0.25">
      <c r="A1001" t="s">
        <v>2985</v>
      </c>
      <c r="B1001" t="s">
        <v>93</v>
      </c>
      <c r="C1001">
        <v>112</v>
      </c>
      <c r="D1001" s="4">
        <v>32645</v>
      </c>
      <c r="E1001" t="s">
        <v>726</v>
      </c>
      <c r="F1001" t="s">
        <v>2</v>
      </c>
      <c r="G1001" t="s">
        <v>3</v>
      </c>
      <c r="H1001" t="s">
        <v>113</v>
      </c>
      <c r="I1001" s="4">
        <v>500000</v>
      </c>
      <c r="J1001" s="3">
        <v>1973</v>
      </c>
      <c r="K1001" s="3">
        <v>7.4</v>
      </c>
      <c r="L1001" t="str">
        <f>IF(IMDb[[#This Row],[Presupuesto (USD)]]&lt;IMDb[[#This Row],[Ganancias(USD)]],"Éxito",IF(IMDb[[#This Row],[Presupuesto (USD)]]="SI","Indeterminado","Fracaso"))</f>
        <v>Fracaso</v>
      </c>
    </row>
    <row r="1002" spans="1:12" x14ac:dyDescent="0.25">
      <c r="A1002" t="s">
        <v>4802</v>
      </c>
      <c r="B1002" t="s">
        <v>5134</v>
      </c>
      <c r="C1002">
        <v>97</v>
      </c>
      <c r="D1002" s="4">
        <v>24784</v>
      </c>
      <c r="E1002" t="s">
        <v>14</v>
      </c>
      <c r="F1002" t="s">
        <v>2</v>
      </c>
      <c r="G1002" t="s">
        <v>56</v>
      </c>
      <c r="H1002" t="s">
        <v>679</v>
      </c>
      <c r="I1002" s="4">
        <v>1200000</v>
      </c>
      <c r="J1002" s="3">
        <v>2011</v>
      </c>
      <c r="K1002" s="3">
        <v>7.4</v>
      </c>
      <c r="L1002" t="str">
        <f>IF(IMDb[[#This Row],[Presupuesto (USD)]]&lt;IMDb[[#This Row],[Ganancias(USD)]],"Éxito",IF(IMDb[[#This Row],[Presupuesto (USD)]]="SI","Indeterminado","Fracaso"))</f>
        <v>Fracaso</v>
      </c>
    </row>
    <row r="1003" spans="1:12" x14ac:dyDescent="0.25">
      <c r="A1003" t="s">
        <v>2683</v>
      </c>
      <c r="B1003" t="s">
        <v>5161</v>
      </c>
      <c r="C1003">
        <v>22</v>
      </c>
      <c r="D1003" s="4" t="s">
        <v>5162</v>
      </c>
      <c r="E1003" t="s">
        <v>290</v>
      </c>
      <c r="F1003" t="s">
        <v>2</v>
      </c>
      <c r="G1003" t="s">
        <v>3</v>
      </c>
      <c r="H1003" t="s">
        <v>272</v>
      </c>
      <c r="I1003" s="4" t="s">
        <v>5162</v>
      </c>
      <c r="J1003" s="3" t="s">
        <v>5162</v>
      </c>
      <c r="K1003" s="3">
        <v>7.3</v>
      </c>
      <c r="L1003" t="str">
        <f>IF(IMDb[[#This Row],[Presupuesto (USD)]]&lt;IMDb[[#This Row],[Ganancias(USD)]],"Éxito",IF(IMDb[[#This Row],[Presupuesto (USD)]]="SI","Indeterminado","Fracaso"))</f>
        <v>Indeterminado</v>
      </c>
    </row>
    <row r="1004" spans="1:12" x14ac:dyDescent="0.25">
      <c r="A1004" t="s">
        <v>3070</v>
      </c>
      <c r="B1004" t="s">
        <v>935</v>
      </c>
      <c r="C1004">
        <v>102</v>
      </c>
      <c r="D1004" s="4" t="s">
        <v>5162</v>
      </c>
      <c r="E1004" t="s">
        <v>936</v>
      </c>
      <c r="F1004" t="s">
        <v>2</v>
      </c>
      <c r="G1004" t="s">
        <v>3</v>
      </c>
      <c r="H1004" t="s">
        <v>21</v>
      </c>
      <c r="I1004" s="4" t="s">
        <v>5162</v>
      </c>
      <c r="J1004" s="3">
        <v>1976</v>
      </c>
      <c r="K1004" s="3">
        <v>7.3</v>
      </c>
      <c r="L1004" t="str">
        <f>IF(IMDb[[#This Row],[Presupuesto (USD)]]&lt;IMDb[[#This Row],[Ganancias(USD)]],"Éxito",IF(IMDb[[#This Row],[Presupuesto (USD)]]="SI","Indeterminado","Fracaso"))</f>
        <v>Indeterminado</v>
      </c>
    </row>
    <row r="1005" spans="1:12" x14ac:dyDescent="0.25">
      <c r="A1005" t="s">
        <v>3714</v>
      </c>
      <c r="B1005" t="s">
        <v>5161</v>
      </c>
      <c r="C1005">
        <v>45</v>
      </c>
      <c r="D1005" s="4" t="s">
        <v>5162</v>
      </c>
      <c r="E1005" t="s">
        <v>395</v>
      </c>
      <c r="F1005" t="s">
        <v>2</v>
      </c>
      <c r="G1005" t="s">
        <v>3</v>
      </c>
      <c r="H1005" t="s">
        <v>204</v>
      </c>
      <c r="I1005" s="4" t="s">
        <v>5162</v>
      </c>
      <c r="J1005" s="3" t="s">
        <v>5162</v>
      </c>
      <c r="K1005" s="3">
        <v>7.3</v>
      </c>
      <c r="L1005" t="str">
        <f>IF(IMDb[[#This Row],[Presupuesto (USD)]]&lt;IMDb[[#This Row],[Ganancias(USD)]],"Éxito",IF(IMDb[[#This Row],[Presupuesto (USD)]]="SI","Indeterminado","Fracaso"))</f>
        <v>Indeterminado</v>
      </c>
    </row>
    <row r="1006" spans="1:12" x14ac:dyDescent="0.25">
      <c r="A1006" t="s">
        <v>4075</v>
      </c>
      <c r="B1006" t="s">
        <v>1515</v>
      </c>
      <c r="C1006">
        <v>110</v>
      </c>
      <c r="D1006" s="4" t="s">
        <v>5162</v>
      </c>
      <c r="E1006" t="s">
        <v>251</v>
      </c>
      <c r="F1006" t="s">
        <v>1112</v>
      </c>
      <c r="G1006" t="s">
        <v>907</v>
      </c>
      <c r="H1006" t="s">
        <v>5162</v>
      </c>
      <c r="I1006" s="4" t="s">
        <v>5162</v>
      </c>
      <c r="J1006" s="3">
        <v>2010</v>
      </c>
      <c r="K1006" s="3">
        <v>7.3</v>
      </c>
      <c r="L1006" t="str">
        <f>IF(IMDb[[#This Row],[Presupuesto (USD)]]&lt;IMDb[[#This Row],[Ganancias(USD)]],"Éxito",IF(IMDb[[#This Row],[Presupuesto (USD)]]="SI","Indeterminado","Fracaso"))</f>
        <v>Indeterminado</v>
      </c>
    </row>
    <row r="1007" spans="1:12" x14ac:dyDescent="0.25">
      <c r="A1007" t="s">
        <v>4494</v>
      </c>
      <c r="B1007" t="s">
        <v>1762</v>
      </c>
      <c r="C1007">
        <v>92</v>
      </c>
      <c r="D1007" s="4" t="s">
        <v>5162</v>
      </c>
      <c r="E1007" t="s">
        <v>534</v>
      </c>
      <c r="F1007" t="s">
        <v>2</v>
      </c>
      <c r="G1007" t="s">
        <v>3</v>
      </c>
      <c r="H1007" t="s">
        <v>113</v>
      </c>
      <c r="I1007" s="4" t="s">
        <v>5162</v>
      </c>
      <c r="J1007" s="3">
        <v>2009</v>
      </c>
      <c r="K1007" s="3">
        <v>7.3</v>
      </c>
      <c r="L1007" t="str">
        <f>IF(IMDb[[#This Row],[Presupuesto (USD)]]&lt;IMDb[[#This Row],[Ganancias(USD)]],"Éxito",IF(IMDb[[#This Row],[Presupuesto (USD)]]="SI","Indeterminado","Fracaso"))</f>
        <v>Indeterminado</v>
      </c>
    </row>
    <row r="1008" spans="1:12" x14ac:dyDescent="0.25">
      <c r="A1008" t="s">
        <v>4522</v>
      </c>
      <c r="B1008" t="s">
        <v>5161</v>
      </c>
      <c r="C1008">
        <v>45</v>
      </c>
      <c r="D1008" s="4" t="s">
        <v>5162</v>
      </c>
      <c r="E1008" t="s">
        <v>600</v>
      </c>
      <c r="F1008" t="s">
        <v>2</v>
      </c>
      <c r="G1008" t="s">
        <v>9</v>
      </c>
      <c r="H1008" t="s">
        <v>5162</v>
      </c>
      <c r="I1008" s="4" t="s">
        <v>5162</v>
      </c>
      <c r="J1008" s="3" t="s">
        <v>5162</v>
      </c>
      <c r="K1008" s="3">
        <v>7.3</v>
      </c>
      <c r="L1008" t="str">
        <f>IF(IMDb[[#This Row],[Presupuesto (USD)]]&lt;IMDb[[#This Row],[Ganancias(USD)]],"Éxito",IF(IMDb[[#This Row],[Presupuesto (USD)]]="SI","Indeterminado","Fracaso"))</f>
        <v>Indeterminado</v>
      </c>
    </row>
    <row r="1009" spans="1:12" x14ac:dyDescent="0.25">
      <c r="A1009" t="s">
        <v>4684</v>
      </c>
      <c r="B1009" t="s">
        <v>5161</v>
      </c>
      <c r="C1009">
        <v>60</v>
      </c>
      <c r="D1009" s="4" t="s">
        <v>5162</v>
      </c>
      <c r="E1009" t="s">
        <v>251</v>
      </c>
      <c r="F1009" t="s">
        <v>2</v>
      </c>
      <c r="G1009" t="s">
        <v>3</v>
      </c>
      <c r="H1009" t="s">
        <v>5162</v>
      </c>
      <c r="I1009" s="4" t="s">
        <v>5162</v>
      </c>
      <c r="J1009" s="3" t="s">
        <v>5162</v>
      </c>
      <c r="K1009" s="3">
        <v>7.3</v>
      </c>
      <c r="L1009" t="str">
        <f>IF(IMDb[[#This Row],[Presupuesto (USD)]]&lt;IMDb[[#This Row],[Ganancias(USD)]],"Éxito",IF(IMDb[[#This Row],[Presupuesto (USD)]]="SI","Indeterminado","Fracaso"))</f>
        <v>Indeterminado</v>
      </c>
    </row>
    <row r="1010" spans="1:12" x14ac:dyDescent="0.25">
      <c r="A1010" t="s">
        <v>4703</v>
      </c>
      <c r="B1010" t="s">
        <v>5161</v>
      </c>
      <c r="C1010">
        <v>30</v>
      </c>
      <c r="D1010" s="4" t="s">
        <v>5162</v>
      </c>
      <c r="E1010" t="s">
        <v>419</v>
      </c>
      <c r="F1010" t="s">
        <v>2</v>
      </c>
      <c r="G1010" t="s">
        <v>3</v>
      </c>
      <c r="H1010" t="s">
        <v>5162</v>
      </c>
      <c r="I1010" s="4" t="s">
        <v>5162</v>
      </c>
      <c r="J1010" s="3" t="s">
        <v>5162</v>
      </c>
      <c r="K1010" s="3">
        <v>7.3</v>
      </c>
      <c r="L1010" t="str">
        <f>IF(IMDb[[#This Row],[Presupuesto (USD)]]&lt;IMDb[[#This Row],[Ganancias(USD)]],"Éxito",IF(IMDb[[#This Row],[Presupuesto (USD)]]="SI","Indeterminado","Fracaso"))</f>
        <v>Indeterminado</v>
      </c>
    </row>
    <row r="1011" spans="1:12" x14ac:dyDescent="0.25">
      <c r="A1011" t="s">
        <v>4777</v>
      </c>
      <c r="B1011" t="s">
        <v>5161</v>
      </c>
      <c r="C1011">
        <v>120</v>
      </c>
      <c r="D1011" s="4" t="s">
        <v>5162</v>
      </c>
      <c r="E1011" t="s">
        <v>1941</v>
      </c>
      <c r="F1011" t="s">
        <v>2</v>
      </c>
      <c r="G1011" t="s">
        <v>3</v>
      </c>
      <c r="H1011" t="s">
        <v>5162</v>
      </c>
      <c r="I1011" s="4" t="s">
        <v>5162</v>
      </c>
      <c r="J1011" s="3" t="s">
        <v>5162</v>
      </c>
      <c r="K1011" s="3">
        <v>7.3</v>
      </c>
      <c r="L1011" t="str">
        <f>IF(IMDb[[#This Row],[Presupuesto (USD)]]&lt;IMDb[[#This Row],[Ganancias(USD)]],"Éxito",IF(IMDb[[#This Row],[Presupuesto (USD)]]="SI","Indeterminado","Fracaso"))</f>
        <v>Indeterminado</v>
      </c>
    </row>
    <row r="1012" spans="1:12" x14ac:dyDescent="0.25">
      <c r="A1012" t="s">
        <v>4788</v>
      </c>
      <c r="B1012" t="s">
        <v>5161</v>
      </c>
      <c r="C1012">
        <v>27</v>
      </c>
      <c r="D1012" s="4" t="s">
        <v>5162</v>
      </c>
      <c r="E1012" t="s">
        <v>534</v>
      </c>
      <c r="F1012" t="s">
        <v>2</v>
      </c>
      <c r="G1012" t="s">
        <v>3</v>
      </c>
      <c r="H1012" t="s">
        <v>430</v>
      </c>
      <c r="I1012" s="4" t="s">
        <v>5162</v>
      </c>
      <c r="J1012" s="3" t="s">
        <v>5162</v>
      </c>
      <c r="K1012" s="3">
        <v>7.3</v>
      </c>
      <c r="L1012" t="str">
        <f>IF(IMDb[[#This Row],[Presupuesto (USD)]]&lt;IMDb[[#This Row],[Ganancias(USD)]],"Éxito",IF(IMDb[[#This Row],[Presupuesto (USD)]]="SI","Indeterminado","Fracaso"))</f>
        <v>Indeterminado</v>
      </c>
    </row>
    <row r="1013" spans="1:12" x14ac:dyDescent="0.25">
      <c r="A1013" t="s">
        <v>4861</v>
      </c>
      <c r="B1013" t="s">
        <v>1584</v>
      </c>
      <c r="C1013">
        <v>94</v>
      </c>
      <c r="D1013" s="4" t="s">
        <v>5162</v>
      </c>
      <c r="E1013" t="s">
        <v>534</v>
      </c>
      <c r="F1013" t="s">
        <v>2</v>
      </c>
      <c r="G1013" t="s">
        <v>9</v>
      </c>
      <c r="H1013" t="s">
        <v>5162</v>
      </c>
      <c r="I1013" s="4" t="s">
        <v>5162</v>
      </c>
      <c r="J1013" s="3">
        <v>1965</v>
      </c>
      <c r="K1013" s="3">
        <v>7.3</v>
      </c>
      <c r="L1013" t="str">
        <f>IF(IMDb[[#This Row],[Presupuesto (USD)]]&lt;IMDb[[#This Row],[Ganancias(USD)]],"Éxito",IF(IMDb[[#This Row],[Presupuesto (USD)]]="SI","Indeterminado","Fracaso"))</f>
        <v>Indeterminado</v>
      </c>
    </row>
    <row r="1014" spans="1:12" x14ac:dyDescent="0.25">
      <c r="A1014" t="s">
        <v>3997</v>
      </c>
      <c r="B1014" t="s">
        <v>1469</v>
      </c>
      <c r="C1014">
        <v>102</v>
      </c>
      <c r="D1014" s="4" t="s">
        <v>5162</v>
      </c>
      <c r="E1014" t="s">
        <v>43</v>
      </c>
      <c r="F1014" t="s">
        <v>2</v>
      </c>
      <c r="G1014" t="s">
        <v>3</v>
      </c>
      <c r="H1014" t="s">
        <v>21</v>
      </c>
      <c r="I1014" s="4">
        <v>65000000</v>
      </c>
      <c r="J1014" s="3">
        <v>2016</v>
      </c>
      <c r="K1014" s="3">
        <v>7.3</v>
      </c>
      <c r="L1014" t="str">
        <f>IF(IMDb[[#This Row],[Presupuesto (USD)]]&lt;IMDb[[#This Row],[Ganancias(USD)]],"Éxito",IF(IMDb[[#This Row],[Presupuesto (USD)]]="SI","Indeterminado","Fracaso"))</f>
        <v>Éxito</v>
      </c>
    </row>
    <row r="1015" spans="1:12" x14ac:dyDescent="0.25">
      <c r="A1015" t="s">
        <v>3393</v>
      </c>
      <c r="B1015" t="s">
        <v>1129</v>
      </c>
      <c r="C1015">
        <v>134</v>
      </c>
      <c r="D1015" s="4" t="s">
        <v>5162</v>
      </c>
      <c r="E1015" t="s">
        <v>186</v>
      </c>
      <c r="F1015" t="s">
        <v>2</v>
      </c>
      <c r="G1015" t="s">
        <v>907</v>
      </c>
      <c r="H1015" t="s">
        <v>60</v>
      </c>
      <c r="I1015" s="4">
        <v>25000000</v>
      </c>
      <c r="J1015" s="3">
        <v>1970</v>
      </c>
      <c r="K1015" s="3">
        <v>7.3</v>
      </c>
      <c r="L1015" t="str">
        <f>IF(IMDb[[#This Row],[Presupuesto (USD)]]&lt;IMDb[[#This Row],[Ganancias(USD)]],"Éxito",IF(IMDb[[#This Row],[Presupuesto (USD)]]="SI","Indeterminado","Fracaso"))</f>
        <v>Éxito</v>
      </c>
    </row>
    <row r="1016" spans="1:12" x14ac:dyDescent="0.25">
      <c r="A1016" t="s">
        <v>4176</v>
      </c>
      <c r="B1016" t="s">
        <v>1575</v>
      </c>
      <c r="C1016">
        <v>101</v>
      </c>
      <c r="D1016" s="4" t="s">
        <v>5162</v>
      </c>
      <c r="E1016" t="s">
        <v>1576</v>
      </c>
      <c r="F1016" t="s">
        <v>257</v>
      </c>
      <c r="G1016" t="s">
        <v>258</v>
      </c>
      <c r="H1016" t="s">
        <v>5162</v>
      </c>
      <c r="I1016" s="4">
        <v>7700000</v>
      </c>
      <c r="J1016" s="3">
        <v>2014</v>
      </c>
      <c r="K1016" s="3">
        <v>7.3</v>
      </c>
      <c r="L1016" t="str">
        <f>IF(IMDb[[#This Row],[Presupuesto (USD)]]&lt;IMDb[[#This Row],[Ganancias(USD)]],"Éxito",IF(IMDb[[#This Row],[Presupuesto (USD)]]="SI","Indeterminado","Fracaso"))</f>
        <v>Éxito</v>
      </c>
    </row>
    <row r="1017" spans="1:12" x14ac:dyDescent="0.25">
      <c r="A1017" t="s">
        <v>4309</v>
      </c>
      <c r="B1017" t="s">
        <v>736</v>
      </c>
      <c r="C1017">
        <v>89</v>
      </c>
      <c r="D1017" s="4" t="s">
        <v>5162</v>
      </c>
      <c r="E1017" t="s">
        <v>623</v>
      </c>
      <c r="F1017" t="s">
        <v>2</v>
      </c>
      <c r="G1017" t="s">
        <v>56</v>
      </c>
      <c r="H1017" t="s">
        <v>113</v>
      </c>
      <c r="I1017" s="4">
        <v>5952000</v>
      </c>
      <c r="J1017" s="3">
        <v>1983</v>
      </c>
      <c r="K1017" s="3">
        <v>7.3</v>
      </c>
      <c r="L1017" t="str">
        <f>IF(IMDb[[#This Row],[Presupuesto (USD)]]&lt;IMDb[[#This Row],[Ganancias(USD)]],"Éxito",IF(IMDb[[#This Row],[Presupuesto (USD)]]="SI","Indeterminado","Fracaso"))</f>
        <v>Éxito</v>
      </c>
    </row>
    <row r="1018" spans="1:12" x14ac:dyDescent="0.25">
      <c r="A1018" t="s">
        <v>4337</v>
      </c>
      <c r="B1018" t="s">
        <v>1169</v>
      </c>
      <c r="C1018">
        <v>103</v>
      </c>
      <c r="D1018" s="4" t="s">
        <v>5162</v>
      </c>
      <c r="E1018" t="s">
        <v>133</v>
      </c>
      <c r="F1018" t="s">
        <v>2</v>
      </c>
      <c r="G1018" t="s">
        <v>3</v>
      </c>
      <c r="H1018" t="s">
        <v>21</v>
      </c>
      <c r="I1018" s="4">
        <v>5100000</v>
      </c>
      <c r="J1018" s="3">
        <v>1980</v>
      </c>
      <c r="K1018" s="3">
        <v>7.3</v>
      </c>
      <c r="L1018" t="str">
        <f>IF(IMDb[[#This Row],[Presupuesto (USD)]]&lt;IMDb[[#This Row],[Ganancias(USD)]],"Éxito",IF(IMDb[[#This Row],[Presupuesto (USD)]]="SI","Indeterminado","Fracaso"))</f>
        <v>Éxito</v>
      </c>
    </row>
    <row r="1019" spans="1:12" x14ac:dyDescent="0.25">
      <c r="A1019" t="s">
        <v>4262</v>
      </c>
      <c r="B1019" t="s">
        <v>1620</v>
      </c>
      <c r="C1019">
        <v>108</v>
      </c>
      <c r="D1019" s="4" t="s">
        <v>5162</v>
      </c>
      <c r="E1019" t="s">
        <v>1303</v>
      </c>
      <c r="F1019" t="s">
        <v>2</v>
      </c>
      <c r="G1019" t="s">
        <v>3</v>
      </c>
      <c r="H1019" t="s">
        <v>113</v>
      </c>
      <c r="I1019" s="4">
        <v>4000000</v>
      </c>
      <c r="J1019" s="3">
        <v>1985</v>
      </c>
      <c r="K1019" s="3">
        <v>7.3</v>
      </c>
      <c r="L1019" t="str">
        <f>IF(IMDb[[#This Row],[Presupuesto (USD)]]&lt;IMDb[[#This Row],[Ganancias(USD)]],"Éxito",IF(IMDb[[#This Row],[Presupuesto (USD)]]="SI","Indeterminado","Fracaso"))</f>
        <v>Éxito</v>
      </c>
    </row>
    <row r="1020" spans="1:12" x14ac:dyDescent="0.25">
      <c r="A1020" t="s">
        <v>4458</v>
      </c>
      <c r="B1020" t="s">
        <v>1738</v>
      </c>
      <c r="C1020">
        <v>105</v>
      </c>
      <c r="D1020" s="4" t="s">
        <v>5162</v>
      </c>
      <c r="E1020" t="s">
        <v>251</v>
      </c>
      <c r="F1020" t="s">
        <v>2</v>
      </c>
      <c r="G1020" t="s">
        <v>3</v>
      </c>
      <c r="H1020" t="s">
        <v>21</v>
      </c>
      <c r="I1020" s="4">
        <v>4000000</v>
      </c>
      <c r="J1020" s="3">
        <v>1974</v>
      </c>
      <c r="K1020" s="3">
        <v>7.3</v>
      </c>
      <c r="L1020" t="str">
        <f>IF(IMDb[[#This Row],[Presupuesto (USD)]]&lt;IMDb[[#This Row],[Ganancias(USD)]],"Éxito",IF(IMDb[[#This Row],[Presupuesto (USD)]]="SI","Indeterminado","Fracaso"))</f>
        <v>Éxito</v>
      </c>
    </row>
    <row r="1021" spans="1:12" x14ac:dyDescent="0.25">
      <c r="A1021" t="s">
        <v>4509</v>
      </c>
      <c r="B1021" t="s">
        <v>1639</v>
      </c>
      <c r="C1021">
        <v>121</v>
      </c>
      <c r="D1021" s="4" t="s">
        <v>5162</v>
      </c>
      <c r="E1021" t="s">
        <v>1771</v>
      </c>
      <c r="F1021" t="s">
        <v>2</v>
      </c>
      <c r="G1021" t="s">
        <v>3</v>
      </c>
      <c r="H1021" t="s">
        <v>113</v>
      </c>
      <c r="I1021" s="4">
        <v>3716946</v>
      </c>
      <c r="J1021" s="3">
        <v>1970</v>
      </c>
      <c r="K1021" s="3">
        <v>7.3</v>
      </c>
      <c r="L1021" t="str">
        <f>IF(IMDb[[#This Row],[Presupuesto (USD)]]&lt;IMDb[[#This Row],[Ganancias(USD)]],"Éxito",IF(IMDb[[#This Row],[Presupuesto (USD)]]="SI","Indeterminado","Fracaso"))</f>
        <v>Éxito</v>
      </c>
    </row>
    <row r="1022" spans="1:12" x14ac:dyDescent="0.25">
      <c r="A1022" t="s">
        <v>4356</v>
      </c>
      <c r="B1022" t="s">
        <v>158</v>
      </c>
      <c r="C1022">
        <v>102</v>
      </c>
      <c r="D1022" s="4" t="s">
        <v>5162</v>
      </c>
      <c r="E1022" t="s">
        <v>1668</v>
      </c>
      <c r="F1022" t="s">
        <v>2</v>
      </c>
      <c r="G1022" t="s">
        <v>74</v>
      </c>
      <c r="H1022" t="s">
        <v>21</v>
      </c>
      <c r="I1022" s="4">
        <v>3500000</v>
      </c>
      <c r="J1022" s="3">
        <v>1982</v>
      </c>
      <c r="K1022" s="3">
        <v>7.3</v>
      </c>
      <c r="L1022" t="str">
        <f>IF(IMDb[[#This Row],[Presupuesto (USD)]]&lt;IMDb[[#This Row],[Ganancias(USD)]],"Éxito",IF(IMDb[[#This Row],[Presupuesto (USD)]]="SI","Indeterminado","Fracaso"))</f>
        <v>Éxito</v>
      </c>
    </row>
    <row r="1023" spans="1:12" x14ac:dyDescent="0.25">
      <c r="A1023" t="s">
        <v>4868</v>
      </c>
      <c r="B1023" t="s">
        <v>2013</v>
      </c>
      <c r="C1023">
        <v>97</v>
      </c>
      <c r="D1023" s="4" t="s">
        <v>5162</v>
      </c>
      <c r="E1023" t="s">
        <v>851</v>
      </c>
      <c r="F1023" t="s">
        <v>2</v>
      </c>
      <c r="G1023" t="s">
        <v>3</v>
      </c>
      <c r="H1023" t="s">
        <v>5162</v>
      </c>
      <c r="I1023" s="4">
        <v>3000000</v>
      </c>
      <c r="J1023" s="3">
        <v>2015</v>
      </c>
      <c r="K1023" s="3">
        <v>7.3</v>
      </c>
      <c r="L1023" t="str">
        <f>IF(IMDb[[#This Row],[Presupuesto (USD)]]&lt;IMDb[[#This Row],[Ganancias(USD)]],"Éxito",IF(IMDb[[#This Row],[Presupuesto (USD)]]="SI","Indeterminado","Fracaso"))</f>
        <v>Éxito</v>
      </c>
    </row>
    <row r="1024" spans="1:12" x14ac:dyDescent="0.25">
      <c r="A1024" t="s">
        <v>4594</v>
      </c>
      <c r="B1024" t="s">
        <v>1797</v>
      </c>
      <c r="C1024">
        <v>136</v>
      </c>
      <c r="D1024" s="4" t="s">
        <v>5162</v>
      </c>
      <c r="E1024" t="s">
        <v>419</v>
      </c>
      <c r="F1024" t="s">
        <v>2</v>
      </c>
      <c r="G1024" t="s">
        <v>3</v>
      </c>
      <c r="H1024" t="s">
        <v>813</v>
      </c>
      <c r="I1024" s="4">
        <v>2900000</v>
      </c>
      <c r="J1024" s="3">
        <v>1961</v>
      </c>
      <c r="K1024" s="3">
        <v>7.3</v>
      </c>
      <c r="L1024" t="str">
        <f>IF(IMDb[[#This Row],[Presupuesto (USD)]]&lt;IMDb[[#This Row],[Ganancias(USD)]],"Éxito",IF(IMDb[[#This Row],[Presupuesto (USD)]]="SI","Indeterminado","Fracaso"))</f>
        <v>Éxito</v>
      </c>
    </row>
    <row r="1025" spans="1:12" x14ac:dyDescent="0.25">
      <c r="A1025" t="s">
        <v>4642</v>
      </c>
      <c r="B1025" t="s">
        <v>1847</v>
      </c>
      <c r="C1025">
        <v>90</v>
      </c>
      <c r="D1025" s="4" t="s">
        <v>5162</v>
      </c>
      <c r="E1025" t="s">
        <v>157</v>
      </c>
      <c r="F1025" t="s">
        <v>2</v>
      </c>
      <c r="G1025" t="s">
        <v>3</v>
      </c>
      <c r="H1025" t="s">
        <v>679</v>
      </c>
      <c r="I1025" s="4">
        <v>2300000</v>
      </c>
      <c r="J1025" s="3">
        <v>1987</v>
      </c>
      <c r="K1025" s="3">
        <v>7.3</v>
      </c>
      <c r="L1025" t="str">
        <f>IF(IMDb[[#This Row],[Presupuesto (USD)]]&lt;IMDb[[#This Row],[Ganancias(USD)]],"Éxito",IF(IMDb[[#This Row],[Presupuesto (USD)]]="SI","Indeterminado","Fracaso"))</f>
        <v>Éxito</v>
      </c>
    </row>
    <row r="1026" spans="1:12" x14ac:dyDescent="0.25">
      <c r="A1026" t="s">
        <v>4654</v>
      </c>
      <c r="B1026" t="s">
        <v>593</v>
      </c>
      <c r="C1026">
        <v>89</v>
      </c>
      <c r="D1026" s="4" t="s">
        <v>5162</v>
      </c>
      <c r="E1026" t="s">
        <v>745</v>
      </c>
      <c r="F1026" t="s">
        <v>2</v>
      </c>
      <c r="G1026" t="s">
        <v>3</v>
      </c>
      <c r="H1026" t="s">
        <v>21</v>
      </c>
      <c r="I1026" s="4">
        <v>2000000</v>
      </c>
      <c r="J1026" s="3">
        <v>1973</v>
      </c>
      <c r="K1026" s="3">
        <v>7.3</v>
      </c>
      <c r="L1026" t="str">
        <f>IF(IMDb[[#This Row],[Presupuesto (USD)]]&lt;IMDb[[#This Row],[Ganancias(USD)]],"Éxito",IF(IMDb[[#This Row],[Presupuesto (USD)]]="SI","Indeterminado","Fracaso"))</f>
        <v>Éxito</v>
      </c>
    </row>
    <row r="1027" spans="1:12" x14ac:dyDescent="0.25">
      <c r="A1027" t="s">
        <v>4942</v>
      </c>
      <c r="B1027" t="s">
        <v>2071</v>
      </c>
      <c r="C1027">
        <v>95</v>
      </c>
      <c r="D1027" s="4" t="s">
        <v>5162</v>
      </c>
      <c r="E1027" t="s">
        <v>1971</v>
      </c>
      <c r="F1027" t="s">
        <v>2</v>
      </c>
      <c r="G1027" t="s">
        <v>9</v>
      </c>
      <c r="H1027" t="s">
        <v>5162</v>
      </c>
      <c r="I1027" s="4">
        <v>500000</v>
      </c>
      <c r="J1027" s="3">
        <v>2006</v>
      </c>
      <c r="K1027" s="3">
        <v>7.3</v>
      </c>
      <c r="L1027" t="str">
        <f>IF(IMDb[[#This Row],[Presupuesto (USD)]]&lt;IMDb[[#This Row],[Ganancias(USD)]],"Éxito",IF(IMDb[[#This Row],[Presupuesto (USD)]]="SI","Indeterminado","Fracaso"))</f>
        <v>Éxito</v>
      </c>
    </row>
    <row r="1028" spans="1:12" x14ac:dyDescent="0.25">
      <c r="A1028" t="s">
        <v>5082</v>
      </c>
      <c r="B1028" t="s">
        <v>2179</v>
      </c>
      <c r="C1028">
        <v>47</v>
      </c>
      <c r="D1028" s="4" t="s">
        <v>5162</v>
      </c>
      <c r="E1028" t="s">
        <v>437</v>
      </c>
      <c r="F1028" t="s">
        <v>2</v>
      </c>
      <c r="G1028" t="s">
        <v>3</v>
      </c>
      <c r="H1028" t="s">
        <v>5162</v>
      </c>
      <c r="I1028" s="4">
        <v>50000</v>
      </c>
      <c r="J1028" s="3">
        <v>2005</v>
      </c>
      <c r="K1028" s="3">
        <v>7.3</v>
      </c>
      <c r="L1028" t="str">
        <f>IF(IMDb[[#This Row],[Presupuesto (USD)]]&lt;IMDb[[#This Row],[Ganancias(USD)]],"Éxito",IF(IMDb[[#This Row],[Presupuesto (USD)]]="SI","Indeterminado","Fracaso"))</f>
        <v>Éxito</v>
      </c>
    </row>
    <row r="1029" spans="1:12" x14ac:dyDescent="0.25">
      <c r="A1029" t="s">
        <v>2208</v>
      </c>
      <c r="B1029" t="s">
        <v>5</v>
      </c>
      <c r="C1029">
        <v>151</v>
      </c>
      <c r="D1029" s="4">
        <v>423032628</v>
      </c>
      <c r="E1029" t="s">
        <v>6</v>
      </c>
      <c r="F1029" t="s">
        <v>2</v>
      </c>
      <c r="G1029" t="s">
        <v>3</v>
      </c>
      <c r="H1029" t="s">
        <v>4</v>
      </c>
      <c r="I1029" s="4">
        <v>225000000</v>
      </c>
      <c r="J1029" s="3">
        <v>2006</v>
      </c>
      <c r="K1029" s="3">
        <v>7.3</v>
      </c>
      <c r="L1029" t="str">
        <f>IF(IMDb[[#This Row],[Presupuesto (USD)]]&lt;IMDb[[#This Row],[Ganancias(USD)]],"Éxito",IF(IMDb[[#This Row],[Presupuesto (USD)]]="SI","Indeterminado","Fracaso"))</f>
        <v>Éxito</v>
      </c>
    </row>
    <row r="1030" spans="1:12" x14ac:dyDescent="0.25">
      <c r="A1030" t="s">
        <v>2500</v>
      </c>
      <c r="B1030" t="s">
        <v>387</v>
      </c>
      <c r="C1030">
        <v>142</v>
      </c>
      <c r="D1030" s="4">
        <v>407999255</v>
      </c>
      <c r="E1030" t="s">
        <v>260</v>
      </c>
      <c r="F1030" t="s">
        <v>2</v>
      </c>
      <c r="G1030" t="s">
        <v>3</v>
      </c>
      <c r="H1030" t="s">
        <v>4</v>
      </c>
      <c r="I1030" s="4">
        <v>78000000</v>
      </c>
      <c r="J1030" s="3">
        <v>2012</v>
      </c>
      <c r="K1030" s="3">
        <v>7.3</v>
      </c>
      <c r="L1030" t="str">
        <f>IF(IMDb[[#This Row],[Presupuesto (USD)]]&lt;IMDb[[#This Row],[Ganancias(USD)]],"Éxito",IF(IMDb[[#This Row],[Presupuesto (USD)]]="SI","Indeterminado","Fracaso"))</f>
        <v>Éxito</v>
      </c>
    </row>
    <row r="1031" spans="1:12" x14ac:dyDescent="0.25">
      <c r="A1031" t="s">
        <v>2320</v>
      </c>
      <c r="B1031" t="s">
        <v>17</v>
      </c>
      <c r="C1031">
        <v>121</v>
      </c>
      <c r="D1031" s="4">
        <v>403706375</v>
      </c>
      <c r="E1031" t="s">
        <v>50</v>
      </c>
      <c r="F1031" t="s">
        <v>2</v>
      </c>
      <c r="G1031" t="s">
        <v>3</v>
      </c>
      <c r="H1031" t="s">
        <v>4</v>
      </c>
      <c r="I1031" s="4">
        <v>139000000</v>
      </c>
      <c r="J1031" s="3">
        <v>2002</v>
      </c>
      <c r="K1031" s="3">
        <v>7.3</v>
      </c>
      <c r="L1031" t="str">
        <f>IF(IMDb[[#This Row],[Presupuesto (USD)]]&lt;IMDb[[#This Row],[Ganancias(USD)]],"Éxito",IF(IMDb[[#This Row],[Presupuesto (USD)]]="SI","Indeterminado","Fracaso"))</f>
        <v>Éxito</v>
      </c>
    </row>
    <row r="1032" spans="1:12" x14ac:dyDescent="0.25">
      <c r="A1032" t="s">
        <v>2225</v>
      </c>
      <c r="B1032" t="s">
        <v>17</v>
      </c>
      <c r="C1032">
        <v>135</v>
      </c>
      <c r="D1032" s="4">
        <v>373377893</v>
      </c>
      <c r="E1032" t="s">
        <v>50</v>
      </c>
      <c r="F1032" t="s">
        <v>2</v>
      </c>
      <c r="G1032" t="s">
        <v>3</v>
      </c>
      <c r="H1032" t="s">
        <v>4</v>
      </c>
      <c r="I1032" s="4">
        <v>200000000</v>
      </c>
      <c r="J1032" s="3">
        <v>2004</v>
      </c>
      <c r="K1032" s="3">
        <v>7.3</v>
      </c>
      <c r="L1032" t="str">
        <f>IF(IMDb[[#This Row],[Presupuesto (USD)]]&lt;IMDb[[#This Row],[Ganancias(USD)]],"Éxito",IF(IMDb[[#This Row],[Presupuesto (USD)]]="SI","Indeterminado","Fracaso"))</f>
        <v>Éxito</v>
      </c>
    </row>
    <row r="1033" spans="1:12" x14ac:dyDescent="0.25">
      <c r="A1033" t="s">
        <v>2706</v>
      </c>
      <c r="B1033" t="s">
        <v>566</v>
      </c>
      <c r="C1033">
        <v>133</v>
      </c>
      <c r="D1033" s="4">
        <v>350123553</v>
      </c>
      <c r="E1033" t="s">
        <v>645</v>
      </c>
      <c r="F1033" t="s">
        <v>2</v>
      </c>
      <c r="G1033" t="s">
        <v>3</v>
      </c>
      <c r="H1033" t="s">
        <v>113</v>
      </c>
      <c r="I1033" s="4">
        <v>58800000</v>
      </c>
      <c r="J1033" s="3">
        <v>2014</v>
      </c>
      <c r="K1033" s="3">
        <v>7.3</v>
      </c>
      <c r="L1033" t="str">
        <f>IF(IMDb[[#This Row],[Presupuesto (USD)]]&lt;IMDb[[#This Row],[Ganancias(USD)]],"Éxito",IF(IMDb[[#This Row],[Presupuesto (USD)]]="SI","Indeterminado","Fracaso"))</f>
        <v>Éxito</v>
      </c>
    </row>
    <row r="1034" spans="1:12" x14ac:dyDescent="0.25">
      <c r="A1034" t="s">
        <v>2229</v>
      </c>
      <c r="B1034" t="s">
        <v>57</v>
      </c>
      <c r="C1034">
        <v>104</v>
      </c>
      <c r="D1034" s="4">
        <v>268488329</v>
      </c>
      <c r="E1034" t="s">
        <v>58</v>
      </c>
      <c r="F1034" t="s">
        <v>2</v>
      </c>
      <c r="G1034" t="s">
        <v>3</v>
      </c>
      <c r="H1034" t="s">
        <v>60</v>
      </c>
      <c r="I1034" s="4">
        <v>200000000</v>
      </c>
      <c r="J1034" s="3">
        <v>2013</v>
      </c>
      <c r="K1034" s="3">
        <v>7.3</v>
      </c>
      <c r="L1034" t="str">
        <f>IF(IMDb[[#This Row],[Presupuesto (USD)]]&lt;IMDb[[#This Row],[Ganancias(USD)]],"Éxito",IF(IMDb[[#This Row],[Presupuesto (USD)]]="SI","Indeterminado","Fracaso"))</f>
        <v>Éxito</v>
      </c>
    </row>
    <row r="1035" spans="1:12" x14ac:dyDescent="0.25">
      <c r="A1035" t="s">
        <v>2443</v>
      </c>
      <c r="B1035" t="s">
        <v>34</v>
      </c>
      <c r="C1035">
        <v>98</v>
      </c>
      <c r="D1035" s="4">
        <v>250147615</v>
      </c>
      <c r="E1035" t="s">
        <v>357</v>
      </c>
      <c r="F1035" t="s">
        <v>2</v>
      </c>
      <c r="G1035" t="s">
        <v>3</v>
      </c>
      <c r="H1035" t="s">
        <v>4</v>
      </c>
      <c r="I1035" s="4">
        <v>90000000</v>
      </c>
      <c r="J1035" s="3">
        <v>1997</v>
      </c>
      <c r="K1035" s="3">
        <v>7.3</v>
      </c>
      <c r="L1035" t="str">
        <f>IF(IMDb[[#This Row],[Presupuesto (USD)]]&lt;IMDb[[#This Row],[Ganancias(USD)]],"Éxito",IF(IMDb[[#This Row],[Presupuesto (USD)]]="SI","Indeterminado","Fracaso"))</f>
        <v>Éxito</v>
      </c>
    </row>
    <row r="1036" spans="1:12" x14ac:dyDescent="0.25">
      <c r="A1036" t="s">
        <v>3707</v>
      </c>
      <c r="B1036" t="s">
        <v>404</v>
      </c>
      <c r="C1036">
        <v>105</v>
      </c>
      <c r="D1036" s="4">
        <v>234760500</v>
      </c>
      <c r="E1036" t="s">
        <v>301</v>
      </c>
      <c r="F1036" t="s">
        <v>2</v>
      </c>
      <c r="G1036" t="s">
        <v>3</v>
      </c>
      <c r="H1036" t="s">
        <v>113</v>
      </c>
      <c r="I1036" s="4">
        <v>14000000</v>
      </c>
      <c r="J1036" s="3">
        <v>1984</v>
      </c>
      <c r="K1036" s="3">
        <v>7.3</v>
      </c>
      <c r="L1036" t="str">
        <f>IF(IMDb[[#This Row],[Presupuesto (USD)]]&lt;IMDb[[#This Row],[Ganancias(USD)]],"Éxito",IF(IMDb[[#This Row],[Presupuesto (USD)]]="SI","Indeterminado","Fracaso"))</f>
        <v>Éxito</v>
      </c>
    </row>
    <row r="1037" spans="1:12" x14ac:dyDescent="0.25">
      <c r="A1037" t="s">
        <v>2357</v>
      </c>
      <c r="B1037" t="s">
        <v>80</v>
      </c>
      <c r="C1037">
        <v>132</v>
      </c>
      <c r="D1037" s="4">
        <v>209805005</v>
      </c>
      <c r="E1037" t="s">
        <v>70</v>
      </c>
      <c r="F1037" t="s">
        <v>2</v>
      </c>
      <c r="G1037" t="s">
        <v>3</v>
      </c>
      <c r="H1037" t="s">
        <v>4</v>
      </c>
      <c r="I1037" s="4">
        <v>125000000</v>
      </c>
      <c r="J1037" s="3">
        <v>2011</v>
      </c>
      <c r="K1037" s="3">
        <v>7.3</v>
      </c>
      <c r="L1037" t="str">
        <f>IF(IMDb[[#This Row],[Presupuesto (USD)]]&lt;IMDb[[#This Row],[Ganancias(USD)]],"Éxito",IF(IMDb[[#This Row],[Presupuesto (USD)]]="SI","Indeterminado","Fracaso"))</f>
        <v>Éxito</v>
      </c>
    </row>
    <row r="1038" spans="1:12" x14ac:dyDescent="0.25">
      <c r="A1038" t="s">
        <v>2376</v>
      </c>
      <c r="B1038" t="s">
        <v>256</v>
      </c>
      <c r="C1038">
        <v>98</v>
      </c>
      <c r="D1038" s="4">
        <v>187165546</v>
      </c>
      <c r="E1038" t="s">
        <v>58</v>
      </c>
      <c r="F1038" t="s">
        <v>2</v>
      </c>
      <c r="G1038" t="s">
        <v>3</v>
      </c>
      <c r="H1038" t="s">
        <v>21</v>
      </c>
      <c r="I1038" s="4">
        <v>135000000</v>
      </c>
      <c r="J1038" s="3">
        <v>2013</v>
      </c>
      <c r="K1038" s="3">
        <v>7.3</v>
      </c>
      <c r="L1038" t="str">
        <f>IF(IMDb[[#This Row],[Presupuesto (USD)]]&lt;IMDb[[#This Row],[Ganancias(USD)]],"Éxito",IF(IMDb[[#This Row],[Presupuesto (USD)]]="SI","Indeterminado","Fracaso"))</f>
        <v>Éxito</v>
      </c>
    </row>
    <row r="1039" spans="1:12" x14ac:dyDescent="0.25">
      <c r="A1039" t="s">
        <v>2306</v>
      </c>
      <c r="B1039" t="s">
        <v>170</v>
      </c>
      <c r="C1039">
        <v>90</v>
      </c>
      <c r="D1039" s="4">
        <v>165230261</v>
      </c>
      <c r="E1039" t="s">
        <v>153</v>
      </c>
      <c r="F1039" t="s">
        <v>2</v>
      </c>
      <c r="G1039" t="s">
        <v>3</v>
      </c>
      <c r="H1039" t="s">
        <v>21</v>
      </c>
      <c r="I1039" s="4">
        <v>150000000</v>
      </c>
      <c r="J1039" s="3">
        <v>2011</v>
      </c>
      <c r="K1039" s="3">
        <v>7.3</v>
      </c>
      <c r="L1039" t="str">
        <f>IF(IMDb[[#This Row],[Presupuesto (USD)]]&lt;IMDb[[#This Row],[Ganancias(USD)]],"Éxito",IF(IMDb[[#This Row],[Presupuesto (USD)]]="SI","Indeterminado","Fracaso"))</f>
        <v>Éxito</v>
      </c>
    </row>
    <row r="1040" spans="1:12" x14ac:dyDescent="0.25">
      <c r="A1040" t="s">
        <v>2252</v>
      </c>
      <c r="B1040" t="s">
        <v>26</v>
      </c>
      <c r="C1040">
        <v>144</v>
      </c>
      <c r="D1040" s="4">
        <v>154985087</v>
      </c>
      <c r="E1040" t="s">
        <v>16</v>
      </c>
      <c r="F1040" t="s">
        <v>2</v>
      </c>
      <c r="G1040" t="s">
        <v>3</v>
      </c>
      <c r="H1040" t="s">
        <v>4</v>
      </c>
      <c r="I1040" s="4">
        <v>178000000</v>
      </c>
      <c r="J1040" s="3">
        <v>2016</v>
      </c>
      <c r="K1040" s="3">
        <v>7.3</v>
      </c>
      <c r="L1040" t="str">
        <f>IF(IMDb[[#This Row],[Presupuesto (USD)]]&lt;IMDb[[#This Row],[Ganancias(USD)]],"Éxito",IF(IMDb[[#This Row],[Presupuesto (USD)]]="SI","Indeterminado","Fracaso"))</f>
        <v>Fracaso</v>
      </c>
    </row>
    <row r="1041" spans="1:12" x14ac:dyDescent="0.25">
      <c r="A1041" t="s">
        <v>2775</v>
      </c>
      <c r="B1041" t="s">
        <v>526</v>
      </c>
      <c r="C1041">
        <v>139</v>
      </c>
      <c r="D1041" s="4">
        <v>153620822</v>
      </c>
      <c r="E1041" t="s">
        <v>648</v>
      </c>
      <c r="F1041" t="s">
        <v>2</v>
      </c>
      <c r="G1041" t="s">
        <v>3</v>
      </c>
      <c r="H1041" t="s">
        <v>113</v>
      </c>
      <c r="I1041" s="4">
        <v>50000000</v>
      </c>
      <c r="J1041" s="3">
        <v>1996</v>
      </c>
      <c r="K1041" s="3">
        <v>7.3</v>
      </c>
      <c r="L1041" t="str">
        <f>IF(IMDb[[#This Row],[Presupuesto (USD)]]&lt;IMDb[[#This Row],[Ganancias(USD)]],"Éxito",IF(IMDb[[#This Row],[Presupuesto (USD)]]="SI","Indeterminado","Fracaso"))</f>
        <v>Éxito</v>
      </c>
    </row>
    <row r="1042" spans="1:12" x14ac:dyDescent="0.25">
      <c r="A1042" t="s">
        <v>2931</v>
      </c>
      <c r="B1042" t="s">
        <v>606</v>
      </c>
      <c r="C1042">
        <v>138</v>
      </c>
      <c r="D1042" s="4">
        <v>150117807</v>
      </c>
      <c r="E1042" t="s">
        <v>334</v>
      </c>
      <c r="F1042" t="s">
        <v>2</v>
      </c>
      <c r="G1042" t="s">
        <v>3</v>
      </c>
      <c r="H1042" t="s">
        <v>113</v>
      </c>
      <c r="I1042" s="4">
        <v>40000000</v>
      </c>
      <c r="J1042" s="3">
        <v>2013</v>
      </c>
      <c r="K1042" s="3">
        <v>7.3</v>
      </c>
      <c r="L1042" t="str">
        <f>IF(IMDb[[#This Row],[Presupuesto (USD)]]&lt;IMDb[[#This Row],[Ganancias(USD)]],"Éxito",IF(IMDb[[#This Row],[Presupuesto (USD)]]="SI","Indeterminado","Fracaso"))</f>
        <v>Éxito</v>
      </c>
    </row>
    <row r="1043" spans="1:12" x14ac:dyDescent="0.25">
      <c r="A1043" t="s">
        <v>2349</v>
      </c>
      <c r="B1043" t="s">
        <v>224</v>
      </c>
      <c r="C1043">
        <v>95</v>
      </c>
      <c r="D1043" s="4">
        <v>148337537</v>
      </c>
      <c r="E1043" t="s">
        <v>225</v>
      </c>
      <c r="F1043" t="s">
        <v>2</v>
      </c>
      <c r="G1043" t="s">
        <v>3</v>
      </c>
      <c r="H1043" t="s">
        <v>21</v>
      </c>
      <c r="I1043" s="4">
        <v>130000000</v>
      </c>
      <c r="J1043" s="3">
        <v>2010</v>
      </c>
      <c r="K1043" s="3">
        <v>7.3</v>
      </c>
      <c r="L1043" t="str">
        <f>IF(IMDb[[#This Row],[Presupuesto (USD)]]&lt;IMDb[[#This Row],[Ganancias(USD)]],"Éxito",IF(IMDb[[#This Row],[Presupuesto (USD)]]="SI","Indeterminado","Fracaso"))</f>
        <v>Éxito</v>
      </c>
    </row>
    <row r="1044" spans="1:12" x14ac:dyDescent="0.25">
      <c r="A1044" t="s">
        <v>2241</v>
      </c>
      <c r="B1044" t="s">
        <v>73</v>
      </c>
      <c r="C1044">
        <v>143</v>
      </c>
      <c r="D1044" s="4">
        <v>144812796</v>
      </c>
      <c r="E1044" t="s">
        <v>45</v>
      </c>
      <c r="F1044" t="s">
        <v>2</v>
      </c>
      <c r="G1044" t="s">
        <v>74</v>
      </c>
      <c r="H1044" t="s">
        <v>4</v>
      </c>
      <c r="I1044" s="4">
        <v>105000000</v>
      </c>
      <c r="J1044" s="3">
        <v>2013</v>
      </c>
      <c r="K1044" s="3">
        <v>7.3</v>
      </c>
      <c r="L1044" t="str">
        <f>IF(IMDb[[#This Row],[Presupuesto (USD)]]&lt;IMDb[[#This Row],[Ganancias(USD)]],"Éxito",IF(IMDb[[#This Row],[Presupuesto (USD)]]="SI","Indeterminado","Fracaso"))</f>
        <v>Éxito</v>
      </c>
    </row>
    <row r="1045" spans="1:12" x14ac:dyDescent="0.25">
      <c r="A1045" t="s">
        <v>2719</v>
      </c>
      <c r="B1045" t="s">
        <v>192</v>
      </c>
      <c r="C1045">
        <v>188</v>
      </c>
      <c r="D1045" s="4">
        <v>134218018</v>
      </c>
      <c r="E1045" t="s">
        <v>656</v>
      </c>
      <c r="F1045" t="s">
        <v>2</v>
      </c>
      <c r="G1045" t="s">
        <v>3</v>
      </c>
      <c r="H1045" t="s">
        <v>21</v>
      </c>
      <c r="I1045" s="4">
        <v>55000000</v>
      </c>
      <c r="J1045" s="3">
        <v>1978</v>
      </c>
      <c r="K1045" s="3">
        <v>7.3</v>
      </c>
      <c r="L1045" t="str">
        <f>IF(IMDb[[#This Row],[Presupuesto (USD)]]&lt;IMDb[[#This Row],[Ganancias(USD)]],"Éxito",IF(IMDb[[#This Row],[Presupuesto (USD)]]="SI","Indeterminado","Fracaso"))</f>
        <v>Éxito</v>
      </c>
    </row>
    <row r="1046" spans="1:12" x14ac:dyDescent="0.25">
      <c r="A1046" t="s">
        <v>3593</v>
      </c>
      <c r="B1046" t="s">
        <v>567</v>
      </c>
      <c r="C1046">
        <v>82</v>
      </c>
      <c r="D1046" s="4">
        <v>128505958</v>
      </c>
      <c r="E1046" t="s">
        <v>286</v>
      </c>
      <c r="F1046" t="s">
        <v>2</v>
      </c>
      <c r="G1046" t="s">
        <v>3</v>
      </c>
      <c r="H1046" t="s">
        <v>113</v>
      </c>
      <c r="I1046" s="4">
        <v>18000000</v>
      </c>
      <c r="J1046" s="3">
        <v>2006</v>
      </c>
      <c r="K1046" s="3">
        <v>7.3</v>
      </c>
      <c r="L1046" t="str">
        <f>IF(IMDb[[#This Row],[Presupuesto (USD)]]&lt;IMDb[[#This Row],[Ganancias(USD)]],"Éxito",IF(IMDb[[#This Row],[Presupuesto (USD)]]="SI","Indeterminado","Fracaso"))</f>
        <v>Éxito</v>
      </c>
    </row>
    <row r="1047" spans="1:12" x14ac:dyDescent="0.25">
      <c r="A1047" t="s">
        <v>3672</v>
      </c>
      <c r="B1047" t="s">
        <v>1284</v>
      </c>
      <c r="C1047">
        <v>113</v>
      </c>
      <c r="D1047" s="4">
        <v>127175354</v>
      </c>
      <c r="E1047" t="s">
        <v>286</v>
      </c>
      <c r="F1047" t="s">
        <v>2</v>
      </c>
      <c r="G1047" t="s">
        <v>3</v>
      </c>
      <c r="H1047" t="s">
        <v>4</v>
      </c>
      <c r="I1047" s="4">
        <v>16000000</v>
      </c>
      <c r="J1047" s="3">
        <v>1994</v>
      </c>
      <c r="K1047" s="3">
        <v>7.3</v>
      </c>
      <c r="L1047" t="str">
        <f>IF(IMDb[[#This Row],[Presupuesto (USD)]]&lt;IMDb[[#This Row],[Ganancias(USD)]],"Éxito",IF(IMDb[[#This Row],[Presupuesto (USD)]]="SI","Indeterminado","Fracaso"))</f>
        <v>Éxito</v>
      </c>
    </row>
    <row r="1048" spans="1:12" x14ac:dyDescent="0.25">
      <c r="A1048" t="s">
        <v>2781</v>
      </c>
      <c r="B1048" t="s">
        <v>266</v>
      </c>
      <c r="C1048">
        <v>131</v>
      </c>
      <c r="D1048" s="4">
        <v>125548685</v>
      </c>
      <c r="E1048" t="s">
        <v>269</v>
      </c>
      <c r="F1048" t="s">
        <v>2</v>
      </c>
      <c r="G1048" t="s">
        <v>3</v>
      </c>
      <c r="H1048" t="s">
        <v>113</v>
      </c>
      <c r="I1048" s="4">
        <v>52000000</v>
      </c>
      <c r="J1048" s="3">
        <v>2000</v>
      </c>
      <c r="K1048" s="3">
        <v>7.3</v>
      </c>
      <c r="L1048" t="str">
        <f>IF(IMDb[[#This Row],[Presupuesto (USD)]]&lt;IMDb[[#This Row],[Ganancias(USD)]],"Éxito",IF(IMDb[[#This Row],[Presupuesto (USD)]]="SI","Indeterminado","Fracaso"))</f>
        <v>Éxito</v>
      </c>
    </row>
    <row r="1049" spans="1:12" x14ac:dyDescent="0.25">
      <c r="A1049" t="s">
        <v>3830</v>
      </c>
      <c r="B1049" t="s">
        <v>495</v>
      </c>
      <c r="C1049">
        <v>121</v>
      </c>
      <c r="D1049" s="4">
        <v>123922370</v>
      </c>
      <c r="E1049" t="s">
        <v>1371</v>
      </c>
      <c r="F1049" t="s">
        <v>2</v>
      </c>
      <c r="G1049" t="s">
        <v>3</v>
      </c>
      <c r="H1049" t="s">
        <v>113</v>
      </c>
      <c r="I1049" s="4">
        <v>13000000</v>
      </c>
      <c r="J1049" s="3">
        <v>1987</v>
      </c>
      <c r="K1049" s="3">
        <v>7.3</v>
      </c>
      <c r="L1049" t="str">
        <f>IF(IMDb[[#This Row],[Presupuesto (USD)]]&lt;IMDb[[#This Row],[Ganancias(USD)]],"Éxito",IF(IMDb[[#This Row],[Presupuesto (USD)]]="SI","Indeterminado","Fracaso"))</f>
        <v>Éxito</v>
      </c>
    </row>
    <row r="1050" spans="1:12" x14ac:dyDescent="0.25">
      <c r="A1050" t="s">
        <v>2469</v>
      </c>
      <c r="B1050" t="s">
        <v>387</v>
      </c>
      <c r="C1050">
        <v>140</v>
      </c>
      <c r="D1050" s="4">
        <v>120147445</v>
      </c>
      <c r="E1050" t="s">
        <v>388</v>
      </c>
      <c r="F1050" t="s">
        <v>2</v>
      </c>
      <c r="G1050" t="s">
        <v>3</v>
      </c>
      <c r="H1050" t="s">
        <v>4</v>
      </c>
      <c r="I1050" s="4">
        <v>87000000</v>
      </c>
      <c r="J1050" s="3">
        <v>2003</v>
      </c>
      <c r="K1050" s="3">
        <v>7.3</v>
      </c>
      <c r="L1050" t="str">
        <f>IF(IMDb[[#This Row],[Presupuesto (USD)]]&lt;IMDb[[#This Row],[Ganancias(USD)]],"Éxito",IF(IMDb[[#This Row],[Presupuesto (USD)]]="SI","Indeterminado","Fracaso"))</f>
        <v>Éxito</v>
      </c>
    </row>
    <row r="1051" spans="1:12" x14ac:dyDescent="0.25">
      <c r="A1051" t="s">
        <v>2554</v>
      </c>
      <c r="B1051" t="s">
        <v>202</v>
      </c>
      <c r="C1051">
        <v>125</v>
      </c>
      <c r="D1051" s="4">
        <v>117698894</v>
      </c>
      <c r="E1051" t="s">
        <v>377</v>
      </c>
      <c r="F1051" t="s">
        <v>2</v>
      </c>
      <c r="G1051" t="s">
        <v>3</v>
      </c>
      <c r="H1051" t="s">
        <v>4</v>
      </c>
      <c r="I1051" s="4">
        <v>75000000</v>
      </c>
      <c r="J1051" s="3">
        <v>2013</v>
      </c>
      <c r="K1051" s="3">
        <v>7.3</v>
      </c>
      <c r="L1051" t="str">
        <f>IF(IMDb[[#This Row],[Presupuesto (USD)]]&lt;IMDb[[#This Row],[Ganancias(USD)]],"Éxito",IF(IMDb[[#This Row],[Presupuesto (USD)]]="SI","Indeterminado","Fracaso"))</f>
        <v>Éxito</v>
      </c>
    </row>
    <row r="1052" spans="1:12" x14ac:dyDescent="0.25">
      <c r="A1052" t="s">
        <v>3592</v>
      </c>
      <c r="B1052" t="s">
        <v>766</v>
      </c>
      <c r="C1052">
        <v>130</v>
      </c>
      <c r="D1052" s="4">
        <v>114968774</v>
      </c>
      <c r="E1052" t="s">
        <v>849</v>
      </c>
      <c r="F1052" t="s">
        <v>2</v>
      </c>
      <c r="G1052" t="s">
        <v>3</v>
      </c>
      <c r="H1052" t="s">
        <v>21</v>
      </c>
      <c r="I1052" s="4">
        <v>18000000</v>
      </c>
      <c r="J1052" s="3">
        <v>1988</v>
      </c>
      <c r="K1052" s="3">
        <v>7.3</v>
      </c>
      <c r="L1052" t="str">
        <f>IF(IMDb[[#This Row],[Presupuesto (USD)]]&lt;IMDb[[#This Row],[Ganancias(USD)]],"Éxito",IF(IMDb[[#This Row],[Presupuesto (USD)]]="SI","Indeterminado","Fracaso"))</f>
        <v>Éxito</v>
      </c>
    </row>
    <row r="1053" spans="1:12" x14ac:dyDescent="0.25">
      <c r="A1053" t="s">
        <v>2512</v>
      </c>
      <c r="B1053" t="s">
        <v>239</v>
      </c>
      <c r="C1053">
        <v>138</v>
      </c>
      <c r="D1053" s="4">
        <v>112225777</v>
      </c>
      <c r="E1053" t="s">
        <v>249</v>
      </c>
      <c r="F1053" t="s">
        <v>2</v>
      </c>
      <c r="G1053" t="s">
        <v>3</v>
      </c>
      <c r="H1053" t="s">
        <v>113</v>
      </c>
      <c r="I1053" s="4">
        <v>80000000</v>
      </c>
      <c r="J1053" s="3">
        <v>1997</v>
      </c>
      <c r="K1053" s="3">
        <v>7.3</v>
      </c>
      <c r="L1053" t="str">
        <f>IF(IMDb[[#This Row],[Presupuesto (USD)]]&lt;IMDb[[#This Row],[Ganancias(USD)]],"Éxito",IF(IMDb[[#This Row],[Presupuesto (USD)]]="SI","Indeterminado","Fracaso"))</f>
        <v>Éxito</v>
      </c>
    </row>
    <row r="1054" spans="1:12" x14ac:dyDescent="0.25">
      <c r="A1054" t="s">
        <v>2481</v>
      </c>
      <c r="B1054" t="s">
        <v>298</v>
      </c>
      <c r="C1054">
        <v>140</v>
      </c>
      <c r="D1054" s="4">
        <v>111544445</v>
      </c>
      <c r="E1054" t="s">
        <v>203</v>
      </c>
      <c r="F1054" t="s">
        <v>2</v>
      </c>
      <c r="G1054" t="s">
        <v>3</v>
      </c>
      <c r="H1054" t="s">
        <v>113</v>
      </c>
      <c r="I1054" s="4">
        <v>90000000</v>
      </c>
      <c r="J1054" s="3">
        <v>1998</v>
      </c>
      <c r="K1054" s="3">
        <v>7.3</v>
      </c>
      <c r="L1054" t="str">
        <f>IF(IMDb[[#This Row],[Presupuesto (USD)]]&lt;IMDb[[#This Row],[Ganancias(USD)]],"Éxito",IF(IMDb[[#This Row],[Presupuesto (USD)]]="SI","Indeterminado","Fracaso"))</f>
        <v>Éxito</v>
      </c>
    </row>
    <row r="1055" spans="1:12" x14ac:dyDescent="0.25">
      <c r="A1055" t="s">
        <v>3396</v>
      </c>
      <c r="B1055" t="s">
        <v>188</v>
      </c>
      <c r="C1055">
        <v>119</v>
      </c>
      <c r="D1055" s="4">
        <v>109713132</v>
      </c>
      <c r="E1055" t="s">
        <v>324</v>
      </c>
      <c r="F1055" t="s">
        <v>2</v>
      </c>
      <c r="G1055" t="s">
        <v>3</v>
      </c>
      <c r="H1055" t="s">
        <v>21</v>
      </c>
      <c r="I1055" s="4">
        <v>25000000</v>
      </c>
      <c r="J1055" s="3">
        <v>1986</v>
      </c>
      <c r="K1055" s="3">
        <v>7.3</v>
      </c>
      <c r="L1055" t="str">
        <f>IF(IMDb[[#This Row],[Presupuesto (USD)]]&lt;IMDb[[#This Row],[Ganancias(USD)]],"Éxito",IF(IMDb[[#This Row],[Presupuesto (USD)]]="SI","Indeterminado","Fracaso"))</f>
        <v>Éxito</v>
      </c>
    </row>
    <row r="1056" spans="1:12" x14ac:dyDescent="0.25">
      <c r="A1056" t="s">
        <v>2317</v>
      </c>
      <c r="B1056" t="s">
        <v>181</v>
      </c>
      <c r="C1056">
        <v>97</v>
      </c>
      <c r="D1056" s="4">
        <v>103400692</v>
      </c>
      <c r="E1056" t="s">
        <v>122</v>
      </c>
      <c r="F1056" t="s">
        <v>2</v>
      </c>
      <c r="G1056" t="s">
        <v>3</v>
      </c>
      <c r="H1056" t="s">
        <v>21</v>
      </c>
      <c r="I1056" s="4">
        <v>145000000</v>
      </c>
      <c r="J1056" s="3">
        <v>2012</v>
      </c>
      <c r="K1056" s="3">
        <v>7.3</v>
      </c>
      <c r="L1056" t="str">
        <f>IF(IMDb[[#This Row],[Presupuesto (USD)]]&lt;IMDb[[#This Row],[Ganancias(USD)]],"Éxito",IF(IMDb[[#This Row],[Presupuesto (USD)]]="SI","Indeterminado","Fracaso"))</f>
        <v>Fracaso</v>
      </c>
    </row>
    <row r="1057" spans="1:12" x14ac:dyDescent="0.25">
      <c r="A1057" t="s">
        <v>3139</v>
      </c>
      <c r="B1057" t="s">
        <v>85</v>
      </c>
      <c r="C1057">
        <v>138</v>
      </c>
      <c r="D1057" s="4">
        <v>93749203</v>
      </c>
      <c r="E1057" t="s">
        <v>600</v>
      </c>
      <c r="F1057" t="s">
        <v>2</v>
      </c>
      <c r="G1057" t="s">
        <v>3</v>
      </c>
      <c r="H1057" t="s">
        <v>113</v>
      </c>
      <c r="I1057" s="4">
        <v>31000000</v>
      </c>
      <c r="J1057" s="3">
        <v>2012</v>
      </c>
      <c r="K1057" s="3">
        <v>7.3</v>
      </c>
      <c r="L1057" t="str">
        <f>IF(IMDb[[#This Row],[Presupuesto (USD)]]&lt;IMDb[[#This Row],[Ganancias(USD)]],"Éxito",IF(IMDb[[#This Row],[Presupuesto (USD)]]="SI","Indeterminado","Fracaso"))</f>
        <v>Éxito</v>
      </c>
    </row>
    <row r="1058" spans="1:12" x14ac:dyDescent="0.25">
      <c r="A1058" t="s">
        <v>2725</v>
      </c>
      <c r="B1058" t="s">
        <v>298</v>
      </c>
      <c r="C1058">
        <v>123</v>
      </c>
      <c r="D1058" s="4">
        <v>91400000</v>
      </c>
      <c r="E1058" t="s">
        <v>328</v>
      </c>
      <c r="F1058" t="s">
        <v>2</v>
      </c>
      <c r="G1058" t="s">
        <v>3</v>
      </c>
      <c r="H1058" t="s">
        <v>113</v>
      </c>
      <c r="I1058" s="4">
        <v>53000000</v>
      </c>
      <c r="J1058" s="3">
        <v>1995</v>
      </c>
      <c r="K1058" s="3">
        <v>7.3</v>
      </c>
      <c r="L1058" t="str">
        <f>IF(IMDb[[#This Row],[Presupuesto (USD)]]&lt;IMDb[[#This Row],[Ganancias(USD)]],"Éxito",IF(IMDb[[#This Row],[Presupuesto (USD)]]="SI","Indeterminado","Fracaso"))</f>
        <v>Éxito</v>
      </c>
    </row>
    <row r="1059" spans="1:12" x14ac:dyDescent="0.25">
      <c r="A1059" t="s">
        <v>2411</v>
      </c>
      <c r="B1059" t="s">
        <v>308</v>
      </c>
      <c r="C1059">
        <v>78</v>
      </c>
      <c r="D1059" s="4">
        <v>89296573</v>
      </c>
      <c r="E1059" t="s">
        <v>58</v>
      </c>
      <c r="F1059" t="s">
        <v>2</v>
      </c>
      <c r="G1059" t="s">
        <v>3</v>
      </c>
      <c r="H1059" t="s">
        <v>60</v>
      </c>
      <c r="I1059" s="4">
        <v>100000000</v>
      </c>
      <c r="J1059" s="3">
        <v>2000</v>
      </c>
      <c r="K1059" s="3">
        <v>7.3</v>
      </c>
      <c r="L1059" t="str">
        <f>IF(IMDb[[#This Row],[Presupuesto (USD)]]&lt;IMDb[[#This Row],[Ganancias(USD)]],"Éxito",IF(IMDb[[#This Row],[Presupuesto (USD)]]="SI","Indeterminado","Fracaso"))</f>
        <v>Fracaso</v>
      </c>
    </row>
    <row r="1060" spans="1:12" x14ac:dyDescent="0.25">
      <c r="A1060" t="s">
        <v>3477</v>
      </c>
      <c r="B1060" t="s">
        <v>995</v>
      </c>
      <c r="C1060">
        <v>115</v>
      </c>
      <c r="D1060" s="4">
        <v>82624961</v>
      </c>
      <c r="E1060" t="s">
        <v>419</v>
      </c>
      <c r="F1060" t="s">
        <v>2</v>
      </c>
      <c r="G1060" t="s">
        <v>3</v>
      </c>
      <c r="H1060" t="s">
        <v>113</v>
      </c>
      <c r="I1060" s="4">
        <v>20000000</v>
      </c>
      <c r="J1060" s="3">
        <v>2011</v>
      </c>
      <c r="K1060" s="3">
        <v>7.3</v>
      </c>
      <c r="L1060" t="str">
        <f>IF(IMDb[[#This Row],[Presupuesto (USD)]]&lt;IMDb[[#This Row],[Ganancias(USD)]],"Éxito",IF(IMDb[[#This Row],[Presupuesto (USD)]]="SI","Indeterminado","Fracaso"))</f>
        <v>Éxito</v>
      </c>
    </row>
    <row r="1061" spans="1:12" x14ac:dyDescent="0.25">
      <c r="A1061" t="s">
        <v>3136</v>
      </c>
      <c r="B1061" t="s">
        <v>644</v>
      </c>
      <c r="C1061">
        <v>143</v>
      </c>
      <c r="D1061" s="4">
        <v>82528097</v>
      </c>
      <c r="E1061" t="s">
        <v>833</v>
      </c>
      <c r="F1061" t="s">
        <v>2</v>
      </c>
      <c r="G1061" t="s">
        <v>3</v>
      </c>
      <c r="H1061" t="s">
        <v>21</v>
      </c>
      <c r="I1061" s="4">
        <v>6500000</v>
      </c>
      <c r="J1061" s="3">
        <v>1995</v>
      </c>
      <c r="K1061" s="3">
        <v>7.3</v>
      </c>
      <c r="L1061" t="str">
        <f>IF(IMDb[[#This Row],[Presupuesto (USD)]]&lt;IMDb[[#This Row],[Ganancias(USD)]],"Éxito",IF(IMDb[[#This Row],[Presupuesto (USD)]]="SI","Indeterminado","Fracaso"))</f>
        <v>Éxito</v>
      </c>
    </row>
    <row r="1062" spans="1:12" x14ac:dyDescent="0.25">
      <c r="A1062" t="s">
        <v>2947</v>
      </c>
      <c r="B1062" t="s">
        <v>708</v>
      </c>
      <c r="C1062">
        <v>120</v>
      </c>
      <c r="D1062" s="4">
        <v>81593527</v>
      </c>
      <c r="E1062" t="s">
        <v>519</v>
      </c>
      <c r="F1062" t="s">
        <v>2</v>
      </c>
      <c r="G1062" t="s">
        <v>3</v>
      </c>
      <c r="H1062" t="s">
        <v>21</v>
      </c>
      <c r="I1062" s="4">
        <v>40000000</v>
      </c>
      <c r="J1062" s="3">
        <v>2006</v>
      </c>
      <c r="K1062" s="3">
        <v>7.3</v>
      </c>
      <c r="L1062" t="str">
        <f>IF(IMDb[[#This Row],[Presupuesto (USD)]]&lt;IMDb[[#This Row],[Ganancias(USD)]],"Éxito",IF(IMDb[[#This Row],[Presupuesto (USD)]]="SI","Indeterminado","Fracaso"))</f>
        <v>Éxito</v>
      </c>
    </row>
    <row r="1063" spans="1:12" x14ac:dyDescent="0.25">
      <c r="A1063" t="s">
        <v>2946</v>
      </c>
      <c r="B1063" t="s">
        <v>432</v>
      </c>
      <c r="C1063">
        <v>139</v>
      </c>
      <c r="D1063" s="4">
        <v>81292135</v>
      </c>
      <c r="E1063" t="s">
        <v>363</v>
      </c>
      <c r="F1063" t="s">
        <v>2</v>
      </c>
      <c r="G1063" t="s">
        <v>3</v>
      </c>
      <c r="H1063" t="s">
        <v>113</v>
      </c>
      <c r="I1063" s="4">
        <v>40000000</v>
      </c>
      <c r="J1063" s="3">
        <v>1999</v>
      </c>
      <c r="K1063" s="3">
        <v>7.3</v>
      </c>
      <c r="L1063" t="str">
        <f>IF(IMDb[[#This Row],[Presupuesto (USD)]]&lt;IMDb[[#This Row],[Ganancias(USD)]],"Éxito",IF(IMDb[[#This Row],[Presupuesto (USD)]]="SI","Indeterminado","Fracaso"))</f>
        <v>Éxito</v>
      </c>
    </row>
    <row r="1064" spans="1:12" x14ac:dyDescent="0.25">
      <c r="A1064" t="s">
        <v>3049</v>
      </c>
      <c r="B1064" t="s">
        <v>93</v>
      </c>
      <c r="C1064">
        <v>128</v>
      </c>
      <c r="D1064" s="4">
        <v>79100000</v>
      </c>
      <c r="E1064" t="s">
        <v>267</v>
      </c>
      <c r="F1064" t="s">
        <v>2</v>
      </c>
      <c r="G1064" t="s">
        <v>3</v>
      </c>
      <c r="H1064" t="s">
        <v>113</v>
      </c>
      <c r="I1064" s="4">
        <v>35000000</v>
      </c>
      <c r="J1064" s="3">
        <v>1991</v>
      </c>
      <c r="K1064" s="3">
        <v>7.3</v>
      </c>
      <c r="L1064" t="str">
        <f>IF(IMDb[[#This Row],[Presupuesto (USD)]]&lt;IMDb[[#This Row],[Ganancias(USD)]],"Éxito",IF(IMDb[[#This Row],[Presupuesto (USD)]]="SI","Indeterminado","Fracaso"))</f>
        <v>Éxito</v>
      </c>
    </row>
    <row r="1065" spans="1:12" x14ac:dyDescent="0.25">
      <c r="A1065" t="s">
        <v>2555</v>
      </c>
      <c r="B1065" t="s">
        <v>77</v>
      </c>
      <c r="C1065">
        <v>128</v>
      </c>
      <c r="D1065" s="4">
        <v>77032279</v>
      </c>
      <c r="E1065" t="s">
        <v>419</v>
      </c>
      <c r="F1065" t="s">
        <v>2</v>
      </c>
      <c r="G1065" t="s">
        <v>3</v>
      </c>
      <c r="H1065" t="s">
        <v>4</v>
      </c>
      <c r="I1065" s="4">
        <v>60000000</v>
      </c>
      <c r="J1065" s="3">
        <v>2004</v>
      </c>
      <c r="K1065" s="3">
        <v>7.3</v>
      </c>
      <c r="L1065" t="str">
        <f>IF(IMDb[[#This Row],[Presupuesto (USD)]]&lt;IMDb[[#This Row],[Ganancias(USD)]],"Éxito",IF(IMDb[[#This Row],[Presupuesto (USD)]]="SI","Indeterminado","Fracaso"))</f>
        <v>Éxito</v>
      </c>
    </row>
    <row r="1066" spans="1:12" x14ac:dyDescent="0.25">
      <c r="A1066" t="s">
        <v>4340</v>
      </c>
      <c r="B1066" t="s">
        <v>1659</v>
      </c>
      <c r="C1066">
        <v>104</v>
      </c>
      <c r="D1066" s="4">
        <v>71897215</v>
      </c>
      <c r="E1066" t="s">
        <v>1660</v>
      </c>
      <c r="F1066" t="s">
        <v>2</v>
      </c>
      <c r="G1066" t="s">
        <v>3</v>
      </c>
      <c r="H1066" t="s">
        <v>4</v>
      </c>
      <c r="I1066" s="4">
        <v>15000000</v>
      </c>
      <c r="J1066" s="3">
        <v>2016</v>
      </c>
      <c r="K1066" s="3">
        <v>7.3</v>
      </c>
      <c r="L1066" t="str">
        <f>IF(IMDb[[#This Row],[Presupuesto (USD)]]&lt;IMDb[[#This Row],[Ganancias(USD)]],"Éxito",IF(IMDb[[#This Row],[Presupuesto (USD)]]="SI","Indeterminado","Fracaso"))</f>
        <v>Éxito</v>
      </c>
    </row>
    <row r="1067" spans="1:12" x14ac:dyDescent="0.25">
      <c r="A1067" t="s">
        <v>2674</v>
      </c>
      <c r="B1067" t="s">
        <v>598</v>
      </c>
      <c r="C1067">
        <v>111</v>
      </c>
      <c r="D1067" s="4">
        <v>71844424</v>
      </c>
      <c r="E1067" t="s">
        <v>599</v>
      </c>
      <c r="F1067" t="s">
        <v>2</v>
      </c>
      <c r="G1067" t="s">
        <v>3</v>
      </c>
      <c r="H1067" t="s">
        <v>21</v>
      </c>
      <c r="I1067" s="4">
        <v>60000000</v>
      </c>
      <c r="J1067" s="3">
        <v>2009</v>
      </c>
      <c r="K1067" s="3">
        <v>7.3</v>
      </c>
      <c r="L1067" t="str">
        <f>IF(IMDb[[#This Row],[Presupuesto (USD)]]&lt;IMDb[[#This Row],[Ganancias(USD)]],"Éxito",IF(IMDb[[#This Row],[Presupuesto (USD)]]="SI","Indeterminado","Fracaso"))</f>
        <v>Éxito</v>
      </c>
    </row>
    <row r="1068" spans="1:12" x14ac:dyDescent="0.25">
      <c r="A1068" t="s">
        <v>2868</v>
      </c>
      <c r="B1068" t="s">
        <v>182</v>
      </c>
      <c r="C1068">
        <v>102</v>
      </c>
      <c r="D1068" s="4">
        <v>71423726</v>
      </c>
      <c r="E1068" t="s">
        <v>324</v>
      </c>
      <c r="F1068" t="s">
        <v>2</v>
      </c>
      <c r="G1068" t="s">
        <v>3</v>
      </c>
      <c r="H1068" t="s">
        <v>21</v>
      </c>
      <c r="I1068" s="4">
        <v>45000000</v>
      </c>
      <c r="J1068" s="3">
        <v>1999</v>
      </c>
      <c r="K1068" s="3">
        <v>7.3</v>
      </c>
      <c r="L1068" t="str">
        <f>IF(IMDb[[#This Row],[Presupuesto (USD)]]&lt;IMDb[[#This Row],[Ganancias(USD)]],"Éxito",IF(IMDb[[#This Row],[Presupuesto (USD)]]="SI","Indeterminado","Fracaso"))</f>
        <v>Éxito</v>
      </c>
    </row>
    <row r="1069" spans="1:12" x14ac:dyDescent="0.25">
      <c r="A1069" t="s">
        <v>3329</v>
      </c>
      <c r="B1069" t="s">
        <v>5142</v>
      </c>
      <c r="C1069">
        <v>121</v>
      </c>
      <c r="D1069" s="4">
        <v>71309760</v>
      </c>
      <c r="E1069" t="s">
        <v>45</v>
      </c>
      <c r="F1069" t="s">
        <v>2</v>
      </c>
      <c r="G1069" t="s">
        <v>9</v>
      </c>
      <c r="H1069" t="s">
        <v>4</v>
      </c>
      <c r="I1069" s="4">
        <v>25000000</v>
      </c>
      <c r="J1069" s="3">
        <v>2000</v>
      </c>
      <c r="K1069" s="3">
        <v>7.3</v>
      </c>
      <c r="L1069" t="str">
        <f>IF(IMDb[[#This Row],[Presupuesto (USD)]]&lt;IMDb[[#This Row],[Ganancias(USD)]],"Éxito",IF(IMDb[[#This Row],[Presupuesto (USD)]]="SI","Indeterminado","Fracaso"))</f>
        <v>Éxito</v>
      </c>
    </row>
    <row r="1070" spans="1:12" x14ac:dyDescent="0.25">
      <c r="A1070" t="s">
        <v>4451</v>
      </c>
      <c r="B1070" t="s">
        <v>703</v>
      </c>
      <c r="C1070">
        <v>112</v>
      </c>
      <c r="D1070" s="4">
        <v>62549000</v>
      </c>
      <c r="E1070" t="s">
        <v>726</v>
      </c>
      <c r="F1070" t="s">
        <v>2</v>
      </c>
      <c r="G1070" t="s">
        <v>9</v>
      </c>
      <c r="H1070" t="s">
        <v>113</v>
      </c>
      <c r="I1070" s="4">
        <v>2300000</v>
      </c>
      <c r="J1070" s="3">
        <v>1992</v>
      </c>
      <c r="K1070" s="3">
        <v>7.3</v>
      </c>
      <c r="L1070" t="str">
        <f>IF(IMDb[[#This Row],[Presupuesto (USD)]]&lt;IMDb[[#This Row],[Ganancias(USD)]],"Éxito",IF(IMDb[[#This Row],[Presupuesto (USD)]]="SI","Indeterminado","Fracaso"))</f>
        <v>Éxito</v>
      </c>
    </row>
    <row r="1071" spans="1:12" x14ac:dyDescent="0.25">
      <c r="A1071" t="s">
        <v>2527</v>
      </c>
      <c r="B1071" t="s">
        <v>451</v>
      </c>
      <c r="C1071">
        <v>74</v>
      </c>
      <c r="D1071" s="4">
        <v>60507228</v>
      </c>
      <c r="E1071" t="s">
        <v>452</v>
      </c>
      <c r="F1071" t="s">
        <v>2</v>
      </c>
      <c r="G1071" t="s">
        <v>3</v>
      </c>
      <c r="H1071" t="s">
        <v>60</v>
      </c>
      <c r="I1071" s="4">
        <v>80000000</v>
      </c>
      <c r="J1071" s="3">
        <v>1999</v>
      </c>
      <c r="K1071" s="3">
        <v>7.3</v>
      </c>
      <c r="L1071" t="str">
        <f>IF(IMDb[[#This Row],[Presupuesto (USD)]]&lt;IMDb[[#This Row],[Ganancias(USD)]],"Éxito",IF(IMDb[[#This Row],[Presupuesto (USD)]]="SI","Indeterminado","Fracaso"))</f>
        <v>Fracaso</v>
      </c>
    </row>
    <row r="1072" spans="1:12" x14ac:dyDescent="0.25">
      <c r="A1072" t="s">
        <v>2450</v>
      </c>
      <c r="B1072" t="s">
        <v>361</v>
      </c>
      <c r="C1072">
        <v>114</v>
      </c>
      <c r="D1072" s="4">
        <v>58229120</v>
      </c>
      <c r="E1072" t="s">
        <v>362</v>
      </c>
      <c r="F1072" t="s">
        <v>2</v>
      </c>
      <c r="G1072" t="s">
        <v>3</v>
      </c>
      <c r="H1072" t="s">
        <v>21</v>
      </c>
      <c r="I1072" s="4">
        <v>90000000</v>
      </c>
      <c r="J1072" s="3">
        <v>2013</v>
      </c>
      <c r="K1072" s="3">
        <v>7.3</v>
      </c>
      <c r="L1072" t="str">
        <f>IF(IMDb[[#This Row],[Presupuesto (USD)]]&lt;IMDb[[#This Row],[Ganancias(USD)]],"Éxito",IF(IMDb[[#This Row],[Presupuesto (USD)]]="SI","Indeterminado","Fracaso"))</f>
        <v>Fracaso</v>
      </c>
    </row>
    <row r="1073" spans="1:12" x14ac:dyDescent="0.25">
      <c r="A1073" t="s">
        <v>2960</v>
      </c>
      <c r="B1073" t="s">
        <v>775</v>
      </c>
      <c r="C1073">
        <v>118</v>
      </c>
      <c r="D1073" s="4">
        <v>57981889</v>
      </c>
      <c r="E1073" t="s">
        <v>363</v>
      </c>
      <c r="F1073" t="s">
        <v>2</v>
      </c>
      <c r="G1073" t="s">
        <v>3</v>
      </c>
      <c r="H1073" t="s">
        <v>113</v>
      </c>
      <c r="I1073" s="4">
        <v>40000000</v>
      </c>
      <c r="J1073" s="3">
        <v>2011</v>
      </c>
      <c r="K1073" s="3">
        <v>7.3</v>
      </c>
      <c r="L1073" t="str">
        <f>IF(IMDb[[#This Row],[Presupuesto (USD)]]&lt;IMDb[[#This Row],[Ganancias(USD)]],"Éxito",IF(IMDb[[#This Row],[Presupuesto (USD)]]="SI","Indeterminado","Fracaso"))</f>
        <v>Éxito</v>
      </c>
    </row>
    <row r="1074" spans="1:12" x14ac:dyDescent="0.25">
      <c r="A1074" t="s">
        <v>2487</v>
      </c>
      <c r="B1074" t="s">
        <v>33</v>
      </c>
      <c r="C1074">
        <v>145</v>
      </c>
      <c r="D1074" s="4">
        <v>57010853</v>
      </c>
      <c r="E1074" t="s">
        <v>45</v>
      </c>
      <c r="F1074" t="s">
        <v>2</v>
      </c>
      <c r="G1074" t="s">
        <v>3</v>
      </c>
      <c r="H1074" t="s">
        <v>4</v>
      </c>
      <c r="I1074" s="4">
        <v>85000000</v>
      </c>
      <c r="J1074" s="3">
        <v>2005</v>
      </c>
      <c r="K1074" s="3">
        <v>7.3</v>
      </c>
      <c r="L1074" t="str">
        <f>IF(IMDb[[#This Row],[Presupuesto (USD)]]&lt;IMDb[[#This Row],[Ganancias(USD)]],"Éxito",IF(IMDb[[#This Row],[Presupuesto (USD)]]="SI","Indeterminado","Fracaso"))</f>
        <v>Fracaso</v>
      </c>
    </row>
    <row r="1075" spans="1:12" x14ac:dyDescent="0.25">
      <c r="A1075" t="s">
        <v>3721</v>
      </c>
      <c r="B1075" t="s">
        <v>771</v>
      </c>
      <c r="C1075">
        <v>94</v>
      </c>
      <c r="D1075" s="4">
        <v>56437947</v>
      </c>
      <c r="E1075" t="s">
        <v>269</v>
      </c>
      <c r="F1075" t="s">
        <v>2</v>
      </c>
      <c r="G1075" t="s">
        <v>9</v>
      </c>
      <c r="H1075" t="s">
        <v>4</v>
      </c>
      <c r="I1075" s="4">
        <v>9800000</v>
      </c>
      <c r="J1075" s="3">
        <v>2006</v>
      </c>
      <c r="K1075" s="3">
        <v>7.3</v>
      </c>
      <c r="L1075" t="str">
        <f>IF(IMDb[[#This Row],[Presupuesto (USD)]]&lt;IMDb[[#This Row],[Ganancias(USD)]],"Éxito",IF(IMDb[[#This Row],[Presupuesto (USD)]]="SI","Indeterminado","Fracaso"))</f>
        <v>Éxito</v>
      </c>
    </row>
    <row r="1076" spans="1:12" x14ac:dyDescent="0.25">
      <c r="A1076" t="s">
        <v>2631</v>
      </c>
      <c r="B1076" t="s">
        <v>568</v>
      </c>
      <c r="C1076">
        <v>159</v>
      </c>
      <c r="D1076" s="4">
        <v>55637680</v>
      </c>
      <c r="E1076" t="s">
        <v>332</v>
      </c>
      <c r="F1076" t="s">
        <v>2</v>
      </c>
      <c r="G1076" t="s">
        <v>9</v>
      </c>
      <c r="H1076" t="s">
        <v>113</v>
      </c>
      <c r="I1076" s="4">
        <v>65000000</v>
      </c>
      <c r="J1076" s="3">
        <v>1999</v>
      </c>
      <c r="K1076" s="3">
        <v>7.3</v>
      </c>
      <c r="L1076" t="str">
        <f>IF(IMDb[[#This Row],[Presupuesto (USD)]]&lt;IMDb[[#This Row],[Ganancias(USD)]],"Éxito",IF(IMDb[[#This Row],[Presupuesto (USD)]]="SI","Indeterminado","Fracaso"))</f>
        <v>Fracaso</v>
      </c>
    </row>
    <row r="1077" spans="1:12" x14ac:dyDescent="0.25">
      <c r="A1077" t="s">
        <v>3433</v>
      </c>
      <c r="B1077" t="s">
        <v>5142</v>
      </c>
      <c r="C1077">
        <v>122</v>
      </c>
      <c r="D1077" s="4">
        <v>54235441</v>
      </c>
      <c r="E1077" t="s">
        <v>419</v>
      </c>
      <c r="F1077" t="s">
        <v>2</v>
      </c>
      <c r="G1077" t="s">
        <v>3</v>
      </c>
      <c r="H1077" t="s">
        <v>21</v>
      </c>
      <c r="I1077" s="4">
        <v>22000000</v>
      </c>
      <c r="J1077" s="3">
        <v>2014</v>
      </c>
      <c r="K1077" s="3">
        <v>7.3</v>
      </c>
      <c r="L1077" t="str">
        <f>IF(IMDb[[#This Row],[Presupuesto (USD)]]&lt;IMDb[[#This Row],[Ganancias(USD)]],"Éxito",IF(IMDb[[#This Row],[Presupuesto (USD)]]="SI","Indeterminado","Fracaso"))</f>
        <v>Éxito</v>
      </c>
    </row>
    <row r="1078" spans="1:12" x14ac:dyDescent="0.25">
      <c r="A1078" t="s">
        <v>2905</v>
      </c>
      <c r="B1078" t="s">
        <v>817</v>
      </c>
      <c r="C1078">
        <v>136</v>
      </c>
      <c r="D1078" s="4">
        <v>51768623</v>
      </c>
      <c r="E1078" t="s">
        <v>534</v>
      </c>
      <c r="F1078" t="s">
        <v>2</v>
      </c>
      <c r="G1078" t="s">
        <v>3</v>
      </c>
      <c r="H1078" t="s">
        <v>4</v>
      </c>
      <c r="I1078" s="4">
        <v>43000000</v>
      </c>
      <c r="J1078" s="3">
        <v>2000</v>
      </c>
      <c r="K1078" s="3">
        <v>7.3</v>
      </c>
      <c r="L1078" t="str">
        <f>IF(IMDb[[#This Row],[Presupuesto (USD)]]&lt;IMDb[[#This Row],[Ganancias(USD)]],"Éxito",IF(IMDb[[#This Row],[Presupuesto (USD)]]="SI","Indeterminado","Fracaso"))</f>
        <v>Éxito</v>
      </c>
    </row>
    <row r="1079" spans="1:12" x14ac:dyDescent="0.25">
      <c r="A1079" t="s">
        <v>3256</v>
      </c>
      <c r="B1079" t="s">
        <v>252</v>
      </c>
      <c r="C1079">
        <v>91</v>
      </c>
      <c r="D1079" s="4">
        <v>51475962</v>
      </c>
      <c r="E1079" t="s">
        <v>160</v>
      </c>
      <c r="F1079" t="s">
        <v>2</v>
      </c>
      <c r="G1079" t="s">
        <v>3</v>
      </c>
      <c r="H1079" t="s">
        <v>113</v>
      </c>
      <c r="I1079" s="4">
        <v>30000000</v>
      </c>
      <c r="J1079" s="3">
        <v>2003</v>
      </c>
      <c r="K1079" s="3">
        <v>7.3</v>
      </c>
      <c r="L1079" t="str">
        <f>IF(IMDb[[#This Row],[Presupuesto (USD)]]&lt;IMDb[[#This Row],[Ganancias(USD)]],"Éxito",IF(IMDb[[#This Row],[Presupuesto (USD)]]="SI","Indeterminado","Fracaso"))</f>
        <v>Éxito</v>
      </c>
    </row>
    <row r="1080" spans="1:12" x14ac:dyDescent="0.25">
      <c r="A1080" t="s">
        <v>2802</v>
      </c>
      <c r="B1080" t="s">
        <v>5135</v>
      </c>
      <c r="C1080">
        <v>95</v>
      </c>
      <c r="D1080" s="4">
        <v>50150619</v>
      </c>
      <c r="E1080" t="s">
        <v>521</v>
      </c>
      <c r="F1080" t="s">
        <v>2</v>
      </c>
      <c r="G1080" t="s">
        <v>3</v>
      </c>
      <c r="H1080" t="s">
        <v>21</v>
      </c>
      <c r="I1080" s="4">
        <v>50000000</v>
      </c>
      <c r="J1080" s="3">
        <v>2014</v>
      </c>
      <c r="K1080" s="3">
        <v>7.3</v>
      </c>
      <c r="L1080" t="str">
        <f>IF(IMDb[[#This Row],[Presupuesto (USD)]]&lt;IMDb[[#This Row],[Ganancias(USD)]],"Éxito",IF(IMDb[[#This Row],[Presupuesto (USD)]]="SI","Indeterminado","Fracaso"))</f>
        <v>Éxito</v>
      </c>
    </row>
    <row r="1081" spans="1:12" x14ac:dyDescent="0.25">
      <c r="A1081" t="s">
        <v>3723</v>
      </c>
      <c r="B1081" t="s">
        <v>1308</v>
      </c>
      <c r="C1081">
        <v>115</v>
      </c>
      <c r="D1081" s="4">
        <v>50003300</v>
      </c>
      <c r="E1081" t="s">
        <v>1309</v>
      </c>
      <c r="F1081" t="s">
        <v>2</v>
      </c>
      <c r="G1081" t="s">
        <v>3</v>
      </c>
      <c r="H1081" t="s">
        <v>21</v>
      </c>
      <c r="I1081" s="4">
        <v>15000000</v>
      </c>
      <c r="J1081" s="3">
        <v>1994</v>
      </c>
      <c r="K1081" s="3">
        <v>7.3</v>
      </c>
      <c r="L1081" t="str">
        <f>IF(IMDb[[#This Row],[Presupuesto (USD)]]&lt;IMDb[[#This Row],[Ganancias(USD)]],"Éxito",IF(IMDb[[#This Row],[Presupuesto (USD)]]="SI","Indeterminado","Fracaso"))</f>
        <v>Éxito</v>
      </c>
    </row>
    <row r="1082" spans="1:12" x14ac:dyDescent="0.25">
      <c r="A1082" t="s">
        <v>3453</v>
      </c>
      <c r="B1082" t="s">
        <v>236</v>
      </c>
      <c r="C1082">
        <v>119</v>
      </c>
      <c r="D1082" s="4">
        <v>49024969</v>
      </c>
      <c r="E1082" t="s">
        <v>367</v>
      </c>
      <c r="F1082" t="s">
        <v>2</v>
      </c>
      <c r="G1082" t="s">
        <v>3</v>
      </c>
      <c r="H1082" t="s">
        <v>113</v>
      </c>
      <c r="I1082" s="4">
        <v>25000000</v>
      </c>
      <c r="J1082" s="3">
        <v>2007</v>
      </c>
      <c r="K1082" s="3">
        <v>7.3</v>
      </c>
      <c r="L1082" t="str">
        <f>IF(IMDb[[#This Row],[Presupuesto (USD)]]&lt;IMDb[[#This Row],[Ganancias(USD)]],"Éxito",IF(IMDb[[#This Row],[Presupuesto (USD)]]="SI","Indeterminado","Fracaso"))</f>
        <v>Éxito</v>
      </c>
    </row>
    <row r="1083" spans="1:12" x14ac:dyDescent="0.25">
      <c r="A1083" t="s">
        <v>3873</v>
      </c>
      <c r="B1083" t="s">
        <v>502</v>
      </c>
      <c r="C1083">
        <v>69</v>
      </c>
      <c r="D1083" s="4">
        <v>48092846</v>
      </c>
      <c r="E1083" t="s">
        <v>461</v>
      </c>
      <c r="F1083" t="s">
        <v>2</v>
      </c>
      <c r="G1083" t="s">
        <v>3</v>
      </c>
      <c r="H1083" t="s">
        <v>60</v>
      </c>
      <c r="I1083" s="4">
        <v>12500000</v>
      </c>
      <c r="J1083" s="3">
        <v>1988</v>
      </c>
      <c r="K1083" s="3">
        <v>7.3</v>
      </c>
      <c r="L1083" t="str">
        <f>IF(IMDb[[#This Row],[Presupuesto (USD)]]&lt;IMDb[[#This Row],[Ganancias(USD)]],"Éxito",IF(IMDb[[#This Row],[Presupuesto (USD)]]="SI","Indeterminado","Fracaso"))</f>
        <v>Éxito</v>
      </c>
    </row>
    <row r="1084" spans="1:12" x14ac:dyDescent="0.25">
      <c r="A1084" t="s">
        <v>3016</v>
      </c>
      <c r="B1084" t="s">
        <v>901</v>
      </c>
      <c r="C1084">
        <v>109</v>
      </c>
      <c r="D1084" s="4">
        <v>47536959</v>
      </c>
      <c r="E1084" t="s">
        <v>534</v>
      </c>
      <c r="F1084" t="s">
        <v>2</v>
      </c>
      <c r="G1084" t="s">
        <v>3</v>
      </c>
      <c r="H1084" t="s">
        <v>113</v>
      </c>
      <c r="I1084" s="4">
        <v>10000000</v>
      </c>
      <c r="J1084" s="3">
        <v>2009</v>
      </c>
      <c r="K1084" s="3">
        <v>7.3</v>
      </c>
      <c r="L1084" t="str">
        <f>IF(IMDb[[#This Row],[Presupuesto (USD)]]&lt;IMDb[[#This Row],[Ganancias(USD)]],"Éxito",IF(IMDb[[#This Row],[Presupuesto (USD)]]="SI","Indeterminado","Fracaso"))</f>
        <v>Éxito</v>
      </c>
    </row>
    <row r="1085" spans="1:12" x14ac:dyDescent="0.25">
      <c r="A1085" t="s">
        <v>2284</v>
      </c>
      <c r="B1085" t="s">
        <v>142</v>
      </c>
      <c r="C1085">
        <v>123</v>
      </c>
      <c r="D1085" s="4">
        <v>46978995</v>
      </c>
      <c r="E1085" t="s">
        <v>6</v>
      </c>
      <c r="F1085" t="s">
        <v>2</v>
      </c>
      <c r="G1085" t="s">
        <v>3</v>
      </c>
      <c r="H1085" t="s">
        <v>4</v>
      </c>
      <c r="I1085" s="4">
        <v>160000000</v>
      </c>
      <c r="J1085" s="3">
        <v>2016</v>
      </c>
      <c r="K1085" s="3">
        <v>7.3</v>
      </c>
      <c r="L1085" t="str">
        <f>IF(IMDb[[#This Row],[Presupuesto (USD)]]&lt;IMDb[[#This Row],[Ganancias(USD)]],"Éxito",IF(IMDb[[#This Row],[Presupuesto (USD)]]="SI","Indeterminado","Fracaso"))</f>
        <v>Fracaso</v>
      </c>
    </row>
    <row r="1086" spans="1:12" x14ac:dyDescent="0.25">
      <c r="A1086" t="s">
        <v>3987</v>
      </c>
      <c r="B1086" t="s">
        <v>653</v>
      </c>
      <c r="C1086">
        <v>124</v>
      </c>
      <c r="D1086" s="4">
        <v>46377022</v>
      </c>
      <c r="E1086" t="s">
        <v>419</v>
      </c>
      <c r="F1086" t="s">
        <v>2</v>
      </c>
      <c r="G1086" t="s">
        <v>9</v>
      </c>
      <c r="H1086" t="s">
        <v>4</v>
      </c>
      <c r="I1086" s="4">
        <v>10000000</v>
      </c>
      <c r="J1086" s="3">
        <v>2011</v>
      </c>
      <c r="K1086" s="3">
        <v>7.3</v>
      </c>
      <c r="L1086" t="str">
        <f>IF(IMDb[[#This Row],[Presupuesto (USD)]]&lt;IMDb[[#This Row],[Ganancias(USD)]],"Éxito",IF(IMDb[[#This Row],[Presupuesto (USD)]]="SI","Indeterminado","Fracaso"))</f>
        <v>Éxito</v>
      </c>
    </row>
    <row r="1087" spans="1:12" x14ac:dyDescent="0.25">
      <c r="A1087" t="s">
        <v>2562</v>
      </c>
      <c r="B1087" t="s">
        <v>231</v>
      </c>
      <c r="C1087">
        <v>116</v>
      </c>
      <c r="D1087" s="4">
        <v>45434443</v>
      </c>
      <c r="E1087" t="s">
        <v>279</v>
      </c>
      <c r="F1087" t="s">
        <v>2</v>
      </c>
      <c r="G1087" t="s">
        <v>3</v>
      </c>
      <c r="H1087" t="s">
        <v>4</v>
      </c>
      <c r="I1087" s="4">
        <v>75000000</v>
      </c>
      <c r="J1087" s="3">
        <v>2015</v>
      </c>
      <c r="K1087" s="3">
        <v>7.3</v>
      </c>
      <c r="L1087" t="str">
        <f>IF(IMDb[[#This Row],[Presupuesto (USD)]]&lt;IMDb[[#This Row],[Ganancias(USD)]],"Éxito",IF(IMDb[[#This Row],[Presupuesto (USD)]]="SI","Indeterminado","Fracaso"))</f>
        <v>Fracaso</v>
      </c>
    </row>
    <row r="1088" spans="1:12" x14ac:dyDescent="0.25">
      <c r="A1088" t="s">
        <v>3144</v>
      </c>
      <c r="B1088" t="s">
        <v>544</v>
      </c>
      <c r="C1088">
        <v>118</v>
      </c>
      <c r="D1088" s="4">
        <v>44983704</v>
      </c>
      <c r="E1088" t="s">
        <v>986</v>
      </c>
      <c r="F1088" t="s">
        <v>2</v>
      </c>
      <c r="G1088" t="s">
        <v>3</v>
      </c>
      <c r="H1088" t="s">
        <v>4</v>
      </c>
      <c r="I1088" s="4">
        <v>31000000</v>
      </c>
      <c r="J1088" s="3">
        <v>2000</v>
      </c>
      <c r="K1088" s="3">
        <v>7.3</v>
      </c>
      <c r="L1088" t="str">
        <f>IF(IMDb[[#This Row],[Presupuesto (USD)]]&lt;IMDb[[#This Row],[Ganancias(USD)]],"Éxito",IF(IMDb[[#This Row],[Presupuesto (USD)]]="SI","Indeterminado","Fracaso"))</f>
        <v>Éxito</v>
      </c>
    </row>
    <row r="1089" spans="1:12" x14ac:dyDescent="0.25">
      <c r="A1089" t="s">
        <v>2808</v>
      </c>
      <c r="B1089" t="s">
        <v>490</v>
      </c>
      <c r="C1089">
        <v>140</v>
      </c>
      <c r="D1089" s="4">
        <v>44484065</v>
      </c>
      <c r="E1089" t="s">
        <v>203</v>
      </c>
      <c r="F1089" t="s">
        <v>2</v>
      </c>
      <c r="G1089" t="s">
        <v>147</v>
      </c>
      <c r="H1089" t="s">
        <v>113</v>
      </c>
      <c r="I1089" s="4">
        <v>50000000</v>
      </c>
      <c r="J1089" s="3">
        <v>1998</v>
      </c>
      <c r="K1089" s="3">
        <v>7.3</v>
      </c>
      <c r="L1089" t="str">
        <f>IF(IMDb[[#This Row],[Presupuesto (USD)]]&lt;IMDb[[#This Row],[Ganancias(USD)]],"Éxito",IF(IMDb[[#This Row],[Presupuesto (USD)]]="SI","Indeterminado","Fracaso"))</f>
        <v>Fracaso</v>
      </c>
    </row>
    <row r="1090" spans="1:12" x14ac:dyDescent="0.25">
      <c r="A1090" t="s">
        <v>3835</v>
      </c>
      <c r="B1090" t="s">
        <v>1374</v>
      </c>
      <c r="C1090">
        <v>102</v>
      </c>
      <c r="D1090" s="4">
        <v>44134898</v>
      </c>
      <c r="E1090" t="s">
        <v>419</v>
      </c>
      <c r="F1090" t="s">
        <v>2</v>
      </c>
      <c r="G1090" t="s">
        <v>3</v>
      </c>
      <c r="H1090" t="s">
        <v>4</v>
      </c>
      <c r="I1090" s="4">
        <v>13000000</v>
      </c>
      <c r="J1090" s="3">
        <v>2014</v>
      </c>
      <c r="K1090" s="3">
        <v>7.3</v>
      </c>
      <c r="L1090" t="str">
        <f>IF(IMDb[[#This Row],[Presupuesto (USD)]]&lt;IMDb[[#This Row],[Ganancias(USD)]],"Éxito",IF(IMDb[[#This Row],[Presupuesto (USD)]]="SI","Indeterminado","Fracaso"))</f>
        <v>Éxito</v>
      </c>
    </row>
    <row r="1091" spans="1:12" x14ac:dyDescent="0.25">
      <c r="A1091" t="s">
        <v>2739</v>
      </c>
      <c r="B1091" t="s">
        <v>664</v>
      </c>
      <c r="C1091">
        <v>122</v>
      </c>
      <c r="D1091" s="4">
        <v>41609593</v>
      </c>
      <c r="E1091" t="s">
        <v>524</v>
      </c>
      <c r="F1091" t="s">
        <v>2</v>
      </c>
      <c r="G1091" t="s">
        <v>9</v>
      </c>
      <c r="H1091" t="s">
        <v>113</v>
      </c>
      <c r="I1091" s="4">
        <v>55000000</v>
      </c>
      <c r="J1091" s="3">
        <v>1998</v>
      </c>
      <c r="K1091" s="3">
        <v>7.3</v>
      </c>
      <c r="L1091" t="str">
        <f>IF(IMDb[[#This Row],[Presupuesto (USD)]]&lt;IMDb[[#This Row],[Ganancias(USD)]],"Éxito",IF(IMDb[[#This Row],[Presupuesto (USD)]]="SI","Indeterminado","Fracaso"))</f>
        <v>Fracaso</v>
      </c>
    </row>
    <row r="1092" spans="1:12" x14ac:dyDescent="0.25">
      <c r="A1092" t="s">
        <v>4232</v>
      </c>
      <c r="B1092" t="s">
        <v>566</v>
      </c>
      <c r="C1092">
        <v>115</v>
      </c>
      <c r="D1092" s="4">
        <v>41400000</v>
      </c>
      <c r="E1092" t="s">
        <v>1471</v>
      </c>
      <c r="F1092" t="s">
        <v>2</v>
      </c>
      <c r="G1092" t="s">
        <v>3</v>
      </c>
      <c r="H1092" t="s">
        <v>113</v>
      </c>
      <c r="I1092" s="4">
        <v>6900000</v>
      </c>
      <c r="J1092" s="3">
        <v>1985</v>
      </c>
      <c r="K1092" s="3">
        <v>7.3</v>
      </c>
      <c r="L1092" t="str">
        <f>IF(IMDb[[#This Row],[Presupuesto (USD)]]&lt;IMDb[[#This Row],[Ganancias(USD)]],"Éxito",IF(IMDb[[#This Row],[Presupuesto (USD)]]="SI","Indeterminado","Fracaso"))</f>
        <v>Éxito</v>
      </c>
    </row>
    <row r="1093" spans="1:12" x14ac:dyDescent="0.25">
      <c r="A1093" t="s">
        <v>3603</v>
      </c>
      <c r="B1093" t="s">
        <v>1243</v>
      </c>
      <c r="C1093">
        <v>131</v>
      </c>
      <c r="D1093" s="4">
        <v>41300105</v>
      </c>
      <c r="E1093" t="s">
        <v>984</v>
      </c>
      <c r="F1093" t="s">
        <v>2</v>
      </c>
      <c r="G1093" t="s">
        <v>9</v>
      </c>
      <c r="H1093" t="s">
        <v>113</v>
      </c>
      <c r="I1093" s="4">
        <v>19800000</v>
      </c>
      <c r="J1093" s="3">
        <v>2001</v>
      </c>
      <c r="K1093" s="3">
        <v>7.3</v>
      </c>
      <c r="L1093" t="str">
        <f>IF(IMDb[[#This Row],[Presupuesto (USD)]]&lt;IMDb[[#This Row],[Ganancias(USD)]],"Éxito",IF(IMDb[[#This Row],[Presupuesto (USD)]]="SI","Indeterminado","Fracaso"))</f>
        <v>Éxito</v>
      </c>
    </row>
    <row r="1094" spans="1:12" x14ac:dyDescent="0.25">
      <c r="A1094" t="s">
        <v>4106</v>
      </c>
      <c r="B1094" t="s">
        <v>684</v>
      </c>
      <c r="C1094">
        <v>112</v>
      </c>
      <c r="D1094" s="4">
        <v>39462438</v>
      </c>
      <c r="E1094" t="s">
        <v>961</v>
      </c>
      <c r="F1094" t="s">
        <v>2</v>
      </c>
      <c r="G1094" t="s">
        <v>3</v>
      </c>
      <c r="H1094" t="s">
        <v>113</v>
      </c>
      <c r="I1094" s="4">
        <v>7000000</v>
      </c>
      <c r="J1094" s="3">
        <v>2009</v>
      </c>
      <c r="K1094" s="3">
        <v>7.3</v>
      </c>
      <c r="L1094" t="str">
        <f>IF(IMDb[[#This Row],[Presupuesto (USD)]]&lt;IMDb[[#This Row],[Ganancias(USD)]],"Éxito",IF(IMDb[[#This Row],[Presupuesto (USD)]]="SI","Indeterminado","Fracaso"))</f>
        <v>Éxito</v>
      </c>
    </row>
    <row r="1095" spans="1:12" x14ac:dyDescent="0.25">
      <c r="A1095" t="s">
        <v>3956</v>
      </c>
      <c r="B1095" t="s">
        <v>1319</v>
      </c>
      <c r="C1095">
        <v>110</v>
      </c>
      <c r="D1095" s="4">
        <v>37766350</v>
      </c>
      <c r="E1095" t="s">
        <v>534</v>
      </c>
      <c r="F1095" t="s">
        <v>2</v>
      </c>
      <c r="G1095" t="s">
        <v>3</v>
      </c>
      <c r="H1095" t="s">
        <v>4</v>
      </c>
      <c r="I1095" s="4">
        <v>11000000</v>
      </c>
      <c r="J1095" s="3">
        <v>2008</v>
      </c>
      <c r="K1095" s="3">
        <v>7.3</v>
      </c>
      <c r="L1095" t="str">
        <f>IF(IMDb[[#This Row],[Presupuesto (USD)]]&lt;IMDb[[#This Row],[Ganancias(USD)]],"Éxito",IF(IMDb[[#This Row],[Presupuesto (USD)]]="SI","Indeterminado","Fracaso"))</f>
        <v>Éxito</v>
      </c>
    </row>
    <row r="1096" spans="1:12" x14ac:dyDescent="0.25">
      <c r="A1096" t="s">
        <v>3356</v>
      </c>
      <c r="B1096" t="s">
        <v>1103</v>
      </c>
      <c r="C1096">
        <v>121</v>
      </c>
      <c r="D1096" s="4">
        <v>37738400</v>
      </c>
      <c r="E1096" t="s">
        <v>534</v>
      </c>
      <c r="F1096" t="s">
        <v>2</v>
      </c>
      <c r="G1096" t="s">
        <v>3</v>
      </c>
      <c r="H1096" t="s">
        <v>113</v>
      </c>
      <c r="I1096" s="4">
        <v>25000000</v>
      </c>
      <c r="J1096" s="3">
        <v>2013</v>
      </c>
      <c r="K1096" s="3">
        <v>7.3</v>
      </c>
      <c r="L1096" t="str">
        <f>IF(IMDb[[#This Row],[Presupuesto (USD)]]&lt;IMDb[[#This Row],[Ganancias(USD)]],"Éxito",IF(IMDb[[#This Row],[Presupuesto (USD)]]="SI","Indeterminado","Fracaso"))</f>
        <v>Éxito</v>
      </c>
    </row>
    <row r="1097" spans="1:12" x14ac:dyDescent="0.25">
      <c r="A1097" t="s">
        <v>2534</v>
      </c>
      <c r="B1097" t="s">
        <v>261</v>
      </c>
      <c r="C1097">
        <v>145</v>
      </c>
      <c r="D1097" s="4">
        <v>34566746</v>
      </c>
      <c r="E1097" t="s">
        <v>460</v>
      </c>
      <c r="F1097" t="s">
        <v>2</v>
      </c>
      <c r="G1097" t="s">
        <v>3</v>
      </c>
      <c r="H1097" t="s">
        <v>4</v>
      </c>
      <c r="I1097" s="4">
        <v>80000000</v>
      </c>
      <c r="J1097" s="3">
        <v>2000</v>
      </c>
      <c r="K1097" s="3">
        <v>7.3</v>
      </c>
      <c r="L1097" t="str">
        <f>IF(IMDb[[#This Row],[Presupuesto (USD)]]&lt;IMDb[[#This Row],[Ganancias(USD)]],"Éxito",IF(IMDb[[#This Row],[Presupuesto (USD)]]="SI","Indeterminado","Fracaso"))</f>
        <v>Fracaso</v>
      </c>
    </row>
    <row r="1098" spans="1:12" x14ac:dyDescent="0.25">
      <c r="A1098" t="s">
        <v>4347</v>
      </c>
      <c r="B1098" t="s">
        <v>1665</v>
      </c>
      <c r="C1098">
        <v>109</v>
      </c>
      <c r="D1098" s="4">
        <v>34468224</v>
      </c>
      <c r="E1098" t="s">
        <v>776</v>
      </c>
      <c r="F1098" t="s">
        <v>2</v>
      </c>
      <c r="G1098" t="s">
        <v>3</v>
      </c>
      <c r="H1098" t="s">
        <v>113</v>
      </c>
      <c r="I1098" s="4">
        <v>4500000</v>
      </c>
      <c r="J1098" s="3">
        <v>2003</v>
      </c>
      <c r="K1098" s="3">
        <v>7.3</v>
      </c>
      <c r="L1098" t="str">
        <f>IF(IMDb[[#This Row],[Presupuesto (USD)]]&lt;IMDb[[#This Row],[Ganancias(USD)]],"Éxito",IF(IMDb[[#This Row],[Presupuesto (USD)]]="SI","Indeterminado","Fracaso"))</f>
        <v>Éxito</v>
      </c>
    </row>
    <row r="1099" spans="1:12" x14ac:dyDescent="0.25">
      <c r="A1099" t="s">
        <v>3073</v>
      </c>
      <c r="B1099" t="s">
        <v>486</v>
      </c>
      <c r="C1099">
        <v>98</v>
      </c>
      <c r="D1099" s="4">
        <v>33987757</v>
      </c>
      <c r="E1099" t="s">
        <v>45</v>
      </c>
      <c r="F1099" t="s">
        <v>2</v>
      </c>
      <c r="G1099" t="s">
        <v>3</v>
      </c>
      <c r="H1099" t="s">
        <v>113</v>
      </c>
      <c r="I1099" s="4">
        <v>27000000</v>
      </c>
      <c r="J1099" s="3">
        <v>2004</v>
      </c>
      <c r="K1099" s="3">
        <v>7.3</v>
      </c>
      <c r="L1099" t="str">
        <f>IF(IMDb[[#This Row],[Presupuesto (USD)]]&lt;IMDb[[#This Row],[Ganancias(USD)]],"Éxito",IF(IMDb[[#This Row],[Presupuesto (USD)]]="SI","Indeterminado","Fracaso"))</f>
        <v>Éxito</v>
      </c>
    </row>
    <row r="1100" spans="1:12" x14ac:dyDescent="0.25">
      <c r="A1100" t="s">
        <v>3606</v>
      </c>
      <c r="B1100" t="s">
        <v>593</v>
      </c>
      <c r="C1100">
        <v>98</v>
      </c>
      <c r="D1100" s="4">
        <v>33404871</v>
      </c>
      <c r="E1100" t="s">
        <v>534</v>
      </c>
      <c r="F1100" t="s">
        <v>2</v>
      </c>
      <c r="G1100" t="s">
        <v>3</v>
      </c>
      <c r="H1100" t="s">
        <v>4</v>
      </c>
      <c r="I1100" s="4">
        <v>18000000</v>
      </c>
      <c r="J1100" s="3">
        <v>2013</v>
      </c>
      <c r="K1100" s="3">
        <v>7.3</v>
      </c>
      <c r="L1100" t="str">
        <f>IF(IMDb[[#This Row],[Presupuesto (USD)]]&lt;IMDb[[#This Row],[Ganancias(USD)]],"Éxito",IF(IMDb[[#This Row],[Presupuesto (USD)]]="SI","Indeterminado","Fracaso"))</f>
        <v>Éxito</v>
      </c>
    </row>
    <row r="1101" spans="1:12" x14ac:dyDescent="0.25">
      <c r="A1101" t="s">
        <v>3962</v>
      </c>
      <c r="B1101" t="s">
        <v>1447</v>
      </c>
      <c r="C1101">
        <v>109</v>
      </c>
      <c r="D1101" s="4">
        <v>33305037</v>
      </c>
      <c r="E1101" t="s">
        <v>802</v>
      </c>
      <c r="F1101" t="s">
        <v>2</v>
      </c>
      <c r="G1101" t="s">
        <v>9</v>
      </c>
      <c r="H1101" t="s">
        <v>4</v>
      </c>
      <c r="I1101" s="4">
        <v>11000000</v>
      </c>
      <c r="J1101" s="3">
        <v>2015</v>
      </c>
      <c r="K1101" s="3">
        <v>7.3</v>
      </c>
      <c r="L1101" t="str">
        <f>IF(IMDb[[#This Row],[Presupuesto (USD)]]&lt;IMDb[[#This Row],[Ganancias(USD)]],"Éxito",IF(IMDb[[#This Row],[Presupuesto (USD)]]="SI","Indeterminado","Fracaso"))</f>
        <v>Éxito</v>
      </c>
    </row>
    <row r="1102" spans="1:12" x14ac:dyDescent="0.25">
      <c r="A1102" t="s">
        <v>3499</v>
      </c>
      <c r="B1102" t="s">
        <v>261</v>
      </c>
      <c r="C1102">
        <v>111</v>
      </c>
      <c r="D1102" s="4">
        <v>30028592</v>
      </c>
      <c r="E1102" t="s">
        <v>726</v>
      </c>
      <c r="F1102" t="s">
        <v>2</v>
      </c>
      <c r="G1102" t="s">
        <v>9</v>
      </c>
      <c r="H1102" t="s">
        <v>113</v>
      </c>
      <c r="I1102" s="4">
        <v>20000000</v>
      </c>
      <c r="J1102" s="3">
        <v>2008</v>
      </c>
      <c r="K1102" s="3">
        <v>7.3</v>
      </c>
      <c r="L1102" t="str">
        <f>IF(IMDb[[#This Row],[Presupuesto (USD)]]&lt;IMDb[[#This Row],[Ganancias(USD)]],"Éxito",IF(IMDb[[#This Row],[Presupuesto (USD)]]="SI","Indeterminado","Fracaso"))</f>
        <v>Éxito</v>
      </c>
    </row>
    <row r="1103" spans="1:12" x14ac:dyDescent="0.25">
      <c r="A1103" t="s">
        <v>3404</v>
      </c>
      <c r="B1103" t="s">
        <v>252</v>
      </c>
      <c r="C1103">
        <v>127</v>
      </c>
      <c r="D1103" s="4">
        <v>28871190</v>
      </c>
      <c r="E1103" t="s">
        <v>269</v>
      </c>
      <c r="F1103" t="s">
        <v>2</v>
      </c>
      <c r="G1103" t="s">
        <v>3</v>
      </c>
      <c r="H1103" t="s">
        <v>113</v>
      </c>
      <c r="I1103" s="4">
        <v>24000000</v>
      </c>
      <c r="J1103" s="3">
        <v>1999</v>
      </c>
      <c r="K1103" s="3">
        <v>7.3</v>
      </c>
      <c r="L1103" t="str">
        <f>IF(IMDb[[#This Row],[Presupuesto (USD)]]&lt;IMDb[[#This Row],[Ganancias(USD)]],"Éxito",IF(IMDb[[#This Row],[Presupuesto (USD)]]="SI","Indeterminado","Fracaso"))</f>
        <v>Éxito</v>
      </c>
    </row>
    <row r="1104" spans="1:12" x14ac:dyDescent="0.25">
      <c r="A1104" t="s">
        <v>4506</v>
      </c>
      <c r="B1104" t="s">
        <v>490</v>
      </c>
      <c r="C1104">
        <v>97</v>
      </c>
      <c r="D1104" s="4">
        <v>27900000</v>
      </c>
      <c r="E1104" t="s">
        <v>419</v>
      </c>
      <c r="F1104" t="s">
        <v>2</v>
      </c>
      <c r="G1104" t="s">
        <v>3</v>
      </c>
      <c r="H1104" t="s">
        <v>113</v>
      </c>
      <c r="I1104" s="4">
        <v>3500000</v>
      </c>
      <c r="J1104" s="3">
        <v>1995</v>
      </c>
      <c r="K1104" s="3">
        <v>7.3</v>
      </c>
      <c r="L1104" t="str">
        <f>IF(IMDb[[#This Row],[Presupuesto (USD)]]&lt;IMDb[[#This Row],[Ganancias(USD)]],"Éxito",IF(IMDb[[#This Row],[Presupuesto (USD)]]="SI","Indeterminado","Fracaso"))</f>
        <v>Éxito</v>
      </c>
    </row>
    <row r="1105" spans="1:12" x14ac:dyDescent="0.25">
      <c r="A1105" t="s">
        <v>3206</v>
      </c>
      <c r="B1105" t="s">
        <v>1015</v>
      </c>
      <c r="C1105">
        <v>63</v>
      </c>
      <c r="D1105" s="4">
        <v>26687172</v>
      </c>
      <c r="E1105" t="s">
        <v>230</v>
      </c>
      <c r="F1105" t="s">
        <v>2</v>
      </c>
      <c r="G1105" t="s">
        <v>3</v>
      </c>
      <c r="H1105" t="s">
        <v>60</v>
      </c>
      <c r="I1105" s="4">
        <v>30000000</v>
      </c>
      <c r="J1105" s="3">
        <v>2011</v>
      </c>
      <c r="K1105" s="3">
        <v>7.3</v>
      </c>
      <c r="L1105" t="str">
        <f>IF(IMDb[[#This Row],[Presupuesto (USD)]]&lt;IMDb[[#This Row],[Ganancias(USD)]],"Éxito",IF(IMDb[[#This Row],[Presupuesto (USD)]]="SI","Indeterminado","Fracaso"))</f>
        <v>Fracaso</v>
      </c>
    </row>
    <row r="1106" spans="1:12" x14ac:dyDescent="0.25">
      <c r="A1106" t="s">
        <v>3516</v>
      </c>
      <c r="B1106" t="s">
        <v>685</v>
      </c>
      <c r="C1106">
        <v>108</v>
      </c>
      <c r="D1106" s="4">
        <v>25753840</v>
      </c>
      <c r="E1106" t="s">
        <v>1198</v>
      </c>
      <c r="F1106" t="s">
        <v>2</v>
      </c>
      <c r="G1106" t="s">
        <v>3</v>
      </c>
      <c r="H1106" t="s">
        <v>113</v>
      </c>
      <c r="I1106" s="4">
        <v>19000000</v>
      </c>
      <c r="J1106" s="3">
        <v>1996</v>
      </c>
      <c r="K1106" s="3">
        <v>7.3</v>
      </c>
      <c r="L1106" t="str">
        <f>IF(IMDb[[#This Row],[Presupuesto (USD)]]&lt;IMDb[[#This Row],[Ganancias(USD)]],"Éxito",IF(IMDb[[#This Row],[Presupuesto (USD)]]="SI","Indeterminado","Fracaso"))</f>
        <v>Éxito</v>
      </c>
    </row>
    <row r="1107" spans="1:12" x14ac:dyDescent="0.25">
      <c r="A1107" t="s">
        <v>2824</v>
      </c>
      <c r="B1107" t="s">
        <v>733</v>
      </c>
      <c r="C1107">
        <v>119</v>
      </c>
      <c r="D1107" s="4">
        <v>24006726</v>
      </c>
      <c r="E1107" t="s">
        <v>734</v>
      </c>
      <c r="F1107" t="s">
        <v>2</v>
      </c>
      <c r="G1107" t="s">
        <v>3</v>
      </c>
      <c r="H1107" t="s">
        <v>113</v>
      </c>
      <c r="I1107" s="4">
        <v>50000000</v>
      </c>
      <c r="J1107" s="3">
        <v>2004</v>
      </c>
      <c r="K1107" s="3">
        <v>7.3</v>
      </c>
      <c r="L1107" t="str">
        <f>IF(IMDb[[#This Row],[Presupuesto (USD)]]&lt;IMDb[[#This Row],[Ganancias(USD)]],"Éxito",IF(IMDb[[#This Row],[Presupuesto (USD)]]="SI","Indeterminado","Fracaso"))</f>
        <v>Fracaso</v>
      </c>
    </row>
    <row r="1108" spans="1:12" x14ac:dyDescent="0.25">
      <c r="A1108" t="s">
        <v>2887</v>
      </c>
      <c r="B1108" t="s">
        <v>7</v>
      </c>
      <c r="C1108">
        <v>119</v>
      </c>
      <c r="D1108" s="4">
        <v>22877808</v>
      </c>
      <c r="E1108" t="s">
        <v>45</v>
      </c>
      <c r="F1108" t="s">
        <v>2</v>
      </c>
      <c r="G1108" t="s">
        <v>3</v>
      </c>
      <c r="H1108" t="s">
        <v>113</v>
      </c>
      <c r="I1108" s="4">
        <v>35000000</v>
      </c>
      <c r="J1108" s="3">
        <v>2008</v>
      </c>
      <c r="K1108" s="3">
        <v>7.3</v>
      </c>
      <c r="L1108" t="str">
        <f>IF(IMDb[[#This Row],[Presupuesto (USD)]]&lt;IMDb[[#This Row],[Ganancias(USD)]],"Éxito",IF(IMDb[[#This Row],[Presupuesto (USD)]]="SI","Indeterminado","Fracaso"))</f>
        <v>Fracaso</v>
      </c>
    </row>
    <row r="1109" spans="1:12" x14ac:dyDescent="0.25">
      <c r="A1109" t="s">
        <v>3751</v>
      </c>
      <c r="B1109" t="s">
        <v>1323</v>
      </c>
      <c r="C1109">
        <v>140</v>
      </c>
      <c r="D1109" s="4">
        <v>21383298</v>
      </c>
      <c r="E1109" t="s">
        <v>363</v>
      </c>
      <c r="F1109" t="s">
        <v>2</v>
      </c>
      <c r="G1109" t="s">
        <v>3</v>
      </c>
      <c r="H1109" t="s">
        <v>113</v>
      </c>
      <c r="I1109" s="4">
        <v>15000000</v>
      </c>
      <c r="J1109" s="3">
        <v>2012</v>
      </c>
      <c r="K1109" s="3">
        <v>7.3</v>
      </c>
      <c r="L1109" t="str">
        <f>IF(IMDb[[#This Row],[Presupuesto (USD)]]&lt;IMDb[[#This Row],[Ganancias(USD)]],"Éxito",IF(IMDb[[#This Row],[Presupuesto (USD)]]="SI","Indeterminado","Fracaso"))</f>
        <v>Éxito</v>
      </c>
    </row>
    <row r="1110" spans="1:12" x14ac:dyDescent="0.25">
      <c r="A1110" t="s">
        <v>3860</v>
      </c>
      <c r="B1110" t="s">
        <v>296</v>
      </c>
      <c r="C1110">
        <v>117</v>
      </c>
      <c r="D1110" s="4">
        <v>21078145</v>
      </c>
      <c r="E1110" t="s">
        <v>269</v>
      </c>
      <c r="F1110" t="s">
        <v>2</v>
      </c>
      <c r="G1110" t="s">
        <v>3</v>
      </c>
      <c r="H1110" t="s">
        <v>4</v>
      </c>
      <c r="I1110" s="4">
        <v>12500000</v>
      </c>
      <c r="J1110" s="3">
        <v>2002</v>
      </c>
      <c r="K1110" s="3">
        <v>7.3</v>
      </c>
      <c r="L1110" t="str">
        <f>IF(IMDb[[#This Row],[Presupuesto (USD)]]&lt;IMDb[[#This Row],[Ganancias(USD)]],"Éxito",IF(IMDb[[#This Row],[Presupuesto (USD)]]="SI","Indeterminado","Fracaso"))</f>
        <v>Éxito</v>
      </c>
    </row>
    <row r="1111" spans="1:12" x14ac:dyDescent="0.25">
      <c r="A1111" t="s">
        <v>3212</v>
      </c>
      <c r="B1111" t="s">
        <v>1018</v>
      </c>
      <c r="C1111">
        <v>126</v>
      </c>
      <c r="D1111" s="4">
        <v>18324242</v>
      </c>
      <c r="E1111" t="s">
        <v>534</v>
      </c>
      <c r="F1111" t="s">
        <v>2</v>
      </c>
      <c r="G1111" t="s">
        <v>3</v>
      </c>
      <c r="H1111" t="s">
        <v>113</v>
      </c>
      <c r="I1111" s="4">
        <v>35000000</v>
      </c>
      <c r="J1111" s="3">
        <v>2005</v>
      </c>
      <c r="K1111" s="3">
        <v>7.3</v>
      </c>
      <c r="L1111" t="str">
        <f>IF(IMDb[[#This Row],[Presupuesto (USD)]]&lt;IMDb[[#This Row],[Ganancias(USD)]],"Éxito",IF(IMDb[[#This Row],[Presupuesto (USD)]]="SI","Indeterminado","Fracaso"))</f>
        <v>Fracaso</v>
      </c>
    </row>
    <row r="1112" spans="1:12" x14ac:dyDescent="0.25">
      <c r="A1112" t="s">
        <v>3363</v>
      </c>
      <c r="B1112" t="s">
        <v>906</v>
      </c>
      <c r="C1112">
        <v>95</v>
      </c>
      <c r="D1112" s="4">
        <v>17791031</v>
      </c>
      <c r="E1112" t="s">
        <v>1109</v>
      </c>
      <c r="F1112" t="s">
        <v>2</v>
      </c>
      <c r="G1112" t="s">
        <v>3</v>
      </c>
      <c r="H1112" t="s">
        <v>113</v>
      </c>
      <c r="I1112" s="4">
        <v>25000000</v>
      </c>
      <c r="J1112" s="3">
        <v>2002</v>
      </c>
      <c r="K1112" s="3">
        <v>7.3</v>
      </c>
      <c r="L1112" t="str">
        <f>IF(IMDb[[#This Row],[Presupuesto (USD)]]&lt;IMDb[[#This Row],[Ganancias(USD)]],"Éxito",IF(IMDb[[#This Row],[Presupuesto (USD)]]="SI","Indeterminado","Fracaso"))</f>
        <v>Fracaso</v>
      </c>
    </row>
    <row r="1113" spans="1:12" x14ac:dyDescent="0.25">
      <c r="A1113" t="s">
        <v>4280</v>
      </c>
      <c r="B1113" t="s">
        <v>1210</v>
      </c>
      <c r="C1113">
        <v>91</v>
      </c>
      <c r="D1113" s="4">
        <v>17508936</v>
      </c>
      <c r="E1113" t="s">
        <v>853</v>
      </c>
      <c r="F1113" t="s">
        <v>2</v>
      </c>
      <c r="G1113" t="s">
        <v>3</v>
      </c>
      <c r="H1113" t="s">
        <v>4</v>
      </c>
      <c r="I1113" s="4" t="s">
        <v>5162</v>
      </c>
      <c r="J1113" s="3">
        <v>2003</v>
      </c>
      <c r="K1113" s="3">
        <v>7.3</v>
      </c>
      <c r="L1113" t="str">
        <f>IF(IMDb[[#This Row],[Presupuesto (USD)]]&lt;IMDb[[#This Row],[Ganancias(USD)]],"Éxito",IF(IMDb[[#This Row],[Presupuesto (USD)]]="SI","Indeterminado","Fracaso"))</f>
        <v>Indeterminado</v>
      </c>
    </row>
    <row r="1114" spans="1:12" x14ac:dyDescent="0.25">
      <c r="A1114" t="s">
        <v>4207</v>
      </c>
      <c r="B1114" t="s">
        <v>1356</v>
      </c>
      <c r="C1114">
        <v>103</v>
      </c>
      <c r="D1114" s="4">
        <v>17474107</v>
      </c>
      <c r="E1114" t="s">
        <v>1078</v>
      </c>
      <c r="F1114" t="s">
        <v>2</v>
      </c>
      <c r="G1114" t="s">
        <v>3</v>
      </c>
      <c r="H1114" t="s">
        <v>113</v>
      </c>
      <c r="I1114" s="4">
        <v>7000000</v>
      </c>
      <c r="J1114" s="3">
        <v>2015</v>
      </c>
      <c r="K1114" s="3">
        <v>7.3</v>
      </c>
      <c r="L1114" t="str">
        <f>IF(IMDb[[#This Row],[Presupuesto (USD)]]&lt;IMDb[[#This Row],[Ganancias(USD)]],"Éxito",IF(IMDb[[#This Row],[Presupuesto (USD)]]="SI","Indeterminado","Fracaso"))</f>
        <v>Éxito</v>
      </c>
    </row>
    <row r="1115" spans="1:12" x14ac:dyDescent="0.25">
      <c r="A1115" t="s">
        <v>4247</v>
      </c>
      <c r="B1115" t="s">
        <v>100</v>
      </c>
      <c r="C1115">
        <v>102</v>
      </c>
      <c r="D1115" s="4">
        <v>16842303</v>
      </c>
      <c r="E1115" t="s">
        <v>183</v>
      </c>
      <c r="F1115" t="s">
        <v>2</v>
      </c>
      <c r="G1115" t="s">
        <v>3</v>
      </c>
      <c r="H1115" t="s">
        <v>113</v>
      </c>
      <c r="I1115" s="4">
        <v>6500000</v>
      </c>
      <c r="J1115" s="3">
        <v>1999</v>
      </c>
      <c r="K1115" s="3">
        <v>7.3</v>
      </c>
      <c r="L1115" t="str">
        <f>IF(IMDb[[#This Row],[Presupuesto (USD)]]&lt;IMDb[[#This Row],[Ganancias(USD)]],"Éxito",IF(IMDb[[#This Row],[Presupuesto (USD)]]="SI","Indeterminado","Fracaso"))</f>
        <v>Éxito</v>
      </c>
    </row>
    <row r="1116" spans="1:12" x14ac:dyDescent="0.25">
      <c r="A1116" t="s">
        <v>4819</v>
      </c>
      <c r="B1116" t="s">
        <v>777</v>
      </c>
      <c r="C1116">
        <v>110</v>
      </c>
      <c r="D1116" s="4">
        <v>16067035</v>
      </c>
      <c r="E1116" t="s">
        <v>8</v>
      </c>
      <c r="F1116" t="s">
        <v>2</v>
      </c>
      <c r="G1116" t="s">
        <v>9</v>
      </c>
      <c r="H1116" t="s">
        <v>813</v>
      </c>
      <c r="I1116" s="4">
        <v>1100000</v>
      </c>
      <c r="J1116" s="3">
        <v>1962</v>
      </c>
      <c r="K1116" s="3">
        <v>7.3</v>
      </c>
      <c r="L1116" t="str">
        <f>IF(IMDb[[#This Row],[Presupuesto (USD)]]&lt;IMDb[[#This Row],[Ganancias(USD)]],"Éxito",IF(IMDb[[#This Row],[Presupuesto (USD)]]="SI","Indeterminado","Fracaso"))</f>
        <v>Éxito</v>
      </c>
    </row>
    <row r="1117" spans="1:12" x14ac:dyDescent="0.25">
      <c r="A1117" t="s">
        <v>2860</v>
      </c>
      <c r="B1117" t="s">
        <v>775</v>
      </c>
      <c r="C1117">
        <v>127</v>
      </c>
      <c r="D1117" s="4">
        <v>14946229</v>
      </c>
      <c r="E1117" t="s">
        <v>776</v>
      </c>
      <c r="F1117" t="s">
        <v>2</v>
      </c>
      <c r="G1117" t="s">
        <v>9</v>
      </c>
      <c r="H1117" t="s">
        <v>113</v>
      </c>
      <c r="I1117" s="4">
        <v>25000000</v>
      </c>
      <c r="J1117" s="3">
        <v>2016</v>
      </c>
      <c r="K1117" s="3">
        <v>7.3</v>
      </c>
      <c r="L1117" t="str">
        <f>IF(IMDb[[#This Row],[Presupuesto (USD)]]&lt;IMDb[[#This Row],[Ganancias(USD)]],"Éxito",IF(IMDb[[#This Row],[Presupuesto (USD)]]="SI","Indeterminado","Fracaso"))</f>
        <v>Fracaso</v>
      </c>
    </row>
    <row r="1118" spans="1:12" x14ac:dyDescent="0.25">
      <c r="A1118" t="s">
        <v>4109</v>
      </c>
      <c r="B1118" t="s">
        <v>995</v>
      </c>
      <c r="C1118">
        <v>103</v>
      </c>
      <c r="D1118" s="4">
        <v>14879556</v>
      </c>
      <c r="E1118" t="s">
        <v>419</v>
      </c>
      <c r="F1118" t="s">
        <v>2</v>
      </c>
      <c r="G1118" t="s">
        <v>3</v>
      </c>
      <c r="H1118" t="s">
        <v>113</v>
      </c>
      <c r="I1118" s="4">
        <v>8000000</v>
      </c>
      <c r="J1118" s="3">
        <v>1999</v>
      </c>
      <c r="K1118" s="3">
        <v>7.3</v>
      </c>
      <c r="L1118" t="str">
        <f>IF(IMDb[[#This Row],[Presupuesto (USD)]]&lt;IMDb[[#This Row],[Ganancias(USD)]],"Éxito",IF(IMDb[[#This Row],[Presupuesto (USD)]]="SI","Indeterminado","Fracaso"))</f>
        <v>Éxito</v>
      </c>
    </row>
    <row r="1119" spans="1:12" x14ac:dyDescent="0.25">
      <c r="A1119" t="s">
        <v>4361</v>
      </c>
      <c r="B1119" t="s">
        <v>1269</v>
      </c>
      <c r="C1119">
        <v>109</v>
      </c>
      <c r="D1119" s="4">
        <v>14821531</v>
      </c>
      <c r="E1119" t="s">
        <v>534</v>
      </c>
      <c r="F1119" t="s">
        <v>2</v>
      </c>
      <c r="G1119" t="s">
        <v>3</v>
      </c>
      <c r="H1119" t="s">
        <v>113</v>
      </c>
      <c r="I1119" s="4">
        <v>6000000</v>
      </c>
      <c r="J1119" s="3">
        <v>1997</v>
      </c>
      <c r="K1119" s="3">
        <v>7.3</v>
      </c>
      <c r="L1119" t="str">
        <f>IF(IMDb[[#This Row],[Presupuesto (USD)]]&lt;IMDb[[#This Row],[Ganancias(USD)]],"Éxito",IF(IMDb[[#This Row],[Presupuesto (USD)]]="SI","Indeterminado","Fracaso"))</f>
        <v>Éxito</v>
      </c>
    </row>
    <row r="1120" spans="1:12" x14ac:dyDescent="0.25">
      <c r="A1120" t="s">
        <v>3961</v>
      </c>
      <c r="B1120" t="s">
        <v>1113</v>
      </c>
      <c r="C1120">
        <v>100</v>
      </c>
      <c r="D1120" s="4">
        <v>13103828</v>
      </c>
      <c r="E1120" t="s">
        <v>363</v>
      </c>
      <c r="F1120" t="s">
        <v>2</v>
      </c>
      <c r="G1120" t="s">
        <v>3</v>
      </c>
      <c r="H1120" t="s">
        <v>113</v>
      </c>
      <c r="I1120" s="4">
        <v>11000000</v>
      </c>
      <c r="J1120" s="3">
        <v>2001</v>
      </c>
      <c r="K1120" s="3">
        <v>7.3</v>
      </c>
      <c r="L1120" t="str">
        <f>IF(IMDb[[#This Row],[Presupuesto (USD)]]&lt;IMDb[[#This Row],[Ganancias(USD)]],"Éxito",IF(IMDb[[#This Row],[Presupuesto (USD)]]="SI","Indeterminado","Fracaso"))</f>
        <v>Éxito</v>
      </c>
    </row>
    <row r="1121" spans="1:12" x14ac:dyDescent="0.25">
      <c r="A1121" t="s">
        <v>3369</v>
      </c>
      <c r="B1121" t="s">
        <v>662</v>
      </c>
      <c r="C1121">
        <v>145</v>
      </c>
      <c r="D1121" s="4">
        <v>13038660</v>
      </c>
      <c r="E1121" t="s">
        <v>534</v>
      </c>
      <c r="F1121" t="s">
        <v>2</v>
      </c>
      <c r="G1121" t="s">
        <v>3</v>
      </c>
      <c r="H1121" t="s">
        <v>113</v>
      </c>
      <c r="I1121" s="4">
        <v>25000000</v>
      </c>
      <c r="J1121" s="3">
        <v>1999</v>
      </c>
      <c r="K1121" s="3">
        <v>7.3</v>
      </c>
      <c r="L1121" t="str">
        <f>IF(IMDb[[#This Row],[Presupuesto (USD)]]&lt;IMDb[[#This Row],[Ganancias(USD)]],"Éxito",IF(IMDb[[#This Row],[Presupuesto (USD)]]="SI","Indeterminado","Fracaso"))</f>
        <v>Fracaso</v>
      </c>
    </row>
    <row r="1122" spans="1:12" x14ac:dyDescent="0.25">
      <c r="A1122" t="s">
        <v>4461</v>
      </c>
      <c r="B1122" t="s">
        <v>732</v>
      </c>
      <c r="C1122">
        <v>93</v>
      </c>
      <c r="D1122" s="4">
        <v>13008928</v>
      </c>
      <c r="E1122" t="s">
        <v>631</v>
      </c>
      <c r="F1122" t="s">
        <v>2</v>
      </c>
      <c r="G1122" t="s">
        <v>3</v>
      </c>
      <c r="H1122" t="s">
        <v>113</v>
      </c>
      <c r="I1122" s="4">
        <v>4000000</v>
      </c>
      <c r="J1122" s="3">
        <v>1988</v>
      </c>
      <c r="K1122" s="3">
        <v>7.3</v>
      </c>
      <c r="L1122" t="str">
        <f>IF(IMDb[[#This Row],[Presupuesto (USD)]]&lt;IMDb[[#This Row],[Ganancias(USD)]],"Éxito",IF(IMDb[[#This Row],[Presupuesto (USD)]]="SI","Indeterminado","Fracaso"))</f>
        <v>Éxito</v>
      </c>
    </row>
    <row r="1123" spans="1:12" x14ac:dyDescent="0.25">
      <c r="A1123" t="s">
        <v>4719</v>
      </c>
      <c r="B1123" t="s">
        <v>1904</v>
      </c>
      <c r="C1123">
        <v>93</v>
      </c>
      <c r="D1123" s="4">
        <v>12784397</v>
      </c>
      <c r="E1123" t="s">
        <v>729</v>
      </c>
      <c r="F1123" t="s">
        <v>2</v>
      </c>
      <c r="G1123" t="s">
        <v>3</v>
      </c>
      <c r="H1123" t="s">
        <v>4</v>
      </c>
      <c r="I1123" s="4">
        <v>1800000</v>
      </c>
      <c r="J1123" s="3">
        <v>2012</v>
      </c>
      <c r="K1123" s="3">
        <v>7.3</v>
      </c>
      <c r="L1123" t="str">
        <f>IF(IMDb[[#This Row],[Presupuesto (USD)]]&lt;IMDb[[#This Row],[Ganancias(USD)]],"Éxito",IF(IMDb[[#This Row],[Presupuesto (USD)]]="SI","Indeterminado","Fracaso"))</f>
        <v>Éxito</v>
      </c>
    </row>
    <row r="1124" spans="1:12" x14ac:dyDescent="0.25">
      <c r="A1124" t="s">
        <v>4178</v>
      </c>
      <c r="B1124" t="s">
        <v>1328</v>
      </c>
      <c r="C1124">
        <v>100</v>
      </c>
      <c r="D1124" s="4">
        <v>12574715</v>
      </c>
      <c r="E1124" t="s">
        <v>534</v>
      </c>
      <c r="F1124" t="s">
        <v>2</v>
      </c>
      <c r="G1124" t="s">
        <v>9</v>
      </c>
      <c r="H1124" t="s">
        <v>4</v>
      </c>
      <c r="I1124" s="4">
        <v>4500000</v>
      </c>
      <c r="J1124" s="3">
        <v>2009</v>
      </c>
      <c r="K1124" s="3">
        <v>7.3</v>
      </c>
      <c r="L1124" t="str">
        <f>IF(IMDb[[#This Row],[Presupuesto (USD)]]&lt;IMDb[[#This Row],[Ganancias(USD)]],"Éxito",IF(IMDb[[#This Row],[Presupuesto (USD)]]="SI","Indeterminado","Fracaso"))</f>
        <v>Éxito</v>
      </c>
    </row>
    <row r="1125" spans="1:12" x14ac:dyDescent="0.25">
      <c r="A1125" t="s">
        <v>4998</v>
      </c>
      <c r="B1125" t="s">
        <v>912</v>
      </c>
      <c r="C1125">
        <v>113</v>
      </c>
      <c r="D1125" s="4">
        <v>12006514</v>
      </c>
      <c r="E1125" t="s">
        <v>251</v>
      </c>
      <c r="F1125" t="s">
        <v>2</v>
      </c>
      <c r="G1125" t="s">
        <v>3</v>
      </c>
      <c r="H1125" t="s">
        <v>113</v>
      </c>
      <c r="I1125" s="4">
        <v>250000</v>
      </c>
      <c r="J1125" s="3">
        <v>1997</v>
      </c>
      <c r="K1125" s="3">
        <v>7.3</v>
      </c>
      <c r="L1125" t="str">
        <f>IF(IMDb[[#This Row],[Presupuesto (USD)]]&lt;IMDb[[#This Row],[Ganancias(USD)]],"Éxito",IF(IMDb[[#This Row],[Presupuesto (USD)]]="SI","Indeterminado","Fracaso"))</f>
        <v>Éxito</v>
      </c>
    </row>
    <row r="1126" spans="1:12" x14ac:dyDescent="0.25">
      <c r="A1126" t="s">
        <v>5077</v>
      </c>
      <c r="B1126" t="s">
        <v>1472</v>
      </c>
      <c r="C1126">
        <v>100</v>
      </c>
      <c r="D1126" s="4">
        <v>11529368</v>
      </c>
      <c r="E1126" t="s">
        <v>2175</v>
      </c>
      <c r="F1126" t="s">
        <v>2</v>
      </c>
      <c r="G1126" t="s">
        <v>3</v>
      </c>
      <c r="H1126" t="s">
        <v>21</v>
      </c>
      <c r="I1126" s="4">
        <v>65000</v>
      </c>
      <c r="J1126" s="3">
        <v>2004</v>
      </c>
      <c r="K1126" s="3">
        <v>7.3</v>
      </c>
      <c r="L1126" t="str">
        <f>IF(IMDb[[#This Row],[Presupuesto (USD)]]&lt;IMDb[[#This Row],[Ganancias(USD)]],"Éxito",IF(IMDb[[#This Row],[Presupuesto (USD)]]="SI","Indeterminado","Fracaso"))</f>
        <v>Éxito</v>
      </c>
    </row>
    <row r="1127" spans="1:12" x14ac:dyDescent="0.25">
      <c r="A1127" t="s">
        <v>3375</v>
      </c>
      <c r="B1127" t="s">
        <v>732</v>
      </c>
      <c r="C1127">
        <v>99</v>
      </c>
      <c r="D1127" s="4">
        <v>11100000</v>
      </c>
      <c r="E1127" t="s">
        <v>402</v>
      </c>
      <c r="F1127" t="s">
        <v>2</v>
      </c>
      <c r="G1127" t="s">
        <v>3</v>
      </c>
      <c r="H1127" t="s">
        <v>4</v>
      </c>
      <c r="I1127" s="4">
        <v>25000000</v>
      </c>
      <c r="J1127" s="3">
        <v>1986</v>
      </c>
      <c r="K1127" s="3">
        <v>7.3</v>
      </c>
      <c r="L1127" t="str">
        <f>IF(IMDb[[#This Row],[Presupuesto (USD)]]&lt;IMDb[[#This Row],[Ganancias(USD)]],"Éxito",IF(IMDb[[#This Row],[Presupuesto (USD)]]="SI","Indeterminado","Fracaso"))</f>
        <v>Fracaso</v>
      </c>
    </row>
    <row r="1128" spans="1:12" x14ac:dyDescent="0.25">
      <c r="A1128" t="s">
        <v>3087</v>
      </c>
      <c r="B1128" t="s">
        <v>5130</v>
      </c>
      <c r="C1128">
        <v>100</v>
      </c>
      <c r="D1128" s="4">
        <v>10991381</v>
      </c>
      <c r="E1128" t="s">
        <v>822</v>
      </c>
      <c r="F1128" t="s">
        <v>2</v>
      </c>
      <c r="G1128" t="s">
        <v>9</v>
      </c>
      <c r="H1128" t="s">
        <v>21</v>
      </c>
      <c r="I1128" s="4">
        <v>35000000</v>
      </c>
      <c r="J1128" s="3">
        <v>2009</v>
      </c>
      <c r="K1128" s="3">
        <v>7.3</v>
      </c>
      <c r="L1128" t="str">
        <f>IF(IMDb[[#This Row],[Presupuesto (USD)]]&lt;IMDb[[#This Row],[Ganancias(USD)]],"Éxito",IF(IMDb[[#This Row],[Presupuesto (USD)]]="SI","Indeterminado","Fracaso"))</f>
        <v>Fracaso</v>
      </c>
    </row>
    <row r="1129" spans="1:12" x14ac:dyDescent="0.25">
      <c r="A1129" t="s">
        <v>2425</v>
      </c>
      <c r="B1129" t="s">
        <v>331</v>
      </c>
      <c r="C1129">
        <v>110</v>
      </c>
      <c r="D1129" s="4">
        <v>10200000</v>
      </c>
      <c r="E1129" t="s">
        <v>332</v>
      </c>
      <c r="F1129" t="s">
        <v>2</v>
      </c>
      <c r="G1129" t="s">
        <v>3</v>
      </c>
      <c r="H1129" t="s">
        <v>21</v>
      </c>
      <c r="I1129" s="4">
        <v>10000000</v>
      </c>
      <c r="J1129" s="3">
        <v>1997</v>
      </c>
      <c r="K1129" s="3">
        <v>7.3</v>
      </c>
      <c r="L1129" t="str">
        <f>IF(IMDb[[#This Row],[Presupuesto (USD)]]&lt;IMDb[[#This Row],[Ganancias(USD)]],"Éxito",IF(IMDb[[#This Row],[Presupuesto (USD)]]="SI","Indeterminado","Fracaso"))</f>
        <v>Éxito</v>
      </c>
    </row>
    <row r="1130" spans="1:12" x14ac:dyDescent="0.25">
      <c r="A1130" t="s">
        <v>3103</v>
      </c>
      <c r="B1130" t="s">
        <v>217</v>
      </c>
      <c r="C1130">
        <v>96</v>
      </c>
      <c r="D1130" s="4">
        <v>10139254</v>
      </c>
      <c r="E1130" t="s">
        <v>321</v>
      </c>
      <c r="F1130" t="s">
        <v>2</v>
      </c>
      <c r="G1130" t="s">
        <v>3</v>
      </c>
      <c r="H1130" t="s">
        <v>4</v>
      </c>
      <c r="I1130" s="4">
        <v>35000000</v>
      </c>
      <c r="J1130" s="3">
        <v>2006</v>
      </c>
      <c r="K1130" s="3">
        <v>7.3</v>
      </c>
      <c r="L1130" t="str">
        <f>IF(IMDb[[#This Row],[Presupuesto (USD)]]&lt;IMDb[[#This Row],[Ganancias(USD)]],"Éxito",IF(IMDb[[#This Row],[Presupuesto (USD)]]="SI","Indeterminado","Fracaso"))</f>
        <v>Fracaso</v>
      </c>
    </row>
    <row r="1131" spans="1:12" x14ac:dyDescent="0.25">
      <c r="A1131" t="s">
        <v>3023</v>
      </c>
      <c r="B1131" t="s">
        <v>715</v>
      </c>
      <c r="C1131">
        <v>130</v>
      </c>
      <c r="D1131" s="4">
        <v>9589875</v>
      </c>
      <c r="E1131" t="s">
        <v>281</v>
      </c>
      <c r="F1131" t="s">
        <v>2</v>
      </c>
      <c r="G1131" t="s">
        <v>3</v>
      </c>
      <c r="H1131" t="s">
        <v>21</v>
      </c>
      <c r="I1131" s="4">
        <v>40000000</v>
      </c>
      <c r="J1131" s="3">
        <v>2008</v>
      </c>
      <c r="K1131" s="3">
        <v>7.3</v>
      </c>
      <c r="L1131" t="str">
        <f>IF(IMDb[[#This Row],[Presupuesto (USD)]]&lt;IMDb[[#This Row],[Ganancias(USD)]],"Éxito",IF(IMDb[[#This Row],[Presupuesto (USD)]]="SI","Indeterminado","Fracaso"))</f>
        <v>Fracaso</v>
      </c>
    </row>
    <row r="1132" spans="1:12" x14ac:dyDescent="0.25">
      <c r="A1132" t="s">
        <v>3220</v>
      </c>
      <c r="B1132" t="s">
        <v>1025</v>
      </c>
      <c r="C1132">
        <v>134</v>
      </c>
      <c r="D1132" s="4">
        <v>7501404</v>
      </c>
      <c r="E1132" t="s">
        <v>419</v>
      </c>
      <c r="F1132" t="s">
        <v>2</v>
      </c>
      <c r="G1132" t="s">
        <v>56</v>
      </c>
      <c r="H1132" t="s">
        <v>113</v>
      </c>
      <c r="I1132" s="4" t="s">
        <v>5162</v>
      </c>
      <c r="J1132" s="3">
        <v>2010</v>
      </c>
      <c r="K1132" s="3">
        <v>7.3</v>
      </c>
      <c r="L1132" t="str">
        <f>IF(IMDb[[#This Row],[Presupuesto (USD)]]&lt;IMDb[[#This Row],[Ganancias(USD)]],"Éxito",IF(IMDb[[#This Row],[Presupuesto (USD)]]="SI","Indeterminado","Fracaso"))</f>
        <v>Indeterminado</v>
      </c>
    </row>
    <row r="1133" spans="1:12" x14ac:dyDescent="0.25">
      <c r="A1133" t="s">
        <v>4444</v>
      </c>
      <c r="B1133" t="s">
        <v>1220</v>
      </c>
      <c r="C1133">
        <v>89</v>
      </c>
      <c r="D1133" s="4">
        <v>6940281</v>
      </c>
      <c r="E1133" t="s">
        <v>267</v>
      </c>
      <c r="F1133" t="s">
        <v>2</v>
      </c>
      <c r="G1133" t="s">
        <v>9</v>
      </c>
      <c r="H1133" t="s">
        <v>113</v>
      </c>
      <c r="I1133" s="4" t="s">
        <v>5162</v>
      </c>
      <c r="J1133" s="3">
        <v>2000</v>
      </c>
      <c r="K1133" s="3">
        <v>7.3</v>
      </c>
      <c r="L1133" t="str">
        <f>IF(IMDb[[#This Row],[Presupuesto (USD)]]&lt;IMDb[[#This Row],[Ganancias(USD)]],"Éxito",IF(IMDb[[#This Row],[Presupuesto (USD)]]="SI","Indeterminado","Fracaso"))</f>
        <v>Indeterminado</v>
      </c>
    </row>
    <row r="1134" spans="1:12" x14ac:dyDescent="0.25">
      <c r="A1134" t="s">
        <v>3626</v>
      </c>
      <c r="B1134" t="s">
        <v>348</v>
      </c>
      <c r="C1134">
        <v>126</v>
      </c>
      <c r="D1134" s="4">
        <v>5701643</v>
      </c>
      <c r="E1134" t="s">
        <v>538</v>
      </c>
      <c r="F1134" t="s">
        <v>1256</v>
      </c>
      <c r="G1134" t="s">
        <v>915</v>
      </c>
      <c r="H1134" t="s">
        <v>113</v>
      </c>
      <c r="I1134" s="4">
        <v>20000000</v>
      </c>
      <c r="J1134" s="3">
        <v>2007</v>
      </c>
      <c r="K1134" s="3">
        <v>7.3</v>
      </c>
      <c r="L1134" t="str">
        <f>IF(IMDb[[#This Row],[Presupuesto (USD)]]&lt;IMDb[[#This Row],[Ganancias(USD)]],"Éxito",IF(IMDb[[#This Row],[Presupuesto (USD)]]="SI","Indeterminado","Fracaso"))</f>
        <v>Fracaso</v>
      </c>
    </row>
    <row r="1135" spans="1:12" x14ac:dyDescent="0.25">
      <c r="A1135" t="s">
        <v>3627</v>
      </c>
      <c r="B1135" t="s">
        <v>231</v>
      </c>
      <c r="C1135">
        <v>114</v>
      </c>
      <c r="D1135" s="4">
        <v>5694401</v>
      </c>
      <c r="E1135" t="s">
        <v>70</v>
      </c>
      <c r="F1135" t="s">
        <v>2</v>
      </c>
      <c r="G1135" t="s">
        <v>9</v>
      </c>
      <c r="H1135" t="s">
        <v>113</v>
      </c>
      <c r="I1135" s="4">
        <v>18000000</v>
      </c>
      <c r="J1135" s="3">
        <v>2008</v>
      </c>
      <c r="K1135" s="3">
        <v>7.3</v>
      </c>
      <c r="L1135" t="str">
        <f>IF(IMDb[[#This Row],[Presupuesto (USD)]]&lt;IMDb[[#This Row],[Ganancias(USD)]],"Éxito",IF(IMDb[[#This Row],[Presupuesto (USD)]]="SI","Indeterminado","Fracaso"))</f>
        <v>Fracaso</v>
      </c>
    </row>
    <row r="1136" spans="1:12" x14ac:dyDescent="0.25">
      <c r="A1136" t="s">
        <v>4025</v>
      </c>
      <c r="B1136" t="s">
        <v>1128</v>
      </c>
      <c r="C1136">
        <v>120</v>
      </c>
      <c r="D1136" s="4">
        <v>5484375</v>
      </c>
      <c r="E1136" t="s">
        <v>1485</v>
      </c>
      <c r="F1136" t="s">
        <v>2</v>
      </c>
      <c r="G1136" t="s">
        <v>3</v>
      </c>
      <c r="H1136" t="s">
        <v>4</v>
      </c>
      <c r="I1136" s="4">
        <v>10000000</v>
      </c>
      <c r="J1136" s="3">
        <v>2006</v>
      </c>
      <c r="K1136" s="3">
        <v>7.3</v>
      </c>
      <c r="L1136" t="str">
        <f>IF(IMDb[[#This Row],[Presupuesto (USD)]]&lt;IMDb[[#This Row],[Ganancias(USD)]],"Éxito",IF(IMDb[[#This Row],[Presupuesto (USD)]]="SI","Indeterminado","Fracaso"))</f>
        <v>Fracaso</v>
      </c>
    </row>
    <row r="1137" spans="1:12" x14ac:dyDescent="0.25">
      <c r="A1137" t="s">
        <v>4289</v>
      </c>
      <c r="B1137" t="s">
        <v>1635</v>
      </c>
      <c r="C1137">
        <v>96</v>
      </c>
      <c r="D1137" s="4">
        <v>5359774</v>
      </c>
      <c r="E1137" t="s">
        <v>803</v>
      </c>
      <c r="F1137" t="s">
        <v>2</v>
      </c>
      <c r="G1137" t="s">
        <v>975</v>
      </c>
      <c r="H1137" t="s">
        <v>113</v>
      </c>
      <c r="I1137" s="4">
        <v>6000000</v>
      </c>
      <c r="J1137" s="3">
        <v>2011</v>
      </c>
      <c r="K1137" s="3">
        <v>7.3</v>
      </c>
      <c r="L1137" t="str">
        <f>IF(IMDb[[#This Row],[Presupuesto (USD)]]&lt;IMDb[[#This Row],[Ganancias(USD)]],"Éxito",IF(IMDb[[#This Row],[Presupuesto (USD)]]="SI","Indeterminado","Fracaso"))</f>
        <v>Fracaso</v>
      </c>
    </row>
    <row r="1138" spans="1:12" x14ac:dyDescent="0.25">
      <c r="A1138" t="s">
        <v>3848</v>
      </c>
      <c r="B1138" t="s">
        <v>1380</v>
      </c>
      <c r="C1138">
        <v>120</v>
      </c>
      <c r="D1138" s="4">
        <v>4857376</v>
      </c>
      <c r="E1138" t="s">
        <v>251</v>
      </c>
      <c r="F1138" t="s">
        <v>257</v>
      </c>
      <c r="G1138" t="s">
        <v>258</v>
      </c>
      <c r="H1138" t="s">
        <v>113</v>
      </c>
      <c r="I1138" s="4">
        <v>13000000</v>
      </c>
      <c r="J1138" s="3">
        <v>2006</v>
      </c>
      <c r="K1138" s="3">
        <v>7.3</v>
      </c>
      <c r="L1138" t="str">
        <f>IF(IMDb[[#This Row],[Presupuesto (USD)]]&lt;IMDb[[#This Row],[Ganancias(USD)]],"Éxito",IF(IMDb[[#This Row],[Presupuesto (USD)]]="SI","Indeterminado","Fracaso"))</f>
        <v>Fracaso</v>
      </c>
    </row>
    <row r="1139" spans="1:12" x14ac:dyDescent="0.25">
      <c r="A1139" t="s">
        <v>4250</v>
      </c>
      <c r="B1139" t="s">
        <v>1171</v>
      </c>
      <c r="C1139">
        <v>101</v>
      </c>
      <c r="D1139" s="4">
        <v>4000304</v>
      </c>
      <c r="E1139" t="s">
        <v>534</v>
      </c>
      <c r="F1139" t="s">
        <v>2</v>
      </c>
      <c r="G1139" t="s">
        <v>9</v>
      </c>
      <c r="H1139" t="s">
        <v>871</v>
      </c>
      <c r="I1139" s="4">
        <v>6500000</v>
      </c>
      <c r="J1139" s="3">
        <v>2011</v>
      </c>
      <c r="K1139" s="3">
        <v>7.3</v>
      </c>
      <c r="L1139" t="str">
        <f>IF(IMDb[[#This Row],[Presupuesto (USD)]]&lt;IMDb[[#This Row],[Ganancias(USD)]],"Éxito",IF(IMDb[[#This Row],[Presupuesto (USD)]]="SI","Indeterminado","Fracaso"))</f>
        <v>Fracaso</v>
      </c>
    </row>
    <row r="1140" spans="1:12" x14ac:dyDescent="0.25">
      <c r="A1140" t="s">
        <v>4310</v>
      </c>
      <c r="B1140" t="s">
        <v>5136</v>
      </c>
      <c r="C1140">
        <v>111</v>
      </c>
      <c r="D1140" s="4">
        <v>3895664</v>
      </c>
      <c r="E1140" t="s">
        <v>419</v>
      </c>
      <c r="F1140" t="s">
        <v>257</v>
      </c>
      <c r="G1140" t="s">
        <v>258</v>
      </c>
      <c r="H1140" t="s">
        <v>113</v>
      </c>
      <c r="I1140" s="4">
        <v>5300000</v>
      </c>
      <c r="J1140" s="3">
        <v>2002</v>
      </c>
      <c r="K1140" s="3">
        <v>7.3</v>
      </c>
      <c r="L1140" t="str">
        <f>IF(IMDb[[#This Row],[Presupuesto (USD)]]&lt;IMDb[[#This Row],[Ganancias(USD)]],"Éxito",IF(IMDb[[#This Row],[Presupuesto (USD)]]="SI","Indeterminado","Fracaso"))</f>
        <v>Fracaso</v>
      </c>
    </row>
    <row r="1141" spans="1:12" x14ac:dyDescent="0.25">
      <c r="A1141" t="s">
        <v>2994</v>
      </c>
      <c r="B1141" t="s">
        <v>727</v>
      </c>
      <c r="C1141">
        <v>107</v>
      </c>
      <c r="D1141" s="4">
        <v>3675072</v>
      </c>
      <c r="E1141" t="s">
        <v>212</v>
      </c>
      <c r="F1141" t="s">
        <v>2</v>
      </c>
      <c r="G1141" t="s">
        <v>9</v>
      </c>
      <c r="H1141" t="s">
        <v>113</v>
      </c>
      <c r="I1141" s="4">
        <v>26000000</v>
      </c>
      <c r="J1141" s="3">
        <v>2007</v>
      </c>
      <c r="K1141" s="3">
        <v>7.3</v>
      </c>
      <c r="L1141" t="str">
        <f>IF(IMDb[[#This Row],[Presupuesto (USD)]]&lt;IMDb[[#This Row],[Ganancias(USD)]],"Éxito",IF(IMDb[[#This Row],[Presupuesto (USD)]]="SI","Indeterminado","Fracaso"))</f>
        <v>Fracaso</v>
      </c>
    </row>
    <row r="1142" spans="1:12" x14ac:dyDescent="0.25">
      <c r="A1142" t="s">
        <v>4471</v>
      </c>
      <c r="B1142" t="s">
        <v>146</v>
      </c>
      <c r="C1142">
        <v>110</v>
      </c>
      <c r="D1142" s="4">
        <v>3468572</v>
      </c>
      <c r="E1142" t="s">
        <v>534</v>
      </c>
      <c r="F1142" t="s">
        <v>2</v>
      </c>
      <c r="G1142" t="s">
        <v>3</v>
      </c>
      <c r="H1142" t="s">
        <v>113</v>
      </c>
      <c r="I1142" s="4">
        <v>4000000</v>
      </c>
      <c r="J1142" s="3">
        <v>1988</v>
      </c>
      <c r="K1142" s="3">
        <v>7.3</v>
      </c>
      <c r="L1142" t="str">
        <f>IF(IMDb[[#This Row],[Presupuesto (USD)]]&lt;IMDb[[#This Row],[Ganancias(USD)]],"Éxito",IF(IMDb[[#This Row],[Presupuesto (USD)]]="SI","Indeterminado","Fracaso"))</f>
        <v>Fracaso</v>
      </c>
    </row>
    <row r="1143" spans="1:12" x14ac:dyDescent="0.25">
      <c r="A1143" t="s">
        <v>4149</v>
      </c>
      <c r="B1143" t="s">
        <v>1558</v>
      </c>
      <c r="C1143">
        <v>90</v>
      </c>
      <c r="D1143" s="4">
        <v>3442820</v>
      </c>
      <c r="E1143" t="s">
        <v>1559</v>
      </c>
      <c r="F1143" t="s">
        <v>2</v>
      </c>
      <c r="G1143" t="s">
        <v>3</v>
      </c>
      <c r="H1143" t="s">
        <v>113</v>
      </c>
      <c r="I1143" s="4">
        <v>8000000</v>
      </c>
      <c r="J1143" s="3">
        <v>2015</v>
      </c>
      <c r="K1143" s="3">
        <v>7.3</v>
      </c>
      <c r="L1143" t="str">
        <f>IF(IMDb[[#This Row],[Presupuesto (USD)]]&lt;IMDb[[#This Row],[Ganancias(USD)]],"Éxito",IF(IMDb[[#This Row],[Presupuesto (USD)]]="SI","Indeterminado","Fracaso"))</f>
        <v>Fracaso</v>
      </c>
    </row>
    <row r="1144" spans="1:12" x14ac:dyDescent="0.25">
      <c r="A1144" t="s">
        <v>4150</v>
      </c>
      <c r="B1144" t="s">
        <v>1216</v>
      </c>
      <c r="C1144">
        <v>129</v>
      </c>
      <c r="D1144" s="4">
        <v>3205244</v>
      </c>
      <c r="E1144" t="s">
        <v>419</v>
      </c>
      <c r="F1144" t="s">
        <v>2</v>
      </c>
      <c r="G1144" t="s">
        <v>9</v>
      </c>
      <c r="H1144" t="s">
        <v>4</v>
      </c>
      <c r="I1144" s="4">
        <v>10000000</v>
      </c>
      <c r="J1144" s="3">
        <v>2010</v>
      </c>
      <c r="K1144" s="3">
        <v>7.3</v>
      </c>
      <c r="L1144" t="str">
        <f>IF(IMDb[[#This Row],[Presupuesto (USD)]]&lt;IMDb[[#This Row],[Ganancias(USD)]],"Éxito",IF(IMDb[[#This Row],[Presupuesto (USD)]]="SI","Indeterminado","Fracaso"))</f>
        <v>Fracaso</v>
      </c>
    </row>
    <row r="1145" spans="1:12" x14ac:dyDescent="0.25">
      <c r="A1145" t="s">
        <v>3850</v>
      </c>
      <c r="B1145" t="s">
        <v>1381</v>
      </c>
      <c r="C1145">
        <v>112</v>
      </c>
      <c r="D1145" s="4">
        <v>3058380</v>
      </c>
      <c r="E1145" t="s">
        <v>45</v>
      </c>
      <c r="F1145" t="s">
        <v>257</v>
      </c>
      <c r="G1145" t="s">
        <v>258</v>
      </c>
      <c r="H1145" t="s">
        <v>113</v>
      </c>
      <c r="I1145" s="4">
        <v>100000000</v>
      </c>
      <c r="J1145" s="3">
        <v>2000</v>
      </c>
      <c r="K1145" s="3">
        <v>7.3</v>
      </c>
      <c r="L1145" t="str">
        <f>IF(IMDb[[#This Row],[Presupuesto (USD)]]&lt;IMDb[[#This Row],[Ganancias(USD)]],"Éxito",IF(IMDb[[#This Row],[Presupuesto (USD)]]="SI","Indeterminado","Fracaso"))</f>
        <v>Fracaso</v>
      </c>
    </row>
    <row r="1146" spans="1:12" x14ac:dyDescent="0.25">
      <c r="A1146" t="s">
        <v>4720</v>
      </c>
      <c r="B1146" t="s">
        <v>1905</v>
      </c>
      <c r="C1146">
        <v>109</v>
      </c>
      <c r="D1146" s="4">
        <v>3050934</v>
      </c>
      <c r="E1146" t="s">
        <v>833</v>
      </c>
      <c r="F1146" t="s">
        <v>2</v>
      </c>
      <c r="G1146" t="s">
        <v>3</v>
      </c>
      <c r="H1146" t="s">
        <v>4</v>
      </c>
      <c r="I1146" s="4">
        <v>1800000</v>
      </c>
      <c r="J1146" s="3">
        <v>2000</v>
      </c>
      <c r="K1146" s="3">
        <v>7.3</v>
      </c>
      <c r="L1146" t="str">
        <f>IF(IMDb[[#This Row],[Presupuesto (USD)]]&lt;IMDb[[#This Row],[Ganancias(USD)]],"Éxito",IF(IMDb[[#This Row],[Presupuesto (USD)]]="SI","Indeterminado","Fracaso"))</f>
        <v>Éxito</v>
      </c>
    </row>
    <row r="1147" spans="1:12" x14ac:dyDescent="0.25">
      <c r="A1147" t="s">
        <v>4581</v>
      </c>
      <c r="B1147" t="s">
        <v>155</v>
      </c>
      <c r="C1147">
        <v>94</v>
      </c>
      <c r="D1147" s="4">
        <v>2912363</v>
      </c>
      <c r="E1147" t="s">
        <v>334</v>
      </c>
      <c r="F1147" t="s">
        <v>1810</v>
      </c>
      <c r="G1147" t="s">
        <v>9</v>
      </c>
      <c r="H1147" t="s">
        <v>113</v>
      </c>
      <c r="I1147" s="4">
        <v>3000000</v>
      </c>
      <c r="J1147" s="3">
        <v>2005</v>
      </c>
      <c r="K1147" s="3">
        <v>7.3</v>
      </c>
      <c r="L1147" t="str">
        <f>IF(IMDb[[#This Row],[Presupuesto (USD)]]&lt;IMDb[[#This Row],[Ganancias(USD)]],"Éxito",IF(IMDb[[#This Row],[Presupuesto (USD)]]="SI","Indeterminado","Fracaso"))</f>
        <v>Fracaso</v>
      </c>
    </row>
    <row r="1148" spans="1:12" x14ac:dyDescent="0.25">
      <c r="A1148" t="s">
        <v>2997</v>
      </c>
      <c r="B1148" t="s">
        <v>620</v>
      </c>
      <c r="C1148">
        <v>111</v>
      </c>
      <c r="D1148" s="4">
        <v>2869369</v>
      </c>
      <c r="E1148" t="s">
        <v>455</v>
      </c>
      <c r="F1148" t="s">
        <v>2</v>
      </c>
      <c r="G1148" t="s">
        <v>9</v>
      </c>
      <c r="H1148" t="s">
        <v>21</v>
      </c>
      <c r="I1148" s="4">
        <v>30000000</v>
      </c>
      <c r="J1148" s="3">
        <v>1994</v>
      </c>
      <c r="K1148" s="3">
        <v>7.3</v>
      </c>
      <c r="L1148" t="str">
        <f>IF(IMDb[[#This Row],[Presupuesto (USD)]]&lt;IMDb[[#This Row],[Ganancias(USD)]],"Éxito",IF(IMDb[[#This Row],[Presupuesto (USD)]]="SI","Indeterminado","Fracaso"))</f>
        <v>Fracaso</v>
      </c>
    </row>
    <row r="1149" spans="1:12" x14ac:dyDescent="0.25">
      <c r="A1149" t="s">
        <v>5094</v>
      </c>
      <c r="B1149" t="s">
        <v>1133</v>
      </c>
      <c r="C1149">
        <v>97</v>
      </c>
      <c r="D1149" s="4">
        <v>2856622</v>
      </c>
      <c r="E1149" t="s">
        <v>419</v>
      </c>
      <c r="F1149" t="s">
        <v>2</v>
      </c>
      <c r="G1149" t="s">
        <v>56</v>
      </c>
      <c r="H1149" t="s">
        <v>113</v>
      </c>
      <c r="I1149" s="4">
        <v>25000</v>
      </c>
      <c r="J1149" s="3">
        <v>1997</v>
      </c>
      <c r="K1149" s="3">
        <v>7.3</v>
      </c>
      <c r="L1149" t="str">
        <f>IF(IMDb[[#This Row],[Presupuesto (USD)]]&lt;IMDb[[#This Row],[Ganancias(USD)]],"Éxito",IF(IMDb[[#This Row],[Presupuesto (USD)]]="SI","Indeterminado","Fracaso"))</f>
        <v>Éxito</v>
      </c>
    </row>
    <row r="1150" spans="1:12" x14ac:dyDescent="0.25">
      <c r="A1150" t="s">
        <v>5068</v>
      </c>
      <c r="B1150" t="s">
        <v>288</v>
      </c>
      <c r="C1150">
        <v>100</v>
      </c>
      <c r="D1150" s="4">
        <v>2643689</v>
      </c>
      <c r="E1150" t="s">
        <v>419</v>
      </c>
      <c r="F1150" t="s">
        <v>2</v>
      </c>
      <c r="G1150" t="s">
        <v>3</v>
      </c>
      <c r="H1150" t="s">
        <v>4</v>
      </c>
      <c r="I1150" s="4" t="s">
        <v>5162</v>
      </c>
      <c r="J1150" s="3">
        <v>1998</v>
      </c>
      <c r="K1150" s="3">
        <v>7.3</v>
      </c>
      <c r="L1150" t="str">
        <f>IF(IMDb[[#This Row],[Presupuesto (USD)]]&lt;IMDb[[#This Row],[Ganancias(USD)]],"Éxito",IF(IMDb[[#This Row],[Presupuesto (USD)]]="SI","Indeterminado","Fracaso"))</f>
        <v>Indeterminado</v>
      </c>
    </row>
    <row r="1151" spans="1:12" x14ac:dyDescent="0.25">
      <c r="A1151" t="s">
        <v>4117</v>
      </c>
      <c r="B1151" t="s">
        <v>1535</v>
      </c>
      <c r="C1151">
        <v>128</v>
      </c>
      <c r="D1151" s="4">
        <v>1207007</v>
      </c>
      <c r="E1151" t="s">
        <v>251</v>
      </c>
      <c r="F1151" t="s">
        <v>762</v>
      </c>
      <c r="G1151" t="s">
        <v>763</v>
      </c>
      <c r="H1151" t="s">
        <v>5162</v>
      </c>
      <c r="I1151" s="4" t="s">
        <v>5162</v>
      </c>
      <c r="J1151" s="3">
        <v>2007</v>
      </c>
      <c r="K1151" s="3">
        <v>7.3</v>
      </c>
      <c r="L1151" t="str">
        <f>IF(IMDb[[#This Row],[Presupuesto (USD)]]&lt;IMDb[[#This Row],[Ganancias(USD)]],"Éxito",IF(IMDb[[#This Row],[Presupuesto (USD)]]="SI","Indeterminado","Fracaso"))</f>
        <v>Indeterminado</v>
      </c>
    </row>
    <row r="1152" spans="1:12" x14ac:dyDescent="0.25">
      <c r="A1152" t="s">
        <v>4033</v>
      </c>
      <c r="B1152" t="s">
        <v>1099</v>
      </c>
      <c r="C1152">
        <v>120</v>
      </c>
      <c r="D1152" s="4">
        <v>1055654</v>
      </c>
      <c r="E1152" t="s">
        <v>688</v>
      </c>
      <c r="F1152" t="s">
        <v>2</v>
      </c>
      <c r="G1152" t="s">
        <v>147</v>
      </c>
      <c r="H1152" t="s">
        <v>4</v>
      </c>
      <c r="I1152" s="4">
        <v>10000000</v>
      </c>
      <c r="J1152" s="3">
        <v>2006</v>
      </c>
      <c r="K1152" s="3">
        <v>7.3</v>
      </c>
      <c r="L1152" t="str">
        <f>IF(IMDb[[#This Row],[Presupuesto (USD)]]&lt;IMDb[[#This Row],[Ganancias(USD)]],"Éxito",IF(IMDb[[#This Row],[Presupuesto (USD)]]="SI","Indeterminado","Fracaso"))</f>
        <v>Fracaso</v>
      </c>
    </row>
    <row r="1153" spans="1:12" x14ac:dyDescent="0.25">
      <c r="A1153" t="s">
        <v>4932</v>
      </c>
      <c r="B1153" t="s">
        <v>1377</v>
      </c>
      <c r="C1153">
        <v>111</v>
      </c>
      <c r="D1153" s="4">
        <v>985341</v>
      </c>
      <c r="E1153" t="s">
        <v>534</v>
      </c>
      <c r="F1153" t="s">
        <v>2</v>
      </c>
      <c r="G1153" t="s">
        <v>3</v>
      </c>
      <c r="H1153" t="s">
        <v>113</v>
      </c>
      <c r="I1153" s="4">
        <v>500000</v>
      </c>
      <c r="J1153" s="3">
        <v>1999</v>
      </c>
      <c r="K1153" s="3">
        <v>7.3</v>
      </c>
      <c r="L1153" t="str">
        <f>IF(IMDb[[#This Row],[Presupuesto (USD)]]&lt;IMDb[[#This Row],[Ganancias(USD)]],"Éxito",IF(IMDb[[#This Row],[Presupuesto (USD)]]="SI","Indeterminado","Fracaso"))</f>
        <v>Éxito</v>
      </c>
    </row>
    <row r="1154" spans="1:12" x14ac:dyDescent="0.25">
      <c r="A1154" t="s">
        <v>4236</v>
      </c>
      <c r="B1154" t="s">
        <v>5143</v>
      </c>
      <c r="C1154">
        <v>125</v>
      </c>
      <c r="D1154" s="4">
        <v>927107</v>
      </c>
      <c r="E1154" t="s">
        <v>1260</v>
      </c>
      <c r="F1154" t="s">
        <v>1037</v>
      </c>
      <c r="G1154" t="s">
        <v>147</v>
      </c>
      <c r="H1154" t="s">
        <v>5162</v>
      </c>
      <c r="I1154" s="4">
        <v>15000000</v>
      </c>
      <c r="J1154" s="3">
        <v>1999</v>
      </c>
      <c r="K1154" s="3">
        <v>7.3</v>
      </c>
      <c r="L1154" t="str">
        <f>IF(IMDb[[#This Row],[Presupuesto (USD)]]&lt;IMDb[[#This Row],[Ganancias(USD)]],"Éxito",IF(IMDb[[#This Row],[Presupuesto (USD)]]="SI","Indeterminado","Fracaso"))</f>
        <v>Fracaso</v>
      </c>
    </row>
    <row r="1155" spans="1:12" x14ac:dyDescent="0.25">
      <c r="A1155" t="s">
        <v>3928</v>
      </c>
      <c r="B1155" t="s">
        <v>1428</v>
      </c>
      <c r="C1155">
        <v>100</v>
      </c>
      <c r="D1155" s="4">
        <v>860002</v>
      </c>
      <c r="E1155" t="s">
        <v>519</v>
      </c>
      <c r="F1155" t="s">
        <v>2</v>
      </c>
      <c r="G1155" t="s">
        <v>3</v>
      </c>
      <c r="H1155" t="s">
        <v>21</v>
      </c>
      <c r="I1155" s="4">
        <v>12000000</v>
      </c>
      <c r="J1155" s="3">
        <v>2005</v>
      </c>
      <c r="K1155" s="3">
        <v>7.3</v>
      </c>
      <c r="L1155" t="str">
        <f>IF(IMDb[[#This Row],[Presupuesto (USD)]]&lt;IMDb[[#This Row],[Ganancias(USD)]],"Éxito",IF(IMDb[[#This Row],[Presupuesto (USD)]]="SI","Indeterminado","Fracaso"))</f>
        <v>Fracaso</v>
      </c>
    </row>
    <row r="1156" spans="1:12" x14ac:dyDescent="0.25">
      <c r="A1156" t="s">
        <v>3451</v>
      </c>
      <c r="B1156" t="s">
        <v>1035</v>
      </c>
      <c r="C1156">
        <v>120</v>
      </c>
      <c r="D1156" s="4">
        <v>634277</v>
      </c>
      <c r="E1156" t="s">
        <v>1161</v>
      </c>
      <c r="F1156" t="s">
        <v>257</v>
      </c>
      <c r="G1156" t="s">
        <v>258</v>
      </c>
      <c r="H1156" t="s">
        <v>4</v>
      </c>
      <c r="I1156" s="4">
        <v>16000000</v>
      </c>
      <c r="J1156" s="3">
        <v>2007</v>
      </c>
      <c r="K1156" s="3">
        <v>7.3</v>
      </c>
      <c r="L1156" t="str">
        <f>IF(IMDb[[#This Row],[Presupuesto (USD)]]&lt;IMDb[[#This Row],[Ganancias(USD)]],"Éxito",IF(IMDb[[#This Row],[Presupuesto (USD)]]="SI","Indeterminado","Fracaso"))</f>
        <v>Fracaso</v>
      </c>
    </row>
    <row r="1157" spans="1:12" x14ac:dyDescent="0.25">
      <c r="A1157" t="s">
        <v>4933</v>
      </c>
      <c r="B1157" t="s">
        <v>2066</v>
      </c>
      <c r="C1157">
        <v>90</v>
      </c>
      <c r="D1157" s="4">
        <v>603943</v>
      </c>
      <c r="E1157" t="s">
        <v>334</v>
      </c>
      <c r="F1157" t="s">
        <v>2</v>
      </c>
      <c r="G1157" t="s">
        <v>3</v>
      </c>
      <c r="H1157" t="s">
        <v>113</v>
      </c>
      <c r="I1157" s="4">
        <v>500000</v>
      </c>
      <c r="J1157" s="3">
        <v>2004</v>
      </c>
      <c r="K1157" s="3">
        <v>7.3</v>
      </c>
      <c r="L1157" t="str">
        <f>IF(IMDb[[#This Row],[Presupuesto (USD)]]&lt;IMDb[[#This Row],[Ganancias(USD)]],"Éxito",IF(IMDb[[#This Row],[Presupuesto (USD)]]="SI","Indeterminado","Fracaso"))</f>
        <v>Éxito</v>
      </c>
    </row>
    <row r="1158" spans="1:12" x14ac:dyDescent="0.25">
      <c r="A1158" t="s">
        <v>5004</v>
      </c>
      <c r="B1158" t="s">
        <v>1019</v>
      </c>
      <c r="C1158">
        <v>90</v>
      </c>
      <c r="D1158" s="4">
        <v>489220</v>
      </c>
      <c r="E1158" t="s">
        <v>702</v>
      </c>
      <c r="F1158" t="s">
        <v>2</v>
      </c>
      <c r="G1158" t="s">
        <v>56</v>
      </c>
      <c r="H1158" t="s">
        <v>113</v>
      </c>
      <c r="I1158" s="4">
        <v>365000</v>
      </c>
      <c r="J1158" s="3">
        <v>1997</v>
      </c>
      <c r="K1158" s="3">
        <v>7.3</v>
      </c>
      <c r="L1158" t="str">
        <f>IF(IMDb[[#This Row],[Presupuesto (USD)]]&lt;IMDb[[#This Row],[Ganancias(USD)]],"Éxito",IF(IMDb[[#This Row],[Presupuesto (USD)]]="SI","Indeterminado","Fracaso"))</f>
        <v>Éxito</v>
      </c>
    </row>
    <row r="1159" spans="1:12" x14ac:dyDescent="0.25">
      <c r="A1159" t="s">
        <v>4043</v>
      </c>
      <c r="B1159" t="s">
        <v>1201</v>
      </c>
      <c r="C1159">
        <v>85</v>
      </c>
      <c r="D1159" s="4">
        <v>488872</v>
      </c>
      <c r="E1159" t="s">
        <v>512</v>
      </c>
      <c r="F1159" t="s">
        <v>922</v>
      </c>
      <c r="G1159" t="s">
        <v>579</v>
      </c>
      <c r="H1159" t="s">
        <v>21</v>
      </c>
      <c r="I1159" s="4">
        <v>10000000</v>
      </c>
      <c r="J1159" s="3">
        <v>2001</v>
      </c>
      <c r="K1159" s="3">
        <v>7.3</v>
      </c>
      <c r="L1159" t="str">
        <f>IF(IMDb[[#This Row],[Presupuesto (USD)]]&lt;IMDb[[#This Row],[Ganancias(USD)]],"Éxito",IF(IMDb[[#This Row],[Presupuesto (USD)]]="SI","Indeterminado","Fracaso"))</f>
        <v>Fracaso</v>
      </c>
    </row>
    <row r="1160" spans="1:12" x14ac:dyDescent="0.25">
      <c r="A1160" t="s">
        <v>4710</v>
      </c>
      <c r="B1160" t="s">
        <v>1896</v>
      </c>
      <c r="C1160">
        <v>97</v>
      </c>
      <c r="D1160" s="4">
        <v>466702</v>
      </c>
      <c r="E1160" t="s">
        <v>251</v>
      </c>
      <c r="F1160" t="s">
        <v>2</v>
      </c>
      <c r="G1160" t="s">
        <v>9</v>
      </c>
      <c r="H1160" t="s">
        <v>113</v>
      </c>
      <c r="I1160" s="4" t="s">
        <v>5162</v>
      </c>
      <c r="J1160" s="3">
        <v>2010</v>
      </c>
      <c r="K1160" s="3">
        <v>7.3</v>
      </c>
      <c r="L1160" t="str">
        <f>IF(IMDb[[#This Row],[Presupuesto (USD)]]&lt;IMDb[[#This Row],[Ganancias(USD)]],"Éxito",IF(IMDb[[#This Row],[Presupuesto (USD)]]="SI","Indeterminado","Fracaso"))</f>
        <v>Indeterminado</v>
      </c>
    </row>
    <row r="1161" spans="1:12" x14ac:dyDescent="0.25">
      <c r="A1161" t="s">
        <v>4874</v>
      </c>
      <c r="B1161" t="s">
        <v>1091</v>
      </c>
      <c r="C1161">
        <v>88</v>
      </c>
      <c r="D1161" s="4">
        <v>442638</v>
      </c>
      <c r="E1161" t="s">
        <v>583</v>
      </c>
      <c r="F1161" t="s">
        <v>2</v>
      </c>
      <c r="G1161" t="s">
        <v>3</v>
      </c>
      <c r="H1161" t="s">
        <v>113</v>
      </c>
      <c r="I1161" s="4">
        <v>850000</v>
      </c>
      <c r="J1161" s="3">
        <v>2007</v>
      </c>
      <c r="K1161" s="3">
        <v>7.3</v>
      </c>
      <c r="L1161" t="str">
        <f>IF(IMDb[[#This Row],[Presupuesto (USD)]]&lt;IMDb[[#This Row],[Ganancias(USD)]],"Éxito",IF(IMDb[[#This Row],[Presupuesto (USD)]]="SI","Indeterminado","Fracaso"))</f>
        <v>Fracaso</v>
      </c>
    </row>
    <row r="1162" spans="1:12" x14ac:dyDescent="0.25">
      <c r="A1162" t="s">
        <v>4553</v>
      </c>
      <c r="B1162" t="s">
        <v>335</v>
      </c>
      <c r="C1162">
        <v>109</v>
      </c>
      <c r="D1162" s="4">
        <v>377420</v>
      </c>
      <c r="E1162" t="s">
        <v>534</v>
      </c>
      <c r="F1162" t="s">
        <v>337</v>
      </c>
      <c r="G1162" t="s">
        <v>167</v>
      </c>
      <c r="H1162" t="s">
        <v>4</v>
      </c>
      <c r="I1162" s="4" t="s">
        <v>5162</v>
      </c>
      <c r="J1162" s="3">
        <v>2014</v>
      </c>
      <c r="K1162" s="3">
        <v>7.3</v>
      </c>
      <c r="L1162" t="str">
        <f>IF(IMDb[[#This Row],[Presupuesto (USD)]]&lt;IMDb[[#This Row],[Ganancias(USD)]],"Éxito",IF(IMDb[[#This Row],[Presupuesto (USD)]]="SI","Indeterminado","Fracaso"))</f>
        <v>Indeterminado</v>
      </c>
    </row>
    <row r="1163" spans="1:12" x14ac:dyDescent="0.25">
      <c r="A1163" t="s">
        <v>4587</v>
      </c>
      <c r="B1163" t="s">
        <v>1814</v>
      </c>
      <c r="C1163">
        <v>123</v>
      </c>
      <c r="D1163" s="4">
        <v>373060</v>
      </c>
      <c r="E1163" t="s">
        <v>534</v>
      </c>
      <c r="F1163" t="s">
        <v>2</v>
      </c>
      <c r="G1163" t="s">
        <v>9</v>
      </c>
      <c r="H1163" t="s">
        <v>679</v>
      </c>
      <c r="I1163" s="4" t="s">
        <v>5162</v>
      </c>
      <c r="J1163" s="3">
        <v>2009</v>
      </c>
      <c r="K1163" s="3">
        <v>7.3</v>
      </c>
      <c r="L1163" t="str">
        <f>IF(IMDb[[#This Row],[Presupuesto (USD)]]&lt;IMDb[[#This Row],[Ganancias(USD)]],"Éxito",IF(IMDb[[#This Row],[Presupuesto (USD)]]="SI","Indeterminado","Fracaso"))</f>
        <v>Indeterminado</v>
      </c>
    </row>
    <row r="1164" spans="1:12" x14ac:dyDescent="0.25">
      <c r="A1164" t="s">
        <v>3698</v>
      </c>
      <c r="B1164" t="s">
        <v>5133</v>
      </c>
      <c r="C1164">
        <v>161</v>
      </c>
      <c r="D1164" s="4">
        <v>336467</v>
      </c>
      <c r="E1164" t="s">
        <v>729</v>
      </c>
      <c r="F1164" t="s">
        <v>2</v>
      </c>
      <c r="G1164" t="s">
        <v>258</v>
      </c>
      <c r="H1164" t="s">
        <v>679</v>
      </c>
      <c r="I1164" s="4">
        <v>13000000</v>
      </c>
      <c r="J1164" s="3">
        <v>2009</v>
      </c>
      <c r="K1164" s="3">
        <v>7.3</v>
      </c>
      <c r="L1164" t="str">
        <f>IF(IMDb[[#This Row],[Presupuesto (USD)]]&lt;IMDb[[#This Row],[Ganancias(USD)]],"Éxito",IF(IMDb[[#This Row],[Presupuesto (USD)]]="SI","Indeterminado","Fracaso"))</f>
        <v>Fracaso</v>
      </c>
    </row>
    <row r="1165" spans="1:12" x14ac:dyDescent="0.25">
      <c r="A1165" t="s">
        <v>4847</v>
      </c>
      <c r="B1165" t="s">
        <v>1988</v>
      </c>
      <c r="C1165">
        <v>106</v>
      </c>
      <c r="D1165" s="4">
        <v>334658</v>
      </c>
      <c r="E1165" t="s">
        <v>747</v>
      </c>
      <c r="F1165" t="s">
        <v>2</v>
      </c>
      <c r="G1165" t="s">
        <v>3</v>
      </c>
      <c r="H1165" t="s">
        <v>113</v>
      </c>
      <c r="I1165" s="4" t="s">
        <v>5162</v>
      </c>
      <c r="J1165" s="3">
        <v>2014</v>
      </c>
      <c r="K1165" s="3">
        <v>7.3</v>
      </c>
      <c r="L1165" t="str">
        <f>IF(IMDb[[#This Row],[Presupuesto (USD)]]&lt;IMDb[[#This Row],[Ganancias(USD)]],"Éxito",IF(IMDb[[#This Row],[Presupuesto (USD)]]="SI","Indeterminado","Fracaso"))</f>
        <v>Indeterminado</v>
      </c>
    </row>
    <row r="1166" spans="1:12" x14ac:dyDescent="0.25">
      <c r="A1166" t="s">
        <v>4496</v>
      </c>
      <c r="B1166" t="s">
        <v>1765</v>
      </c>
      <c r="C1166">
        <v>97</v>
      </c>
      <c r="D1166" s="4">
        <v>304137</v>
      </c>
      <c r="E1166" t="s">
        <v>1078</v>
      </c>
      <c r="F1166" t="s">
        <v>2</v>
      </c>
      <c r="G1166" t="s">
        <v>9</v>
      </c>
      <c r="H1166" t="s">
        <v>113</v>
      </c>
      <c r="I1166" s="4" t="s">
        <v>5162</v>
      </c>
      <c r="J1166" s="3">
        <v>2010</v>
      </c>
      <c r="K1166" s="3">
        <v>7.3</v>
      </c>
      <c r="L1166" t="str">
        <f>IF(IMDb[[#This Row],[Presupuesto (USD)]]&lt;IMDb[[#This Row],[Ganancias(USD)]],"Éxito",IF(IMDb[[#This Row],[Presupuesto (USD)]]="SI","Indeterminado","Fracaso"))</f>
        <v>Indeterminado</v>
      </c>
    </row>
    <row r="1167" spans="1:12" x14ac:dyDescent="0.25">
      <c r="A1167" t="s">
        <v>4408</v>
      </c>
      <c r="B1167" t="s">
        <v>1708</v>
      </c>
      <c r="C1167">
        <v>99</v>
      </c>
      <c r="D1167" s="4">
        <v>274385</v>
      </c>
      <c r="E1167" t="s">
        <v>419</v>
      </c>
      <c r="F1167" t="s">
        <v>1037</v>
      </c>
      <c r="G1167" t="s">
        <v>147</v>
      </c>
      <c r="H1167" t="s">
        <v>5162</v>
      </c>
      <c r="I1167" s="4">
        <v>4000000</v>
      </c>
      <c r="J1167" s="3">
        <v>2009</v>
      </c>
      <c r="K1167" s="3">
        <v>7.3</v>
      </c>
      <c r="L1167" t="str">
        <f>IF(IMDb[[#This Row],[Presupuesto (USD)]]&lt;IMDb[[#This Row],[Ganancias(USD)]],"Éxito",IF(IMDb[[#This Row],[Presupuesto (USD)]]="SI","Indeterminado","Fracaso"))</f>
        <v>Fracaso</v>
      </c>
    </row>
    <row r="1168" spans="1:12" x14ac:dyDescent="0.25">
      <c r="A1168" t="s">
        <v>3816</v>
      </c>
      <c r="B1168" t="s">
        <v>741</v>
      </c>
      <c r="C1168">
        <v>132</v>
      </c>
      <c r="D1168" s="4">
        <v>274299</v>
      </c>
      <c r="E1168" t="s">
        <v>1366</v>
      </c>
      <c r="F1168" t="s">
        <v>2</v>
      </c>
      <c r="G1168" t="s">
        <v>258</v>
      </c>
      <c r="H1168" t="s">
        <v>764</v>
      </c>
      <c r="I1168" s="4">
        <v>103000000</v>
      </c>
      <c r="J1168" s="3">
        <v>2002</v>
      </c>
      <c r="K1168" s="3">
        <v>7.3</v>
      </c>
      <c r="L1168" t="str">
        <f>IF(IMDb[[#This Row],[Presupuesto (USD)]]&lt;IMDb[[#This Row],[Ganancias(USD)]],"Éxito",IF(IMDb[[#This Row],[Presupuesto (USD)]]="SI","Indeterminado","Fracaso"))</f>
        <v>Fracaso</v>
      </c>
    </row>
    <row r="1169" spans="1:12" x14ac:dyDescent="0.25">
      <c r="A1169" t="s">
        <v>4047</v>
      </c>
      <c r="B1169" t="s">
        <v>1496</v>
      </c>
      <c r="C1169">
        <v>111</v>
      </c>
      <c r="D1169" s="4">
        <v>228524</v>
      </c>
      <c r="E1169" t="s">
        <v>419</v>
      </c>
      <c r="F1169" t="s">
        <v>2</v>
      </c>
      <c r="G1169" t="s">
        <v>3</v>
      </c>
      <c r="H1169" t="s">
        <v>113</v>
      </c>
      <c r="I1169" s="4">
        <v>4000000</v>
      </c>
      <c r="J1169" s="3">
        <v>2004</v>
      </c>
      <c r="K1169" s="3">
        <v>7.3</v>
      </c>
      <c r="L1169" t="str">
        <f>IF(IMDb[[#This Row],[Presupuesto (USD)]]&lt;IMDb[[#This Row],[Ganancias(USD)]],"Éxito",IF(IMDb[[#This Row],[Presupuesto (USD)]]="SI","Indeterminado","Fracaso"))</f>
        <v>Fracaso</v>
      </c>
    </row>
    <row r="1170" spans="1:12" x14ac:dyDescent="0.25">
      <c r="A1170" t="s">
        <v>4102</v>
      </c>
      <c r="B1170" t="s">
        <v>1527</v>
      </c>
      <c r="C1170">
        <v>127</v>
      </c>
      <c r="D1170" s="4">
        <v>171320</v>
      </c>
      <c r="E1170" t="s">
        <v>334</v>
      </c>
      <c r="F1170" t="s">
        <v>257</v>
      </c>
      <c r="G1170" t="s">
        <v>258</v>
      </c>
      <c r="H1170" t="s">
        <v>679</v>
      </c>
      <c r="I1170" s="4" t="s">
        <v>5162</v>
      </c>
      <c r="J1170" s="3">
        <v>2011</v>
      </c>
      <c r="K1170" s="3">
        <v>7.3</v>
      </c>
      <c r="L1170" t="str">
        <f>IF(IMDb[[#This Row],[Presupuesto (USD)]]&lt;IMDb[[#This Row],[Ganancias(USD)]],"Éxito",IF(IMDb[[#This Row],[Presupuesto (USD)]]="SI","Indeterminado","Fracaso"))</f>
        <v>Indeterminado</v>
      </c>
    </row>
    <row r="1171" spans="1:12" x14ac:dyDescent="0.25">
      <c r="A1171" t="s">
        <v>4737</v>
      </c>
      <c r="B1171" t="s">
        <v>1914</v>
      </c>
      <c r="C1171">
        <v>90</v>
      </c>
      <c r="D1171" s="4">
        <v>155972</v>
      </c>
      <c r="E1171" t="s">
        <v>251</v>
      </c>
      <c r="F1171" t="s">
        <v>1245</v>
      </c>
      <c r="G1171" t="s">
        <v>1875</v>
      </c>
      <c r="H1171" t="s">
        <v>764</v>
      </c>
      <c r="I1171" s="4">
        <v>1500000</v>
      </c>
      <c r="J1171" s="3">
        <v>2006</v>
      </c>
      <c r="K1171" s="3">
        <v>7.3</v>
      </c>
      <c r="L1171" t="str">
        <f>IF(IMDb[[#This Row],[Presupuesto (USD)]]&lt;IMDb[[#This Row],[Ganancias(USD)]],"Éxito",IF(IMDb[[#This Row],[Presupuesto (USD)]]="SI","Indeterminado","Fracaso"))</f>
        <v>Fracaso</v>
      </c>
    </row>
    <row r="1172" spans="1:12" x14ac:dyDescent="0.25">
      <c r="A1172" t="s">
        <v>4097</v>
      </c>
      <c r="B1172" t="s">
        <v>1522</v>
      </c>
      <c r="C1172">
        <v>45</v>
      </c>
      <c r="D1172" s="4">
        <v>145109</v>
      </c>
      <c r="E1172" t="s">
        <v>372</v>
      </c>
      <c r="F1172" t="s">
        <v>1523</v>
      </c>
      <c r="G1172" t="s">
        <v>949</v>
      </c>
      <c r="H1172" t="s">
        <v>679</v>
      </c>
      <c r="I1172" s="4">
        <v>45000000</v>
      </c>
      <c r="J1172" s="3">
        <v>2008</v>
      </c>
      <c r="K1172" s="3">
        <v>7.3</v>
      </c>
      <c r="L1172" t="str">
        <f>IF(IMDb[[#This Row],[Presupuesto (USD)]]&lt;IMDb[[#This Row],[Ganancias(USD)]],"Éxito",IF(IMDb[[#This Row],[Presupuesto (USD)]]="SI","Indeterminado","Fracaso"))</f>
        <v>Fracaso</v>
      </c>
    </row>
    <row r="1173" spans="1:12" x14ac:dyDescent="0.25">
      <c r="A1173" t="s">
        <v>4850</v>
      </c>
      <c r="B1173" t="s">
        <v>1992</v>
      </c>
      <c r="C1173">
        <v>97</v>
      </c>
      <c r="D1173" s="4">
        <v>144431</v>
      </c>
      <c r="E1173" t="s">
        <v>1588</v>
      </c>
      <c r="F1173" t="s">
        <v>2</v>
      </c>
      <c r="G1173" t="s">
        <v>9</v>
      </c>
      <c r="H1173" t="s">
        <v>4</v>
      </c>
      <c r="I1173" s="4">
        <v>1000000</v>
      </c>
      <c r="J1173" s="3">
        <v>2006</v>
      </c>
      <c r="K1173" s="3">
        <v>7.3</v>
      </c>
      <c r="L1173" t="str">
        <f>IF(IMDb[[#This Row],[Presupuesto (USD)]]&lt;IMDb[[#This Row],[Ganancias(USD)]],"Éxito",IF(IMDb[[#This Row],[Presupuesto (USD)]]="SI","Indeterminado","Fracaso"))</f>
        <v>Fracaso</v>
      </c>
    </row>
    <row r="1174" spans="1:12" x14ac:dyDescent="0.25">
      <c r="A1174" t="s">
        <v>4057</v>
      </c>
      <c r="B1174" t="s">
        <v>1023</v>
      </c>
      <c r="C1174">
        <v>135</v>
      </c>
      <c r="D1174" s="4">
        <v>128486</v>
      </c>
      <c r="E1174" t="s">
        <v>661</v>
      </c>
      <c r="F1174" t="s">
        <v>1306</v>
      </c>
      <c r="G1174" t="s">
        <v>778</v>
      </c>
      <c r="H1174" t="s">
        <v>113</v>
      </c>
      <c r="I1174" s="4">
        <v>10000000</v>
      </c>
      <c r="J1174" s="3">
        <v>2008</v>
      </c>
      <c r="K1174" s="3">
        <v>7.3</v>
      </c>
      <c r="L1174" t="str">
        <f>IF(IMDb[[#This Row],[Presupuesto (USD)]]&lt;IMDb[[#This Row],[Ganancias(USD)]],"Éxito",IF(IMDb[[#This Row],[Presupuesto (USD)]]="SI","Indeterminado","Fracaso"))</f>
        <v>Fracaso</v>
      </c>
    </row>
    <row r="1175" spans="1:12" x14ac:dyDescent="0.25">
      <c r="A1175" t="s">
        <v>4398</v>
      </c>
      <c r="B1175" t="s">
        <v>1697</v>
      </c>
      <c r="C1175">
        <v>90</v>
      </c>
      <c r="D1175" s="4">
        <v>124720</v>
      </c>
      <c r="E1175" t="s">
        <v>45</v>
      </c>
      <c r="F1175" t="s">
        <v>2</v>
      </c>
      <c r="G1175" t="s">
        <v>3</v>
      </c>
      <c r="H1175" t="s">
        <v>21</v>
      </c>
      <c r="I1175" s="4">
        <v>5000000</v>
      </c>
      <c r="J1175" s="3">
        <v>2008</v>
      </c>
      <c r="K1175" s="3">
        <v>7.3</v>
      </c>
      <c r="L1175" t="str">
        <f>IF(IMDb[[#This Row],[Presupuesto (USD)]]&lt;IMDb[[#This Row],[Ganancias(USD)]],"Éxito",IF(IMDb[[#This Row],[Presupuesto (USD)]]="SI","Indeterminado","Fracaso"))</f>
        <v>Fracaso</v>
      </c>
    </row>
    <row r="1176" spans="1:12" x14ac:dyDescent="0.25">
      <c r="A1176" t="s">
        <v>5052</v>
      </c>
      <c r="B1176" t="s">
        <v>2155</v>
      </c>
      <c r="C1176">
        <v>88</v>
      </c>
      <c r="D1176" s="4">
        <v>110720</v>
      </c>
      <c r="E1176" t="s">
        <v>286</v>
      </c>
      <c r="F1176" t="s">
        <v>2</v>
      </c>
      <c r="G1176" t="s">
        <v>3</v>
      </c>
      <c r="H1176" t="s">
        <v>5162</v>
      </c>
      <c r="I1176" s="4">
        <v>1200000</v>
      </c>
      <c r="J1176" s="3">
        <v>1999</v>
      </c>
      <c r="K1176" s="3">
        <v>7.3</v>
      </c>
      <c r="L1176" t="str">
        <f>IF(IMDb[[#This Row],[Presupuesto (USD)]]&lt;IMDb[[#This Row],[Ganancias(USD)]],"Éxito",IF(IMDb[[#This Row],[Presupuesto (USD)]]="SI","Indeterminado","Fracaso"))</f>
        <v>Fracaso</v>
      </c>
    </row>
    <row r="1177" spans="1:12" x14ac:dyDescent="0.25">
      <c r="A1177" t="s">
        <v>4981</v>
      </c>
      <c r="B1177" t="s">
        <v>2100</v>
      </c>
      <c r="C1177">
        <v>94</v>
      </c>
      <c r="D1177" s="4">
        <v>110197</v>
      </c>
      <c r="E1177" t="s">
        <v>600</v>
      </c>
      <c r="F1177" t="s">
        <v>2101</v>
      </c>
      <c r="G1177" t="s">
        <v>1258</v>
      </c>
      <c r="H1177" t="s">
        <v>764</v>
      </c>
      <c r="I1177" s="4" t="s">
        <v>5162</v>
      </c>
      <c r="J1177" s="3">
        <v>2009</v>
      </c>
      <c r="K1177" s="3">
        <v>7.3</v>
      </c>
      <c r="L1177" t="str">
        <f>IF(IMDb[[#This Row],[Presupuesto (USD)]]&lt;IMDb[[#This Row],[Ganancias(USD)]],"Éxito",IF(IMDb[[#This Row],[Presupuesto (USD)]]="SI","Indeterminado","Fracaso"))</f>
        <v>Indeterminado</v>
      </c>
    </row>
    <row r="1178" spans="1:12" x14ac:dyDescent="0.25">
      <c r="A1178" t="s">
        <v>4688</v>
      </c>
      <c r="B1178" t="s">
        <v>1882</v>
      </c>
      <c r="C1178">
        <v>99</v>
      </c>
      <c r="D1178" s="4">
        <v>110000</v>
      </c>
      <c r="E1178" t="s">
        <v>678</v>
      </c>
      <c r="F1178" t="s">
        <v>2</v>
      </c>
      <c r="G1178" t="s">
        <v>3</v>
      </c>
      <c r="H1178" t="s">
        <v>113</v>
      </c>
      <c r="I1178" s="4" t="s">
        <v>5162</v>
      </c>
      <c r="J1178" s="3">
        <v>2000</v>
      </c>
      <c r="K1178" s="3">
        <v>7.3</v>
      </c>
      <c r="L1178" t="str">
        <f>IF(IMDb[[#This Row],[Presupuesto (USD)]]&lt;IMDb[[#This Row],[Ganancias(USD)]],"Éxito",IF(IMDb[[#This Row],[Presupuesto (USD)]]="SI","Indeterminado","Fracaso"))</f>
        <v>Indeterminado</v>
      </c>
    </row>
    <row r="1179" spans="1:12" x14ac:dyDescent="0.25">
      <c r="A1179" t="s">
        <v>4255</v>
      </c>
      <c r="B1179" t="s">
        <v>1615</v>
      </c>
      <c r="C1179">
        <v>106</v>
      </c>
      <c r="D1179" s="4">
        <v>64148</v>
      </c>
      <c r="E1179" t="s">
        <v>534</v>
      </c>
      <c r="F1179" t="s">
        <v>2</v>
      </c>
      <c r="G1179" t="s">
        <v>9</v>
      </c>
      <c r="H1179" t="s">
        <v>5162</v>
      </c>
      <c r="I1179" s="4">
        <v>6500000</v>
      </c>
      <c r="J1179" s="3">
        <v>2000</v>
      </c>
      <c r="K1179" s="3">
        <v>7.3</v>
      </c>
      <c r="L1179" t="str">
        <f>IF(IMDb[[#This Row],[Presupuesto (USD)]]&lt;IMDb[[#This Row],[Ganancias(USD)]],"Éxito",IF(IMDb[[#This Row],[Presupuesto (USD)]]="SI","Indeterminado","Fracaso"))</f>
        <v>Fracaso</v>
      </c>
    </row>
    <row r="1180" spans="1:12" x14ac:dyDescent="0.25">
      <c r="A1180" t="s">
        <v>3382</v>
      </c>
      <c r="B1180" t="s">
        <v>1124</v>
      </c>
      <c r="C1180">
        <v>111</v>
      </c>
      <c r="D1180" s="4">
        <v>56692</v>
      </c>
      <c r="E1180" t="s">
        <v>902</v>
      </c>
      <c r="F1180" t="s">
        <v>2</v>
      </c>
      <c r="G1180" t="s">
        <v>3</v>
      </c>
      <c r="H1180" t="s">
        <v>113</v>
      </c>
      <c r="I1180" s="4">
        <v>25000000</v>
      </c>
      <c r="J1180" s="3">
        <v>2009</v>
      </c>
      <c r="K1180" s="3">
        <v>7.3</v>
      </c>
      <c r="L1180" t="str">
        <f>IF(IMDb[[#This Row],[Presupuesto (USD)]]&lt;IMDb[[#This Row],[Ganancias(USD)]],"Éxito",IF(IMDb[[#This Row],[Presupuesto (USD)]]="SI","Indeterminado","Fracaso"))</f>
        <v>Fracaso</v>
      </c>
    </row>
    <row r="1181" spans="1:12" x14ac:dyDescent="0.25">
      <c r="A1181" t="s">
        <v>4437</v>
      </c>
      <c r="B1181" t="s">
        <v>1728</v>
      </c>
      <c r="C1181">
        <v>110</v>
      </c>
      <c r="D1181" s="4">
        <v>49413</v>
      </c>
      <c r="E1181" t="s">
        <v>70</v>
      </c>
      <c r="F1181" t="s">
        <v>922</v>
      </c>
      <c r="G1181" t="s">
        <v>579</v>
      </c>
      <c r="H1181" t="s">
        <v>113</v>
      </c>
      <c r="I1181" s="4">
        <v>35000000</v>
      </c>
      <c r="J1181" s="3">
        <v>2006</v>
      </c>
      <c r="K1181" s="3">
        <v>7.3</v>
      </c>
      <c r="L1181" t="str">
        <f>IF(IMDb[[#This Row],[Presupuesto (USD)]]&lt;IMDb[[#This Row],[Ganancias(USD)]],"Éxito",IF(IMDb[[#This Row],[Presupuesto (USD)]]="SI","Indeterminado","Fracaso"))</f>
        <v>Fracaso</v>
      </c>
    </row>
    <row r="1182" spans="1:12" x14ac:dyDescent="0.25">
      <c r="A1182" t="s">
        <v>5011</v>
      </c>
      <c r="B1182" t="s">
        <v>1257</v>
      </c>
      <c r="C1182">
        <v>92</v>
      </c>
      <c r="D1182" s="4">
        <v>45661</v>
      </c>
      <c r="E1182" t="s">
        <v>600</v>
      </c>
      <c r="F1182" t="s">
        <v>2</v>
      </c>
      <c r="G1182" t="s">
        <v>3</v>
      </c>
      <c r="H1182" t="s">
        <v>4</v>
      </c>
      <c r="I1182" s="4" t="s">
        <v>5162</v>
      </c>
      <c r="J1182" s="3">
        <v>2007</v>
      </c>
      <c r="K1182" s="3">
        <v>7.3</v>
      </c>
      <c r="L1182" t="str">
        <f>IF(IMDb[[#This Row],[Presupuesto (USD)]]&lt;IMDb[[#This Row],[Ganancias(USD)]],"Éxito",IF(IMDb[[#This Row],[Presupuesto (USD)]]="SI","Indeterminado","Fracaso"))</f>
        <v>Indeterminado</v>
      </c>
    </row>
    <row r="1183" spans="1:12" x14ac:dyDescent="0.25">
      <c r="A1183" t="s">
        <v>4396</v>
      </c>
      <c r="B1183" t="s">
        <v>1717</v>
      </c>
      <c r="C1183">
        <v>100</v>
      </c>
      <c r="D1183" s="4">
        <v>728</v>
      </c>
      <c r="E1183" t="s">
        <v>334</v>
      </c>
      <c r="F1183" t="s">
        <v>2</v>
      </c>
      <c r="G1183" t="s">
        <v>38</v>
      </c>
      <c r="H1183" t="s">
        <v>5162</v>
      </c>
      <c r="I1183" s="4" t="s">
        <v>5162</v>
      </c>
      <c r="J1183" s="3">
        <v>2006</v>
      </c>
      <c r="K1183" s="3">
        <v>7.3</v>
      </c>
      <c r="L1183" t="str">
        <f>IF(IMDb[[#This Row],[Presupuesto (USD)]]&lt;IMDb[[#This Row],[Ganancias(USD)]],"Éxito",IF(IMDb[[#This Row],[Presupuesto (USD)]]="SI","Indeterminado","Fracaso"))</f>
        <v>Indeterminado</v>
      </c>
    </row>
    <row r="1184" spans="1:12" x14ac:dyDescent="0.25">
      <c r="A1184" t="s">
        <v>2396</v>
      </c>
      <c r="B1184" t="s">
        <v>285</v>
      </c>
      <c r="C1184">
        <v>22</v>
      </c>
      <c r="D1184" s="4" t="s">
        <v>5162</v>
      </c>
      <c r="E1184" t="s">
        <v>286</v>
      </c>
      <c r="F1184" t="s">
        <v>5162</v>
      </c>
      <c r="H1184" t="s">
        <v>5162</v>
      </c>
      <c r="I1184" s="4" t="s">
        <v>5162</v>
      </c>
      <c r="J1184" s="3" t="s">
        <v>5162</v>
      </c>
      <c r="K1184" s="3">
        <v>7.2</v>
      </c>
      <c r="L1184" t="str">
        <f>IF(IMDb[[#This Row],[Presupuesto (USD)]]&lt;IMDb[[#This Row],[Ganancias(USD)]],"Éxito",IF(IMDb[[#This Row],[Presupuesto (USD)]]="SI","Indeterminado","Fracaso"))</f>
        <v>Indeterminado</v>
      </c>
    </row>
    <row r="1185" spans="1:12" x14ac:dyDescent="0.25">
      <c r="A1185" t="s">
        <v>3229</v>
      </c>
      <c r="B1185" t="s">
        <v>1035</v>
      </c>
      <c r="C1185">
        <v>91</v>
      </c>
      <c r="D1185" s="4" t="s">
        <v>5162</v>
      </c>
      <c r="E1185" t="s">
        <v>485</v>
      </c>
      <c r="F1185" t="s">
        <v>257</v>
      </c>
      <c r="G1185" t="s">
        <v>258</v>
      </c>
      <c r="H1185" t="s">
        <v>5162</v>
      </c>
      <c r="I1185" s="4" t="s">
        <v>5162</v>
      </c>
      <c r="J1185" s="3">
        <v>2009</v>
      </c>
      <c r="K1185" s="3">
        <v>7.2</v>
      </c>
      <c r="L1185" t="str">
        <f>IF(IMDb[[#This Row],[Presupuesto (USD)]]&lt;IMDb[[#This Row],[Ganancias(USD)]],"Éxito",IF(IMDb[[#This Row],[Presupuesto (USD)]]="SI","Indeterminado","Fracaso"))</f>
        <v>Indeterminado</v>
      </c>
    </row>
    <row r="1186" spans="1:12" x14ac:dyDescent="0.25">
      <c r="A1186" t="s">
        <v>3371</v>
      </c>
      <c r="B1186" t="s">
        <v>5161</v>
      </c>
      <c r="C1186">
        <v>30</v>
      </c>
      <c r="D1186" s="4" t="s">
        <v>5162</v>
      </c>
      <c r="E1186" t="s">
        <v>1117</v>
      </c>
      <c r="F1186" t="s">
        <v>2</v>
      </c>
      <c r="G1186" t="s">
        <v>3</v>
      </c>
      <c r="H1186" t="s">
        <v>1118</v>
      </c>
      <c r="I1186" s="4" t="s">
        <v>5162</v>
      </c>
      <c r="J1186" s="3" t="s">
        <v>5162</v>
      </c>
      <c r="K1186" s="3">
        <v>7.2</v>
      </c>
      <c r="L1186" t="str">
        <f>IF(IMDb[[#This Row],[Presupuesto (USD)]]&lt;IMDb[[#This Row],[Ganancias(USD)]],"Éxito",IF(IMDb[[#This Row],[Presupuesto (USD)]]="SI","Indeterminado","Fracaso"))</f>
        <v>Indeterminado</v>
      </c>
    </row>
    <row r="1187" spans="1:12" x14ac:dyDescent="0.25">
      <c r="A1187" t="s">
        <v>3564</v>
      </c>
      <c r="B1187" t="s">
        <v>5161</v>
      </c>
      <c r="C1187">
        <v>30</v>
      </c>
      <c r="D1187" s="4" t="s">
        <v>5162</v>
      </c>
      <c r="E1187" t="s">
        <v>914</v>
      </c>
      <c r="F1187" t="s">
        <v>2</v>
      </c>
      <c r="G1187" t="s">
        <v>9</v>
      </c>
      <c r="H1187" t="s">
        <v>5162</v>
      </c>
      <c r="I1187" s="4" t="s">
        <v>5162</v>
      </c>
      <c r="J1187" s="3" t="s">
        <v>5162</v>
      </c>
      <c r="K1187" s="3">
        <v>7.2</v>
      </c>
      <c r="L1187" t="str">
        <f>IF(IMDb[[#This Row],[Presupuesto (USD)]]&lt;IMDb[[#This Row],[Ganancias(USD)]],"Éxito",IF(IMDb[[#This Row],[Presupuesto (USD)]]="SI","Indeterminado","Fracaso"))</f>
        <v>Indeterminado</v>
      </c>
    </row>
    <row r="1188" spans="1:12" x14ac:dyDescent="0.25">
      <c r="A1188" t="s">
        <v>4161</v>
      </c>
      <c r="B1188" t="s">
        <v>1567</v>
      </c>
      <c r="C1188">
        <v>180</v>
      </c>
      <c r="D1188" s="4" t="s">
        <v>5162</v>
      </c>
      <c r="E1188" t="s">
        <v>45</v>
      </c>
      <c r="F1188" t="s">
        <v>2</v>
      </c>
      <c r="G1188" t="s">
        <v>9</v>
      </c>
      <c r="H1188" t="s">
        <v>5162</v>
      </c>
      <c r="I1188" s="4" t="s">
        <v>5162</v>
      </c>
      <c r="J1188" s="3">
        <v>2012</v>
      </c>
      <c r="K1188" s="3">
        <v>7.2</v>
      </c>
      <c r="L1188" t="str">
        <f>IF(IMDb[[#This Row],[Presupuesto (USD)]]&lt;IMDb[[#This Row],[Ganancias(USD)]],"Éxito",IF(IMDb[[#This Row],[Presupuesto (USD)]]="SI","Indeterminado","Fracaso"))</f>
        <v>Indeterminado</v>
      </c>
    </row>
    <row r="1189" spans="1:12" x14ac:dyDescent="0.25">
      <c r="A1189" t="s">
        <v>4245</v>
      </c>
      <c r="B1189" t="s">
        <v>1610</v>
      </c>
      <c r="C1189">
        <v>107</v>
      </c>
      <c r="D1189" s="4" t="s">
        <v>5162</v>
      </c>
      <c r="E1189" t="s">
        <v>419</v>
      </c>
      <c r="F1189" t="s">
        <v>2</v>
      </c>
      <c r="G1189" t="s">
        <v>3</v>
      </c>
      <c r="H1189" t="s">
        <v>21</v>
      </c>
      <c r="I1189" s="4" t="s">
        <v>5162</v>
      </c>
      <c r="J1189" s="3">
        <v>1981</v>
      </c>
      <c r="K1189" s="3">
        <v>7.2</v>
      </c>
      <c r="L1189" t="str">
        <f>IF(IMDb[[#This Row],[Presupuesto (USD)]]&lt;IMDb[[#This Row],[Ganancias(USD)]],"Éxito",IF(IMDb[[#This Row],[Presupuesto (USD)]]="SI","Indeterminado","Fracaso"))</f>
        <v>Indeterminado</v>
      </c>
    </row>
    <row r="1190" spans="1:12" x14ac:dyDescent="0.25">
      <c r="A1190" t="s">
        <v>4724</v>
      </c>
      <c r="B1190" t="s">
        <v>1772</v>
      </c>
      <c r="C1190">
        <v>87</v>
      </c>
      <c r="D1190" s="4" t="s">
        <v>5162</v>
      </c>
      <c r="E1190" t="s">
        <v>1908</v>
      </c>
      <c r="F1190" t="s">
        <v>2</v>
      </c>
      <c r="G1190" t="s">
        <v>3</v>
      </c>
      <c r="H1190" t="s">
        <v>5162</v>
      </c>
      <c r="I1190" s="4" t="s">
        <v>5162</v>
      </c>
      <c r="J1190" s="3">
        <v>1952</v>
      </c>
      <c r="K1190" s="3">
        <v>7.2</v>
      </c>
      <c r="L1190" t="str">
        <f>IF(IMDb[[#This Row],[Presupuesto (USD)]]&lt;IMDb[[#This Row],[Ganancias(USD)]],"Éxito",IF(IMDb[[#This Row],[Presupuesto (USD)]]="SI","Indeterminado","Fracaso"))</f>
        <v>Indeterminado</v>
      </c>
    </row>
    <row r="1191" spans="1:12" x14ac:dyDescent="0.25">
      <c r="A1191" t="s">
        <v>4863</v>
      </c>
      <c r="B1191" t="s">
        <v>2006</v>
      </c>
      <c r="C1191">
        <v>96</v>
      </c>
      <c r="D1191" s="4" t="s">
        <v>5162</v>
      </c>
      <c r="E1191" t="s">
        <v>45</v>
      </c>
      <c r="F1191" t="s">
        <v>453</v>
      </c>
      <c r="G1191" t="s">
        <v>554</v>
      </c>
      <c r="H1191" t="s">
        <v>764</v>
      </c>
      <c r="I1191" s="4" t="s">
        <v>5162</v>
      </c>
      <c r="J1191" s="3">
        <v>2014</v>
      </c>
      <c r="K1191" s="3">
        <v>7.2</v>
      </c>
      <c r="L1191" t="str">
        <f>IF(IMDb[[#This Row],[Presupuesto (USD)]]&lt;IMDb[[#This Row],[Ganancias(USD)]],"Éxito",IF(IMDb[[#This Row],[Presupuesto (USD)]]="SI","Indeterminado","Fracaso"))</f>
        <v>Indeterminado</v>
      </c>
    </row>
    <row r="1192" spans="1:12" x14ac:dyDescent="0.25">
      <c r="A1192" t="s">
        <v>4917</v>
      </c>
      <c r="B1192" t="s">
        <v>2048</v>
      </c>
      <c r="C1192">
        <v>102</v>
      </c>
      <c r="D1192" s="4" t="s">
        <v>5162</v>
      </c>
      <c r="E1192" t="s">
        <v>419</v>
      </c>
      <c r="F1192" t="s">
        <v>257</v>
      </c>
      <c r="G1192" t="s">
        <v>258</v>
      </c>
      <c r="H1192" t="s">
        <v>5162</v>
      </c>
      <c r="I1192" s="4" t="s">
        <v>5162</v>
      </c>
      <c r="J1192" s="3">
        <v>2016</v>
      </c>
      <c r="K1192" s="3">
        <v>7.2</v>
      </c>
      <c r="L1192" t="str">
        <f>IF(IMDb[[#This Row],[Presupuesto (USD)]]&lt;IMDb[[#This Row],[Ganancias(USD)]],"Éxito",IF(IMDb[[#This Row],[Presupuesto (USD)]]="SI","Indeterminado","Fracaso"))</f>
        <v>Indeterminado</v>
      </c>
    </row>
    <row r="1193" spans="1:12" x14ac:dyDescent="0.25">
      <c r="A1193" t="s">
        <v>4946</v>
      </c>
      <c r="B1193" t="s">
        <v>1572</v>
      </c>
      <c r="C1193">
        <v>103</v>
      </c>
      <c r="D1193" s="4" t="s">
        <v>5162</v>
      </c>
      <c r="E1193" t="s">
        <v>45</v>
      </c>
      <c r="F1193" t="s">
        <v>2</v>
      </c>
      <c r="G1193" t="s">
        <v>9</v>
      </c>
      <c r="H1193" t="s">
        <v>4</v>
      </c>
      <c r="I1193" s="4" t="s">
        <v>5162</v>
      </c>
      <c r="J1193" s="3">
        <v>2012</v>
      </c>
      <c r="K1193" s="3">
        <v>7.2</v>
      </c>
      <c r="L1193" t="str">
        <f>IF(IMDb[[#This Row],[Presupuesto (USD)]]&lt;IMDb[[#This Row],[Ganancias(USD)]],"Éxito",IF(IMDb[[#This Row],[Presupuesto (USD)]]="SI","Indeterminado","Fracaso"))</f>
        <v>Indeterminado</v>
      </c>
    </row>
    <row r="1194" spans="1:12" x14ac:dyDescent="0.25">
      <c r="A1194" t="s">
        <v>3385</v>
      </c>
      <c r="B1194" t="s">
        <v>574</v>
      </c>
      <c r="C1194">
        <v>80</v>
      </c>
      <c r="D1194" s="4" t="s">
        <v>5162</v>
      </c>
      <c r="E1194" t="s">
        <v>419</v>
      </c>
      <c r="F1194" t="s">
        <v>2</v>
      </c>
      <c r="G1194" t="s">
        <v>258</v>
      </c>
      <c r="H1194" t="s">
        <v>113</v>
      </c>
      <c r="I1194" s="4">
        <v>25000000</v>
      </c>
      <c r="J1194" s="3">
        <v>2011</v>
      </c>
      <c r="K1194" s="3">
        <v>7.2</v>
      </c>
      <c r="L1194" t="str">
        <f>IF(IMDb[[#This Row],[Presupuesto (USD)]]&lt;IMDb[[#This Row],[Ganancias(USD)]],"Éxito",IF(IMDb[[#This Row],[Presupuesto (USD)]]="SI","Indeterminado","Fracaso"))</f>
        <v>Éxito</v>
      </c>
    </row>
    <row r="1195" spans="1:12" x14ac:dyDescent="0.25">
      <c r="A1195" t="s">
        <v>3100</v>
      </c>
      <c r="B1195" t="s">
        <v>954</v>
      </c>
      <c r="C1195" t="s">
        <v>5162</v>
      </c>
      <c r="D1195" s="4" t="s">
        <v>5162</v>
      </c>
      <c r="E1195" t="s">
        <v>334</v>
      </c>
      <c r="F1195" t="s">
        <v>2</v>
      </c>
      <c r="G1195" t="s">
        <v>3</v>
      </c>
      <c r="H1195" t="s">
        <v>5162</v>
      </c>
      <c r="I1195" s="4">
        <v>23000000</v>
      </c>
      <c r="J1195" s="3">
        <v>2009</v>
      </c>
      <c r="K1195" s="3">
        <v>7.2</v>
      </c>
      <c r="L1195" t="str">
        <f>IF(IMDb[[#This Row],[Presupuesto (USD)]]&lt;IMDb[[#This Row],[Ganancias(USD)]],"Éxito",IF(IMDb[[#This Row],[Presupuesto (USD)]]="SI","Indeterminado","Fracaso"))</f>
        <v>Éxito</v>
      </c>
    </row>
    <row r="1196" spans="1:12" x14ac:dyDescent="0.25">
      <c r="A1196" t="s">
        <v>3567</v>
      </c>
      <c r="B1196" t="s">
        <v>1232</v>
      </c>
      <c r="C1196">
        <v>105</v>
      </c>
      <c r="D1196" s="4" t="s">
        <v>5162</v>
      </c>
      <c r="E1196" t="s">
        <v>911</v>
      </c>
      <c r="F1196" t="s">
        <v>2</v>
      </c>
      <c r="G1196" t="s">
        <v>1233</v>
      </c>
      <c r="H1196" t="s">
        <v>113</v>
      </c>
      <c r="I1196" s="4">
        <v>20000000</v>
      </c>
      <c r="J1196" s="3">
        <v>2016</v>
      </c>
      <c r="K1196" s="3">
        <v>7.2</v>
      </c>
      <c r="L1196" t="str">
        <f>IF(IMDb[[#This Row],[Presupuesto (USD)]]&lt;IMDb[[#This Row],[Ganancias(USD)]],"Éxito",IF(IMDb[[#This Row],[Presupuesto (USD)]]="SI","Indeterminado","Fracaso"))</f>
        <v>Éxito</v>
      </c>
    </row>
    <row r="1197" spans="1:12" x14ac:dyDescent="0.25">
      <c r="A1197" t="s">
        <v>3610</v>
      </c>
      <c r="B1197" t="s">
        <v>486</v>
      </c>
      <c r="C1197">
        <v>122</v>
      </c>
      <c r="D1197" s="4" t="s">
        <v>5162</v>
      </c>
      <c r="E1197" t="s">
        <v>1252</v>
      </c>
      <c r="F1197" t="s">
        <v>2</v>
      </c>
      <c r="G1197" t="s">
        <v>3</v>
      </c>
      <c r="H1197" t="s">
        <v>113</v>
      </c>
      <c r="I1197" s="4">
        <v>18000000</v>
      </c>
      <c r="J1197" s="3">
        <v>1970</v>
      </c>
      <c r="K1197" s="3">
        <v>7.2</v>
      </c>
      <c r="L1197" t="str">
        <f>IF(IMDb[[#This Row],[Presupuesto (USD)]]&lt;IMDb[[#This Row],[Ganancias(USD)]],"Éxito",IF(IMDb[[#This Row],[Presupuesto (USD)]]="SI","Indeterminado","Fracaso"))</f>
        <v>Éxito</v>
      </c>
    </row>
    <row r="1198" spans="1:12" x14ac:dyDescent="0.25">
      <c r="A1198" t="s">
        <v>3998</v>
      </c>
      <c r="B1198" t="s">
        <v>736</v>
      </c>
      <c r="C1198">
        <v>103</v>
      </c>
      <c r="D1198" s="4" t="s">
        <v>5162</v>
      </c>
      <c r="E1198" t="s">
        <v>631</v>
      </c>
      <c r="F1198" t="s">
        <v>2</v>
      </c>
      <c r="G1198" t="s">
        <v>3</v>
      </c>
      <c r="H1198" t="s">
        <v>113</v>
      </c>
      <c r="I1198" s="4">
        <v>10000000</v>
      </c>
      <c r="J1198" s="3">
        <v>1983</v>
      </c>
      <c r="K1198" s="3">
        <v>7.2</v>
      </c>
      <c r="L1198" t="str">
        <f>IF(IMDb[[#This Row],[Presupuesto (USD)]]&lt;IMDb[[#This Row],[Ganancias(USD)]],"Éxito",IF(IMDb[[#This Row],[Presupuesto (USD)]]="SI","Indeterminado","Fracaso"))</f>
        <v>Éxito</v>
      </c>
    </row>
    <row r="1199" spans="1:12" x14ac:dyDescent="0.25">
      <c r="A1199" t="s">
        <v>4235</v>
      </c>
      <c r="B1199" t="s">
        <v>1602</v>
      </c>
      <c r="C1199">
        <v>96</v>
      </c>
      <c r="D1199" s="4" t="s">
        <v>5162</v>
      </c>
      <c r="E1199" t="s">
        <v>45</v>
      </c>
      <c r="F1199" t="s">
        <v>2</v>
      </c>
      <c r="G1199" t="s">
        <v>56</v>
      </c>
      <c r="H1199" t="s">
        <v>5162</v>
      </c>
      <c r="I1199" s="4">
        <v>8700000</v>
      </c>
      <c r="J1199" s="3">
        <v>2016</v>
      </c>
      <c r="K1199" s="3">
        <v>7.2</v>
      </c>
      <c r="L1199" t="str">
        <f>IF(IMDb[[#This Row],[Presupuesto (USD)]]&lt;IMDb[[#This Row],[Ganancias(USD)]],"Éxito",IF(IMDb[[#This Row],[Presupuesto (USD)]]="SI","Indeterminado","Fracaso"))</f>
        <v>Éxito</v>
      </c>
    </row>
    <row r="1200" spans="1:12" x14ac:dyDescent="0.25">
      <c r="A1200" t="s">
        <v>4112</v>
      </c>
      <c r="B1200" t="s">
        <v>1533</v>
      </c>
      <c r="C1200">
        <v>135</v>
      </c>
      <c r="D1200" s="4" t="s">
        <v>5162</v>
      </c>
      <c r="E1200" t="s">
        <v>148</v>
      </c>
      <c r="F1200" t="s">
        <v>1306</v>
      </c>
      <c r="G1200" t="s">
        <v>778</v>
      </c>
      <c r="H1200" t="s">
        <v>5162</v>
      </c>
      <c r="I1200" s="4">
        <v>8000000</v>
      </c>
      <c r="J1200" s="3">
        <v>2003</v>
      </c>
      <c r="K1200" s="3">
        <v>7.2</v>
      </c>
      <c r="L1200" t="str">
        <f>IF(IMDb[[#This Row],[Presupuesto (USD)]]&lt;IMDb[[#This Row],[Ganancias(USD)]],"Éxito",IF(IMDb[[#This Row],[Presupuesto (USD)]]="SI","Indeterminado","Fracaso"))</f>
        <v>Éxito</v>
      </c>
    </row>
    <row r="1201" spans="1:12" x14ac:dyDescent="0.25">
      <c r="A1201" t="s">
        <v>4120</v>
      </c>
      <c r="B1201" t="s">
        <v>1538</v>
      </c>
      <c r="C1201">
        <v>171</v>
      </c>
      <c r="D1201" s="4" t="s">
        <v>5162</v>
      </c>
      <c r="E1201" t="s">
        <v>822</v>
      </c>
      <c r="F1201" t="s">
        <v>2</v>
      </c>
      <c r="G1201" t="s">
        <v>3</v>
      </c>
      <c r="H1201" t="s">
        <v>1539</v>
      </c>
      <c r="I1201" s="4">
        <v>7623000</v>
      </c>
      <c r="J1201" s="3">
        <v>1951</v>
      </c>
      <c r="K1201" s="3">
        <v>7.2</v>
      </c>
      <c r="L1201" t="str">
        <f>IF(IMDb[[#This Row],[Presupuesto (USD)]]&lt;IMDb[[#This Row],[Ganancias(USD)]],"Éxito",IF(IMDb[[#This Row],[Presupuesto (USD)]]="SI","Indeterminado","Fracaso"))</f>
        <v>Éxito</v>
      </c>
    </row>
    <row r="1202" spans="1:12" x14ac:dyDescent="0.25">
      <c r="A1202" t="s">
        <v>4248</v>
      </c>
      <c r="B1202" t="s">
        <v>924</v>
      </c>
      <c r="C1202">
        <v>115</v>
      </c>
      <c r="D1202" s="4" t="s">
        <v>5162</v>
      </c>
      <c r="E1202" t="s">
        <v>477</v>
      </c>
      <c r="F1202" t="s">
        <v>2</v>
      </c>
      <c r="G1202" t="s">
        <v>3</v>
      </c>
      <c r="H1202" t="s">
        <v>60</v>
      </c>
      <c r="I1202" s="4">
        <v>6500000</v>
      </c>
      <c r="J1202" s="3">
        <v>1971</v>
      </c>
      <c r="K1202" s="3">
        <v>7.2</v>
      </c>
      <c r="L1202" t="str">
        <f>IF(IMDb[[#This Row],[Presupuesto (USD)]]&lt;IMDb[[#This Row],[Ganancias(USD)]],"Éxito",IF(IMDb[[#This Row],[Presupuesto (USD)]]="SI","Indeterminado","Fracaso"))</f>
        <v>Éxito</v>
      </c>
    </row>
    <row r="1203" spans="1:12" x14ac:dyDescent="0.25">
      <c r="A1203" t="s">
        <v>4306</v>
      </c>
      <c r="B1203" t="s">
        <v>1643</v>
      </c>
      <c r="C1203">
        <v>85</v>
      </c>
      <c r="D1203" s="4" t="s">
        <v>5162</v>
      </c>
      <c r="E1203" t="s">
        <v>1078</v>
      </c>
      <c r="F1203" t="s">
        <v>2</v>
      </c>
      <c r="G1203" t="s">
        <v>3</v>
      </c>
      <c r="H1203" t="s">
        <v>113</v>
      </c>
      <c r="I1203" s="4">
        <v>6000000</v>
      </c>
      <c r="J1203" s="3">
        <v>2003</v>
      </c>
      <c r="K1203" s="3">
        <v>7.2</v>
      </c>
      <c r="L1203" t="str">
        <f>IF(IMDb[[#This Row],[Presupuesto (USD)]]&lt;IMDb[[#This Row],[Ganancias(USD)]],"Éxito",IF(IMDb[[#This Row],[Presupuesto (USD)]]="SI","Indeterminado","Fracaso"))</f>
        <v>Éxito</v>
      </c>
    </row>
    <row r="1204" spans="1:12" x14ac:dyDescent="0.25">
      <c r="A1204" t="s">
        <v>4307</v>
      </c>
      <c r="B1204" t="s">
        <v>1503</v>
      </c>
      <c r="C1204">
        <v>101</v>
      </c>
      <c r="D1204" s="4" t="s">
        <v>5162</v>
      </c>
      <c r="E1204" t="s">
        <v>914</v>
      </c>
      <c r="F1204" t="s">
        <v>2</v>
      </c>
      <c r="G1204" t="s">
        <v>56</v>
      </c>
      <c r="H1204" t="s">
        <v>21</v>
      </c>
      <c r="I1204" s="4">
        <v>6000000</v>
      </c>
      <c r="J1204" s="3">
        <v>2009</v>
      </c>
      <c r="K1204" s="3">
        <v>7.2</v>
      </c>
      <c r="L1204" t="str">
        <f>IF(IMDb[[#This Row],[Presupuesto (USD)]]&lt;IMDb[[#This Row],[Ganancias(USD)]],"Éxito",IF(IMDb[[#This Row],[Presupuesto (USD)]]="SI","Indeterminado","Fracaso"))</f>
        <v>Éxito</v>
      </c>
    </row>
    <row r="1205" spans="1:12" x14ac:dyDescent="0.25">
      <c r="A1205" t="s">
        <v>4348</v>
      </c>
      <c r="B1205" t="s">
        <v>1102</v>
      </c>
      <c r="C1205">
        <v>127</v>
      </c>
      <c r="D1205" s="4" t="s">
        <v>5162</v>
      </c>
      <c r="E1205" t="s">
        <v>1666</v>
      </c>
      <c r="F1205" t="s">
        <v>2</v>
      </c>
      <c r="G1205" t="s">
        <v>3</v>
      </c>
      <c r="H1205" t="s">
        <v>813</v>
      </c>
      <c r="I1205" s="4">
        <v>5000000</v>
      </c>
      <c r="J1205" s="3">
        <v>1954</v>
      </c>
      <c r="K1205" s="3">
        <v>7.2</v>
      </c>
      <c r="L1205" t="str">
        <f>IF(IMDb[[#This Row],[Presupuesto (USD)]]&lt;IMDb[[#This Row],[Ganancias(USD)]],"Éxito",IF(IMDb[[#This Row],[Presupuesto (USD)]]="SI","Indeterminado","Fracaso"))</f>
        <v>Éxito</v>
      </c>
    </row>
    <row r="1206" spans="1:12" x14ac:dyDescent="0.25">
      <c r="A1206" t="s">
        <v>4400</v>
      </c>
      <c r="B1206" t="s">
        <v>5125</v>
      </c>
      <c r="C1206">
        <v>102</v>
      </c>
      <c r="D1206" s="4" t="s">
        <v>5162</v>
      </c>
      <c r="E1206" t="s">
        <v>637</v>
      </c>
      <c r="F1206" t="s">
        <v>453</v>
      </c>
      <c r="G1206" t="s">
        <v>554</v>
      </c>
      <c r="H1206" t="s">
        <v>679</v>
      </c>
      <c r="I1206" s="4">
        <v>5000000</v>
      </c>
      <c r="J1206" s="3">
        <v>2011</v>
      </c>
      <c r="K1206" s="3">
        <v>7.2</v>
      </c>
      <c r="L1206" t="str">
        <f>IF(IMDb[[#This Row],[Presupuesto (USD)]]&lt;IMDb[[#This Row],[Ganancias(USD)]],"Éxito",IF(IMDb[[#This Row],[Presupuesto (USD)]]="SI","Indeterminado","Fracaso"))</f>
        <v>Éxito</v>
      </c>
    </row>
    <row r="1207" spans="1:12" x14ac:dyDescent="0.25">
      <c r="A1207" t="s">
        <v>4421</v>
      </c>
      <c r="B1207" t="s">
        <v>1204</v>
      </c>
      <c r="C1207">
        <v>90</v>
      </c>
      <c r="D1207" s="4" t="s">
        <v>5162</v>
      </c>
      <c r="E1207" t="s">
        <v>419</v>
      </c>
      <c r="F1207" t="s">
        <v>2</v>
      </c>
      <c r="G1207" t="s">
        <v>3</v>
      </c>
      <c r="H1207" t="s">
        <v>925</v>
      </c>
      <c r="I1207" s="4">
        <v>4500000</v>
      </c>
      <c r="J1207" s="3">
        <v>1982</v>
      </c>
      <c r="K1207" s="3">
        <v>7.2</v>
      </c>
      <c r="L1207" t="str">
        <f>IF(IMDb[[#This Row],[Presupuesto (USD)]]&lt;IMDb[[#This Row],[Ganancias(USD)]],"Éxito",IF(IMDb[[#This Row],[Presupuesto (USD)]]="SI","Indeterminado","Fracaso"))</f>
        <v>Éxito</v>
      </c>
    </row>
    <row r="1208" spans="1:12" x14ac:dyDescent="0.25">
      <c r="A1208" t="s">
        <v>3638</v>
      </c>
      <c r="B1208" t="s">
        <v>415</v>
      </c>
      <c r="C1208">
        <v>87</v>
      </c>
      <c r="D1208" s="4" t="s">
        <v>5162</v>
      </c>
      <c r="E1208" t="s">
        <v>851</v>
      </c>
      <c r="F1208" t="s">
        <v>2</v>
      </c>
      <c r="G1208" t="s">
        <v>3</v>
      </c>
      <c r="H1208" t="s">
        <v>764</v>
      </c>
      <c r="I1208" s="4">
        <v>3500000</v>
      </c>
      <c r="J1208" s="3">
        <v>1985</v>
      </c>
      <c r="K1208" s="3">
        <v>7.2</v>
      </c>
      <c r="L1208" t="str">
        <f>IF(IMDb[[#This Row],[Presupuesto (USD)]]&lt;IMDb[[#This Row],[Ganancias(USD)]],"Éxito",IF(IMDb[[#This Row],[Presupuesto (USD)]]="SI","Indeterminado","Fracaso"))</f>
        <v>Éxito</v>
      </c>
    </row>
    <row r="1209" spans="1:12" x14ac:dyDescent="0.25">
      <c r="A1209" t="s">
        <v>2877</v>
      </c>
      <c r="B1209" t="s">
        <v>787</v>
      </c>
      <c r="C1209">
        <v>111</v>
      </c>
      <c r="D1209" s="4" t="s">
        <v>5162</v>
      </c>
      <c r="E1209" t="s">
        <v>485</v>
      </c>
      <c r="F1209" t="s">
        <v>2</v>
      </c>
      <c r="G1209" t="s">
        <v>3</v>
      </c>
      <c r="H1209" t="s">
        <v>764</v>
      </c>
      <c r="I1209" s="4">
        <v>2500000</v>
      </c>
      <c r="J1209" s="3">
        <v>1968</v>
      </c>
      <c r="K1209" s="3">
        <v>7.2</v>
      </c>
      <c r="L1209" t="str">
        <f>IF(IMDb[[#This Row],[Presupuesto (USD)]]&lt;IMDb[[#This Row],[Ganancias(USD)]],"Éxito",IF(IMDb[[#This Row],[Presupuesto (USD)]]="SI","Indeterminado","Fracaso"))</f>
        <v>Éxito</v>
      </c>
    </row>
    <row r="1210" spans="1:12" x14ac:dyDescent="0.25">
      <c r="A1210" t="s">
        <v>4396</v>
      </c>
      <c r="B1210" t="s">
        <v>1695</v>
      </c>
      <c r="C1210">
        <v>94</v>
      </c>
      <c r="D1210" s="4" t="s">
        <v>5162</v>
      </c>
      <c r="E1210" t="s">
        <v>534</v>
      </c>
      <c r="F1210" t="s">
        <v>2</v>
      </c>
      <c r="G1210" t="s">
        <v>56</v>
      </c>
      <c r="H1210" t="s">
        <v>113</v>
      </c>
      <c r="I1210" s="4">
        <v>2200000</v>
      </c>
      <c r="J1210" s="3">
        <v>1980</v>
      </c>
      <c r="K1210" s="3">
        <v>7.2</v>
      </c>
      <c r="L1210" t="str">
        <f>IF(IMDb[[#This Row],[Presupuesto (USD)]]&lt;IMDb[[#This Row],[Ganancias(USD)]],"Éxito",IF(IMDb[[#This Row],[Presupuesto (USD)]]="SI","Indeterminado","Fracaso"))</f>
        <v>Éxito</v>
      </c>
    </row>
    <row r="1211" spans="1:12" x14ac:dyDescent="0.25">
      <c r="A1211" t="s">
        <v>4796</v>
      </c>
      <c r="B1211" t="s">
        <v>1193</v>
      </c>
      <c r="C1211">
        <v>99</v>
      </c>
      <c r="D1211" s="4" t="s">
        <v>5162</v>
      </c>
      <c r="E1211" t="s">
        <v>1360</v>
      </c>
      <c r="F1211" t="s">
        <v>2</v>
      </c>
      <c r="G1211" t="s">
        <v>3</v>
      </c>
      <c r="H1211" t="s">
        <v>813</v>
      </c>
      <c r="I1211" s="4">
        <v>1200000</v>
      </c>
      <c r="J1211" s="3">
        <v>1955</v>
      </c>
      <c r="K1211" s="3">
        <v>7.2</v>
      </c>
      <c r="L1211" t="str">
        <f>IF(IMDb[[#This Row],[Presupuesto (USD)]]&lt;IMDb[[#This Row],[Ganancias(USD)]],"Éxito",IF(IMDb[[#This Row],[Presupuesto (USD)]]="SI","Indeterminado","Fracaso"))</f>
        <v>Éxito</v>
      </c>
    </row>
    <row r="1212" spans="1:12" x14ac:dyDescent="0.25">
      <c r="A1212" t="s">
        <v>4824</v>
      </c>
      <c r="B1212" t="s">
        <v>1969</v>
      </c>
      <c r="C1212">
        <v>109</v>
      </c>
      <c r="D1212" s="4" t="s">
        <v>5162</v>
      </c>
      <c r="E1212" t="s">
        <v>1970</v>
      </c>
      <c r="F1212" t="s">
        <v>2</v>
      </c>
      <c r="G1212" t="s">
        <v>3</v>
      </c>
      <c r="H1212" t="s">
        <v>813</v>
      </c>
      <c r="I1212" s="4">
        <v>1000000</v>
      </c>
      <c r="J1212" s="3">
        <v>1949</v>
      </c>
      <c r="K1212" s="3">
        <v>7.2</v>
      </c>
      <c r="L1212" t="str">
        <f>IF(IMDb[[#This Row],[Presupuesto (USD)]]&lt;IMDb[[#This Row],[Ganancias(USD)]],"Éxito",IF(IMDb[[#This Row],[Presupuesto (USD)]]="SI","Indeterminado","Fracaso"))</f>
        <v>Éxito</v>
      </c>
    </row>
    <row r="1213" spans="1:12" x14ac:dyDescent="0.25">
      <c r="A1213" t="s">
        <v>4839</v>
      </c>
      <c r="B1213" t="s">
        <v>1675</v>
      </c>
      <c r="C1213">
        <v>92</v>
      </c>
      <c r="D1213" s="4" t="s">
        <v>5162</v>
      </c>
      <c r="E1213" t="s">
        <v>1982</v>
      </c>
      <c r="F1213" t="s">
        <v>2</v>
      </c>
      <c r="G1213" t="s">
        <v>3</v>
      </c>
      <c r="H1213" t="s">
        <v>113</v>
      </c>
      <c r="I1213" s="4">
        <v>1000000</v>
      </c>
      <c r="J1213" s="3">
        <v>2002</v>
      </c>
      <c r="K1213" s="3">
        <v>7.2</v>
      </c>
      <c r="L1213" t="str">
        <f>IF(IMDb[[#This Row],[Presupuesto (USD)]]&lt;IMDb[[#This Row],[Ganancias(USD)]],"Éxito",IF(IMDb[[#This Row],[Presupuesto (USD)]]="SI","Indeterminado","Fracaso"))</f>
        <v>Éxito</v>
      </c>
    </row>
    <row r="1214" spans="1:12" x14ac:dyDescent="0.25">
      <c r="A1214" t="s">
        <v>4887</v>
      </c>
      <c r="B1214" t="s">
        <v>2025</v>
      </c>
      <c r="C1214">
        <v>83</v>
      </c>
      <c r="D1214" s="4" t="s">
        <v>5162</v>
      </c>
      <c r="E1214" t="s">
        <v>534</v>
      </c>
      <c r="F1214" t="s">
        <v>453</v>
      </c>
      <c r="G1214" t="s">
        <v>1774</v>
      </c>
      <c r="H1214" t="s">
        <v>764</v>
      </c>
      <c r="I1214" s="4">
        <v>800000</v>
      </c>
      <c r="J1214" s="3">
        <v>2004</v>
      </c>
      <c r="K1214" s="3">
        <v>7.2</v>
      </c>
      <c r="L1214" t="str">
        <f>IF(IMDb[[#This Row],[Presupuesto (USD)]]&lt;IMDb[[#This Row],[Ganancias(USD)]],"Éxito",IF(IMDb[[#This Row],[Presupuesto (USD)]]="SI","Indeterminado","Fracaso"))</f>
        <v>Éxito</v>
      </c>
    </row>
    <row r="1215" spans="1:12" x14ac:dyDescent="0.25">
      <c r="A1215" t="s">
        <v>4889</v>
      </c>
      <c r="B1215" t="s">
        <v>2026</v>
      </c>
      <c r="C1215">
        <v>94</v>
      </c>
      <c r="D1215" s="4" t="s">
        <v>5162</v>
      </c>
      <c r="E1215" t="s">
        <v>678</v>
      </c>
      <c r="F1215" t="s">
        <v>2</v>
      </c>
      <c r="G1215" t="s">
        <v>3</v>
      </c>
      <c r="H1215" t="s">
        <v>113</v>
      </c>
      <c r="I1215" s="4">
        <v>800000</v>
      </c>
      <c r="J1215" s="3">
        <v>2003</v>
      </c>
      <c r="K1215" s="3">
        <v>7.2</v>
      </c>
      <c r="L1215" t="str">
        <f>IF(IMDb[[#This Row],[Presupuesto (USD)]]&lt;IMDb[[#This Row],[Ganancias(USD)]],"Éxito",IF(IMDb[[#This Row],[Presupuesto (USD)]]="SI","Indeterminado","Fracaso"))</f>
        <v>Éxito</v>
      </c>
    </row>
    <row r="1216" spans="1:12" x14ac:dyDescent="0.25">
      <c r="A1216" t="s">
        <v>4945</v>
      </c>
      <c r="B1216" t="s">
        <v>2046</v>
      </c>
      <c r="C1216">
        <v>96</v>
      </c>
      <c r="D1216" s="4" t="s">
        <v>5162</v>
      </c>
      <c r="E1216" t="s">
        <v>14</v>
      </c>
      <c r="F1216" t="s">
        <v>2</v>
      </c>
      <c r="G1216" t="s">
        <v>3</v>
      </c>
      <c r="H1216" t="s">
        <v>5162</v>
      </c>
      <c r="I1216" s="4">
        <v>500000</v>
      </c>
      <c r="J1216" s="3">
        <v>2014</v>
      </c>
      <c r="K1216" s="3">
        <v>7.2</v>
      </c>
      <c r="L1216" t="str">
        <f>IF(IMDb[[#This Row],[Presupuesto (USD)]]&lt;IMDb[[#This Row],[Ganancias(USD)]],"Éxito",IF(IMDb[[#This Row],[Presupuesto (USD)]]="SI","Indeterminado","Fracaso"))</f>
        <v>Éxito</v>
      </c>
    </row>
    <row r="1217" spans="1:12" x14ac:dyDescent="0.25">
      <c r="A1217" t="s">
        <v>4995</v>
      </c>
      <c r="B1217" t="s">
        <v>2111</v>
      </c>
      <c r="C1217">
        <v>98</v>
      </c>
      <c r="D1217" s="4" t="s">
        <v>5162</v>
      </c>
      <c r="E1217" t="s">
        <v>251</v>
      </c>
      <c r="F1217" t="s">
        <v>2</v>
      </c>
      <c r="G1217" t="s">
        <v>3</v>
      </c>
      <c r="H1217" t="s">
        <v>113</v>
      </c>
      <c r="I1217" s="4">
        <v>300000</v>
      </c>
      <c r="J1217" s="3">
        <v>2010</v>
      </c>
      <c r="K1217" s="3">
        <v>7.2</v>
      </c>
      <c r="L1217" t="str">
        <f>IF(IMDb[[#This Row],[Presupuesto (USD)]]&lt;IMDb[[#This Row],[Ganancias(USD)]],"Éxito",IF(IMDb[[#This Row],[Presupuesto (USD)]]="SI","Indeterminado","Fracaso"))</f>
        <v>Éxito</v>
      </c>
    </row>
    <row r="1218" spans="1:12" x14ac:dyDescent="0.25">
      <c r="A1218" t="s">
        <v>5041</v>
      </c>
      <c r="B1218" t="s">
        <v>2147</v>
      </c>
      <c r="C1218">
        <v>86</v>
      </c>
      <c r="D1218" s="4" t="s">
        <v>5162</v>
      </c>
      <c r="E1218" t="s">
        <v>914</v>
      </c>
      <c r="F1218" t="s">
        <v>2</v>
      </c>
      <c r="G1218" t="s">
        <v>3</v>
      </c>
      <c r="H1218" t="s">
        <v>5162</v>
      </c>
      <c r="I1218" s="4">
        <v>200000</v>
      </c>
      <c r="J1218" s="3">
        <v>2004</v>
      </c>
      <c r="K1218" s="3">
        <v>7.2</v>
      </c>
      <c r="L1218" t="str">
        <f>IF(IMDb[[#This Row],[Presupuesto (USD)]]&lt;IMDb[[#This Row],[Ganancias(USD)]],"Éxito",IF(IMDb[[#This Row],[Presupuesto (USD)]]="SI","Indeterminado","Fracaso"))</f>
        <v>Éxito</v>
      </c>
    </row>
    <row r="1219" spans="1:12" x14ac:dyDescent="0.25">
      <c r="A1219" t="s">
        <v>5059</v>
      </c>
      <c r="B1219" t="s">
        <v>2161</v>
      </c>
      <c r="C1219">
        <v>89</v>
      </c>
      <c r="D1219" s="4" t="s">
        <v>5162</v>
      </c>
      <c r="E1219" t="s">
        <v>534</v>
      </c>
      <c r="F1219" t="s">
        <v>2</v>
      </c>
      <c r="G1219" t="s">
        <v>3</v>
      </c>
      <c r="H1219" t="s">
        <v>113</v>
      </c>
      <c r="I1219" s="4">
        <v>125000</v>
      </c>
      <c r="J1219" s="3">
        <v>2014</v>
      </c>
      <c r="K1219" s="3">
        <v>7.2</v>
      </c>
      <c r="L1219" t="str">
        <f>IF(IMDb[[#This Row],[Presupuesto (USD)]]&lt;IMDb[[#This Row],[Ganancias(USD)]],"Éxito",IF(IMDb[[#This Row],[Presupuesto (USD)]]="SI","Indeterminado","Fracaso"))</f>
        <v>Éxito</v>
      </c>
    </row>
    <row r="1220" spans="1:12" x14ac:dyDescent="0.25">
      <c r="A1220" t="s">
        <v>2582</v>
      </c>
      <c r="B1220" t="s">
        <v>31</v>
      </c>
      <c r="C1220">
        <v>93</v>
      </c>
      <c r="D1220" s="4">
        <v>436471036</v>
      </c>
      <c r="E1220" t="s">
        <v>521</v>
      </c>
      <c r="F1220" t="s">
        <v>2</v>
      </c>
      <c r="G1220" t="s">
        <v>3</v>
      </c>
      <c r="H1220" t="s">
        <v>21</v>
      </c>
      <c r="I1220" s="4">
        <v>150000000</v>
      </c>
      <c r="J1220" s="3">
        <v>2004</v>
      </c>
      <c r="K1220" s="3">
        <v>7.2</v>
      </c>
      <c r="L1220" t="str">
        <f>IF(IMDb[[#This Row],[Presupuesto (USD)]]&lt;IMDb[[#This Row],[Ganancias(USD)]],"Éxito",IF(IMDb[[#This Row],[Presupuesto (USD)]]="SI","Indeterminado","Fracaso"))</f>
        <v>Éxito</v>
      </c>
    </row>
    <row r="1221" spans="1:12" x14ac:dyDescent="0.25">
      <c r="A1221" t="s">
        <v>2226</v>
      </c>
      <c r="B1221" t="s">
        <v>51</v>
      </c>
      <c r="C1221">
        <v>195</v>
      </c>
      <c r="D1221" s="4">
        <v>408992272</v>
      </c>
      <c r="E1221" t="s">
        <v>16</v>
      </c>
      <c r="F1221" t="s">
        <v>2</v>
      </c>
      <c r="G1221" t="s">
        <v>3</v>
      </c>
      <c r="H1221" t="s">
        <v>4</v>
      </c>
      <c r="I1221" s="4">
        <v>200000000</v>
      </c>
      <c r="J1221" s="3">
        <v>2013</v>
      </c>
      <c r="K1221" s="3">
        <v>7.2</v>
      </c>
      <c r="L1221" t="str">
        <f>IF(IMDb[[#This Row],[Presupuesto (USD)]]&lt;IMDb[[#This Row],[Ganancias(USD)]],"Éxito",IF(IMDb[[#This Row],[Presupuesto (USD)]]="SI","Indeterminado","Fracaso"))</f>
        <v>Éxito</v>
      </c>
    </row>
    <row r="1222" spans="1:12" x14ac:dyDescent="0.25">
      <c r="A1222" t="s">
        <v>2236</v>
      </c>
      <c r="B1222" t="s">
        <v>69</v>
      </c>
      <c r="C1222">
        <v>140</v>
      </c>
      <c r="D1222" s="4">
        <v>350034110</v>
      </c>
      <c r="E1222" t="s">
        <v>70</v>
      </c>
      <c r="F1222" t="s">
        <v>2</v>
      </c>
      <c r="G1222" t="s">
        <v>3</v>
      </c>
      <c r="H1222" t="s">
        <v>4</v>
      </c>
      <c r="I1222" s="4">
        <v>190000000</v>
      </c>
      <c r="J1222" s="3">
        <v>2015</v>
      </c>
      <c r="K1222" s="3">
        <v>7.2</v>
      </c>
      <c r="L1222" t="str">
        <f>IF(IMDb[[#This Row],[Presupuesto (USD)]]&lt;IMDb[[#This Row],[Ganancias(USD)]],"Éxito",IF(IMDb[[#This Row],[Presupuesto (USD)]]="SI","Indeterminado","Fracaso"))</f>
        <v>Éxito</v>
      </c>
    </row>
    <row r="1223" spans="1:12" x14ac:dyDescent="0.25">
      <c r="A1223" t="s">
        <v>2211</v>
      </c>
      <c r="B1223" t="s">
        <v>25</v>
      </c>
      <c r="C1223">
        <v>143</v>
      </c>
      <c r="D1223" s="4">
        <v>291021565</v>
      </c>
      <c r="E1223" t="s">
        <v>1</v>
      </c>
      <c r="F1223" t="s">
        <v>2</v>
      </c>
      <c r="G1223" t="s">
        <v>3</v>
      </c>
      <c r="H1223" t="s">
        <v>4</v>
      </c>
      <c r="I1223" s="4">
        <v>225000000</v>
      </c>
      <c r="J1223" s="3">
        <v>2013</v>
      </c>
      <c r="K1223" s="3">
        <v>7.2</v>
      </c>
      <c r="L1223" t="str">
        <f>IF(IMDb[[#This Row],[Presupuesto (USD)]]&lt;IMDb[[#This Row],[Ganancias(USD)]],"Éxito",IF(IMDb[[#This Row],[Presupuesto (USD)]]="SI","Indeterminado","Fracaso"))</f>
        <v>Éxito</v>
      </c>
    </row>
    <row r="1224" spans="1:12" x14ac:dyDescent="0.25">
      <c r="A1224" t="s">
        <v>2299</v>
      </c>
      <c r="B1224" t="s">
        <v>87</v>
      </c>
      <c r="C1224">
        <v>138</v>
      </c>
      <c r="D1224" s="4">
        <v>281492479</v>
      </c>
      <c r="E1224" t="s">
        <v>125</v>
      </c>
      <c r="F1224" t="s">
        <v>2</v>
      </c>
      <c r="G1224" t="s">
        <v>3</v>
      </c>
      <c r="H1224" t="s">
        <v>113</v>
      </c>
      <c r="I1224" s="4">
        <v>150000000</v>
      </c>
      <c r="J1224" s="3">
        <v>2003</v>
      </c>
      <c r="K1224" s="3">
        <v>7.2</v>
      </c>
      <c r="L1224" t="str">
        <f>IF(IMDb[[#This Row],[Presupuesto (USD)]]&lt;IMDb[[#This Row],[Ganancias(USD)]],"Éxito",IF(IMDb[[#This Row],[Presupuesto (USD)]]="SI","Indeterminado","Fracaso"))</f>
        <v>Éxito</v>
      </c>
    </row>
    <row r="1225" spans="1:12" x14ac:dyDescent="0.25">
      <c r="A1225" t="s">
        <v>2291</v>
      </c>
      <c r="B1225" t="s">
        <v>135</v>
      </c>
      <c r="C1225">
        <v>104</v>
      </c>
      <c r="D1225" s="4">
        <v>256386216</v>
      </c>
      <c r="E1225" t="s">
        <v>149</v>
      </c>
      <c r="F1225" t="s">
        <v>2</v>
      </c>
      <c r="G1225" t="s">
        <v>3</v>
      </c>
      <c r="H1225" t="s">
        <v>4</v>
      </c>
      <c r="I1225" s="4">
        <v>150000000</v>
      </c>
      <c r="J1225" s="3">
        <v>2007</v>
      </c>
      <c r="K1225" s="3">
        <v>7.2</v>
      </c>
      <c r="L1225" t="str">
        <f>IF(IMDb[[#This Row],[Presupuesto (USD)]]&lt;IMDb[[#This Row],[Ganancias(USD)]],"Éxito",IF(IMDb[[#This Row],[Presupuesto (USD)]]="SI","Indeterminado","Fracaso"))</f>
        <v>Éxito</v>
      </c>
    </row>
    <row r="1226" spans="1:12" x14ac:dyDescent="0.25">
      <c r="A1226" t="s">
        <v>2583</v>
      </c>
      <c r="B1226" t="s">
        <v>63</v>
      </c>
      <c r="C1226">
        <v>117</v>
      </c>
      <c r="D1226" s="4">
        <v>244052771</v>
      </c>
      <c r="E1226" t="s">
        <v>64</v>
      </c>
      <c r="F1226" t="s">
        <v>2</v>
      </c>
      <c r="G1226" t="s">
        <v>3</v>
      </c>
      <c r="H1226" t="s">
        <v>60</v>
      </c>
      <c r="I1226" s="4">
        <v>120000000</v>
      </c>
      <c r="J1226" s="3">
        <v>2006</v>
      </c>
      <c r="K1226" s="3">
        <v>7.2</v>
      </c>
      <c r="L1226" t="str">
        <f>IF(IMDb[[#This Row],[Presupuesto (USD)]]&lt;IMDb[[#This Row],[Ganancias(USD)]],"Éxito",IF(IMDb[[#This Row],[Presupuesto (USD)]]="SI","Indeterminado","Fracaso"))</f>
        <v>Éxito</v>
      </c>
    </row>
    <row r="1227" spans="1:12" x14ac:dyDescent="0.25">
      <c r="A1227" t="s">
        <v>2246</v>
      </c>
      <c r="B1227" t="s">
        <v>79</v>
      </c>
      <c r="C1227">
        <v>93</v>
      </c>
      <c r="D1227" s="4">
        <v>237282182</v>
      </c>
      <c r="E1227" t="s">
        <v>58</v>
      </c>
      <c r="F1227" t="s">
        <v>2</v>
      </c>
      <c r="G1227" t="s">
        <v>3</v>
      </c>
      <c r="H1227" t="s">
        <v>21</v>
      </c>
      <c r="I1227" s="4">
        <v>185000000</v>
      </c>
      <c r="J1227" s="3">
        <v>2012</v>
      </c>
      <c r="K1227" s="3">
        <v>7.2</v>
      </c>
      <c r="L1227" t="str">
        <f>IF(IMDb[[#This Row],[Presupuesto (USD)]]&lt;IMDb[[#This Row],[Ganancias(USD)]],"Éxito",IF(IMDb[[#This Row],[Presupuesto (USD)]]="SI","Indeterminado","Fracaso"))</f>
        <v>Éxito</v>
      </c>
    </row>
    <row r="1228" spans="1:12" x14ac:dyDescent="0.25">
      <c r="A1228" t="s">
        <v>2220</v>
      </c>
      <c r="B1228" t="s">
        <v>36</v>
      </c>
      <c r="C1228">
        <v>201</v>
      </c>
      <c r="D1228" s="4">
        <v>218051260</v>
      </c>
      <c r="E1228" t="s">
        <v>44</v>
      </c>
      <c r="F1228" t="s">
        <v>2</v>
      </c>
      <c r="G1228" t="s">
        <v>38</v>
      </c>
      <c r="H1228" t="s">
        <v>4</v>
      </c>
      <c r="I1228" s="4">
        <v>207000000</v>
      </c>
      <c r="J1228" s="3">
        <v>2005</v>
      </c>
      <c r="K1228" s="3">
        <v>7.2</v>
      </c>
      <c r="L1228" t="str">
        <f>IF(IMDb[[#This Row],[Presupuesto (USD)]]&lt;IMDb[[#This Row],[Ganancias(USD)]],"Éxito",IF(IMDb[[#This Row],[Presupuesto (USD)]]="SI","Indeterminado","Fracaso"))</f>
        <v>Éxito</v>
      </c>
    </row>
    <row r="1229" spans="1:12" x14ac:dyDescent="0.25">
      <c r="A1229" t="s">
        <v>4265</v>
      </c>
      <c r="B1229" t="s">
        <v>1354</v>
      </c>
      <c r="C1229">
        <v>110</v>
      </c>
      <c r="D1229" s="4">
        <v>181360000</v>
      </c>
      <c r="E1229" t="s">
        <v>1621</v>
      </c>
      <c r="F1229" t="s">
        <v>2</v>
      </c>
      <c r="G1229" t="s">
        <v>3</v>
      </c>
      <c r="H1229" t="s">
        <v>4</v>
      </c>
      <c r="I1229" s="4">
        <v>6000000</v>
      </c>
      <c r="J1229" s="3">
        <v>1978</v>
      </c>
      <c r="K1229" s="3">
        <v>7.2</v>
      </c>
      <c r="L1229" t="str">
        <f>IF(IMDb[[#This Row],[Presupuesto (USD)]]&lt;IMDb[[#This Row],[Ganancias(USD)]],"Éxito",IF(IMDb[[#This Row],[Presupuesto (USD)]]="SI","Indeterminado","Fracaso"))</f>
        <v>Éxito</v>
      </c>
    </row>
    <row r="1230" spans="1:12" x14ac:dyDescent="0.25">
      <c r="A1230" t="s">
        <v>3146</v>
      </c>
      <c r="B1230" t="s">
        <v>33</v>
      </c>
      <c r="C1230">
        <v>113</v>
      </c>
      <c r="D1230" s="4">
        <v>170684505</v>
      </c>
      <c r="E1230" t="s">
        <v>987</v>
      </c>
      <c r="F1230" t="s">
        <v>2</v>
      </c>
      <c r="G1230" t="s">
        <v>3</v>
      </c>
      <c r="H1230" t="s">
        <v>4</v>
      </c>
      <c r="I1230" s="4">
        <v>45000000</v>
      </c>
      <c r="J1230" s="3">
        <v>2002</v>
      </c>
      <c r="K1230" s="3">
        <v>7.2</v>
      </c>
      <c r="L1230" t="str">
        <f>IF(IMDb[[#This Row],[Presupuesto (USD)]]&lt;IMDb[[#This Row],[Ganancias(USD)]],"Éxito",IF(IMDb[[#This Row],[Presupuesto (USD)]]="SI","Indeterminado","Fracaso"))</f>
        <v>Éxito</v>
      </c>
    </row>
    <row r="1231" spans="1:12" x14ac:dyDescent="0.25">
      <c r="A1231" t="s">
        <v>2874</v>
      </c>
      <c r="B1231" t="s">
        <v>63</v>
      </c>
      <c r="C1231">
        <v>95</v>
      </c>
      <c r="D1231" s="4">
        <v>162792677</v>
      </c>
      <c r="E1231" t="s">
        <v>58</v>
      </c>
      <c r="F1231" t="s">
        <v>2</v>
      </c>
      <c r="G1231" t="s">
        <v>3</v>
      </c>
      <c r="H1231" t="s">
        <v>60</v>
      </c>
      <c r="I1231" s="4">
        <v>120000000</v>
      </c>
      <c r="J1231" s="3">
        <v>1998</v>
      </c>
      <c r="K1231" s="3">
        <v>7.2</v>
      </c>
      <c r="L1231" t="str">
        <f>IF(IMDb[[#This Row],[Presupuesto (USD)]]&lt;IMDb[[#This Row],[Ganancias(USD)]],"Éxito",IF(IMDb[[#This Row],[Presupuesto (USD)]]="SI","Indeterminado","Fracaso"))</f>
        <v>Éxito</v>
      </c>
    </row>
    <row r="1232" spans="1:12" x14ac:dyDescent="0.25">
      <c r="A1232" t="s">
        <v>3942</v>
      </c>
      <c r="B1232" t="s">
        <v>462</v>
      </c>
      <c r="C1232">
        <v>106</v>
      </c>
      <c r="D1232" s="4">
        <v>148170000</v>
      </c>
      <c r="E1232" t="s">
        <v>165</v>
      </c>
      <c r="F1232" t="s">
        <v>2</v>
      </c>
      <c r="G1232" t="s">
        <v>3</v>
      </c>
      <c r="H1232" t="s">
        <v>21</v>
      </c>
      <c r="I1232" s="4">
        <v>11000000</v>
      </c>
      <c r="J1232" s="3">
        <v>1984</v>
      </c>
      <c r="K1232" s="3">
        <v>7.2</v>
      </c>
      <c r="L1232" t="str">
        <f>IF(IMDb[[#This Row],[Presupuesto (USD)]]&lt;IMDb[[#This Row],[Ganancias(USD)]],"Éxito",IF(IMDb[[#This Row],[Presupuesto (USD)]]="SI","Indeterminado","Fracaso"))</f>
        <v>Éxito</v>
      </c>
    </row>
    <row r="1233" spans="1:12" x14ac:dyDescent="0.25">
      <c r="A1233" t="s">
        <v>2406</v>
      </c>
      <c r="B1233" t="s">
        <v>0</v>
      </c>
      <c r="C1233">
        <v>141</v>
      </c>
      <c r="D1233" s="4">
        <v>146282411</v>
      </c>
      <c r="E1233" t="s">
        <v>297</v>
      </c>
      <c r="F1233" t="s">
        <v>2</v>
      </c>
      <c r="G1233" t="s">
        <v>3</v>
      </c>
      <c r="H1233" t="s">
        <v>113</v>
      </c>
      <c r="I1233" s="4">
        <v>115000000</v>
      </c>
      <c r="J1233" s="3">
        <v>1994</v>
      </c>
      <c r="K1233" s="3">
        <v>7.2</v>
      </c>
      <c r="L1233" t="str">
        <f>IF(IMDb[[#This Row],[Presupuesto (USD)]]&lt;IMDb[[#This Row],[Ganancias(USD)]],"Éxito",IF(IMDb[[#This Row],[Presupuesto (USD)]]="SI","Indeterminado","Fracaso"))</f>
        <v>Éxito</v>
      </c>
    </row>
    <row r="1234" spans="1:12" x14ac:dyDescent="0.25">
      <c r="A1234" t="s">
        <v>2504</v>
      </c>
      <c r="B1234" t="s">
        <v>123</v>
      </c>
      <c r="C1234">
        <v>85</v>
      </c>
      <c r="D1234" s="4">
        <v>145771527</v>
      </c>
      <c r="E1234" t="s">
        <v>421</v>
      </c>
      <c r="F1234" t="s">
        <v>2</v>
      </c>
      <c r="G1234" t="s">
        <v>3</v>
      </c>
      <c r="H1234" t="s">
        <v>21</v>
      </c>
      <c r="I1234" s="4">
        <v>80000000</v>
      </c>
      <c r="J1234" s="3">
        <v>2002</v>
      </c>
      <c r="K1234" s="3">
        <v>7.2</v>
      </c>
      <c r="L1234" t="str">
        <f>IF(IMDb[[#This Row],[Presupuesto (USD)]]&lt;IMDb[[#This Row],[Ganancias(USD)]],"Éxito",IF(IMDb[[#This Row],[Presupuesto (USD)]]="SI","Indeterminado","Fracaso"))</f>
        <v>Éxito</v>
      </c>
    </row>
    <row r="1235" spans="1:12" x14ac:dyDescent="0.25">
      <c r="A1235" t="s">
        <v>2315</v>
      </c>
      <c r="B1235" t="s">
        <v>180</v>
      </c>
      <c r="C1235">
        <v>95</v>
      </c>
      <c r="D1235" s="4">
        <v>143523463</v>
      </c>
      <c r="E1235" t="s">
        <v>153</v>
      </c>
      <c r="F1235" t="s">
        <v>2</v>
      </c>
      <c r="G1235" t="s">
        <v>3</v>
      </c>
      <c r="H1235" t="s">
        <v>21</v>
      </c>
      <c r="I1235" s="4">
        <v>145000000</v>
      </c>
      <c r="J1235" s="3">
        <v>2016</v>
      </c>
      <c r="K1235" s="3">
        <v>7.2</v>
      </c>
      <c r="L1235" t="str">
        <f>IF(IMDb[[#This Row],[Presupuesto (USD)]]&lt;IMDb[[#This Row],[Ganancias(USD)]],"Éxito",IF(IMDb[[#This Row],[Presupuesto (USD)]]="SI","Indeterminado","Fracaso"))</f>
        <v>Fracaso</v>
      </c>
    </row>
    <row r="1236" spans="1:12" x14ac:dyDescent="0.25">
      <c r="A1236" t="s">
        <v>2910</v>
      </c>
      <c r="B1236" t="s">
        <v>359</v>
      </c>
      <c r="C1236">
        <v>109</v>
      </c>
      <c r="D1236" s="4">
        <v>138447667</v>
      </c>
      <c r="E1236" t="s">
        <v>301</v>
      </c>
      <c r="F1236" t="s">
        <v>2</v>
      </c>
      <c r="G1236" t="s">
        <v>3</v>
      </c>
      <c r="H1236" t="s">
        <v>113</v>
      </c>
      <c r="I1236" s="4">
        <v>42000000</v>
      </c>
      <c r="J1236" s="3">
        <v>2012</v>
      </c>
      <c r="K1236" s="3">
        <v>7.2</v>
      </c>
      <c r="L1236" t="str">
        <f>IF(IMDb[[#This Row],[Presupuesto (USD)]]&lt;IMDb[[#This Row],[Ganancias(USD)]],"Éxito",IF(IMDb[[#This Row],[Presupuesto (USD)]]="SI","Indeterminado","Fracaso"))</f>
        <v>Éxito</v>
      </c>
    </row>
    <row r="1237" spans="1:12" x14ac:dyDescent="0.25">
      <c r="A1237" t="s">
        <v>2389</v>
      </c>
      <c r="B1237" t="s">
        <v>277</v>
      </c>
      <c r="C1237">
        <v>129</v>
      </c>
      <c r="D1237" s="4">
        <v>134520804</v>
      </c>
      <c r="E1237" t="s">
        <v>8</v>
      </c>
      <c r="F1237" t="s">
        <v>2</v>
      </c>
      <c r="G1237" t="s">
        <v>3</v>
      </c>
      <c r="H1237" t="s">
        <v>4</v>
      </c>
      <c r="I1237" s="4">
        <v>110000000</v>
      </c>
      <c r="J1237" s="3">
        <v>2007</v>
      </c>
      <c r="K1237" s="3">
        <v>7.2</v>
      </c>
      <c r="L1237" t="str">
        <f>IF(IMDb[[#This Row],[Presupuesto (USD)]]&lt;IMDb[[#This Row],[Ganancias(USD)]],"Éxito",IF(IMDb[[#This Row],[Presupuesto (USD)]]="SI","Indeterminado","Fracaso"))</f>
        <v>Éxito</v>
      </c>
    </row>
    <row r="1238" spans="1:12" x14ac:dyDescent="0.25">
      <c r="A1238" t="s">
        <v>2311</v>
      </c>
      <c r="B1238" t="s">
        <v>138</v>
      </c>
      <c r="C1238">
        <v>196</v>
      </c>
      <c r="D1238" s="4">
        <v>133228348</v>
      </c>
      <c r="E1238" t="s">
        <v>176</v>
      </c>
      <c r="F1238" t="s">
        <v>2</v>
      </c>
      <c r="G1238" t="s">
        <v>3</v>
      </c>
      <c r="H1238" t="s">
        <v>113</v>
      </c>
      <c r="I1238" s="4">
        <v>175000000</v>
      </c>
      <c r="J1238" s="3">
        <v>2004</v>
      </c>
      <c r="K1238" s="3">
        <v>7.2</v>
      </c>
      <c r="L1238" t="str">
        <f>IF(IMDb[[#This Row],[Presupuesto (USD)]]&lt;IMDb[[#This Row],[Ganancias(USD)]],"Éxito",IF(IMDb[[#This Row],[Presupuesto (USD)]]="SI","Indeterminado","Fracaso"))</f>
        <v>Fracaso</v>
      </c>
    </row>
    <row r="1239" spans="1:12" x14ac:dyDescent="0.25">
      <c r="A1239" t="s">
        <v>2424</v>
      </c>
      <c r="B1239" t="s">
        <v>329</v>
      </c>
      <c r="C1239">
        <v>88</v>
      </c>
      <c r="D1239" s="4">
        <v>130174897</v>
      </c>
      <c r="E1239" t="s">
        <v>90</v>
      </c>
      <c r="F1239" t="s">
        <v>2</v>
      </c>
      <c r="G1239" t="s">
        <v>3</v>
      </c>
      <c r="H1239" t="s">
        <v>60</v>
      </c>
      <c r="I1239" s="4">
        <v>99000000</v>
      </c>
      <c r="J1239" s="3">
        <v>2015</v>
      </c>
      <c r="K1239" s="3">
        <v>7.2</v>
      </c>
      <c r="L1239" t="str">
        <f>IF(IMDb[[#This Row],[Presupuesto (USD)]]&lt;IMDb[[#This Row],[Ganancias(USD)]],"Éxito",IF(IMDb[[#This Row],[Presupuesto (USD)]]="SI","Indeterminado","Fracaso"))</f>
        <v>Éxito</v>
      </c>
    </row>
    <row r="1240" spans="1:12" x14ac:dyDescent="0.25">
      <c r="A1240" t="s">
        <v>2333</v>
      </c>
      <c r="B1240" t="s">
        <v>5</v>
      </c>
      <c r="C1240">
        <v>107</v>
      </c>
      <c r="D1240" s="4">
        <v>123207194</v>
      </c>
      <c r="E1240" t="s">
        <v>207</v>
      </c>
      <c r="F1240" t="s">
        <v>2</v>
      </c>
      <c r="G1240" t="s">
        <v>3</v>
      </c>
      <c r="H1240" t="s">
        <v>21</v>
      </c>
      <c r="I1240" s="4">
        <v>135000000</v>
      </c>
      <c r="J1240" s="3">
        <v>2011</v>
      </c>
      <c r="K1240" s="3">
        <v>7.2</v>
      </c>
      <c r="L1240" t="str">
        <f>IF(IMDb[[#This Row],[Presupuesto (USD)]]&lt;IMDb[[#This Row],[Ganancias(USD)]],"Éxito",IF(IMDb[[#This Row],[Presupuesto (USD)]]="SI","Indeterminado","Fracaso"))</f>
        <v>Fracaso</v>
      </c>
    </row>
    <row r="1241" spans="1:12" x14ac:dyDescent="0.25">
      <c r="A1241" t="s">
        <v>3150</v>
      </c>
      <c r="B1241" t="s">
        <v>276</v>
      </c>
      <c r="C1241">
        <v>116</v>
      </c>
      <c r="D1241" s="4">
        <v>121248145</v>
      </c>
      <c r="E1241" t="s">
        <v>524</v>
      </c>
      <c r="F1241" t="s">
        <v>2</v>
      </c>
      <c r="G1241" t="s">
        <v>3</v>
      </c>
      <c r="H1241" t="s">
        <v>113</v>
      </c>
      <c r="I1241" s="4">
        <v>25000000</v>
      </c>
      <c r="J1241" s="3">
        <v>1994</v>
      </c>
      <c r="K1241" s="3">
        <v>7.2</v>
      </c>
      <c r="L1241" t="str">
        <f>IF(IMDb[[#This Row],[Presupuesto (USD)]]&lt;IMDb[[#This Row],[Ganancias(USD)]],"Éxito",IF(IMDb[[#This Row],[Presupuesto (USD)]]="SI","Indeterminado","Fracaso"))</f>
        <v>Éxito</v>
      </c>
    </row>
    <row r="1242" spans="1:12" x14ac:dyDescent="0.25">
      <c r="A1242" t="s">
        <v>3155</v>
      </c>
      <c r="B1242" t="s">
        <v>901</v>
      </c>
      <c r="C1242">
        <v>132</v>
      </c>
      <c r="D1242" s="4">
        <v>116631310</v>
      </c>
      <c r="E1242" t="s">
        <v>269</v>
      </c>
      <c r="F1242" t="s">
        <v>2</v>
      </c>
      <c r="G1242" t="s">
        <v>3</v>
      </c>
      <c r="H1242" t="s">
        <v>4</v>
      </c>
      <c r="I1242" s="4">
        <v>30000000</v>
      </c>
      <c r="J1242" s="3">
        <v>2013</v>
      </c>
      <c r="K1242" s="3">
        <v>7.2</v>
      </c>
      <c r="L1242" t="str">
        <f>IF(IMDb[[#This Row],[Presupuesto (USD)]]&lt;IMDb[[#This Row],[Ganancias(USD)]],"Éxito",IF(IMDb[[#This Row],[Presupuesto (USD)]]="SI","Indeterminado","Fracaso"))</f>
        <v>Éxito</v>
      </c>
    </row>
    <row r="1243" spans="1:12" x14ac:dyDescent="0.25">
      <c r="A1243" t="s">
        <v>2626</v>
      </c>
      <c r="B1243" t="s">
        <v>108</v>
      </c>
      <c r="C1243">
        <v>137</v>
      </c>
      <c r="D1243" s="4">
        <v>115603980</v>
      </c>
      <c r="E1243" t="s">
        <v>565</v>
      </c>
      <c r="F1243" t="s">
        <v>2</v>
      </c>
      <c r="G1243" t="s">
        <v>3</v>
      </c>
      <c r="H1243" t="s">
        <v>4</v>
      </c>
      <c r="I1243" s="4">
        <v>65000000</v>
      </c>
      <c r="J1243" s="3">
        <v>2014</v>
      </c>
      <c r="K1243" s="3">
        <v>7.2</v>
      </c>
      <c r="L1243" t="str">
        <f>IF(IMDb[[#This Row],[Presupuesto (USD)]]&lt;IMDb[[#This Row],[Ganancias(USD)]],"Éxito",IF(IMDb[[#This Row],[Presupuesto (USD)]]="SI","Indeterminado","Fracaso"))</f>
        <v>Éxito</v>
      </c>
    </row>
    <row r="1244" spans="1:12" x14ac:dyDescent="0.25">
      <c r="A1244" t="s">
        <v>2938</v>
      </c>
      <c r="B1244" t="s">
        <v>766</v>
      </c>
      <c r="C1244">
        <v>128</v>
      </c>
      <c r="D1244" s="4">
        <v>107458785</v>
      </c>
      <c r="E1244" t="s">
        <v>842</v>
      </c>
      <c r="F1244" t="s">
        <v>2</v>
      </c>
      <c r="G1244" t="s">
        <v>3</v>
      </c>
      <c r="H1244" t="s">
        <v>21</v>
      </c>
      <c r="I1244" s="4">
        <v>40000000</v>
      </c>
      <c r="J1244" s="3">
        <v>1992</v>
      </c>
      <c r="K1244" s="3">
        <v>7.2</v>
      </c>
      <c r="L1244" t="str">
        <f>IF(IMDb[[#This Row],[Presupuesto (USD)]]&lt;IMDb[[#This Row],[Ganancias(USD)]],"Éxito",IF(IMDb[[#This Row],[Presupuesto (USD)]]="SI","Indeterminado","Fracaso"))</f>
        <v>Éxito</v>
      </c>
    </row>
    <row r="1245" spans="1:12" x14ac:dyDescent="0.25">
      <c r="A1245" t="s">
        <v>2659</v>
      </c>
      <c r="B1245" t="s">
        <v>65</v>
      </c>
      <c r="C1245">
        <v>130</v>
      </c>
      <c r="D1245" s="4">
        <v>106635996</v>
      </c>
      <c r="E1245" t="s">
        <v>8</v>
      </c>
      <c r="F1245" t="s">
        <v>2</v>
      </c>
      <c r="G1245" t="s">
        <v>9</v>
      </c>
      <c r="H1245" t="s">
        <v>4</v>
      </c>
      <c r="I1245" s="4">
        <v>58000000</v>
      </c>
      <c r="J1245" s="3">
        <v>1995</v>
      </c>
      <c r="K1245" s="3">
        <v>7.2</v>
      </c>
      <c r="L1245" t="str">
        <f>IF(IMDb[[#This Row],[Presupuesto (USD)]]&lt;IMDb[[#This Row],[Ganancias(USD)]],"Éxito",IF(IMDb[[#This Row],[Presupuesto (USD)]]="SI","Indeterminado","Fracaso"))</f>
        <v>Éxito</v>
      </c>
    </row>
    <row r="1246" spans="1:12" x14ac:dyDescent="0.25">
      <c r="A1246" t="s">
        <v>3573</v>
      </c>
      <c r="B1246" t="s">
        <v>844</v>
      </c>
      <c r="C1246">
        <v>103</v>
      </c>
      <c r="D1246" s="4">
        <v>103001286</v>
      </c>
      <c r="E1246" t="s">
        <v>709</v>
      </c>
      <c r="F1246" t="s">
        <v>2</v>
      </c>
      <c r="G1246" t="s">
        <v>3</v>
      </c>
      <c r="H1246" t="s">
        <v>113</v>
      </c>
      <c r="I1246" s="4">
        <v>15000000</v>
      </c>
      <c r="J1246" s="3">
        <v>1996</v>
      </c>
      <c r="K1246" s="3">
        <v>7.2</v>
      </c>
      <c r="L1246" t="str">
        <f>IF(IMDb[[#This Row],[Presupuesto (USD)]]&lt;IMDb[[#This Row],[Ganancias(USD)]],"Éxito",IF(IMDb[[#This Row],[Presupuesto (USD)]]="SI","Indeterminado","Fracaso"))</f>
        <v>Éxito</v>
      </c>
    </row>
    <row r="1247" spans="1:12" x14ac:dyDescent="0.25">
      <c r="A1247" t="s">
        <v>2724</v>
      </c>
      <c r="B1247" t="s">
        <v>491</v>
      </c>
      <c r="C1247">
        <v>132</v>
      </c>
      <c r="D1247" s="4">
        <v>101530738</v>
      </c>
      <c r="E1247" t="s">
        <v>70</v>
      </c>
      <c r="F1247" t="s">
        <v>2</v>
      </c>
      <c r="G1247" t="s">
        <v>3</v>
      </c>
      <c r="H1247" t="s">
        <v>113</v>
      </c>
      <c r="I1247" s="4">
        <v>55000000</v>
      </c>
      <c r="J1247" s="3">
        <v>2014</v>
      </c>
      <c r="K1247" s="3">
        <v>7.2</v>
      </c>
      <c r="L1247" t="str">
        <f>IF(IMDb[[#This Row],[Presupuesto (USD)]]&lt;IMDb[[#This Row],[Ganancias(USD)]],"Éxito",IF(IMDb[[#This Row],[Presupuesto (USD)]]="SI","Indeterminado","Fracaso"))</f>
        <v>Éxito</v>
      </c>
    </row>
    <row r="1248" spans="1:12" x14ac:dyDescent="0.25">
      <c r="A1248" t="s">
        <v>3298</v>
      </c>
      <c r="B1248" t="s">
        <v>653</v>
      </c>
      <c r="C1248">
        <v>123</v>
      </c>
      <c r="D1248" s="4">
        <v>100241322</v>
      </c>
      <c r="E1248" t="s">
        <v>251</v>
      </c>
      <c r="F1248" t="s">
        <v>2</v>
      </c>
      <c r="G1248" t="s">
        <v>3</v>
      </c>
      <c r="H1248" t="s">
        <v>113</v>
      </c>
      <c r="I1248" s="4">
        <v>25000000</v>
      </c>
      <c r="J1248" s="3">
        <v>1998</v>
      </c>
      <c r="K1248" s="3">
        <v>7.2</v>
      </c>
      <c r="L1248" t="str">
        <f>IF(IMDb[[#This Row],[Presupuesto (USD)]]&lt;IMDb[[#This Row],[Ganancias(USD)]],"Éxito",IF(IMDb[[#This Row],[Presupuesto (USD)]]="SI","Indeterminado","Fracaso"))</f>
        <v>Éxito</v>
      </c>
    </row>
    <row r="1249" spans="1:12" x14ac:dyDescent="0.25">
      <c r="A1249" t="s">
        <v>2518</v>
      </c>
      <c r="B1249" t="s">
        <v>432</v>
      </c>
      <c r="C1249">
        <v>154</v>
      </c>
      <c r="D1249" s="4">
        <v>95632614</v>
      </c>
      <c r="E1249" t="s">
        <v>433</v>
      </c>
      <c r="F1249" t="s">
        <v>2</v>
      </c>
      <c r="G1249" t="s">
        <v>3</v>
      </c>
      <c r="H1249" t="s">
        <v>113</v>
      </c>
      <c r="I1249" s="4">
        <v>79000000</v>
      </c>
      <c r="J1249" s="3">
        <v>2003</v>
      </c>
      <c r="K1249" s="3">
        <v>7.2</v>
      </c>
      <c r="L1249" t="str">
        <f>IF(IMDb[[#This Row],[Presupuesto (USD)]]&lt;IMDb[[#This Row],[Ganancias(USD)]],"Éxito",IF(IMDb[[#This Row],[Presupuesto (USD)]]="SI","Indeterminado","Fracaso"))</f>
        <v>Éxito</v>
      </c>
    </row>
    <row r="1250" spans="1:12" x14ac:dyDescent="0.25">
      <c r="A1250" t="s">
        <v>2569</v>
      </c>
      <c r="B1250" t="s">
        <v>171</v>
      </c>
      <c r="C1250">
        <v>106</v>
      </c>
      <c r="D1250" s="4">
        <v>94999143</v>
      </c>
      <c r="E1250" t="s">
        <v>374</v>
      </c>
      <c r="F1250" t="s">
        <v>2</v>
      </c>
      <c r="G1250" t="s">
        <v>3</v>
      </c>
      <c r="H1250" t="s">
        <v>4</v>
      </c>
      <c r="I1250" s="4">
        <v>75000000</v>
      </c>
      <c r="J1250" s="3">
        <v>2000</v>
      </c>
      <c r="K1250" s="3">
        <v>7.2</v>
      </c>
      <c r="L1250" t="str">
        <f>IF(IMDb[[#This Row],[Presupuesto (USD)]]&lt;IMDb[[#This Row],[Ganancias(USD)]],"Éxito",IF(IMDb[[#This Row],[Presupuesto (USD)]]="SI","Indeterminado","Fracaso"))</f>
        <v>Éxito</v>
      </c>
    </row>
    <row r="1251" spans="1:12" x14ac:dyDescent="0.25">
      <c r="A1251" t="s">
        <v>2539</v>
      </c>
      <c r="B1251" t="s">
        <v>54</v>
      </c>
      <c r="C1251">
        <v>124</v>
      </c>
      <c r="D1251" s="4">
        <v>92930005</v>
      </c>
      <c r="E1251" t="s">
        <v>363</v>
      </c>
      <c r="F1251" t="s">
        <v>2</v>
      </c>
      <c r="G1251" t="s">
        <v>147</v>
      </c>
      <c r="H1251" t="s">
        <v>113</v>
      </c>
      <c r="I1251" s="4">
        <v>78000000</v>
      </c>
      <c r="J1251" s="3">
        <v>2002</v>
      </c>
      <c r="K1251" s="3">
        <v>7.2</v>
      </c>
      <c r="L1251" t="str">
        <f>IF(IMDb[[#This Row],[Presupuesto (USD)]]&lt;IMDb[[#This Row],[Ganancias(USD)]],"Éxito",IF(IMDb[[#This Row],[Presupuesto (USD)]]="SI","Indeterminado","Fracaso"))</f>
        <v>Éxito</v>
      </c>
    </row>
    <row r="1252" spans="1:12" x14ac:dyDescent="0.25">
      <c r="A1252" t="s">
        <v>2930</v>
      </c>
      <c r="B1252" t="s">
        <v>835</v>
      </c>
      <c r="C1252">
        <v>126</v>
      </c>
      <c r="D1252" s="4">
        <v>90800000</v>
      </c>
      <c r="E1252" t="s">
        <v>836</v>
      </c>
      <c r="F1252" t="s">
        <v>2</v>
      </c>
      <c r="G1252" t="s">
        <v>3</v>
      </c>
      <c r="H1252" t="s">
        <v>21</v>
      </c>
      <c r="I1252" s="4">
        <v>8000000</v>
      </c>
      <c r="J1252" s="3">
        <v>1984</v>
      </c>
      <c r="K1252" s="3">
        <v>7.2</v>
      </c>
      <c r="L1252" t="str">
        <f>IF(IMDb[[#This Row],[Presupuesto (USD)]]&lt;IMDb[[#This Row],[Ganancias(USD)]],"Éxito",IF(IMDb[[#This Row],[Presupuesto (USD)]]="SI","Indeterminado","Fracaso"))</f>
        <v>Éxito</v>
      </c>
    </row>
    <row r="1253" spans="1:12" x14ac:dyDescent="0.25">
      <c r="A1253" t="s">
        <v>3138</v>
      </c>
      <c r="B1253" t="s">
        <v>376</v>
      </c>
      <c r="C1253">
        <v>161</v>
      </c>
      <c r="D1253" s="4">
        <v>87100000</v>
      </c>
      <c r="E1253" t="s">
        <v>847</v>
      </c>
      <c r="F1253" t="s">
        <v>2</v>
      </c>
      <c r="G1253" t="s">
        <v>3</v>
      </c>
      <c r="H1253" t="s">
        <v>21</v>
      </c>
      <c r="I1253" s="4">
        <v>31000000</v>
      </c>
      <c r="J1253" s="3">
        <v>1985</v>
      </c>
      <c r="K1253" s="3">
        <v>7.2</v>
      </c>
      <c r="L1253" t="str">
        <f>IF(IMDb[[#This Row],[Presupuesto (USD)]]&lt;IMDb[[#This Row],[Ganancias(USD)]],"Éxito",IF(IMDb[[#This Row],[Presupuesto (USD)]]="SI","Indeterminado","Fracaso"))</f>
        <v>Éxito</v>
      </c>
    </row>
    <row r="1254" spans="1:12" x14ac:dyDescent="0.25">
      <c r="A1254" t="s">
        <v>3336</v>
      </c>
      <c r="B1254" t="s">
        <v>300</v>
      </c>
      <c r="C1254">
        <v>98</v>
      </c>
      <c r="D1254" s="4">
        <v>84136909</v>
      </c>
      <c r="E1254" t="s">
        <v>286</v>
      </c>
      <c r="F1254" t="s">
        <v>2</v>
      </c>
      <c r="G1254" t="s">
        <v>3</v>
      </c>
      <c r="H1254" t="s">
        <v>4</v>
      </c>
      <c r="I1254" s="4">
        <v>26000000</v>
      </c>
      <c r="J1254" s="3">
        <v>2004</v>
      </c>
      <c r="K1254" s="3">
        <v>7.2</v>
      </c>
      <c r="L1254" t="str">
        <f>IF(IMDb[[#This Row],[Presupuesto (USD)]]&lt;IMDb[[#This Row],[Ganancias(USD)]],"Éxito",IF(IMDb[[#This Row],[Presupuesto (USD)]]="SI","Indeterminado","Fracaso"))</f>
        <v>Éxito</v>
      </c>
    </row>
    <row r="1255" spans="1:12" x14ac:dyDescent="0.25">
      <c r="A1255" t="s">
        <v>3333</v>
      </c>
      <c r="B1255" t="s">
        <v>1094</v>
      </c>
      <c r="C1255">
        <v>96</v>
      </c>
      <c r="D1255" s="4">
        <v>82234139</v>
      </c>
      <c r="E1255" t="s">
        <v>104</v>
      </c>
      <c r="F1255" t="s">
        <v>2</v>
      </c>
      <c r="G1255" t="s">
        <v>3</v>
      </c>
      <c r="H1255" t="s">
        <v>21</v>
      </c>
      <c r="I1255" s="4">
        <v>17000000</v>
      </c>
      <c r="J1255" s="3">
        <v>2007</v>
      </c>
      <c r="K1255" s="3">
        <v>7.2</v>
      </c>
      <c r="L1255" t="str">
        <f>IF(IMDb[[#This Row],[Presupuesto (USD)]]&lt;IMDb[[#This Row],[Ganancias(USD)]],"Éxito",IF(IMDb[[#This Row],[Presupuesto (USD)]]="SI","Indeterminado","Fracaso"))</f>
        <v>Éxito</v>
      </c>
    </row>
    <row r="1256" spans="1:12" x14ac:dyDescent="0.25">
      <c r="A1256" t="s">
        <v>2594</v>
      </c>
      <c r="B1256" t="s">
        <v>77</v>
      </c>
      <c r="C1256">
        <v>146</v>
      </c>
      <c r="D1256" s="4">
        <v>79883359</v>
      </c>
      <c r="E1256" t="s">
        <v>531</v>
      </c>
      <c r="F1256" t="s">
        <v>2</v>
      </c>
      <c r="G1256" t="s">
        <v>3</v>
      </c>
      <c r="H1256" t="s">
        <v>4</v>
      </c>
      <c r="I1256" s="4">
        <v>66000000</v>
      </c>
      <c r="J1256" s="3">
        <v>2011</v>
      </c>
      <c r="K1256" s="3">
        <v>7.2</v>
      </c>
      <c r="L1256" t="str">
        <f>IF(IMDb[[#This Row],[Presupuesto (USD)]]&lt;IMDb[[#This Row],[Ganancias(USD)]],"Éxito",IF(IMDb[[#This Row],[Presupuesto (USD)]]="SI","Indeterminado","Fracaso"))</f>
        <v>Éxito</v>
      </c>
    </row>
    <row r="1257" spans="1:12" x14ac:dyDescent="0.25">
      <c r="A1257" t="s">
        <v>2741</v>
      </c>
      <c r="B1257" t="s">
        <v>666</v>
      </c>
      <c r="C1257">
        <v>95</v>
      </c>
      <c r="D1257" s="4">
        <v>76137505</v>
      </c>
      <c r="E1257" t="s">
        <v>151</v>
      </c>
      <c r="F1257" t="s">
        <v>2</v>
      </c>
      <c r="G1257" t="s">
        <v>9</v>
      </c>
      <c r="H1257" t="s">
        <v>21</v>
      </c>
      <c r="I1257" s="4">
        <v>55000000</v>
      </c>
      <c r="J1257" s="3">
        <v>2014</v>
      </c>
      <c r="K1257" s="3">
        <v>7.2</v>
      </c>
      <c r="L1257" t="str">
        <f>IF(IMDb[[#This Row],[Presupuesto (USD)]]&lt;IMDb[[#This Row],[Ganancias(USD)]],"Éxito",IF(IMDb[[#This Row],[Presupuesto (USD)]]="SI","Indeterminado","Fracaso"))</f>
        <v>Éxito</v>
      </c>
    </row>
    <row r="1258" spans="1:12" x14ac:dyDescent="0.25">
      <c r="A1258" t="s">
        <v>2948</v>
      </c>
      <c r="B1258" t="s">
        <v>398</v>
      </c>
      <c r="C1258">
        <v>121</v>
      </c>
      <c r="D1258" s="4">
        <v>75274748</v>
      </c>
      <c r="E1258" t="s">
        <v>419</v>
      </c>
      <c r="F1258" t="s">
        <v>2</v>
      </c>
      <c r="G1258" t="s">
        <v>3</v>
      </c>
      <c r="H1258" t="s">
        <v>4</v>
      </c>
      <c r="I1258" s="4">
        <v>35000000</v>
      </c>
      <c r="J1258" s="3">
        <v>2015</v>
      </c>
      <c r="K1258" s="3">
        <v>7.2</v>
      </c>
      <c r="L1258" t="str">
        <f>IF(IMDb[[#This Row],[Presupuesto (USD)]]&lt;IMDb[[#This Row],[Ganancias(USD)]],"Éxito",IF(IMDb[[#This Row],[Presupuesto (USD)]]="SI","Indeterminado","Fracaso"))</f>
        <v>Éxito</v>
      </c>
    </row>
    <row r="1259" spans="1:12" x14ac:dyDescent="0.25">
      <c r="A1259" t="s">
        <v>3280</v>
      </c>
      <c r="B1259" t="s">
        <v>1065</v>
      </c>
      <c r="C1259">
        <v>110</v>
      </c>
      <c r="D1259" s="4">
        <v>74888996</v>
      </c>
      <c r="E1259" t="s">
        <v>48</v>
      </c>
      <c r="F1259" t="s">
        <v>2</v>
      </c>
      <c r="G1259" t="s">
        <v>3</v>
      </c>
      <c r="H1259" t="s">
        <v>21</v>
      </c>
      <c r="I1259" s="4">
        <v>30000000</v>
      </c>
      <c r="J1259" s="3">
        <v>1991</v>
      </c>
      <c r="K1259" s="3">
        <v>7.2</v>
      </c>
      <c r="L1259" t="str">
        <f>IF(IMDb[[#This Row],[Presupuesto (USD)]]&lt;IMDb[[#This Row],[Ganancias(USD)]],"Éxito",IF(IMDb[[#This Row],[Presupuesto (USD)]]="SI","Indeterminado","Fracaso"))</f>
        <v>Éxito</v>
      </c>
    </row>
    <row r="1260" spans="1:12" x14ac:dyDescent="0.25">
      <c r="A1260" t="s">
        <v>3400</v>
      </c>
      <c r="B1260" t="s">
        <v>420</v>
      </c>
      <c r="C1260">
        <v>88</v>
      </c>
      <c r="D1260" s="4">
        <v>74608545</v>
      </c>
      <c r="E1260" t="s">
        <v>286</v>
      </c>
      <c r="F1260" t="s">
        <v>2</v>
      </c>
      <c r="G1260" t="s">
        <v>3</v>
      </c>
      <c r="H1260" t="s">
        <v>113</v>
      </c>
      <c r="I1260" s="4">
        <v>24000000</v>
      </c>
      <c r="J1260" s="3">
        <v>2003</v>
      </c>
      <c r="K1260" s="3">
        <v>7.2</v>
      </c>
      <c r="L1260" t="str">
        <f>IF(IMDb[[#This Row],[Presupuesto (USD)]]&lt;IMDb[[#This Row],[Ganancias(USD)]],"Éxito",IF(IMDb[[#This Row],[Presupuesto (USD)]]="SI","Indeterminado","Fracaso"))</f>
        <v>Éxito</v>
      </c>
    </row>
    <row r="1261" spans="1:12" x14ac:dyDescent="0.25">
      <c r="A1261" t="s">
        <v>3397</v>
      </c>
      <c r="B1261" t="s">
        <v>310</v>
      </c>
      <c r="C1261">
        <v>139</v>
      </c>
      <c r="D1261" s="4">
        <v>70269171</v>
      </c>
      <c r="E1261" t="s">
        <v>572</v>
      </c>
      <c r="F1261" t="s">
        <v>2</v>
      </c>
      <c r="G1261" t="s">
        <v>3</v>
      </c>
      <c r="H1261" t="s">
        <v>21</v>
      </c>
      <c r="I1261" s="4">
        <v>24000000</v>
      </c>
      <c r="J1261" s="3">
        <v>2006</v>
      </c>
      <c r="K1261" s="3">
        <v>7.2</v>
      </c>
      <c r="L1261" t="str">
        <f>IF(IMDb[[#This Row],[Presupuesto (USD)]]&lt;IMDb[[#This Row],[Ganancias(USD)]],"Éxito",IF(IMDb[[#This Row],[Presupuesto (USD)]]="SI","Indeterminado","Fracaso"))</f>
        <v>Éxito</v>
      </c>
    </row>
    <row r="1262" spans="1:12" x14ac:dyDescent="0.25">
      <c r="A1262" t="s">
        <v>3797</v>
      </c>
      <c r="B1262" t="s">
        <v>146</v>
      </c>
      <c r="C1262">
        <v>145</v>
      </c>
      <c r="D1262" s="4">
        <v>70001698</v>
      </c>
      <c r="E1262" t="s">
        <v>923</v>
      </c>
      <c r="F1262" t="s">
        <v>2</v>
      </c>
      <c r="G1262" t="s">
        <v>3</v>
      </c>
      <c r="H1262" t="s">
        <v>113</v>
      </c>
      <c r="I1262" s="4">
        <v>14000000</v>
      </c>
      <c r="J1262" s="3">
        <v>1989</v>
      </c>
      <c r="K1262" s="3">
        <v>7.2</v>
      </c>
      <c r="L1262" t="str">
        <f>IF(IMDb[[#This Row],[Presupuesto (USD)]]&lt;IMDb[[#This Row],[Ganancias(USD)]],"Éxito",IF(IMDb[[#This Row],[Presupuesto (USD)]]="SI","Indeterminado","Fracaso"))</f>
        <v>Éxito</v>
      </c>
    </row>
    <row r="1263" spans="1:12" x14ac:dyDescent="0.25">
      <c r="A1263" t="s">
        <v>2856</v>
      </c>
      <c r="B1263" t="s">
        <v>10</v>
      </c>
      <c r="C1263">
        <v>118</v>
      </c>
      <c r="D1263" s="4">
        <v>67263182</v>
      </c>
      <c r="E1263" t="s">
        <v>332</v>
      </c>
      <c r="F1263" t="s">
        <v>2</v>
      </c>
      <c r="G1263" t="s">
        <v>3</v>
      </c>
      <c r="H1263" t="s">
        <v>113</v>
      </c>
      <c r="I1263" s="4">
        <v>46000000</v>
      </c>
      <c r="J1263" s="3">
        <v>2002</v>
      </c>
      <c r="K1263" s="3">
        <v>7.2</v>
      </c>
      <c r="L1263" t="str">
        <f>IF(IMDb[[#This Row],[Presupuesto (USD)]]&lt;IMDb[[#This Row],[Ganancias(USD)]],"Éxito",IF(IMDb[[#This Row],[Presupuesto (USD)]]="SI","Indeterminado","Fracaso"))</f>
        <v>Éxito</v>
      </c>
    </row>
    <row r="1264" spans="1:12" x14ac:dyDescent="0.25">
      <c r="A1264" t="s">
        <v>2871</v>
      </c>
      <c r="B1264" t="s">
        <v>783</v>
      </c>
      <c r="C1264">
        <v>136</v>
      </c>
      <c r="D1264" s="4">
        <v>67253092</v>
      </c>
      <c r="E1264" t="s">
        <v>572</v>
      </c>
      <c r="F1264" t="s">
        <v>2</v>
      </c>
      <c r="G1264" t="s">
        <v>3</v>
      </c>
      <c r="H1264" t="s">
        <v>4</v>
      </c>
      <c r="I1264" s="4">
        <v>30000000</v>
      </c>
      <c r="J1264" s="3">
        <v>2005</v>
      </c>
      <c r="K1264" s="3">
        <v>7.2</v>
      </c>
      <c r="L1264" t="str">
        <f>IF(IMDb[[#This Row],[Presupuesto (USD)]]&lt;IMDb[[#This Row],[Ganancias(USD)]],"Éxito",IF(IMDb[[#This Row],[Presupuesto (USD)]]="SI","Indeterminado","Fracaso"))</f>
        <v>Éxito</v>
      </c>
    </row>
    <row r="1265" spans="1:12" x14ac:dyDescent="0.25">
      <c r="A1265" t="s">
        <v>3169</v>
      </c>
      <c r="B1265" t="s">
        <v>995</v>
      </c>
      <c r="C1265">
        <v>125</v>
      </c>
      <c r="D1265" s="4">
        <v>65010106</v>
      </c>
      <c r="E1265" t="s">
        <v>419</v>
      </c>
      <c r="F1265" t="s">
        <v>2</v>
      </c>
      <c r="G1265" t="s">
        <v>3</v>
      </c>
      <c r="H1265" t="s">
        <v>113</v>
      </c>
      <c r="I1265" s="4">
        <v>30000000</v>
      </c>
      <c r="J1265" s="3">
        <v>2002</v>
      </c>
      <c r="K1265" s="3">
        <v>7.2</v>
      </c>
      <c r="L1265" t="str">
        <f>IF(IMDb[[#This Row],[Presupuesto (USD)]]&lt;IMDb[[#This Row],[Ganancias(USD)]],"Éxito",IF(IMDb[[#This Row],[Presupuesto (USD)]]="SI","Indeterminado","Fracaso"))</f>
        <v>Éxito</v>
      </c>
    </row>
    <row r="1266" spans="1:12" x14ac:dyDescent="0.25">
      <c r="A1266" t="s">
        <v>3653</v>
      </c>
      <c r="B1266" t="s">
        <v>1272</v>
      </c>
      <c r="C1266">
        <v>112</v>
      </c>
      <c r="D1266" s="4">
        <v>64998368</v>
      </c>
      <c r="E1266" t="s">
        <v>860</v>
      </c>
      <c r="F1266" t="s">
        <v>2</v>
      </c>
      <c r="G1266" t="s">
        <v>3</v>
      </c>
      <c r="H1266" t="s">
        <v>4</v>
      </c>
      <c r="I1266" s="4">
        <v>17000000</v>
      </c>
      <c r="J1266" s="3">
        <v>2012</v>
      </c>
      <c r="K1266" s="3">
        <v>7.2</v>
      </c>
      <c r="L1266" t="str">
        <f>IF(IMDb[[#This Row],[Presupuesto (USD)]]&lt;IMDb[[#This Row],[Ganancias(USD)]],"Éxito",IF(IMDb[[#This Row],[Presupuesto (USD)]]="SI","Indeterminado","Fracaso"))</f>
        <v>Éxito</v>
      </c>
    </row>
    <row r="1267" spans="1:12" x14ac:dyDescent="0.25">
      <c r="A1267" t="s">
        <v>3174</v>
      </c>
      <c r="B1267" t="s">
        <v>852</v>
      </c>
      <c r="C1267">
        <v>118</v>
      </c>
      <c r="D1267" s="4">
        <v>62877175</v>
      </c>
      <c r="E1267" t="s">
        <v>251</v>
      </c>
      <c r="F1267" t="s">
        <v>2</v>
      </c>
      <c r="G1267" t="s">
        <v>3</v>
      </c>
      <c r="H1267" t="s">
        <v>113</v>
      </c>
      <c r="I1267" s="4">
        <v>30000000</v>
      </c>
      <c r="J1267" s="3">
        <v>2008</v>
      </c>
      <c r="K1267" s="3">
        <v>7.2</v>
      </c>
      <c r="L1267" t="str">
        <f>IF(IMDb[[#This Row],[Presupuesto (USD)]]&lt;IMDb[[#This Row],[Ganancias(USD)]],"Éxito",IF(IMDb[[#This Row],[Presupuesto (USD)]]="SI","Indeterminado","Fracaso"))</f>
        <v>Éxito</v>
      </c>
    </row>
    <row r="1268" spans="1:12" x14ac:dyDescent="0.25">
      <c r="A1268" t="s">
        <v>3058</v>
      </c>
      <c r="B1268" t="s">
        <v>529</v>
      </c>
      <c r="C1268">
        <v>123</v>
      </c>
      <c r="D1268" s="4">
        <v>59699513</v>
      </c>
      <c r="E1268" t="s">
        <v>926</v>
      </c>
      <c r="F1268" t="s">
        <v>2</v>
      </c>
      <c r="G1268" t="s">
        <v>3</v>
      </c>
      <c r="H1268" t="s">
        <v>21</v>
      </c>
      <c r="I1268" s="4">
        <v>35000000</v>
      </c>
      <c r="J1268" s="3">
        <v>2010</v>
      </c>
      <c r="K1268" s="3">
        <v>7.2</v>
      </c>
      <c r="L1268" t="str">
        <f>IF(IMDb[[#This Row],[Presupuesto (USD)]]&lt;IMDb[[#This Row],[Ganancias(USD)]],"Éxito",IF(IMDb[[#This Row],[Presupuesto (USD)]]="SI","Indeterminado","Fracaso"))</f>
        <v>Éxito</v>
      </c>
    </row>
    <row r="1269" spans="1:12" x14ac:dyDescent="0.25">
      <c r="A1269" t="s">
        <v>4321</v>
      </c>
      <c r="B1269" t="s">
        <v>958</v>
      </c>
      <c r="C1269">
        <v>125</v>
      </c>
      <c r="D1269" s="4">
        <v>58800000</v>
      </c>
      <c r="E1269" t="s">
        <v>281</v>
      </c>
      <c r="F1269" t="s">
        <v>2</v>
      </c>
      <c r="G1269" t="s">
        <v>9</v>
      </c>
      <c r="H1269" t="s">
        <v>21</v>
      </c>
      <c r="I1269" s="4">
        <v>5500000</v>
      </c>
      <c r="J1269" s="3">
        <v>1981</v>
      </c>
      <c r="K1269" s="3">
        <v>7.2</v>
      </c>
      <c r="L1269" t="str">
        <f>IF(IMDb[[#This Row],[Presupuesto (USD)]]&lt;IMDb[[#This Row],[Ganancias(USD)]],"Éxito",IF(IMDb[[#This Row],[Presupuesto (USD)]]="SI","Indeterminado","Fracaso"))</f>
        <v>Éxito</v>
      </c>
    </row>
    <row r="1270" spans="1:12" x14ac:dyDescent="0.25">
      <c r="A1270" t="s">
        <v>2418</v>
      </c>
      <c r="B1270" t="s">
        <v>233</v>
      </c>
      <c r="C1270">
        <v>129</v>
      </c>
      <c r="D1270" s="4">
        <v>54700065</v>
      </c>
      <c r="E1270" t="s">
        <v>319</v>
      </c>
      <c r="F1270" t="s">
        <v>2</v>
      </c>
      <c r="G1270" t="s">
        <v>3</v>
      </c>
      <c r="H1270" t="s">
        <v>113</v>
      </c>
      <c r="I1270" s="4">
        <v>105000000</v>
      </c>
      <c r="J1270" s="3">
        <v>1997</v>
      </c>
      <c r="K1270" s="3">
        <v>7.2</v>
      </c>
      <c r="L1270" t="str">
        <f>IF(IMDb[[#This Row],[Presupuesto (USD)]]&lt;IMDb[[#This Row],[Ganancias(USD)]],"Éxito",IF(IMDb[[#This Row],[Presupuesto (USD)]]="SI","Indeterminado","Fracaso"))</f>
        <v>Fracaso</v>
      </c>
    </row>
    <row r="1271" spans="1:12" x14ac:dyDescent="0.25">
      <c r="A1271" t="s">
        <v>3950</v>
      </c>
      <c r="B1271" t="s">
        <v>1443</v>
      </c>
      <c r="C1271">
        <v>107</v>
      </c>
      <c r="D1271" s="4">
        <v>49797148</v>
      </c>
      <c r="E1271" t="s">
        <v>586</v>
      </c>
      <c r="F1271" t="s">
        <v>2</v>
      </c>
      <c r="G1271" t="s">
        <v>3</v>
      </c>
      <c r="H1271" t="s">
        <v>113</v>
      </c>
      <c r="I1271" s="4">
        <v>11000000</v>
      </c>
      <c r="J1271" s="3">
        <v>1989</v>
      </c>
      <c r="K1271" s="3">
        <v>7.2</v>
      </c>
      <c r="L1271" t="str">
        <f>IF(IMDb[[#This Row],[Presupuesto (USD)]]&lt;IMDb[[#This Row],[Ganancias(USD)]],"Éxito",IF(IMDb[[#This Row],[Presupuesto (USD)]]="SI","Indeterminado","Fracaso"))</f>
        <v>Éxito</v>
      </c>
    </row>
    <row r="1272" spans="1:12" x14ac:dyDescent="0.25">
      <c r="A1272" t="s">
        <v>3121</v>
      </c>
      <c r="B1272" t="s">
        <v>957</v>
      </c>
      <c r="C1272">
        <v>129</v>
      </c>
      <c r="D1272" s="4">
        <v>48814909</v>
      </c>
      <c r="E1272" t="s">
        <v>269</v>
      </c>
      <c r="F1272" t="s">
        <v>2</v>
      </c>
      <c r="G1272" t="s">
        <v>3</v>
      </c>
      <c r="H1272" t="s">
        <v>113</v>
      </c>
      <c r="I1272" s="4">
        <v>32000000</v>
      </c>
      <c r="J1272" s="3">
        <v>2000</v>
      </c>
      <c r="K1272" s="3">
        <v>7.2</v>
      </c>
      <c r="L1272" t="str">
        <f>IF(IMDb[[#This Row],[Presupuesto (USD)]]&lt;IMDb[[#This Row],[Ganancias(USD)]],"Éxito",IF(IMDb[[#This Row],[Presupuesto (USD)]]="SI","Indeterminado","Fracaso"))</f>
        <v>Éxito</v>
      </c>
    </row>
    <row r="1273" spans="1:12" x14ac:dyDescent="0.25">
      <c r="A1273" t="s">
        <v>2393</v>
      </c>
      <c r="B1273" t="s">
        <v>40</v>
      </c>
      <c r="C1273">
        <v>194</v>
      </c>
      <c r="D1273" s="4">
        <v>47396698</v>
      </c>
      <c r="E1273" t="s">
        <v>200</v>
      </c>
      <c r="F1273" t="s">
        <v>2</v>
      </c>
      <c r="G1273" t="s">
        <v>3</v>
      </c>
      <c r="H1273" t="s">
        <v>113</v>
      </c>
      <c r="I1273" s="4">
        <v>130000000</v>
      </c>
      <c r="J1273" s="3">
        <v>2005</v>
      </c>
      <c r="K1273" s="3">
        <v>7.2</v>
      </c>
      <c r="L1273" t="str">
        <f>IF(IMDb[[#This Row],[Presupuesto (USD)]]&lt;IMDb[[#This Row],[Ganancias(USD)]],"Éxito",IF(IMDb[[#This Row],[Presupuesto (USD)]]="SI","Indeterminado","Fracaso"))</f>
        <v>Fracaso</v>
      </c>
    </row>
    <row r="1274" spans="1:12" x14ac:dyDescent="0.25">
      <c r="A1274" t="s">
        <v>2686</v>
      </c>
      <c r="B1274" t="s">
        <v>491</v>
      </c>
      <c r="C1274">
        <v>124</v>
      </c>
      <c r="D1274" s="4">
        <v>46975183</v>
      </c>
      <c r="E1274" t="s">
        <v>203</v>
      </c>
      <c r="F1274" t="s">
        <v>2</v>
      </c>
      <c r="G1274" t="s">
        <v>3</v>
      </c>
      <c r="H1274" t="s">
        <v>113</v>
      </c>
      <c r="I1274" s="4">
        <v>61000000</v>
      </c>
      <c r="J1274" s="3">
        <v>2007</v>
      </c>
      <c r="K1274" s="3">
        <v>7.2</v>
      </c>
      <c r="L1274" t="str">
        <f>IF(IMDb[[#This Row],[Presupuesto (USD)]]&lt;IMDb[[#This Row],[Ganancias(USD)]],"Éxito",IF(IMDb[[#This Row],[Presupuesto (USD)]]="SI","Indeterminado","Fracaso"))</f>
        <v>Fracaso</v>
      </c>
    </row>
    <row r="1275" spans="1:12" x14ac:dyDescent="0.25">
      <c r="A1275" t="s">
        <v>4504</v>
      </c>
      <c r="B1275" t="s">
        <v>1337</v>
      </c>
      <c r="C1275">
        <v>91</v>
      </c>
      <c r="D1275" s="4">
        <v>45857453</v>
      </c>
      <c r="E1275" t="s">
        <v>750</v>
      </c>
      <c r="F1275" t="s">
        <v>2</v>
      </c>
      <c r="G1275" t="s">
        <v>9</v>
      </c>
      <c r="H1275" t="s">
        <v>113</v>
      </c>
      <c r="I1275" s="4">
        <v>3500000</v>
      </c>
      <c r="J1275" s="3">
        <v>1997</v>
      </c>
      <c r="K1275" s="3">
        <v>7.2</v>
      </c>
      <c r="L1275" t="str">
        <f>IF(IMDb[[#This Row],[Presupuesto (USD)]]&lt;IMDb[[#This Row],[Ganancias(USD)]],"Éxito",IF(IMDb[[#This Row],[Presupuesto (USD)]]="SI","Indeterminado","Fracaso"))</f>
        <v>Éxito</v>
      </c>
    </row>
    <row r="1276" spans="1:12" x14ac:dyDescent="0.25">
      <c r="A1276" t="s">
        <v>2973</v>
      </c>
      <c r="B1276" t="s">
        <v>77</v>
      </c>
      <c r="C1276">
        <v>155</v>
      </c>
      <c r="D1276" s="4">
        <v>44175394</v>
      </c>
      <c r="E1276" t="s">
        <v>859</v>
      </c>
      <c r="F1276" t="s">
        <v>2</v>
      </c>
      <c r="G1276" t="s">
        <v>3</v>
      </c>
      <c r="H1276" t="s">
        <v>113</v>
      </c>
      <c r="I1276" s="4">
        <v>36000000</v>
      </c>
      <c r="J1276" s="3">
        <v>1997</v>
      </c>
      <c r="K1276" s="3">
        <v>7.2</v>
      </c>
      <c r="L1276" t="str">
        <f>IF(IMDb[[#This Row],[Presupuesto (USD)]]&lt;IMDb[[#This Row],[Ganancias(USD)]],"Éxito",IF(IMDb[[#This Row],[Presupuesto (USD)]]="SI","Indeterminado","Fracaso"))</f>
        <v>Éxito</v>
      </c>
    </row>
    <row r="1277" spans="1:12" x14ac:dyDescent="0.25">
      <c r="A1277" t="s">
        <v>3187</v>
      </c>
      <c r="B1277" t="s">
        <v>1004</v>
      </c>
      <c r="C1277">
        <v>118</v>
      </c>
      <c r="D1277" s="4">
        <v>42643187</v>
      </c>
      <c r="E1277" t="s">
        <v>281</v>
      </c>
      <c r="F1277" t="s">
        <v>2</v>
      </c>
      <c r="G1277" t="s">
        <v>3</v>
      </c>
      <c r="H1277" t="s">
        <v>21</v>
      </c>
      <c r="I1277" s="4" t="s">
        <v>5162</v>
      </c>
      <c r="J1277" s="3">
        <v>2006</v>
      </c>
      <c r="K1277" s="3">
        <v>7.2</v>
      </c>
      <c r="L1277" t="str">
        <f>IF(IMDb[[#This Row],[Presupuesto (USD)]]&lt;IMDb[[#This Row],[Ganancias(USD)]],"Éxito",IF(IMDb[[#This Row],[Presupuesto (USD)]]="SI","Indeterminado","Fracaso"))</f>
        <v>Indeterminado</v>
      </c>
    </row>
    <row r="1278" spans="1:12" x14ac:dyDescent="0.25">
      <c r="A1278" t="s">
        <v>3191</v>
      </c>
      <c r="B1278" t="s">
        <v>1005</v>
      </c>
      <c r="C1278">
        <v>112</v>
      </c>
      <c r="D1278" s="4">
        <v>42478175</v>
      </c>
      <c r="E1278" t="s">
        <v>133</v>
      </c>
      <c r="F1278" t="s">
        <v>2</v>
      </c>
      <c r="G1278" t="s">
        <v>3</v>
      </c>
      <c r="H1278" t="s">
        <v>4</v>
      </c>
      <c r="I1278" s="4">
        <v>25000000</v>
      </c>
      <c r="J1278" s="3">
        <v>2015</v>
      </c>
      <c r="K1278" s="3">
        <v>7.2</v>
      </c>
      <c r="L1278" t="str">
        <f>IF(IMDb[[#This Row],[Presupuesto (USD)]]&lt;IMDb[[#This Row],[Ganancias(USD)]],"Éxito",IF(IMDb[[#This Row],[Presupuesto (USD)]]="SI","Indeterminado","Fracaso"))</f>
        <v>Éxito</v>
      </c>
    </row>
    <row r="1279" spans="1:12" x14ac:dyDescent="0.25">
      <c r="A1279" t="s">
        <v>3729</v>
      </c>
      <c r="B1279" t="s">
        <v>810</v>
      </c>
      <c r="C1279">
        <v>118</v>
      </c>
      <c r="D1279" s="4">
        <v>39100956</v>
      </c>
      <c r="E1279" t="s">
        <v>625</v>
      </c>
      <c r="F1279" t="s">
        <v>2</v>
      </c>
      <c r="G1279" t="s">
        <v>3</v>
      </c>
      <c r="H1279" t="s">
        <v>113</v>
      </c>
      <c r="I1279" s="4" t="s">
        <v>5162</v>
      </c>
      <c r="J1279" s="3">
        <v>1993</v>
      </c>
      <c r="K1279" s="3">
        <v>7.2</v>
      </c>
      <c r="L1279" t="str">
        <f>IF(IMDb[[#This Row],[Presupuesto (USD)]]&lt;IMDb[[#This Row],[Ganancias(USD)]],"Éxito",IF(IMDb[[#This Row],[Presupuesto (USD)]]="SI","Indeterminado","Fracaso"))</f>
        <v>Indeterminado</v>
      </c>
    </row>
    <row r="1280" spans="1:12" x14ac:dyDescent="0.25">
      <c r="A1280" t="s">
        <v>3836</v>
      </c>
      <c r="B1280" t="s">
        <v>934</v>
      </c>
      <c r="C1280">
        <v>97</v>
      </c>
      <c r="D1280" s="4">
        <v>38176108</v>
      </c>
      <c r="E1280" t="s">
        <v>251</v>
      </c>
      <c r="F1280" t="s">
        <v>2</v>
      </c>
      <c r="G1280" t="s">
        <v>3</v>
      </c>
      <c r="H1280" t="s">
        <v>4</v>
      </c>
      <c r="I1280" s="4">
        <v>16000000</v>
      </c>
      <c r="J1280" s="3">
        <v>1999</v>
      </c>
      <c r="K1280" s="3">
        <v>7.2</v>
      </c>
      <c r="L1280" t="str">
        <f>IF(IMDb[[#This Row],[Presupuesto (USD)]]&lt;IMDb[[#This Row],[Ganancias(USD)]],"Éxito",IF(IMDb[[#This Row],[Presupuesto (USD)]]="SI","Indeterminado","Fracaso"))</f>
        <v>Éxito</v>
      </c>
    </row>
    <row r="1281" spans="1:12" x14ac:dyDescent="0.25">
      <c r="A1281" t="s">
        <v>2977</v>
      </c>
      <c r="B1281" t="s">
        <v>146</v>
      </c>
      <c r="C1281">
        <v>140</v>
      </c>
      <c r="D1281" s="4">
        <v>35183792</v>
      </c>
      <c r="E1281" t="s">
        <v>858</v>
      </c>
      <c r="F1281" t="s">
        <v>2</v>
      </c>
      <c r="G1281" t="s">
        <v>3</v>
      </c>
      <c r="H1281" t="s">
        <v>113</v>
      </c>
      <c r="I1281" s="4">
        <v>38000000</v>
      </c>
      <c r="J1281" s="3">
        <v>1991</v>
      </c>
      <c r="K1281" s="3">
        <v>7.2</v>
      </c>
      <c r="L1281" t="str">
        <f>IF(IMDb[[#This Row],[Presupuesto (USD)]]&lt;IMDb[[#This Row],[Ganancias(USD)]],"Éxito",IF(IMDb[[#This Row],[Presupuesto (USD)]]="SI","Indeterminado","Fracaso"))</f>
        <v>Fracaso</v>
      </c>
    </row>
    <row r="1282" spans="1:12" x14ac:dyDescent="0.25">
      <c r="A1282" t="s">
        <v>2978</v>
      </c>
      <c r="B1282" t="s">
        <v>423</v>
      </c>
      <c r="C1282">
        <v>123</v>
      </c>
      <c r="D1282" s="4">
        <v>33508922</v>
      </c>
      <c r="E1282" t="s">
        <v>534</v>
      </c>
      <c r="F1282" t="s">
        <v>2</v>
      </c>
      <c r="G1282" t="s">
        <v>3</v>
      </c>
      <c r="H1282" t="s">
        <v>4</v>
      </c>
      <c r="I1282" s="4">
        <v>40000000</v>
      </c>
      <c r="J1282" s="3">
        <v>2000</v>
      </c>
      <c r="K1282" s="3">
        <v>7.2</v>
      </c>
      <c r="L1282" t="str">
        <f>IF(IMDb[[#This Row],[Presupuesto (USD)]]&lt;IMDb[[#This Row],[Ganancias(USD)]],"Éxito",IF(IMDb[[#This Row],[Presupuesto (USD)]]="SI","Indeterminado","Fracaso"))</f>
        <v>Fracaso</v>
      </c>
    </row>
    <row r="1283" spans="1:12" x14ac:dyDescent="0.25">
      <c r="A1283" t="s">
        <v>3310</v>
      </c>
      <c r="B1283" t="s">
        <v>561</v>
      </c>
      <c r="C1283">
        <v>133</v>
      </c>
      <c r="D1283" s="4">
        <v>33200000</v>
      </c>
      <c r="E1283" t="s">
        <v>1081</v>
      </c>
      <c r="F1283" t="s">
        <v>2</v>
      </c>
      <c r="G1283" t="s">
        <v>3</v>
      </c>
      <c r="H1283" t="s">
        <v>4</v>
      </c>
      <c r="I1283" s="4">
        <v>26000000</v>
      </c>
      <c r="J1283" s="3">
        <v>1985</v>
      </c>
      <c r="K1283" s="3">
        <v>7.2</v>
      </c>
      <c r="L1283" t="str">
        <f>IF(IMDb[[#This Row],[Presupuesto (USD)]]&lt;IMDb[[#This Row],[Ganancias(USD)]],"Éxito",IF(IMDb[[#This Row],[Presupuesto (USD)]]="SI","Indeterminado","Fracaso"))</f>
        <v>Éxito</v>
      </c>
    </row>
    <row r="1284" spans="1:12" x14ac:dyDescent="0.25">
      <c r="A1284" t="s">
        <v>3492</v>
      </c>
      <c r="B1284" t="s">
        <v>1163</v>
      </c>
      <c r="C1284">
        <v>98</v>
      </c>
      <c r="D1284" s="4">
        <v>32774834</v>
      </c>
      <c r="E1284" t="s">
        <v>366</v>
      </c>
      <c r="F1284" t="s">
        <v>2</v>
      </c>
      <c r="G1284" t="s">
        <v>3</v>
      </c>
      <c r="H1284" t="s">
        <v>113</v>
      </c>
      <c r="I1284" s="4">
        <v>30000000</v>
      </c>
      <c r="J1284" s="3">
        <v>2004</v>
      </c>
      <c r="K1284" s="3">
        <v>7.2</v>
      </c>
      <c r="L1284" t="str">
        <f>IF(IMDb[[#This Row],[Presupuesto (USD)]]&lt;IMDb[[#This Row],[Ganancias(USD)]],"Éxito",IF(IMDb[[#This Row],[Presupuesto (USD)]]="SI","Indeterminado","Fracaso"))</f>
        <v>Éxito</v>
      </c>
    </row>
    <row r="1285" spans="1:12" x14ac:dyDescent="0.25">
      <c r="A1285" t="s">
        <v>4105</v>
      </c>
      <c r="B1285" t="s">
        <v>237</v>
      </c>
      <c r="C1285">
        <v>97</v>
      </c>
      <c r="D1285" s="4">
        <v>32222567</v>
      </c>
      <c r="E1285" t="s">
        <v>165</v>
      </c>
      <c r="F1285" t="s">
        <v>2</v>
      </c>
      <c r="G1285" t="s">
        <v>3</v>
      </c>
      <c r="H1285" t="s">
        <v>113</v>
      </c>
      <c r="I1285" s="4" t="s">
        <v>5162</v>
      </c>
      <c r="J1285" s="3">
        <v>1987</v>
      </c>
      <c r="K1285" s="3">
        <v>7.2</v>
      </c>
      <c r="L1285" t="str">
        <f>IF(IMDb[[#This Row],[Presupuesto (USD)]]&lt;IMDb[[#This Row],[Ganancias(USD)]],"Éxito",IF(IMDb[[#This Row],[Presupuesto (USD)]]="SI","Indeterminado","Fracaso"))</f>
        <v>Indeterminado</v>
      </c>
    </row>
    <row r="1286" spans="1:12" x14ac:dyDescent="0.25">
      <c r="A1286" t="s">
        <v>3102</v>
      </c>
      <c r="B1286" t="s">
        <v>93</v>
      </c>
      <c r="C1286">
        <v>139</v>
      </c>
      <c r="D1286" s="4">
        <v>32000000</v>
      </c>
      <c r="E1286" t="s">
        <v>45</v>
      </c>
      <c r="F1286" t="s">
        <v>2</v>
      </c>
      <c r="G1286" t="s">
        <v>3</v>
      </c>
      <c r="H1286" t="s">
        <v>21</v>
      </c>
      <c r="I1286" s="4">
        <v>30000000</v>
      </c>
      <c r="J1286" s="3">
        <v>1993</v>
      </c>
      <c r="K1286" s="3">
        <v>7.2</v>
      </c>
      <c r="L1286" t="str">
        <f>IF(IMDb[[#This Row],[Presupuesto (USD)]]&lt;IMDb[[#This Row],[Ganancias(USD)]],"Éxito",IF(IMDb[[#This Row],[Presupuesto (USD)]]="SI","Indeterminado","Fracaso"))</f>
        <v>Éxito</v>
      </c>
    </row>
    <row r="1287" spans="1:12" x14ac:dyDescent="0.25">
      <c r="A1287" t="s">
        <v>4195</v>
      </c>
      <c r="B1287" t="s">
        <v>1585</v>
      </c>
      <c r="C1287">
        <v>112</v>
      </c>
      <c r="D1287" s="4">
        <v>31973840</v>
      </c>
      <c r="E1287" t="s">
        <v>251</v>
      </c>
      <c r="F1287" t="s">
        <v>2</v>
      </c>
      <c r="G1287" t="s">
        <v>147</v>
      </c>
      <c r="H1287" t="s">
        <v>4</v>
      </c>
      <c r="I1287" s="4" t="s">
        <v>5162</v>
      </c>
      <c r="J1287" s="3">
        <v>2008</v>
      </c>
      <c r="K1287" s="3">
        <v>7.2</v>
      </c>
      <c r="L1287" t="str">
        <f>IF(IMDb[[#This Row],[Presupuesto (USD)]]&lt;IMDb[[#This Row],[Ganancias(USD)]],"Éxito",IF(IMDb[[#This Row],[Presupuesto (USD)]]="SI","Indeterminado","Fracaso"))</f>
        <v>Indeterminado</v>
      </c>
    </row>
    <row r="1288" spans="1:12" x14ac:dyDescent="0.25">
      <c r="A1288" t="s">
        <v>3743</v>
      </c>
      <c r="B1288" t="s">
        <v>1319</v>
      </c>
      <c r="C1288">
        <v>124</v>
      </c>
      <c r="D1288" s="4">
        <v>27441122</v>
      </c>
      <c r="E1288" t="s">
        <v>688</v>
      </c>
      <c r="F1288" t="s">
        <v>2</v>
      </c>
      <c r="G1288" t="s">
        <v>3</v>
      </c>
      <c r="H1288" t="s">
        <v>4</v>
      </c>
      <c r="I1288" s="4">
        <v>15000000</v>
      </c>
      <c r="J1288" s="3">
        <v>2000</v>
      </c>
      <c r="K1288" s="3">
        <v>7.2</v>
      </c>
      <c r="L1288" t="str">
        <f>IF(IMDb[[#This Row],[Presupuesto (USD)]]&lt;IMDb[[#This Row],[Ganancias(USD)]],"Éxito",IF(IMDb[[#This Row],[Presupuesto (USD)]]="SI","Indeterminado","Fracaso"))</f>
        <v>Éxito</v>
      </c>
    </row>
    <row r="1289" spans="1:12" x14ac:dyDescent="0.25">
      <c r="A1289" t="s">
        <v>4202</v>
      </c>
      <c r="B1289" t="s">
        <v>966</v>
      </c>
      <c r="C1289">
        <v>100</v>
      </c>
      <c r="D1289" s="4">
        <v>26005908</v>
      </c>
      <c r="E1289" t="s">
        <v>1022</v>
      </c>
      <c r="F1289" t="s">
        <v>2</v>
      </c>
      <c r="G1289" t="s">
        <v>9</v>
      </c>
      <c r="H1289" t="s">
        <v>113</v>
      </c>
      <c r="I1289" s="4">
        <v>3500000</v>
      </c>
      <c r="J1289" s="3">
        <v>2005</v>
      </c>
      <c r="K1289" s="3">
        <v>7.2</v>
      </c>
      <c r="L1289" t="str">
        <f>IF(IMDb[[#This Row],[Presupuesto (USD)]]&lt;IMDb[[#This Row],[Ganancias(USD)]],"Éxito",IF(IMDb[[#This Row],[Presupuesto (USD)]]="SI","Indeterminado","Fracaso"))</f>
        <v>Éxito</v>
      </c>
    </row>
    <row r="1290" spans="1:12" x14ac:dyDescent="0.25">
      <c r="A1290" t="s">
        <v>4198</v>
      </c>
      <c r="B1290" t="s">
        <v>685</v>
      </c>
      <c r="C1290">
        <v>104</v>
      </c>
      <c r="D1290" s="4">
        <v>25625110</v>
      </c>
      <c r="E1290" t="s">
        <v>70</v>
      </c>
      <c r="F1290" t="s">
        <v>2</v>
      </c>
      <c r="G1290" t="s">
        <v>3</v>
      </c>
      <c r="H1290" t="s">
        <v>113</v>
      </c>
      <c r="I1290" s="4">
        <v>7000000</v>
      </c>
      <c r="J1290" s="3">
        <v>1995</v>
      </c>
      <c r="K1290" s="3">
        <v>7.2</v>
      </c>
      <c r="L1290" t="str">
        <f>IF(IMDb[[#This Row],[Presupuesto (USD)]]&lt;IMDb[[#This Row],[Ganancias(USD)]],"Éxito",IF(IMDb[[#This Row],[Presupuesto (USD)]]="SI","Indeterminado","Fracaso"))</f>
        <v>Éxito</v>
      </c>
    </row>
    <row r="1291" spans="1:12" x14ac:dyDescent="0.25">
      <c r="A1291" t="s">
        <v>3996</v>
      </c>
      <c r="B1291" t="s">
        <v>681</v>
      </c>
      <c r="C1291">
        <v>114</v>
      </c>
      <c r="D1291" s="4">
        <v>25600000</v>
      </c>
      <c r="E1291" t="s">
        <v>334</v>
      </c>
      <c r="F1291" t="s">
        <v>2</v>
      </c>
      <c r="G1291" t="s">
        <v>3</v>
      </c>
      <c r="H1291" t="s">
        <v>4</v>
      </c>
      <c r="I1291" s="4">
        <v>10000000</v>
      </c>
      <c r="J1291" s="3">
        <v>1983</v>
      </c>
      <c r="K1291" s="3">
        <v>7.2</v>
      </c>
      <c r="L1291" t="str">
        <f>IF(IMDb[[#This Row],[Presupuesto (USD)]]&lt;IMDb[[#This Row],[Ganancias(USD)]],"Éxito",IF(IMDb[[#This Row],[Presupuesto (USD)]]="SI","Indeterminado","Fracaso"))</f>
        <v>Éxito</v>
      </c>
    </row>
    <row r="1292" spans="1:12" x14ac:dyDescent="0.25">
      <c r="A1292" t="s">
        <v>3839</v>
      </c>
      <c r="B1292" t="s">
        <v>517</v>
      </c>
      <c r="C1292">
        <v>126</v>
      </c>
      <c r="D1292" s="4">
        <v>25592632</v>
      </c>
      <c r="E1292" t="s">
        <v>851</v>
      </c>
      <c r="F1292" t="s">
        <v>2</v>
      </c>
      <c r="G1292" t="s">
        <v>3</v>
      </c>
      <c r="H1292" t="s">
        <v>113</v>
      </c>
      <c r="I1292" s="4">
        <v>18000000</v>
      </c>
      <c r="J1292" s="3">
        <v>2007</v>
      </c>
      <c r="K1292" s="3">
        <v>7.2</v>
      </c>
      <c r="L1292" t="str">
        <f>IF(IMDb[[#This Row],[Presupuesto (USD)]]&lt;IMDb[[#This Row],[Ganancias(USD)]],"Éxito",IF(IMDb[[#This Row],[Presupuesto (USD)]]="SI","Indeterminado","Fracaso"))</f>
        <v>Éxito</v>
      </c>
    </row>
    <row r="1293" spans="1:12" x14ac:dyDescent="0.25">
      <c r="A1293" t="s">
        <v>4279</v>
      </c>
      <c r="B1293" t="s">
        <v>732</v>
      </c>
      <c r="C1293">
        <v>106</v>
      </c>
      <c r="D1293" s="4">
        <v>25244700</v>
      </c>
      <c r="E1293" t="s">
        <v>125</v>
      </c>
      <c r="F1293" t="s">
        <v>2</v>
      </c>
      <c r="G1293" t="s">
        <v>9</v>
      </c>
      <c r="H1293" t="s">
        <v>113</v>
      </c>
      <c r="I1293" s="4">
        <v>6000000</v>
      </c>
      <c r="J1293" s="3">
        <v>1981</v>
      </c>
      <c r="K1293" s="3">
        <v>7.2</v>
      </c>
      <c r="L1293" t="str">
        <f>IF(IMDb[[#This Row],[Presupuesto (USD)]]&lt;IMDb[[#This Row],[Ganancias(USD)]],"Éxito",IF(IMDb[[#This Row],[Presupuesto (USD)]]="SI","Indeterminado","Fracaso"))</f>
        <v>Éxito</v>
      </c>
    </row>
    <row r="1294" spans="1:12" x14ac:dyDescent="0.25">
      <c r="A1294" t="s">
        <v>4789</v>
      </c>
      <c r="B1294" t="s">
        <v>266</v>
      </c>
      <c r="C1294">
        <v>100</v>
      </c>
      <c r="D1294" s="4">
        <v>24741700</v>
      </c>
      <c r="E1294" t="s">
        <v>534</v>
      </c>
      <c r="F1294" t="s">
        <v>2</v>
      </c>
      <c r="G1294" t="s">
        <v>3</v>
      </c>
      <c r="H1294" t="s">
        <v>113</v>
      </c>
      <c r="I1294" s="4">
        <v>1200000</v>
      </c>
      <c r="J1294" s="3">
        <v>1989</v>
      </c>
      <c r="K1294" s="3">
        <v>7.2</v>
      </c>
      <c r="L1294" t="str">
        <f>IF(IMDb[[#This Row],[Presupuesto (USD)]]&lt;IMDb[[#This Row],[Ganancias(USD)]],"Éxito",IF(IMDb[[#This Row],[Presupuesto (USD)]]="SI","Indeterminado","Fracaso"))</f>
        <v>Éxito</v>
      </c>
    </row>
    <row r="1295" spans="1:12" x14ac:dyDescent="0.25">
      <c r="A1295" t="s">
        <v>3455</v>
      </c>
      <c r="B1295" t="s">
        <v>824</v>
      </c>
      <c r="C1295">
        <v>117</v>
      </c>
      <c r="D1295" s="4">
        <v>24362501</v>
      </c>
      <c r="E1295" t="s">
        <v>363</v>
      </c>
      <c r="F1295" t="s">
        <v>2</v>
      </c>
      <c r="G1295" t="s">
        <v>3</v>
      </c>
      <c r="H1295" t="s">
        <v>113</v>
      </c>
      <c r="I1295" s="4">
        <v>21500000</v>
      </c>
      <c r="J1295" s="3">
        <v>1999</v>
      </c>
      <c r="K1295" s="3">
        <v>7.2</v>
      </c>
      <c r="L1295" t="str">
        <f>IF(IMDb[[#This Row],[Presupuesto (USD)]]&lt;IMDb[[#This Row],[Ganancias(USD)]],"Éxito",IF(IMDb[[#This Row],[Presupuesto (USD)]]="SI","Indeterminado","Fracaso"))</f>
        <v>Éxito</v>
      </c>
    </row>
    <row r="1296" spans="1:12" x14ac:dyDescent="0.25">
      <c r="A1296" t="s">
        <v>3683</v>
      </c>
      <c r="B1296" t="s">
        <v>593</v>
      </c>
      <c r="C1296">
        <v>96</v>
      </c>
      <c r="D1296" s="4">
        <v>23213577</v>
      </c>
      <c r="E1296" t="s">
        <v>45</v>
      </c>
      <c r="F1296" t="s">
        <v>2</v>
      </c>
      <c r="G1296" t="s">
        <v>554</v>
      </c>
      <c r="H1296" t="s">
        <v>4</v>
      </c>
      <c r="I1296" s="4">
        <v>15500000</v>
      </c>
      <c r="J1296" s="3">
        <v>2008</v>
      </c>
      <c r="K1296" s="3">
        <v>7.2</v>
      </c>
      <c r="L1296" t="str">
        <f>IF(IMDb[[#This Row],[Presupuesto (USD)]]&lt;IMDb[[#This Row],[Ganancias(USD)]],"Éxito",IF(IMDb[[#This Row],[Presupuesto (USD)]]="SI","Indeterminado","Fracaso"))</f>
        <v>Éxito</v>
      </c>
    </row>
    <row r="1297" spans="1:12" x14ac:dyDescent="0.25">
      <c r="A1297" t="s">
        <v>4357</v>
      </c>
      <c r="B1297" t="s">
        <v>292</v>
      </c>
      <c r="C1297">
        <v>134</v>
      </c>
      <c r="D1297" s="4">
        <v>20733485</v>
      </c>
      <c r="E1297" t="s">
        <v>534</v>
      </c>
      <c r="F1297" t="s">
        <v>2</v>
      </c>
      <c r="G1297" t="s">
        <v>3</v>
      </c>
      <c r="H1297" t="s">
        <v>4</v>
      </c>
      <c r="I1297" s="4">
        <v>5000000</v>
      </c>
      <c r="J1297" s="3">
        <v>1997</v>
      </c>
      <c r="K1297" s="3">
        <v>7.2</v>
      </c>
      <c r="L1297" t="str">
        <f>IF(IMDb[[#This Row],[Presupuesto (USD)]]&lt;IMDb[[#This Row],[Ganancias(USD)]],"Éxito",IF(IMDb[[#This Row],[Presupuesto (USD)]]="SI","Indeterminado","Fracaso"))</f>
        <v>Éxito</v>
      </c>
    </row>
    <row r="1298" spans="1:12" x14ac:dyDescent="0.25">
      <c r="A1298" t="s">
        <v>3687</v>
      </c>
      <c r="B1298" t="s">
        <v>1295</v>
      </c>
      <c r="C1298">
        <v>113</v>
      </c>
      <c r="D1298" s="4">
        <v>19057024</v>
      </c>
      <c r="E1298" t="s">
        <v>45</v>
      </c>
      <c r="F1298" t="s">
        <v>2</v>
      </c>
      <c r="G1298" t="s">
        <v>3</v>
      </c>
      <c r="H1298" t="s">
        <v>4</v>
      </c>
      <c r="I1298" s="4">
        <v>16000000</v>
      </c>
      <c r="J1298" s="3">
        <v>2010</v>
      </c>
      <c r="K1298" s="3">
        <v>7.2</v>
      </c>
      <c r="L1298" t="str">
        <f>IF(IMDb[[#This Row],[Presupuesto (USD)]]&lt;IMDb[[#This Row],[Ganancias(USD)]],"Éxito",IF(IMDb[[#This Row],[Presupuesto (USD)]]="SI","Indeterminado","Fracaso"))</f>
        <v>Éxito</v>
      </c>
    </row>
    <row r="1299" spans="1:12" x14ac:dyDescent="0.25">
      <c r="A1299" t="s">
        <v>3617</v>
      </c>
      <c r="B1299" t="s">
        <v>727</v>
      </c>
      <c r="C1299">
        <v>122</v>
      </c>
      <c r="D1299" s="4">
        <v>17750583</v>
      </c>
      <c r="E1299" t="s">
        <v>269</v>
      </c>
      <c r="F1299" t="s">
        <v>2</v>
      </c>
      <c r="G1299" t="s">
        <v>9</v>
      </c>
      <c r="H1299" t="s">
        <v>113</v>
      </c>
      <c r="I1299" s="4">
        <v>30000000</v>
      </c>
      <c r="J1299" s="3">
        <v>2015</v>
      </c>
      <c r="K1299" s="3">
        <v>7.2</v>
      </c>
      <c r="L1299" t="str">
        <f>IF(IMDb[[#This Row],[Presupuesto (USD)]]&lt;IMDb[[#This Row],[Ganancias(USD)]],"Éxito",IF(IMDb[[#This Row],[Presupuesto (USD)]]="SI","Indeterminado","Fracaso"))</f>
        <v>Fracaso</v>
      </c>
    </row>
    <row r="1300" spans="1:12" x14ac:dyDescent="0.25">
      <c r="A1300" t="s">
        <v>3685</v>
      </c>
      <c r="B1300" t="s">
        <v>1293</v>
      </c>
      <c r="C1300">
        <v>109</v>
      </c>
      <c r="D1300" s="4">
        <v>16346122</v>
      </c>
      <c r="E1300" t="s">
        <v>534</v>
      </c>
      <c r="F1300" t="s">
        <v>2</v>
      </c>
      <c r="G1300" t="s">
        <v>3</v>
      </c>
      <c r="H1300" t="s">
        <v>4</v>
      </c>
      <c r="I1300" s="4">
        <v>16000000</v>
      </c>
      <c r="J1300" s="3">
        <v>2002</v>
      </c>
      <c r="K1300" s="3">
        <v>7.2</v>
      </c>
      <c r="L1300" t="str">
        <f>IF(IMDb[[#This Row],[Presupuesto (USD)]]&lt;IMDb[[#This Row],[Ganancias(USD)]],"Éxito",IF(IMDb[[#This Row],[Presupuesto (USD)]]="SI","Indeterminado","Fracaso"))</f>
        <v>Éxito</v>
      </c>
    </row>
    <row r="1301" spans="1:12" x14ac:dyDescent="0.25">
      <c r="A1301" t="s">
        <v>2892</v>
      </c>
      <c r="B1301" t="s">
        <v>574</v>
      </c>
      <c r="C1301">
        <v>128</v>
      </c>
      <c r="D1301" s="4">
        <v>15523168</v>
      </c>
      <c r="E1301" t="s">
        <v>160</v>
      </c>
      <c r="F1301" t="s">
        <v>2</v>
      </c>
      <c r="G1301" t="s">
        <v>258</v>
      </c>
      <c r="H1301" t="s">
        <v>4</v>
      </c>
      <c r="I1301" s="4">
        <v>45000000</v>
      </c>
      <c r="J1301" s="3">
        <v>2010</v>
      </c>
      <c r="K1301" s="3">
        <v>7.2</v>
      </c>
      <c r="L1301" t="str">
        <f>IF(IMDb[[#This Row],[Presupuesto (USD)]]&lt;IMDb[[#This Row],[Ganancias(USD)]],"Éxito",IF(IMDb[[#This Row],[Presupuesto (USD)]]="SI","Indeterminado","Fracaso"))</f>
        <v>Fracaso</v>
      </c>
    </row>
    <row r="1302" spans="1:12" x14ac:dyDescent="0.25">
      <c r="A1302" t="s">
        <v>3826</v>
      </c>
      <c r="B1302" t="s">
        <v>1336</v>
      </c>
      <c r="C1302">
        <v>110</v>
      </c>
      <c r="D1302" s="4">
        <v>14989761</v>
      </c>
      <c r="E1302" t="s">
        <v>183</v>
      </c>
      <c r="F1302" t="s">
        <v>2</v>
      </c>
      <c r="G1302" t="s">
        <v>9</v>
      </c>
      <c r="H1302" t="s">
        <v>113</v>
      </c>
      <c r="I1302" s="4">
        <v>15000000</v>
      </c>
      <c r="J1302" s="3">
        <v>2012</v>
      </c>
      <c r="K1302" s="3">
        <v>7.2</v>
      </c>
      <c r="L1302" t="str">
        <f>IF(IMDb[[#This Row],[Presupuesto (USD)]]&lt;IMDb[[#This Row],[Ganancias(USD)]],"Éxito",IF(IMDb[[#This Row],[Presupuesto (USD)]]="SI","Indeterminado","Fracaso"))</f>
        <v>Fracaso</v>
      </c>
    </row>
    <row r="1303" spans="1:12" x14ac:dyDescent="0.25">
      <c r="A1303" t="s">
        <v>4368</v>
      </c>
      <c r="B1303" t="s">
        <v>495</v>
      </c>
      <c r="C1303">
        <v>110</v>
      </c>
      <c r="D1303" s="4">
        <v>14100000</v>
      </c>
      <c r="E1303" t="s">
        <v>419</v>
      </c>
      <c r="F1303" t="s">
        <v>2</v>
      </c>
      <c r="G1303" t="s">
        <v>3</v>
      </c>
      <c r="H1303" t="s">
        <v>113</v>
      </c>
      <c r="I1303" s="4">
        <v>5000000</v>
      </c>
      <c r="J1303" s="3">
        <v>1982</v>
      </c>
      <c r="K1303" s="3">
        <v>7.2</v>
      </c>
      <c r="L1303" t="str">
        <f>IF(IMDb[[#This Row],[Presupuesto (USD)]]&lt;IMDb[[#This Row],[Ganancias(USD)]],"Éxito",IF(IMDb[[#This Row],[Presupuesto (USD)]]="SI","Indeterminado","Fracaso"))</f>
        <v>Éxito</v>
      </c>
    </row>
    <row r="1304" spans="1:12" x14ac:dyDescent="0.25">
      <c r="A1304" t="s">
        <v>3530</v>
      </c>
      <c r="B1304" t="s">
        <v>109</v>
      </c>
      <c r="C1304">
        <v>116</v>
      </c>
      <c r="D1304" s="4">
        <v>12134420</v>
      </c>
      <c r="E1304" t="s">
        <v>804</v>
      </c>
      <c r="F1304" t="s">
        <v>2</v>
      </c>
      <c r="G1304" t="s">
        <v>9</v>
      </c>
      <c r="H1304" t="s">
        <v>113</v>
      </c>
      <c r="I1304" s="4">
        <v>20000000</v>
      </c>
      <c r="J1304" s="3">
        <v>2010</v>
      </c>
      <c r="K1304" s="3">
        <v>7.2</v>
      </c>
      <c r="L1304" t="str">
        <f>IF(IMDb[[#This Row],[Presupuesto (USD)]]&lt;IMDb[[#This Row],[Ganancias(USD)]],"Éxito",IF(IMDb[[#This Row],[Presupuesto (USD)]]="SI","Indeterminado","Fracaso"))</f>
        <v>Fracaso</v>
      </c>
    </row>
    <row r="1305" spans="1:12" x14ac:dyDescent="0.25">
      <c r="A1305" t="s">
        <v>4561</v>
      </c>
      <c r="B1305" t="s">
        <v>270</v>
      </c>
      <c r="C1305">
        <v>100</v>
      </c>
      <c r="D1305" s="4">
        <v>11694528</v>
      </c>
      <c r="E1305" t="s">
        <v>1801</v>
      </c>
      <c r="F1305" t="s">
        <v>2</v>
      </c>
      <c r="G1305" t="s">
        <v>3</v>
      </c>
      <c r="H1305" t="s">
        <v>113</v>
      </c>
      <c r="I1305" s="4">
        <v>3000000</v>
      </c>
      <c r="J1305" s="3">
        <v>2005</v>
      </c>
      <c r="K1305" s="3">
        <v>7.2</v>
      </c>
      <c r="L1305" t="str">
        <f>IF(IMDb[[#This Row],[Presupuesto (USD)]]&lt;IMDb[[#This Row],[Ganancias(USD)]],"Éxito",IF(IMDb[[#This Row],[Presupuesto (USD)]]="SI","Indeterminado","Fracaso"))</f>
        <v>Éxito</v>
      </c>
    </row>
    <row r="1306" spans="1:12" x14ac:dyDescent="0.25">
      <c r="A1306" t="s">
        <v>3419</v>
      </c>
      <c r="B1306" t="s">
        <v>703</v>
      </c>
      <c r="C1306">
        <v>102</v>
      </c>
      <c r="D1306" s="4">
        <v>10660147</v>
      </c>
      <c r="E1306" t="s">
        <v>45</v>
      </c>
      <c r="F1306" t="s">
        <v>2</v>
      </c>
      <c r="G1306" t="s">
        <v>9</v>
      </c>
      <c r="H1306" t="s">
        <v>113</v>
      </c>
      <c r="I1306" s="4">
        <v>23000000</v>
      </c>
      <c r="J1306" s="3">
        <v>1999</v>
      </c>
      <c r="K1306" s="3">
        <v>7.2</v>
      </c>
      <c r="L1306" t="str">
        <f>IF(IMDb[[#This Row],[Presupuesto (USD)]]&lt;IMDb[[#This Row],[Ganancias(USD)]],"Éxito",IF(IMDb[[#This Row],[Presupuesto (USD)]]="SI","Indeterminado","Fracaso"))</f>
        <v>Fracaso</v>
      </c>
    </row>
    <row r="1307" spans="1:12" x14ac:dyDescent="0.25">
      <c r="A1307" t="s">
        <v>4180</v>
      </c>
      <c r="B1307" t="s">
        <v>1096</v>
      </c>
      <c r="C1307">
        <v>105</v>
      </c>
      <c r="D1307" s="4">
        <v>10460089</v>
      </c>
      <c r="E1307" t="s">
        <v>367</v>
      </c>
      <c r="F1307" t="s">
        <v>2</v>
      </c>
      <c r="G1307" t="s">
        <v>3</v>
      </c>
      <c r="H1307" t="s">
        <v>113</v>
      </c>
      <c r="I1307" s="4">
        <v>7500000</v>
      </c>
      <c r="J1307" s="3">
        <v>2002</v>
      </c>
      <c r="K1307" s="3">
        <v>7.2</v>
      </c>
      <c r="L1307" t="str">
        <f>IF(IMDb[[#This Row],[Presupuesto (USD)]]&lt;IMDb[[#This Row],[Ganancias(USD)]],"Éxito",IF(IMDb[[#This Row],[Presupuesto (USD)]]="SI","Indeterminado","Fracaso"))</f>
        <v>Éxito</v>
      </c>
    </row>
    <row r="1308" spans="1:12" x14ac:dyDescent="0.25">
      <c r="A1308" t="s">
        <v>3537</v>
      </c>
      <c r="B1308" t="s">
        <v>909</v>
      </c>
      <c r="C1308">
        <v>99</v>
      </c>
      <c r="D1308" s="4">
        <v>8855646</v>
      </c>
      <c r="E1308" t="s">
        <v>902</v>
      </c>
      <c r="F1308" t="s">
        <v>2</v>
      </c>
      <c r="G1308" t="s">
        <v>3</v>
      </c>
      <c r="H1308" t="s">
        <v>4</v>
      </c>
      <c r="I1308" s="4">
        <v>21000000</v>
      </c>
      <c r="J1308" s="3">
        <v>2009</v>
      </c>
      <c r="K1308" s="3">
        <v>7.2</v>
      </c>
      <c r="L1308" t="str">
        <f>IF(IMDb[[#This Row],[Presupuesto (USD)]]&lt;IMDb[[#This Row],[Ganancias(USD)]],"Éxito",IF(IMDb[[#This Row],[Presupuesto (USD)]]="SI","Indeterminado","Fracaso"))</f>
        <v>Fracaso</v>
      </c>
    </row>
    <row r="1309" spans="1:12" x14ac:dyDescent="0.25">
      <c r="A1309" t="s">
        <v>3420</v>
      </c>
      <c r="B1309" t="s">
        <v>1016</v>
      </c>
      <c r="C1309">
        <v>121</v>
      </c>
      <c r="D1309" s="4">
        <v>6777589</v>
      </c>
      <c r="E1309" t="s">
        <v>367</v>
      </c>
      <c r="F1309" t="s">
        <v>2</v>
      </c>
      <c r="G1309" t="s">
        <v>3</v>
      </c>
      <c r="H1309" t="s">
        <v>113</v>
      </c>
      <c r="I1309" s="4" t="s">
        <v>5162</v>
      </c>
      <c r="J1309" s="3">
        <v>2007</v>
      </c>
      <c r="K1309" s="3">
        <v>7.2</v>
      </c>
      <c r="L1309" t="str">
        <f>IF(IMDb[[#This Row],[Presupuesto (USD)]]&lt;IMDb[[#This Row],[Ganancias(USD)]],"Éxito",IF(IMDb[[#This Row],[Presupuesto (USD)]]="SI","Indeterminado","Fracaso"))</f>
        <v>Indeterminado</v>
      </c>
    </row>
    <row r="1310" spans="1:12" x14ac:dyDescent="0.25">
      <c r="A1310" t="s">
        <v>4666</v>
      </c>
      <c r="B1310" t="s">
        <v>1865</v>
      </c>
      <c r="C1310">
        <v>89</v>
      </c>
      <c r="D1310" s="4">
        <v>6719300</v>
      </c>
      <c r="E1310" t="s">
        <v>419</v>
      </c>
      <c r="F1310" t="s">
        <v>2</v>
      </c>
      <c r="G1310" t="s">
        <v>56</v>
      </c>
      <c r="H1310" t="s">
        <v>4</v>
      </c>
      <c r="I1310" s="4">
        <v>2000000</v>
      </c>
      <c r="J1310" s="3">
        <v>1998</v>
      </c>
      <c r="K1310" s="3">
        <v>7.2</v>
      </c>
      <c r="L1310" t="str">
        <f>IF(IMDb[[#This Row],[Presupuesto (USD)]]&lt;IMDb[[#This Row],[Ganancias(USD)]],"Éxito",IF(IMDb[[#This Row],[Presupuesto (USD)]]="SI","Indeterminado","Fracaso"))</f>
        <v>Éxito</v>
      </c>
    </row>
    <row r="1311" spans="1:12" x14ac:dyDescent="0.25">
      <c r="A1311" t="s">
        <v>4086</v>
      </c>
      <c r="B1311" t="s">
        <v>1518</v>
      </c>
      <c r="C1311">
        <v>114</v>
      </c>
      <c r="D1311" s="4">
        <v>6610326</v>
      </c>
      <c r="E1311" t="s">
        <v>419</v>
      </c>
      <c r="F1311" t="s">
        <v>2</v>
      </c>
      <c r="G1311" t="s">
        <v>3</v>
      </c>
      <c r="H1311" t="s">
        <v>113</v>
      </c>
      <c r="I1311" s="4" t="s">
        <v>5162</v>
      </c>
      <c r="J1311" s="3">
        <v>2007</v>
      </c>
      <c r="K1311" s="3">
        <v>7.2</v>
      </c>
      <c r="L1311" t="str">
        <f>IF(IMDb[[#This Row],[Presupuesto (USD)]]&lt;IMDb[[#This Row],[Ganancias(USD)]],"Éxito",IF(IMDb[[#This Row],[Presupuesto (USD)]]="SI","Indeterminado","Fracaso"))</f>
        <v>Indeterminado</v>
      </c>
    </row>
    <row r="1312" spans="1:12" x14ac:dyDescent="0.25">
      <c r="A1312" t="s">
        <v>4672</v>
      </c>
      <c r="B1312" t="s">
        <v>1867</v>
      </c>
      <c r="C1312">
        <v>100</v>
      </c>
      <c r="D1312" s="4">
        <v>6531491</v>
      </c>
      <c r="E1312" t="s">
        <v>534</v>
      </c>
      <c r="F1312" t="s">
        <v>2</v>
      </c>
      <c r="G1312" t="s">
        <v>3</v>
      </c>
      <c r="H1312" t="s">
        <v>113</v>
      </c>
      <c r="I1312" s="4">
        <v>2000000</v>
      </c>
      <c r="J1312" s="3">
        <v>2010</v>
      </c>
      <c r="K1312" s="3">
        <v>7.2</v>
      </c>
      <c r="L1312" t="str">
        <f>IF(IMDb[[#This Row],[Presupuesto (USD)]]&lt;IMDb[[#This Row],[Ganancias(USD)]],"Éxito",IF(IMDb[[#This Row],[Presupuesto (USD)]]="SI","Indeterminado","Fracaso"))</f>
        <v>Éxito</v>
      </c>
    </row>
    <row r="1313" spans="1:12" x14ac:dyDescent="0.25">
      <c r="A1313" t="s">
        <v>4153</v>
      </c>
      <c r="B1313" t="s">
        <v>1561</v>
      </c>
      <c r="C1313">
        <v>101</v>
      </c>
      <c r="D1313" s="4">
        <v>6350058</v>
      </c>
      <c r="E1313" t="s">
        <v>251</v>
      </c>
      <c r="F1313" t="s">
        <v>2</v>
      </c>
      <c r="G1313" t="s">
        <v>3</v>
      </c>
      <c r="H1313" t="s">
        <v>4</v>
      </c>
      <c r="I1313" s="4">
        <v>8000000</v>
      </c>
      <c r="J1313" s="3">
        <v>2010</v>
      </c>
      <c r="K1313" s="3">
        <v>7.2</v>
      </c>
      <c r="L1313" t="str">
        <f>IF(IMDb[[#This Row],[Presupuesto (USD)]]&lt;IMDb[[#This Row],[Ganancias(USD)]],"Éxito",IF(IMDb[[#This Row],[Presupuesto (USD)]]="SI","Indeterminado","Fracaso"))</f>
        <v>Fracaso</v>
      </c>
    </row>
    <row r="1314" spans="1:12" x14ac:dyDescent="0.25">
      <c r="A1314" t="s">
        <v>3545</v>
      </c>
      <c r="B1314" t="s">
        <v>144</v>
      </c>
      <c r="C1314">
        <v>116</v>
      </c>
      <c r="D1314" s="4">
        <v>6002756</v>
      </c>
      <c r="E1314" t="s">
        <v>281</v>
      </c>
      <c r="F1314" t="s">
        <v>2</v>
      </c>
      <c r="G1314" t="s">
        <v>3</v>
      </c>
      <c r="H1314" t="s">
        <v>21</v>
      </c>
      <c r="I1314" s="4">
        <v>20000000</v>
      </c>
      <c r="J1314" s="3">
        <v>2012</v>
      </c>
      <c r="K1314" s="3">
        <v>7.2</v>
      </c>
      <c r="L1314" t="str">
        <f>IF(IMDb[[#This Row],[Presupuesto (USD)]]&lt;IMDb[[#This Row],[Ganancias(USD)]],"Éxito",IF(IMDb[[#This Row],[Presupuesto (USD)]]="SI","Indeterminado","Fracaso"))</f>
        <v>Fracaso</v>
      </c>
    </row>
    <row r="1315" spans="1:12" x14ac:dyDescent="0.25">
      <c r="A1315" t="s">
        <v>4827</v>
      </c>
      <c r="B1315" t="s">
        <v>1973</v>
      </c>
      <c r="C1315">
        <v>95</v>
      </c>
      <c r="D1315" s="4">
        <v>5997134</v>
      </c>
      <c r="E1315" t="s">
        <v>701</v>
      </c>
      <c r="F1315" t="s">
        <v>2</v>
      </c>
      <c r="G1315" t="s">
        <v>3</v>
      </c>
      <c r="H1315" t="s">
        <v>113</v>
      </c>
      <c r="I1315" s="4">
        <v>1000000</v>
      </c>
      <c r="J1315" s="3">
        <v>2012</v>
      </c>
      <c r="K1315" s="3">
        <v>7.2</v>
      </c>
      <c r="L1315" t="str">
        <f>IF(IMDb[[#This Row],[Presupuesto (USD)]]&lt;IMDb[[#This Row],[Ganancias(USD)]],"Éxito",IF(IMDb[[#This Row],[Presupuesto (USD)]]="SI","Indeterminado","Fracaso"))</f>
        <v>Éxito</v>
      </c>
    </row>
    <row r="1316" spans="1:12" x14ac:dyDescent="0.25">
      <c r="A1316" t="s">
        <v>3692</v>
      </c>
      <c r="B1316" t="s">
        <v>790</v>
      </c>
      <c r="C1316">
        <v>110</v>
      </c>
      <c r="D1316" s="4">
        <v>5900000</v>
      </c>
      <c r="E1316" t="s">
        <v>6</v>
      </c>
      <c r="F1316" t="s">
        <v>2</v>
      </c>
      <c r="G1316" t="s">
        <v>9</v>
      </c>
      <c r="H1316" t="s">
        <v>113</v>
      </c>
      <c r="I1316" s="4">
        <v>16000000</v>
      </c>
      <c r="J1316" s="3">
        <v>1986</v>
      </c>
      <c r="K1316" s="3">
        <v>7.2</v>
      </c>
      <c r="L1316" t="str">
        <f>IF(IMDb[[#This Row],[Presupuesto (USD)]]&lt;IMDb[[#This Row],[Ganancias(USD)]],"Éxito",IF(IMDb[[#This Row],[Presupuesto (USD)]]="SI","Indeterminado","Fracaso"))</f>
        <v>Fracaso</v>
      </c>
    </row>
    <row r="1317" spans="1:12" x14ac:dyDescent="0.25">
      <c r="A1317" t="s">
        <v>4544</v>
      </c>
      <c r="B1317" t="s">
        <v>1745</v>
      </c>
      <c r="C1317">
        <v>105</v>
      </c>
      <c r="D1317" s="4">
        <v>5776314</v>
      </c>
      <c r="E1317" t="s">
        <v>251</v>
      </c>
      <c r="F1317" t="s">
        <v>2</v>
      </c>
      <c r="G1317" t="s">
        <v>3</v>
      </c>
      <c r="H1317" t="s">
        <v>113</v>
      </c>
      <c r="I1317" s="4">
        <v>3200000</v>
      </c>
      <c r="J1317" s="3">
        <v>2010</v>
      </c>
      <c r="K1317" s="3">
        <v>7.2</v>
      </c>
      <c r="L1317" t="str">
        <f>IF(IMDb[[#This Row],[Presupuesto (USD)]]&lt;IMDb[[#This Row],[Ganancias(USD)]],"Éxito",IF(IMDb[[#This Row],[Presupuesto (USD)]]="SI","Indeterminado","Fracaso"))</f>
        <v>Éxito</v>
      </c>
    </row>
    <row r="1318" spans="1:12" x14ac:dyDescent="0.25">
      <c r="A1318" t="s">
        <v>4825</v>
      </c>
      <c r="B1318" t="s">
        <v>93</v>
      </c>
      <c r="C1318">
        <v>122</v>
      </c>
      <c r="D1318" s="4">
        <v>5355376</v>
      </c>
      <c r="E1318" t="s">
        <v>1971</v>
      </c>
      <c r="F1318" t="s">
        <v>2</v>
      </c>
      <c r="G1318" t="s">
        <v>3</v>
      </c>
      <c r="H1318" t="s">
        <v>4</v>
      </c>
      <c r="I1318" s="4" t="s">
        <v>5162</v>
      </c>
      <c r="J1318" s="3">
        <v>2008</v>
      </c>
      <c r="K1318" s="3">
        <v>7.2</v>
      </c>
      <c r="L1318" t="str">
        <f>IF(IMDb[[#This Row],[Presupuesto (USD)]]&lt;IMDb[[#This Row],[Ganancias(USD)]],"Éxito",IF(IMDb[[#This Row],[Presupuesto (USD)]]="SI","Indeterminado","Fracaso"))</f>
        <v>Indeterminado</v>
      </c>
    </row>
    <row r="1319" spans="1:12" x14ac:dyDescent="0.25">
      <c r="A1319" t="s">
        <v>3770</v>
      </c>
      <c r="B1319" t="s">
        <v>593</v>
      </c>
      <c r="C1319">
        <v>92</v>
      </c>
      <c r="D1319" s="4">
        <v>5306447</v>
      </c>
      <c r="E1319" t="s">
        <v>290</v>
      </c>
      <c r="F1319" t="s">
        <v>2</v>
      </c>
      <c r="G1319" t="s">
        <v>3</v>
      </c>
      <c r="H1319" t="s">
        <v>4</v>
      </c>
      <c r="I1319" s="4">
        <v>15000000</v>
      </c>
      <c r="J1319" s="3">
        <v>2009</v>
      </c>
      <c r="K1319" s="3">
        <v>7.2</v>
      </c>
      <c r="L1319" t="str">
        <f>IF(IMDb[[#This Row],[Presupuesto (USD)]]&lt;IMDb[[#This Row],[Ganancias(USD)]],"Éxito",IF(IMDb[[#This Row],[Presupuesto (USD)]]="SI","Indeterminado","Fracaso"))</f>
        <v>Fracaso</v>
      </c>
    </row>
    <row r="1320" spans="1:12" x14ac:dyDescent="0.25">
      <c r="A1320" t="s">
        <v>4748</v>
      </c>
      <c r="B1320" t="s">
        <v>1026</v>
      </c>
      <c r="C1320">
        <v>103</v>
      </c>
      <c r="D1320" s="4">
        <v>5132222</v>
      </c>
      <c r="E1320" t="s">
        <v>576</v>
      </c>
      <c r="F1320" t="s">
        <v>2</v>
      </c>
      <c r="G1320" t="s">
        <v>56</v>
      </c>
      <c r="H1320" t="s">
        <v>113</v>
      </c>
      <c r="I1320" s="4">
        <v>2000000</v>
      </c>
      <c r="J1320" s="3">
        <v>1994</v>
      </c>
      <c r="K1320" s="3">
        <v>7.2</v>
      </c>
      <c r="L1320" t="str">
        <f>IF(IMDb[[#This Row],[Presupuesto (USD)]]&lt;IMDb[[#This Row],[Ganancias(USD)]],"Éxito",IF(IMDb[[#This Row],[Presupuesto (USD)]]="SI","Indeterminado","Fracaso"))</f>
        <v>Éxito</v>
      </c>
    </row>
    <row r="1321" spans="1:12" x14ac:dyDescent="0.25">
      <c r="A1321" t="s">
        <v>4290</v>
      </c>
      <c r="B1321" t="s">
        <v>872</v>
      </c>
      <c r="C1321">
        <v>90</v>
      </c>
      <c r="D1321" s="4">
        <v>4859475</v>
      </c>
      <c r="E1321" t="s">
        <v>45</v>
      </c>
      <c r="F1321" t="s">
        <v>2</v>
      </c>
      <c r="G1321" t="s">
        <v>3</v>
      </c>
      <c r="H1321" t="s">
        <v>113</v>
      </c>
      <c r="I1321" s="4">
        <v>6000000</v>
      </c>
      <c r="J1321" s="3">
        <v>1999</v>
      </c>
      <c r="K1321" s="3">
        <v>7.2</v>
      </c>
      <c r="L1321" t="str">
        <f>IF(IMDb[[#This Row],[Presupuesto (USD)]]&lt;IMDb[[#This Row],[Ganancias(USD)]],"Éxito",IF(IMDb[[#This Row],[Presupuesto (USD)]]="SI","Indeterminado","Fracaso"))</f>
        <v>Fracaso</v>
      </c>
    </row>
    <row r="1322" spans="1:12" x14ac:dyDescent="0.25">
      <c r="A1322" t="s">
        <v>4383</v>
      </c>
      <c r="B1322" t="s">
        <v>1682</v>
      </c>
      <c r="C1322">
        <v>122</v>
      </c>
      <c r="D1322" s="4">
        <v>3950029</v>
      </c>
      <c r="E1322" t="s">
        <v>534</v>
      </c>
      <c r="F1322" t="s">
        <v>257</v>
      </c>
      <c r="G1322" t="s">
        <v>258</v>
      </c>
      <c r="H1322" t="s">
        <v>4</v>
      </c>
      <c r="I1322" s="4">
        <v>4000000</v>
      </c>
      <c r="J1322" s="3">
        <v>2010</v>
      </c>
      <c r="K1322" s="3">
        <v>7.2</v>
      </c>
      <c r="L1322" t="str">
        <f>IF(IMDb[[#This Row],[Presupuesto (USD)]]&lt;IMDb[[#This Row],[Ganancias(USD)]],"Éxito",IF(IMDb[[#This Row],[Presupuesto (USD)]]="SI","Indeterminado","Fracaso"))</f>
        <v>Fracaso</v>
      </c>
    </row>
    <row r="1323" spans="1:12" x14ac:dyDescent="0.25">
      <c r="A1323" t="s">
        <v>5000</v>
      </c>
      <c r="B1323" t="s">
        <v>80</v>
      </c>
      <c r="C1323">
        <v>98</v>
      </c>
      <c r="D1323" s="4">
        <v>3799339</v>
      </c>
      <c r="E1323" t="s">
        <v>678</v>
      </c>
      <c r="F1323" t="s">
        <v>2</v>
      </c>
      <c r="G1323" t="s">
        <v>3</v>
      </c>
      <c r="H1323" t="s">
        <v>113</v>
      </c>
      <c r="I1323" s="4">
        <v>250000</v>
      </c>
      <c r="J1323" s="3">
        <v>2002</v>
      </c>
      <c r="K1323" s="3">
        <v>7.2</v>
      </c>
      <c r="L1323" t="str">
        <f>IF(IMDb[[#This Row],[Presupuesto (USD)]]&lt;IMDb[[#This Row],[Ganancias(USD)]],"Éxito",IF(IMDb[[#This Row],[Presupuesto (USD)]]="SI","Indeterminado","Fracaso"))</f>
        <v>Éxito</v>
      </c>
    </row>
    <row r="1324" spans="1:12" x14ac:dyDescent="0.25">
      <c r="A1324" t="s">
        <v>3636</v>
      </c>
      <c r="B1324" t="s">
        <v>5126</v>
      </c>
      <c r="C1324">
        <v>93</v>
      </c>
      <c r="D1324" s="4">
        <v>3419967</v>
      </c>
      <c r="E1324" t="s">
        <v>1262</v>
      </c>
      <c r="F1324" t="s">
        <v>2</v>
      </c>
      <c r="G1324" t="s">
        <v>3</v>
      </c>
      <c r="H1324" t="s">
        <v>113</v>
      </c>
      <c r="I1324" s="4" t="s">
        <v>5162</v>
      </c>
      <c r="J1324" s="3">
        <v>2013</v>
      </c>
      <c r="K1324" s="3">
        <v>7.2</v>
      </c>
      <c r="L1324" t="str">
        <f>IF(IMDb[[#This Row],[Presupuesto (USD)]]&lt;IMDb[[#This Row],[Ganancias(USD)]],"Éxito",IF(IMDb[[#This Row],[Presupuesto (USD)]]="SI","Indeterminado","Fracaso"))</f>
        <v>Indeterminado</v>
      </c>
    </row>
    <row r="1325" spans="1:12" x14ac:dyDescent="0.25">
      <c r="A1325" t="s">
        <v>3693</v>
      </c>
      <c r="B1325" t="s">
        <v>1298</v>
      </c>
      <c r="C1325">
        <v>118</v>
      </c>
      <c r="D1325" s="4">
        <v>2849142</v>
      </c>
      <c r="E1325" t="s">
        <v>534</v>
      </c>
      <c r="F1325" t="s">
        <v>2</v>
      </c>
      <c r="G1325" t="s">
        <v>3</v>
      </c>
      <c r="H1325" t="s">
        <v>113</v>
      </c>
      <c r="I1325" s="4">
        <v>16000000</v>
      </c>
      <c r="J1325" s="3">
        <v>2007</v>
      </c>
      <c r="K1325" s="3">
        <v>7.2</v>
      </c>
      <c r="L1325" t="str">
        <f>IF(IMDb[[#This Row],[Presupuesto (USD)]]&lt;IMDb[[#This Row],[Ganancias(USD)]],"Éxito",IF(IMDb[[#This Row],[Presupuesto (USD)]]="SI","Indeterminado","Fracaso"))</f>
        <v>Fracaso</v>
      </c>
    </row>
    <row r="1326" spans="1:12" x14ac:dyDescent="0.25">
      <c r="A1326" t="s">
        <v>4904</v>
      </c>
      <c r="B1326" t="s">
        <v>2035</v>
      </c>
      <c r="C1326">
        <v>106</v>
      </c>
      <c r="D1326" s="4">
        <v>2694973</v>
      </c>
      <c r="E1326" t="s">
        <v>534</v>
      </c>
      <c r="F1326" t="s">
        <v>2</v>
      </c>
      <c r="G1326" t="s">
        <v>3</v>
      </c>
      <c r="H1326" t="s">
        <v>113</v>
      </c>
      <c r="I1326" s="4">
        <v>700000</v>
      </c>
      <c r="J1326" s="3">
        <v>2006</v>
      </c>
      <c r="K1326" s="3">
        <v>7.2</v>
      </c>
      <c r="L1326" t="str">
        <f>IF(IMDb[[#This Row],[Presupuesto (USD)]]&lt;IMDb[[#This Row],[Ganancias(USD)]],"Éxito",IF(IMDb[[#This Row],[Presupuesto (USD)]]="SI","Indeterminado","Fracaso"))</f>
        <v>Éxito</v>
      </c>
    </row>
    <row r="1327" spans="1:12" x14ac:dyDescent="0.25">
      <c r="A1327" t="s">
        <v>4834</v>
      </c>
      <c r="B1327" t="s">
        <v>1978</v>
      </c>
      <c r="C1327">
        <v>97</v>
      </c>
      <c r="D1327" s="4">
        <v>2508841</v>
      </c>
      <c r="E1327" t="s">
        <v>334</v>
      </c>
      <c r="F1327" t="s">
        <v>2</v>
      </c>
      <c r="G1327" t="s">
        <v>3</v>
      </c>
      <c r="H1327" t="s">
        <v>113</v>
      </c>
      <c r="I1327" s="4">
        <v>1000000</v>
      </c>
      <c r="J1327" s="3">
        <v>2008</v>
      </c>
      <c r="K1327" s="3">
        <v>7.2</v>
      </c>
      <c r="L1327" t="str">
        <f>IF(IMDb[[#This Row],[Presupuesto (USD)]]&lt;IMDb[[#This Row],[Ganancias(USD)]],"Éxito",IF(IMDb[[#This Row],[Presupuesto (USD)]]="SI","Indeterminado","Fracaso"))</f>
        <v>Éxito</v>
      </c>
    </row>
    <row r="1328" spans="1:12" x14ac:dyDescent="0.25">
      <c r="A1328" t="s">
        <v>3775</v>
      </c>
      <c r="B1328" t="s">
        <v>1341</v>
      </c>
      <c r="C1328">
        <v>103</v>
      </c>
      <c r="D1328" s="4">
        <v>2412045</v>
      </c>
      <c r="E1328" t="s">
        <v>747</v>
      </c>
      <c r="F1328" t="s">
        <v>2</v>
      </c>
      <c r="G1328" t="s">
        <v>9</v>
      </c>
      <c r="H1328" t="s">
        <v>113</v>
      </c>
      <c r="I1328" s="4">
        <v>15000000</v>
      </c>
      <c r="J1328" s="3">
        <v>2010</v>
      </c>
      <c r="K1328" s="3">
        <v>7.2</v>
      </c>
      <c r="L1328" t="str">
        <f>IF(IMDb[[#This Row],[Presupuesto (USD)]]&lt;IMDb[[#This Row],[Ganancias(USD)]],"Éxito",IF(IMDb[[#This Row],[Presupuesto (USD)]]="SI","Indeterminado","Fracaso"))</f>
        <v>Fracaso</v>
      </c>
    </row>
    <row r="1329" spans="1:12" x14ac:dyDescent="0.25">
      <c r="A1329" t="s">
        <v>4542</v>
      </c>
      <c r="B1329" t="s">
        <v>1792</v>
      </c>
      <c r="C1329">
        <v>99</v>
      </c>
      <c r="D1329" s="4">
        <v>2277396</v>
      </c>
      <c r="E1329" t="s">
        <v>45</v>
      </c>
      <c r="F1329" t="s">
        <v>2</v>
      </c>
      <c r="G1329" t="s">
        <v>3</v>
      </c>
      <c r="H1329" t="s">
        <v>4</v>
      </c>
      <c r="I1329" s="4" t="s">
        <v>5162</v>
      </c>
      <c r="J1329" s="3">
        <v>2009</v>
      </c>
      <c r="K1329" s="3">
        <v>7.2</v>
      </c>
      <c r="L1329" t="str">
        <f>IF(IMDb[[#This Row],[Presupuesto (USD)]]&lt;IMDb[[#This Row],[Ganancias(USD)]],"Éxito",IF(IMDb[[#This Row],[Presupuesto (USD)]]="SI","Indeterminado","Fracaso"))</f>
        <v>Indeterminado</v>
      </c>
    </row>
    <row r="1330" spans="1:12" x14ac:dyDescent="0.25">
      <c r="A1330" t="s">
        <v>4296</v>
      </c>
      <c r="B1330" t="s">
        <v>1207</v>
      </c>
      <c r="C1330">
        <v>99</v>
      </c>
      <c r="D1330" s="4">
        <v>2207975</v>
      </c>
      <c r="E1330" t="s">
        <v>859</v>
      </c>
      <c r="F1330" t="s">
        <v>2</v>
      </c>
      <c r="G1330" t="s">
        <v>3</v>
      </c>
      <c r="H1330" t="s">
        <v>4</v>
      </c>
      <c r="I1330" s="4">
        <v>6000000</v>
      </c>
      <c r="J1330" s="3">
        <v>2003</v>
      </c>
      <c r="K1330" s="3">
        <v>7.2</v>
      </c>
      <c r="L1330" t="str">
        <f>IF(IMDb[[#This Row],[Presupuesto (USD)]]&lt;IMDb[[#This Row],[Ganancias(USD)]],"Éxito",IF(IMDb[[#This Row],[Presupuesto (USD)]]="SI","Indeterminado","Fracaso"))</f>
        <v>Fracaso</v>
      </c>
    </row>
    <row r="1331" spans="1:12" x14ac:dyDescent="0.25">
      <c r="A1331" t="s">
        <v>3040</v>
      </c>
      <c r="B1331" t="s">
        <v>920</v>
      </c>
      <c r="C1331">
        <v>105</v>
      </c>
      <c r="D1331" s="4">
        <v>2126511</v>
      </c>
      <c r="E1331" t="s">
        <v>921</v>
      </c>
      <c r="F1331" t="s">
        <v>922</v>
      </c>
      <c r="G1331" t="s">
        <v>579</v>
      </c>
      <c r="H1331" t="s">
        <v>4</v>
      </c>
      <c r="I1331" s="4">
        <v>36000000</v>
      </c>
      <c r="J1331" s="3">
        <v>2015</v>
      </c>
      <c r="K1331" s="3">
        <v>7.2</v>
      </c>
      <c r="L1331" t="str">
        <f>IF(IMDb[[#This Row],[Presupuesto (USD)]]&lt;IMDb[[#This Row],[Ganancias(USD)]],"Éxito",IF(IMDb[[#This Row],[Presupuesto (USD)]]="SI","Indeterminado","Fracaso"))</f>
        <v>Fracaso</v>
      </c>
    </row>
    <row r="1332" spans="1:12" x14ac:dyDescent="0.25">
      <c r="A1332" t="s">
        <v>4264</v>
      </c>
      <c r="B1332" t="s">
        <v>912</v>
      </c>
      <c r="C1332">
        <v>123</v>
      </c>
      <c r="D1332" s="4">
        <v>2122561</v>
      </c>
      <c r="E1332" t="s">
        <v>290</v>
      </c>
      <c r="F1332" t="s">
        <v>2</v>
      </c>
      <c r="G1332" t="s">
        <v>3</v>
      </c>
      <c r="H1332" t="s">
        <v>113</v>
      </c>
      <c r="I1332" s="4">
        <v>6000000</v>
      </c>
      <c r="J1332" s="3">
        <v>1995</v>
      </c>
      <c r="K1332" s="3">
        <v>7.2</v>
      </c>
      <c r="L1332" t="str">
        <f>IF(IMDb[[#This Row],[Presupuesto (USD)]]&lt;IMDb[[#This Row],[Ganancias(USD)]],"Éxito",IF(IMDb[[#This Row],[Presupuesto (USD)]]="SI","Indeterminado","Fracaso"))</f>
        <v>Fracaso</v>
      </c>
    </row>
    <row r="1333" spans="1:12" x14ac:dyDescent="0.25">
      <c r="A1333" t="s">
        <v>4884</v>
      </c>
      <c r="B1333" t="s">
        <v>1467</v>
      </c>
      <c r="C1333">
        <v>88</v>
      </c>
      <c r="D1333" s="4">
        <v>2073984</v>
      </c>
      <c r="E1333" t="s">
        <v>45</v>
      </c>
      <c r="F1333" t="s">
        <v>2</v>
      </c>
      <c r="G1333" t="s">
        <v>258</v>
      </c>
      <c r="H1333" t="s">
        <v>113</v>
      </c>
      <c r="I1333" s="4">
        <v>800000</v>
      </c>
      <c r="J1333" s="3">
        <v>2002</v>
      </c>
      <c r="K1333" s="3">
        <v>7.2</v>
      </c>
      <c r="L1333" t="str">
        <f>IF(IMDb[[#This Row],[Presupuesto (USD)]]&lt;IMDb[[#This Row],[Ganancias(USD)]],"Éxito",IF(IMDb[[#This Row],[Presupuesto (USD)]]="SI","Indeterminado","Fracaso"))</f>
        <v>Éxito</v>
      </c>
    </row>
    <row r="1334" spans="1:12" x14ac:dyDescent="0.25">
      <c r="A1334" t="s">
        <v>4187</v>
      </c>
      <c r="B1334" t="s">
        <v>1583</v>
      </c>
      <c r="C1334">
        <v>97</v>
      </c>
      <c r="D1334" s="4">
        <v>1818681</v>
      </c>
      <c r="E1334" t="s">
        <v>88</v>
      </c>
      <c r="F1334" t="s">
        <v>2</v>
      </c>
      <c r="G1334" t="s">
        <v>9</v>
      </c>
      <c r="H1334" t="s">
        <v>113</v>
      </c>
      <c r="I1334" s="4">
        <v>7300000</v>
      </c>
      <c r="J1334" s="3">
        <v>2009</v>
      </c>
      <c r="K1334" s="3">
        <v>7.2</v>
      </c>
      <c r="L1334" t="str">
        <f>IF(IMDb[[#This Row],[Presupuesto (USD)]]&lt;IMDb[[#This Row],[Ganancias(USD)]],"Éxito",IF(IMDb[[#This Row],[Presupuesto (USD)]]="SI","Indeterminado","Fracaso"))</f>
        <v>Fracaso</v>
      </c>
    </row>
    <row r="1335" spans="1:12" x14ac:dyDescent="0.25">
      <c r="A1335" t="s">
        <v>4035</v>
      </c>
      <c r="B1335" t="s">
        <v>42</v>
      </c>
      <c r="C1335">
        <v>98</v>
      </c>
      <c r="D1335" s="4">
        <v>1754319</v>
      </c>
      <c r="E1335" t="s">
        <v>45</v>
      </c>
      <c r="F1335" t="s">
        <v>2</v>
      </c>
      <c r="G1335" t="s">
        <v>3</v>
      </c>
      <c r="H1335" t="s">
        <v>4</v>
      </c>
      <c r="I1335" s="4">
        <v>10000000</v>
      </c>
      <c r="J1335" s="3">
        <v>2011</v>
      </c>
      <c r="K1335" s="3">
        <v>7.2</v>
      </c>
      <c r="L1335" t="str">
        <f>IF(IMDb[[#This Row],[Presupuesto (USD)]]&lt;IMDb[[#This Row],[Ganancias(USD)]],"Éxito",IF(IMDb[[#This Row],[Presupuesto (USD)]]="SI","Indeterminado","Fracaso"))</f>
        <v>Fracaso</v>
      </c>
    </row>
    <row r="1336" spans="1:12" x14ac:dyDescent="0.25">
      <c r="A1336" t="s">
        <v>4428</v>
      </c>
      <c r="B1336" t="s">
        <v>1720</v>
      </c>
      <c r="C1336">
        <v>115</v>
      </c>
      <c r="D1336" s="4">
        <v>1687311</v>
      </c>
      <c r="E1336" t="s">
        <v>1721</v>
      </c>
      <c r="F1336" t="s">
        <v>453</v>
      </c>
      <c r="G1336" t="s">
        <v>554</v>
      </c>
      <c r="H1336" t="s">
        <v>4</v>
      </c>
      <c r="I1336" s="4">
        <v>700000000</v>
      </c>
      <c r="J1336" s="3">
        <v>1998</v>
      </c>
      <c r="K1336" s="3">
        <v>7.2</v>
      </c>
      <c r="L1336" t="str">
        <f>IF(IMDb[[#This Row],[Presupuesto (USD)]]&lt;IMDb[[#This Row],[Ganancias(USD)]],"Éxito",IF(IMDb[[#This Row],[Presupuesto (USD)]]="SI","Indeterminado","Fracaso"))</f>
        <v>Fracaso</v>
      </c>
    </row>
    <row r="1337" spans="1:12" x14ac:dyDescent="0.25">
      <c r="A1337" t="s">
        <v>4715</v>
      </c>
      <c r="B1337" t="s">
        <v>839</v>
      </c>
      <c r="C1337">
        <v>98</v>
      </c>
      <c r="D1337" s="4">
        <v>1445366</v>
      </c>
      <c r="E1337" t="s">
        <v>625</v>
      </c>
      <c r="F1337" t="s">
        <v>2</v>
      </c>
      <c r="G1337" t="s">
        <v>9</v>
      </c>
      <c r="H1337" t="s">
        <v>113</v>
      </c>
      <c r="I1337" s="4" t="s">
        <v>5162</v>
      </c>
      <c r="J1337" s="3">
        <v>2009</v>
      </c>
      <c r="K1337" s="3">
        <v>7.2</v>
      </c>
      <c r="L1337" t="str">
        <f>IF(IMDb[[#This Row],[Presupuesto (USD)]]&lt;IMDb[[#This Row],[Ganancias(USD)]],"Éxito",IF(IMDb[[#This Row],[Presupuesto (USD)]]="SI","Indeterminado","Fracaso"))</f>
        <v>Indeterminado</v>
      </c>
    </row>
    <row r="1338" spans="1:12" x14ac:dyDescent="0.25">
      <c r="A1338" t="s">
        <v>4037</v>
      </c>
      <c r="B1338" t="s">
        <v>1136</v>
      </c>
      <c r="C1338">
        <v>132</v>
      </c>
      <c r="D1338" s="4">
        <v>1309849</v>
      </c>
      <c r="E1338" t="s">
        <v>45</v>
      </c>
      <c r="F1338" t="s">
        <v>2</v>
      </c>
      <c r="G1338" t="s">
        <v>9</v>
      </c>
      <c r="H1338" t="s">
        <v>21</v>
      </c>
      <c r="I1338" s="4">
        <v>10000000</v>
      </c>
      <c r="J1338" s="3">
        <v>2002</v>
      </c>
      <c r="K1338" s="3">
        <v>7.2</v>
      </c>
      <c r="L1338" t="str">
        <f>IF(IMDb[[#This Row],[Presupuesto (USD)]]&lt;IMDb[[#This Row],[Ganancias(USD)]],"Éxito",IF(IMDb[[#This Row],[Presupuesto (USD)]]="SI","Indeterminado","Fracaso"))</f>
        <v>Fracaso</v>
      </c>
    </row>
    <row r="1339" spans="1:12" x14ac:dyDescent="0.25">
      <c r="A1339" t="s">
        <v>2925</v>
      </c>
      <c r="B1339" t="s">
        <v>608</v>
      </c>
      <c r="C1339">
        <v>105</v>
      </c>
      <c r="D1339" s="4">
        <v>1260917</v>
      </c>
      <c r="E1339" t="s">
        <v>301</v>
      </c>
      <c r="F1339" t="s">
        <v>257</v>
      </c>
      <c r="G1339" t="s">
        <v>258</v>
      </c>
      <c r="H1339" t="s">
        <v>113</v>
      </c>
      <c r="I1339" s="4">
        <v>27000000</v>
      </c>
      <c r="J1339" s="3">
        <v>2009</v>
      </c>
      <c r="K1339" s="3">
        <v>7.2</v>
      </c>
      <c r="L1339" t="str">
        <f>IF(IMDb[[#This Row],[Presupuesto (USD)]]&lt;IMDb[[#This Row],[Ganancias(USD)]],"Éxito",IF(IMDb[[#This Row],[Presupuesto (USD)]]="SI","Indeterminado","Fracaso"))</f>
        <v>Fracaso</v>
      </c>
    </row>
    <row r="1340" spans="1:12" x14ac:dyDescent="0.25">
      <c r="A1340" t="s">
        <v>3781</v>
      </c>
      <c r="B1340" t="s">
        <v>695</v>
      </c>
      <c r="C1340">
        <v>84</v>
      </c>
      <c r="D1340" s="4">
        <v>1197786</v>
      </c>
      <c r="E1340" t="s">
        <v>70</v>
      </c>
      <c r="F1340" t="s">
        <v>257</v>
      </c>
      <c r="G1340" t="s">
        <v>258</v>
      </c>
      <c r="H1340" t="s">
        <v>113</v>
      </c>
      <c r="I1340" s="4">
        <v>12000000</v>
      </c>
      <c r="J1340" s="3">
        <v>2004</v>
      </c>
      <c r="K1340" s="3">
        <v>7.2</v>
      </c>
      <c r="L1340" t="str">
        <f>IF(IMDb[[#This Row],[Presupuesto (USD)]]&lt;IMDb[[#This Row],[Ganancias(USD)]],"Éxito",IF(IMDb[[#This Row],[Presupuesto (USD)]]="SI","Indeterminado","Fracaso"))</f>
        <v>Fracaso</v>
      </c>
    </row>
    <row r="1341" spans="1:12" x14ac:dyDescent="0.25">
      <c r="A1341" t="s">
        <v>4903</v>
      </c>
      <c r="B1341" t="s">
        <v>1687</v>
      </c>
      <c r="C1341">
        <v>97</v>
      </c>
      <c r="D1341" s="4">
        <v>1141829</v>
      </c>
      <c r="E1341" t="s">
        <v>334</v>
      </c>
      <c r="F1341" t="s">
        <v>2</v>
      </c>
      <c r="G1341" t="s">
        <v>3</v>
      </c>
      <c r="H1341" t="s">
        <v>871</v>
      </c>
      <c r="I1341" s="4">
        <v>700000</v>
      </c>
      <c r="J1341" s="3">
        <v>2001</v>
      </c>
      <c r="K1341" s="3">
        <v>7.2</v>
      </c>
      <c r="L1341" t="str">
        <f>IF(IMDb[[#This Row],[Presupuesto (USD)]]&lt;IMDb[[#This Row],[Ganancias(USD)]],"Éxito",IF(IMDb[[#This Row],[Presupuesto (USD)]]="SI","Indeterminado","Fracaso"))</f>
        <v>Éxito</v>
      </c>
    </row>
    <row r="1342" spans="1:12" x14ac:dyDescent="0.25">
      <c r="A1342" t="s">
        <v>4224</v>
      </c>
      <c r="B1342" t="s">
        <v>5156</v>
      </c>
      <c r="C1342">
        <v>125</v>
      </c>
      <c r="D1342" s="4">
        <v>1110286</v>
      </c>
      <c r="E1342" t="s">
        <v>45</v>
      </c>
      <c r="F1342" t="s">
        <v>2</v>
      </c>
      <c r="G1342" t="s">
        <v>3</v>
      </c>
      <c r="H1342" t="s">
        <v>113</v>
      </c>
      <c r="I1342" s="4">
        <v>4825000</v>
      </c>
      <c r="J1342" s="3">
        <v>2009</v>
      </c>
      <c r="K1342" s="3">
        <v>7.2</v>
      </c>
      <c r="L1342" t="str">
        <f>IF(IMDb[[#This Row],[Presupuesto (USD)]]&lt;IMDb[[#This Row],[Ganancias(USD)]],"Éxito",IF(IMDb[[#This Row],[Presupuesto (USD)]]="SI","Indeterminado","Fracaso"))</f>
        <v>Fracaso</v>
      </c>
    </row>
    <row r="1343" spans="1:12" x14ac:dyDescent="0.25">
      <c r="A1343" t="s">
        <v>4154</v>
      </c>
      <c r="B1343" t="s">
        <v>1104</v>
      </c>
      <c r="C1343">
        <v>113</v>
      </c>
      <c r="D1343" s="4">
        <v>1094798</v>
      </c>
      <c r="E1343" t="s">
        <v>487</v>
      </c>
      <c r="F1343" t="s">
        <v>2</v>
      </c>
      <c r="G1343" t="s">
        <v>9</v>
      </c>
      <c r="H1343" t="s">
        <v>113</v>
      </c>
      <c r="I1343" s="4">
        <v>7200000</v>
      </c>
      <c r="J1343" s="3">
        <v>2010</v>
      </c>
      <c r="K1343" s="3">
        <v>7.2</v>
      </c>
      <c r="L1343" t="str">
        <f>IF(IMDb[[#This Row],[Presupuesto (USD)]]&lt;IMDb[[#This Row],[Ganancias(USD)]],"Éxito",IF(IMDb[[#This Row],[Presupuesto (USD)]]="SI","Indeterminado","Fracaso"))</f>
        <v>Fracaso</v>
      </c>
    </row>
    <row r="1344" spans="1:12" x14ac:dyDescent="0.25">
      <c r="A1344" t="s">
        <v>4736</v>
      </c>
      <c r="B1344" t="s">
        <v>1913</v>
      </c>
      <c r="C1344">
        <v>95</v>
      </c>
      <c r="D1344" s="4">
        <v>1060591</v>
      </c>
      <c r="E1344" t="s">
        <v>251</v>
      </c>
      <c r="F1344" t="s">
        <v>1541</v>
      </c>
      <c r="G1344" t="s">
        <v>258</v>
      </c>
      <c r="H1344" t="s">
        <v>21</v>
      </c>
      <c r="I1344" s="4">
        <v>1300000</v>
      </c>
      <c r="J1344" s="3">
        <v>2007</v>
      </c>
      <c r="K1344" s="3">
        <v>7.2</v>
      </c>
      <c r="L1344" t="str">
        <f>IF(IMDb[[#This Row],[Presupuesto (USD)]]&lt;IMDb[[#This Row],[Ganancias(USD)]],"Éxito",IF(IMDb[[#This Row],[Presupuesto (USD)]]="SI","Indeterminado","Fracaso"))</f>
        <v>Fracaso</v>
      </c>
    </row>
    <row r="1345" spans="1:12" x14ac:dyDescent="0.25">
      <c r="A1345" t="s">
        <v>4041</v>
      </c>
      <c r="B1345" t="s">
        <v>1493</v>
      </c>
      <c r="C1345">
        <v>104</v>
      </c>
      <c r="D1345" s="4">
        <v>1011054</v>
      </c>
      <c r="E1345" t="s">
        <v>363</v>
      </c>
      <c r="F1345" t="s">
        <v>2</v>
      </c>
      <c r="G1345" t="s">
        <v>56</v>
      </c>
      <c r="H1345" t="s">
        <v>113</v>
      </c>
      <c r="I1345" s="4">
        <v>10000000</v>
      </c>
      <c r="J1345" s="3">
        <v>2003</v>
      </c>
      <c r="K1345" s="3">
        <v>7.2</v>
      </c>
      <c r="L1345" t="str">
        <f>IF(IMDb[[#This Row],[Presupuesto (USD)]]&lt;IMDb[[#This Row],[Ganancias(USD)]],"Éxito",IF(IMDb[[#This Row],[Presupuesto (USD)]]="SI","Indeterminado","Fracaso"))</f>
        <v>Fracaso</v>
      </c>
    </row>
    <row r="1346" spans="1:12" x14ac:dyDescent="0.25">
      <c r="A1346" t="s">
        <v>4883</v>
      </c>
      <c r="B1346" t="s">
        <v>1820</v>
      </c>
      <c r="C1346">
        <v>114</v>
      </c>
      <c r="D1346" s="4">
        <v>1001437</v>
      </c>
      <c r="E1346" t="s">
        <v>45</v>
      </c>
      <c r="F1346" t="s">
        <v>2</v>
      </c>
      <c r="G1346" t="s">
        <v>3</v>
      </c>
      <c r="H1346" t="s">
        <v>113</v>
      </c>
      <c r="I1346" s="4">
        <v>800000</v>
      </c>
      <c r="J1346" s="3">
        <v>1993</v>
      </c>
      <c r="K1346" s="3">
        <v>7.2</v>
      </c>
      <c r="L1346" t="str">
        <f>IF(IMDb[[#This Row],[Presupuesto (USD)]]&lt;IMDb[[#This Row],[Ganancias(USD)]],"Éxito",IF(IMDb[[#This Row],[Presupuesto (USD)]]="SI","Indeterminado","Fracaso"))</f>
        <v>Éxito</v>
      </c>
    </row>
    <row r="1347" spans="1:12" x14ac:dyDescent="0.25">
      <c r="A1347" t="s">
        <v>4840</v>
      </c>
      <c r="B1347" t="s">
        <v>1983</v>
      </c>
      <c r="C1347">
        <v>100</v>
      </c>
      <c r="D1347" s="4">
        <v>982214</v>
      </c>
      <c r="E1347" t="s">
        <v>534</v>
      </c>
      <c r="F1347" t="s">
        <v>2</v>
      </c>
      <c r="G1347" t="s">
        <v>3</v>
      </c>
      <c r="H1347" t="s">
        <v>113</v>
      </c>
      <c r="I1347" s="4">
        <v>1000000</v>
      </c>
      <c r="J1347" s="3">
        <v>1998</v>
      </c>
      <c r="K1347" s="3">
        <v>7.2</v>
      </c>
      <c r="L1347" t="str">
        <f>IF(IMDb[[#This Row],[Presupuesto (USD)]]&lt;IMDb[[#This Row],[Ganancias(USD)]],"Éxito",IF(IMDb[[#This Row],[Presupuesto (USD)]]="SI","Indeterminado","Fracaso"))</f>
        <v>Fracaso</v>
      </c>
    </row>
    <row r="1348" spans="1:12" x14ac:dyDescent="0.25">
      <c r="A1348" t="s">
        <v>4875</v>
      </c>
      <c r="B1348" t="s">
        <v>2018</v>
      </c>
      <c r="C1348">
        <v>107</v>
      </c>
      <c r="D1348" s="4">
        <v>819939</v>
      </c>
      <c r="E1348" t="s">
        <v>251</v>
      </c>
      <c r="F1348" t="s">
        <v>2</v>
      </c>
      <c r="G1348" t="s">
        <v>3</v>
      </c>
      <c r="H1348" t="s">
        <v>113</v>
      </c>
      <c r="I1348" s="4">
        <v>850000</v>
      </c>
      <c r="J1348" s="3">
        <v>2003</v>
      </c>
      <c r="K1348" s="3">
        <v>7.2</v>
      </c>
      <c r="L1348" t="str">
        <f>IF(IMDb[[#This Row],[Presupuesto (USD)]]&lt;IMDb[[#This Row],[Ganancias(USD)]],"Éxito",IF(IMDb[[#This Row],[Presupuesto (USD)]]="SI","Indeterminado","Fracaso"))</f>
        <v>Fracaso</v>
      </c>
    </row>
    <row r="1349" spans="1:12" x14ac:dyDescent="0.25">
      <c r="A1349" t="s">
        <v>4841</v>
      </c>
      <c r="B1349" t="s">
        <v>1984</v>
      </c>
      <c r="C1349">
        <v>119</v>
      </c>
      <c r="D1349" s="4">
        <v>798341</v>
      </c>
      <c r="E1349" t="s">
        <v>489</v>
      </c>
      <c r="F1349" t="s">
        <v>2</v>
      </c>
      <c r="G1349" t="s">
        <v>3</v>
      </c>
      <c r="H1349" t="s">
        <v>4</v>
      </c>
      <c r="I1349" s="4">
        <v>1000000</v>
      </c>
      <c r="J1349" s="3">
        <v>2001</v>
      </c>
      <c r="K1349" s="3">
        <v>7.2</v>
      </c>
      <c r="L1349" t="str">
        <f>IF(IMDb[[#This Row],[Presupuesto (USD)]]&lt;IMDb[[#This Row],[Ganancias(USD)]],"Éxito",IF(IMDb[[#This Row],[Presupuesto (USD)]]="SI","Indeterminado","Fracaso"))</f>
        <v>Fracaso</v>
      </c>
    </row>
    <row r="1350" spans="1:12" x14ac:dyDescent="0.25">
      <c r="A1350" t="s">
        <v>3388</v>
      </c>
      <c r="B1350" t="s">
        <v>1125</v>
      </c>
      <c r="C1350">
        <v>117</v>
      </c>
      <c r="D1350" s="4">
        <v>777423</v>
      </c>
      <c r="E1350" t="s">
        <v>281</v>
      </c>
      <c r="F1350" t="s">
        <v>2</v>
      </c>
      <c r="G1350" t="s">
        <v>3</v>
      </c>
      <c r="H1350" t="s">
        <v>4</v>
      </c>
      <c r="I1350" s="4">
        <v>25000000</v>
      </c>
      <c r="J1350" s="3">
        <v>1998</v>
      </c>
      <c r="K1350" s="3">
        <v>7.2</v>
      </c>
      <c r="L1350" t="str">
        <f>IF(IMDb[[#This Row],[Presupuesto (USD)]]&lt;IMDb[[#This Row],[Ganancias(USD)]],"Éxito",IF(IMDb[[#This Row],[Presupuesto (USD)]]="SI","Indeterminado","Fracaso"))</f>
        <v>Fracaso</v>
      </c>
    </row>
    <row r="1351" spans="1:12" x14ac:dyDescent="0.25">
      <c r="A1351" t="s">
        <v>4779</v>
      </c>
      <c r="B1351" t="s">
        <v>59</v>
      </c>
      <c r="C1351">
        <v>95</v>
      </c>
      <c r="D1351" s="4">
        <v>695229</v>
      </c>
      <c r="E1351" t="s">
        <v>419</v>
      </c>
      <c r="F1351" t="s">
        <v>2</v>
      </c>
      <c r="G1351" t="s">
        <v>3</v>
      </c>
      <c r="H1351" t="s">
        <v>113</v>
      </c>
      <c r="I1351" s="4">
        <v>1300000</v>
      </c>
      <c r="J1351" s="3">
        <v>1996</v>
      </c>
      <c r="K1351" s="3">
        <v>7.2</v>
      </c>
      <c r="L1351" t="str">
        <f>IF(IMDb[[#This Row],[Presupuesto (USD)]]&lt;IMDb[[#This Row],[Ganancias(USD)]],"Éxito",IF(IMDb[[#This Row],[Presupuesto (USD)]]="SI","Indeterminado","Fracaso"))</f>
        <v>Fracaso</v>
      </c>
    </row>
    <row r="1352" spans="1:12" x14ac:dyDescent="0.25">
      <c r="A1352" t="s">
        <v>3635</v>
      </c>
      <c r="B1352" t="s">
        <v>431</v>
      </c>
      <c r="C1352">
        <v>103</v>
      </c>
      <c r="D1352" s="4">
        <v>676698</v>
      </c>
      <c r="E1352" t="s">
        <v>367</v>
      </c>
      <c r="F1352" t="s">
        <v>2</v>
      </c>
      <c r="G1352" t="s">
        <v>3</v>
      </c>
      <c r="H1352" t="s">
        <v>113</v>
      </c>
      <c r="I1352" s="4">
        <v>18000000</v>
      </c>
      <c r="J1352" s="3">
        <v>2002</v>
      </c>
      <c r="K1352" s="3">
        <v>7.2</v>
      </c>
      <c r="L1352" t="str">
        <f>IF(IMDb[[#This Row],[Presupuesto (USD)]]&lt;IMDb[[#This Row],[Ganancias(USD)]],"Éxito",IF(IMDb[[#This Row],[Presupuesto (USD)]]="SI","Indeterminado","Fracaso"))</f>
        <v>Fracaso</v>
      </c>
    </row>
    <row r="1353" spans="1:12" x14ac:dyDescent="0.25">
      <c r="A1353" t="s">
        <v>3406</v>
      </c>
      <c r="B1353" t="s">
        <v>1137</v>
      </c>
      <c r="C1353">
        <v>80</v>
      </c>
      <c r="D1353" s="4">
        <v>669276</v>
      </c>
      <c r="E1353" t="s">
        <v>1138</v>
      </c>
      <c r="F1353" t="s">
        <v>2</v>
      </c>
      <c r="G1353" t="s">
        <v>9</v>
      </c>
      <c r="H1353" t="s">
        <v>60</v>
      </c>
      <c r="I1353" s="4">
        <v>28000000</v>
      </c>
      <c r="J1353" s="3">
        <v>1993</v>
      </c>
      <c r="K1353" s="3">
        <v>7.2</v>
      </c>
      <c r="L1353" t="str">
        <f>IF(IMDb[[#This Row],[Presupuesto (USD)]]&lt;IMDb[[#This Row],[Ganancias(USD)]],"Éxito",IF(IMDb[[#This Row],[Presupuesto (USD)]]="SI","Indeterminado","Fracaso"))</f>
        <v>Fracaso</v>
      </c>
    </row>
    <row r="1354" spans="1:12" x14ac:dyDescent="0.25">
      <c r="A1354" t="s">
        <v>2609</v>
      </c>
      <c r="B1354" t="s">
        <v>5144</v>
      </c>
      <c r="C1354">
        <v>141</v>
      </c>
      <c r="D1354" s="4">
        <v>617840</v>
      </c>
      <c r="E1354" t="s">
        <v>553</v>
      </c>
      <c r="F1354" t="s">
        <v>2</v>
      </c>
      <c r="G1354" t="s">
        <v>554</v>
      </c>
      <c r="H1354" t="s">
        <v>113</v>
      </c>
      <c r="I1354" s="4">
        <v>70000000</v>
      </c>
      <c r="J1354" s="3">
        <v>2009</v>
      </c>
      <c r="K1354" s="3">
        <v>7.2</v>
      </c>
      <c r="L1354" t="str">
        <f>IF(IMDb[[#This Row],[Presupuesto (USD)]]&lt;IMDb[[#This Row],[Ganancias(USD)]],"Éxito",IF(IMDb[[#This Row],[Presupuesto (USD)]]="SI","Indeterminado","Fracaso"))</f>
        <v>Fracaso</v>
      </c>
    </row>
    <row r="1355" spans="1:12" x14ac:dyDescent="0.25">
      <c r="A1355" t="s">
        <v>4331</v>
      </c>
      <c r="B1355" t="s">
        <v>1652</v>
      </c>
      <c r="C1355">
        <v>93</v>
      </c>
      <c r="D1355" s="4">
        <v>611709</v>
      </c>
      <c r="E1355" t="s">
        <v>419</v>
      </c>
      <c r="F1355" t="s">
        <v>257</v>
      </c>
      <c r="G1355" t="s">
        <v>1653</v>
      </c>
      <c r="H1355" t="s">
        <v>679</v>
      </c>
      <c r="I1355" s="4">
        <v>3850000</v>
      </c>
      <c r="J1355" s="3">
        <v>2011</v>
      </c>
      <c r="K1355" s="3">
        <v>7.2</v>
      </c>
      <c r="L1355" t="str">
        <f>IF(IMDb[[#This Row],[Presupuesto (USD)]]&lt;IMDb[[#This Row],[Ganancias(USD)]],"Éxito",IF(IMDb[[#This Row],[Presupuesto (USD)]]="SI","Indeterminado","Fracaso"))</f>
        <v>Fracaso</v>
      </c>
    </row>
    <row r="1356" spans="1:12" x14ac:dyDescent="0.25">
      <c r="A1356" t="s">
        <v>4966</v>
      </c>
      <c r="B1356" t="s">
        <v>2089</v>
      </c>
      <c r="C1356">
        <v>88</v>
      </c>
      <c r="D1356" s="4">
        <v>592014</v>
      </c>
      <c r="E1356" t="s">
        <v>2090</v>
      </c>
      <c r="F1356" t="s">
        <v>2</v>
      </c>
      <c r="G1356" t="s">
        <v>3</v>
      </c>
      <c r="H1356" t="s">
        <v>764</v>
      </c>
      <c r="I1356" s="4">
        <v>218</v>
      </c>
      <c r="J1356" s="3">
        <v>2003</v>
      </c>
      <c r="K1356" s="3">
        <v>7.2</v>
      </c>
      <c r="L1356" t="str">
        <f>IF(IMDb[[#This Row],[Presupuesto (USD)]]&lt;IMDb[[#This Row],[Ganancias(USD)]],"Éxito",IF(IMDb[[#This Row],[Presupuesto (USD)]]="SI","Indeterminado","Fracaso"))</f>
        <v>Éxito</v>
      </c>
    </row>
    <row r="1357" spans="1:12" x14ac:dyDescent="0.25">
      <c r="A1357" t="s">
        <v>4418</v>
      </c>
      <c r="B1357" t="s">
        <v>1716</v>
      </c>
      <c r="C1357">
        <v>100</v>
      </c>
      <c r="D1357" s="4">
        <v>513836</v>
      </c>
      <c r="E1357" t="s">
        <v>251</v>
      </c>
      <c r="F1357" t="s">
        <v>257</v>
      </c>
      <c r="G1357" t="s">
        <v>258</v>
      </c>
      <c r="H1357" t="s">
        <v>113</v>
      </c>
      <c r="I1357" s="4">
        <v>4600000</v>
      </c>
      <c r="J1357" s="3">
        <v>2010</v>
      </c>
      <c r="K1357" s="3">
        <v>7.2</v>
      </c>
      <c r="L1357" t="str">
        <f>IF(IMDb[[#This Row],[Presupuesto (USD)]]&lt;IMDb[[#This Row],[Ganancias(USD)]],"Éxito",IF(IMDb[[#This Row],[Presupuesto (USD)]]="SI","Indeterminado","Fracaso"))</f>
        <v>Fracaso</v>
      </c>
    </row>
    <row r="1358" spans="1:12" x14ac:dyDescent="0.25">
      <c r="A1358" t="s">
        <v>3930</v>
      </c>
      <c r="B1358" t="s">
        <v>1429</v>
      </c>
      <c r="C1358">
        <v>114</v>
      </c>
      <c r="D1358" s="4">
        <v>447750</v>
      </c>
      <c r="E1358" t="s">
        <v>363</v>
      </c>
      <c r="F1358" t="s">
        <v>2</v>
      </c>
      <c r="G1358" t="s">
        <v>3</v>
      </c>
      <c r="H1358" t="s">
        <v>113</v>
      </c>
      <c r="I1358" s="4">
        <v>10000000</v>
      </c>
      <c r="J1358" s="3">
        <v>2000</v>
      </c>
      <c r="K1358" s="3">
        <v>7.2</v>
      </c>
      <c r="L1358" t="str">
        <f>IF(IMDb[[#This Row],[Presupuesto (USD)]]&lt;IMDb[[#This Row],[Ganancias(USD)]],"Éxito",IF(IMDb[[#This Row],[Presupuesto (USD)]]="SI","Indeterminado","Fracaso"))</f>
        <v>Fracaso</v>
      </c>
    </row>
    <row r="1359" spans="1:12" x14ac:dyDescent="0.25">
      <c r="A1359" t="s">
        <v>4714</v>
      </c>
      <c r="B1359" t="s">
        <v>1902</v>
      </c>
      <c r="C1359">
        <v>89</v>
      </c>
      <c r="D1359" s="4">
        <v>444044</v>
      </c>
      <c r="E1359" t="s">
        <v>534</v>
      </c>
      <c r="F1359" t="s">
        <v>2</v>
      </c>
      <c r="G1359" t="s">
        <v>3</v>
      </c>
      <c r="H1359" t="s">
        <v>113</v>
      </c>
      <c r="I1359" s="4">
        <v>1900000</v>
      </c>
      <c r="J1359" s="3">
        <v>2015</v>
      </c>
      <c r="K1359" s="3">
        <v>7.2</v>
      </c>
      <c r="L1359" t="str">
        <f>IF(IMDb[[#This Row],[Presupuesto (USD)]]&lt;IMDb[[#This Row],[Ganancias(USD)]],"Éxito",IF(IMDb[[#This Row],[Presupuesto (USD)]]="SI","Indeterminado","Fracaso"))</f>
        <v>Fracaso</v>
      </c>
    </row>
    <row r="1360" spans="1:12" x14ac:dyDescent="0.25">
      <c r="A1360" t="s">
        <v>4756</v>
      </c>
      <c r="B1360" t="s">
        <v>1922</v>
      </c>
      <c r="C1360">
        <v>98</v>
      </c>
      <c r="D1360" s="4">
        <v>406035</v>
      </c>
      <c r="E1360" t="s">
        <v>534</v>
      </c>
      <c r="F1360" t="s">
        <v>2</v>
      </c>
      <c r="G1360" t="s">
        <v>3</v>
      </c>
      <c r="H1360" t="s">
        <v>113</v>
      </c>
      <c r="I1360" s="4">
        <v>1500000</v>
      </c>
      <c r="J1360" s="3">
        <v>2001</v>
      </c>
      <c r="K1360" s="3">
        <v>7.2</v>
      </c>
      <c r="L1360" t="str">
        <f>IF(IMDb[[#This Row],[Presupuesto (USD)]]&lt;IMDb[[#This Row],[Ganancias(USD)]],"Éxito",IF(IMDb[[#This Row],[Presupuesto (USD)]]="SI","Indeterminado","Fracaso"))</f>
        <v>Fracaso</v>
      </c>
    </row>
    <row r="1361" spans="1:12" x14ac:dyDescent="0.25">
      <c r="A1361" t="s">
        <v>5029</v>
      </c>
      <c r="B1361" t="s">
        <v>2137</v>
      </c>
      <c r="C1361">
        <v>85</v>
      </c>
      <c r="D1361" s="4">
        <v>381225</v>
      </c>
      <c r="E1361" t="s">
        <v>14</v>
      </c>
      <c r="F1361" t="s">
        <v>2</v>
      </c>
      <c r="G1361" t="s">
        <v>3</v>
      </c>
      <c r="H1361" t="s">
        <v>764</v>
      </c>
      <c r="I1361" s="4">
        <v>200000</v>
      </c>
      <c r="J1361" s="3">
        <v>2004</v>
      </c>
      <c r="K1361" s="3">
        <v>7.2</v>
      </c>
      <c r="L1361" t="str">
        <f>IF(IMDb[[#This Row],[Presupuesto (USD)]]&lt;IMDb[[#This Row],[Ganancias(USD)]],"Éxito",IF(IMDb[[#This Row],[Presupuesto (USD)]]="SI","Indeterminado","Fracaso"))</f>
        <v>Éxito</v>
      </c>
    </row>
    <row r="1362" spans="1:12" x14ac:dyDescent="0.25">
      <c r="A1362" t="s">
        <v>4586</v>
      </c>
      <c r="B1362" t="s">
        <v>1812</v>
      </c>
      <c r="C1362">
        <v>87</v>
      </c>
      <c r="D1362" s="4">
        <v>252726</v>
      </c>
      <c r="E1362" t="s">
        <v>1813</v>
      </c>
      <c r="F1362" t="s">
        <v>5162</v>
      </c>
      <c r="G1362" t="s">
        <v>3</v>
      </c>
      <c r="H1362" t="s">
        <v>21</v>
      </c>
      <c r="I1362" s="4">
        <v>3000000</v>
      </c>
      <c r="J1362" s="3">
        <v>2006</v>
      </c>
      <c r="K1362" s="3">
        <v>7.2</v>
      </c>
      <c r="L1362" t="str">
        <f>IF(IMDb[[#This Row],[Presupuesto (USD)]]&lt;IMDb[[#This Row],[Ganancias(USD)]],"Éxito",IF(IMDb[[#This Row],[Presupuesto (USD)]]="SI","Indeterminado","Fracaso"))</f>
        <v>Fracaso</v>
      </c>
    </row>
    <row r="1363" spans="1:12" x14ac:dyDescent="0.25">
      <c r="A1363" t="s">
        <v>4447</v>
      </c>
      <c r="B1363" t="s">
        <v>1733</v>
      </c>
      <c r="C1363">
        <v>133</v>
      </c>
      <c r="D1363" s="4">
        <v>199228</v>
      </c>
      <c r="E1363" t="s">
        <v>419</v>
      </c>
      <c r="F1363" t="s">
        <v>762</v>
      </c>
      <c r="G1363" t="s">
        <v>763</v>
      </c>
      <c r="H1363" t="s">
        <v>5162</v>
      </c>
      <c r="I1363" s="4">
        <v>150000000</v>
      </c>
      <c r="J1363" s="3">
        <v>2009</v>
      </c>
      <c r="K1363" s="3">
        <v>7.2</v>
      </c>
      <c r="L1363" t="str">
        <f>IF(IMDb[[#This Row],[Presupuesto (USD)]]&lt;IMDb[[#This Row],[Ganancias(USD)]],"Éxito",IF(IMDb[[#This Row],[Presupuesto (USD)]]="SI","Indeterminado","Fracaso"))</f>
        <v>Fracaso</v>
      </c>
    </row>
    <row r="1364" spans="1:12" x14ac:dyDescent="0.25">
      <c r="A1364" t="s">
        <v>4256</v>
      </c>
      <c r="B1364" t="s">
        <v>1616</v>
      </c>
      <c r="C1364">
        <v>105</v>
      </c>
      <c r="D1364" s="4">
        <v>66637</v>
      </c>
      <c r="E1364" t="s">
        <v>761</v>
      </c>
      <c r="F1364" t="s">
        <v>2</v>
      </c>
      <c r="G1364" t="s">
        <v>3</v>
      </c>
      <c r="H1364" t="s">
        <v>113</v>
      </c>
      <c r="I1364" s="4">
        <v>6500000</v>
      </c>
      <c r="J1364" s="3">
        <v>2009</v>
      </c>
      <c r="K1364" s="3">
        <v>7.2</v>
      </c>
      <c r="L1364" t="str">
        <f>IF(IMDb[[#This Row],[Presupuesto (USD)]]&lt;IMDb[[#This Row],[Ganancias(USD)]],"Éxito",IF(IMDb[[#This Row],[Presupuesto (USD)]]="SI","Indeterminado","Fracaso"))</f>
        <v>Fracaso</v>
      </c>
    </row>
    <row r="1365" spans="1:12" x14ac:dyDescent="0.25">
      <c r="A1365" t="s">
        <v>4613</v>
      </c>
      <c r="B1365" t="s">
        <v>1830</v>
      </c>
      <c r="C1365">
        <v>66</v>
      </c>
      <c r="D1365" s="4">
        <v>38108</v>
      </c>
      <c r="E1365" t="s">
        <v>623</v>
      </c>
      <c r="F1365" t="s">
        <v>453</v>
      </c>
      <c r="G1365" t="s">
        <v>554</v>
      </c>
      <c r="H1365" t="s">
        <v>113</v>
      </c>
      <c r="I1365" s="4">
        <v>2600000</v>
      </c>
      <c r="J1365" s="3">
        <v>2007</v>
      </c>
      <c r="K1365" s="3">
        <v>7.2</v>
      </c>
      <c r="L1365" t="str">
        <f>IF(IMDb[[#This Row],[Presupuesto (USD)]]&lt;IMDb[[#This Row],[Ganancias(USD)]],"Éxito",IF(IMDb[[#This Row],[Presupuesto (USD)]]="SI","Indeterminado","Fracaso"))</f>
        <v>Fracaso</v>
      </c>
    </row>
    <row r="1366" spans="1:12" x14ac:dyDescent="0.25">
      <c r="A1366" t="s">
        <v>4974</v>
      </c>
      <c r="B1366" t="s">
        <v>2095</v>
      </c>
      <c r="C1366">
        <v>84</v>
      </c>
      <c r="D1366" s="4">
        <v>34151</v>
      </c>
      <c r="E1366" t="s">
        <v>1879</v>
      </c>
      <c r="F1366" t="s">
        <v>1245</v>
      </c>
      <c r="G1366" t="s">
        <v>1875</v>
      </c>
      <c r="H1366" t="s">
        <v>5162</v>
      </c>
      <c r="I1366" s="4">
        <v>450000</v>
      </c>
      <c r="J1366" s="3">
        <v>2015</v>
      </c>
      <c r="K1366" s="3">
        <v>7.2</v>
      </c>
      <c r="L1366" t="str">
        <f>IF(IMDb[[#This Row],[Presupuesto (USD)]]&lt;IMDb[[#This Row],[Ganancias(USD)]],"Éxito",IF(IMDb[[#This Row],[Presupuesto (USD)]]="SI","Indeterminado","Fracaso"))</f>
        <v>Fracaso</v>
      </c>
    </row>
    <row r="1367" spans="1:12" x14ac:dyDescent="0.25">
      <c r="A1367" t="s">
        <v>4739</v>
      </c>
      <c r="B1367" t="s">
        <v>5152</v>
      </c>
      <c r="C1367">
        <v>123</v>
      </c>
      <c r="D1367" s="4">
        <v>26893</v>
      </c>
      <c r="E1367" t="s">
        <v>678</v>
      </c>
      <c r="F1367" t="s">
        <v>257</v>
      </c>
      <c r="G1367" t="s">
        <v>258</v>
      </c>
      <c r="H1367" t="s">
        <v>113</v>
      </c>
      <c r="I1367" s="4">
        <v>1600000</v>
      </c>
      <c r="J1367" s="3">
        <v>1969</v>
      </c>
      <c r="K1367" s="3">
        <v>7.2</v>
      </c>
      <c r="L1367" t="str">
        <f>IF(IMDb[[#This Row],[Presupuesto (USD)]]&lt;IMDb[[#This Row],[Ganancias(USD)]],"Éxito",IF(IMDb[[#This Row],[Presupuesto (USD)]]="SI","Indeterminado","Fracaso"))</f>
        <v>Fracaso</v>
      </c>
    </row>
    <row r="1368" spans="1:12" x14ac:dyDescent="0.25">
      <c r="A1368" t="s">
        <v>3945</v>
      </c>
      <c r="B1368" t="s">
        <v>865</v>
      </c>
      <c r="C1368">
        <v>114</v>
      </c>
      <c r="D1368" s="4">
        <v>10230</v>
      </c>
      <c r="E1368" t="s">
        <v>1439</v>
      </c>
      <c r="F1368" t="s">
        <v>1440</v>
      </c>
      <c r="G1368" t="s">
        <v>9</v>
      </c>
      <c r="H1368" t="s">
        <v>113</v>
      </c>
      <c r="I1368" s="4" t="s">
        <v>5162</v>
      </c>
      <c r="J1368" s="3">
        <v>2014</v>
      </c>
      <c r="K1368" s="3">
        <v>7.2</v>
      </c>
      <c r="L1368" t="str">
        <f>IF(IMDb[[#This Row],[Presupuesto (USD)]]&lt;IMDb[[#This Row],[Ganancias(USD)]],"Éxito",IF(IMDb[[#This Row],[Presupuesto (USD)]]="SI","Indeterminado","Fracaso"))</f>
        <v>Indeterminado</v>
      </c>
    </row>
    <row r="1369" spans="1:12" x14ac:dyDescent="0.25">
      <c r="A1369" t="s">
        <v>4803</v>
      </c>
      <c r="B1369" t="s">
        <v>1955</v>
      </c>
      <c r="C1369">
        <v>110</v>
      </c>
      <c r="D1369" s="4">
        <v>3830</v>
      </c>
      <c r="E1369" t="s">
        <v>419</v>
      </c>
      <c r="F1369" t="s">
        <v>453</v>
      </c>
      <c r="G1369" t="s">
        <v>3</v>
      </c>
      <c r="H1369" t="s">
        <v>5162</v>
      </c>
      <c r="I1369" s="4">
        <v>1200000</v>
      </c>
      <c r="J1369" s="3">
        <v>2013</v>
      </c>
      <c r="K1369" s="3">
        <v>7.2</v>
      </c>
      <c r="L1369" t="str">
        <f>IF(IMDb[[#This Row],[Presupuesto (USD)]]&lt;IMDb[[#This Row],[Ganancias(USD)]],"Éxito",IF(IMDb[[#This Row],[Presupuesto (USD)]]="SI","Indeterminado","Fracaso"))</f>
        <v>Fracaso</v>
      </c>
    </row>
    <row r="1370" spans="1:12" x14ac:dyDescent="0.25">
      <c r="A1370" t="s">
        <v>4649</v>
      </c>
      <c r="B1370" t="s">
        <v>1854</v>
      </c>
      <c r="C1370">
        <v>125</v>
      </c>
      <c r="D1370" s="4">
        <v>3330</v>
      </c>
      <c r="E1370" t="s">
        <v>334</v>
      </c>
      <c r="F1370" t="s">
        <v>2</v>
      </c>
      <c r="G1370" t="s">
        <v>3</v>
      </c>
      <c r="H1370" t="s">
        <v>113</v>
      </c>
      <c r="I1370" s="4">
        <v>2100000</v>
      </c>
      <c r="J1370" s="3">
        <v>2015</v>
      </c>
      <c r="K1370" s="3">
        <v>7.2</v>
      </c>
      <c r="L1370" t="str">
        <f>IF(IMDb[[#This Row],[Presupuesto (USD)]]&lt;IMDb[[#This Row],[Ganancias(USD)]],"Éxito",IF(IMDb[[#This Row],[Presupuesto (USD)]]="SI","Indeterminado","Fracaso"))</f>
        <v>Fracaso</v>
      </c>
    </row>
    <row r="1371" spans="1:12" x14ac:dyDescent="0.25">
      <c r="A1371" t="s">
        <v>4919</v>
      </c>
      <c r="B1371" t="s">
        <v>2049</v>
      </c>
      <c r="C1371">
        <v>80</v>
      </c>
      <c r="D1371" s="4">
        <v>2245</v>
      </c>
      <c r="E1371" t="s">
        <v>14</v>
      </c>
      <c r="F1371" t="s">
        <v>2</v>
      </c>
      <c r="G1371" t="s">
        <v>3</v>
      </c>
      <c r="H1371" t="s">
        <v>5162</v>
      </c>
      <c r="I1371" s="4">
        <v>560000</v>
      </c>
      <c r="J1371" s="3">
        <v>2011</v>
      </c>
      <c r="K1371" s="3">
        <v>7.2</v>
      </c>
      <c r="L1371" t="str">
        <f>IF(IMDb[[#This Row],[Presupuesto (USD)]]&lt;IMDb[[#This Row],[Ganancias(USD)]],"Éxito",IF(IMDb[[#This Row],[Presupuesto (USD)]]="SI","Indeterminado","Fracaso"))</f>
        <v>Fracaso</v>
      </c>
    </row>
    <row r="1372" spans="1:12" x14ac:dyDescent="0.25">
      <c r="A1372" t="s">
        <v>4694</v>
      </c>
      <c r="B1372" t="s">
        <v>1656</v>
      </c>
      <c r="C1372">
        <v>96</v>
      </c>
      <c r="D1372" s="4" t="s">
        <v>5162</v>
      </c>
      <c r="E1372" t="s">
        <v>648</v>
      </c>
      <c r="F1372" t="s">
        <v>2</v>
      </c>
      <c r="G1372" t="s">
        <v>9</v>
      </c>
      <c r="H1372" t="s">
        <v>113</v>
      </c>
      <c r="I1372" s="4" t="s">
        <v>5162</v>
      </c>
      <c r="J1372" s="3">
        <v>1997</v>
      </c>
      <c r="K1372" s="3">
        <v>7.1</v>
      </c>
      <c r="L1372" t="str">
        <f>IF(IMDb[[#This Row],[Presupuesto (USD)]]&lt;IMDb[[#This Row],[Ganancias(USD)]],"Éxito",IF(IMDb[[#This Row],[Presupuesto (USD)]]="SI","Indeterminado","Fracaso"))</f>
        <v>Indeterminado</v>
      </c>
    </row>
    <row r="1373" spans="1:12" x14ac:dyDescent="0.25">
      <c r="A1373" t="s">
        <v>2201</v>
      </c>
      <c r="B1373" t="s">
        <v>13</v>
      </c>
      <c r="C1373" t="s">
        <v>5162</v>
      </c>
      <c r="D1373" s="4" t="s">
        <v>5162</v>
      </c>
      <c r="E1373" t="s">
        <v>14</v>
      </c>
      <c r="F1373" t="s">
        <v>5162</v>
      </c>
      <c r="H1373" t="s">
        <v>5162</v>
      </c>
      <c r="I1373" s="4" t="s">
        <v>5162</v>
      </c>
      <c r="J1373" s="3" t="s">
        <v>5162</v>
      </c>
      <c r="K1373" s="3">
        <v>7.1</v>
      </c>
      <c r="L1373" t="str">
        <f>IF(IMDb[[#This Row],[Presupuesto (USD)]]&lt;IMDb[[#This Row],[Ganancias(USD)]],"Éxito",IF(IMDb[[#This Row],[Presupuesto (USD)]]="SI","Indeterminado","Fracaso"))</f>
        <v>Indeterminado</v>
      </c>
    </row>
    <row r="1374" spans="1:12" x14ac:dyDescent="0.25">
      <c r="A1374" t="s">
        <v>4098</v>
      </c>
      <c r="B1374" t="s">
        <v>1282</v>
      </c>
      <c r="C1374">
        <v>102</v>
      </c>
      <c r="D1374" s="4" t="s">
        <v>5162</v>
      </c>
      <c r="E1374" t="s">
        <v>367</v>
      </c>
      <c r="F1374" t="s">
        <v>2</v>
      </c>
      <c r="G1374" t="s">
        <v>9</v>
      </c>
      <c r="H1374" t="s">
        <v>679</v>
      </c>
      <c r="I1374" s="4" t="s">
        <v>5162</v>
      </c>
      <c r="J1374" s="3">
        <v>2009</v>
      </c>
      <c r="K1374" s="3">
        <v>7.1</v>
      </c>
      <c r="L1374" t="str">
        <f>IF(IMDb[[#This Row],[Presupuesto (USD)]]&lt;IMDb[[#This Row],[Ganancias(USD)]],"Éxito",IF(IMDb[[#This Row],[Presupuesto (USD)]]="SI","Indeterminado","Fracaso"))</f>
        <v>Indeterminado</v>
      </c>
    </row>
    <row r="1375" spans="1:12" x14ac:dyDescent="0.25">
      <c r="A1375" t="s">
        <v>4135</v>
      </c>
      <c r="B1375" t="s">
        <v>5161</v>
      </c>
      <c r="C1375">
        <v>60</v>
      </c>
      <c r="D1375" s="4" t="s">
        <v>5162</v>
      </c>
      <c r="E1375" t="s">
        <v>88</v>
      </c>
      <c r="F1375" t="s">
        <v>2</v>
      </c>
      <c r="G1375" t="s">
        <v>3</v>
      </c>
      <c r="H1375" t="s">
        <v>204</v>
      </c>
      <c r="I1375" s="4" t="s">
        <v>5162</v>
      </c>
      <c r="J1375" s="3" t="s">
        <v>5162</v>
      </c>
      <c r="K1375" s="3">
        <v>7.1</v>
      </c>
      <c r="L1375" t="str">
        <f>IF(IMDb[[#This Row],[Presupuesto (USD)]]&lt;IMDb[[#This Row],[Ganancias(USD)]],"Éxito",IF(IMDb[[#This Row],[Presupuesto (USD)]]="SI","Indeterminado","Fracaso"))</f>
        <v>Indeterminado</v>
      </c>
    </row>
    <row r="1376" spans="1:12" x14ac:dyDescent="0.25">
      <c r="A1376" t="s">
        <v>4416</v>
      </c>
      <c r="B1376" t="s">
        <v>1713</v>
      </c>
      <c r="C1376" t="s">
        <v>5162</v>
      </c>
      <c r="D1376" s="4" t="s">
        <v>5162</v>
      </c>
      <c r="E1376" t="s">
        <v>290</v>
      </c>
      <c r="F1376" t="s">
        <v>1714</v>
      </c>
      <c r="G1376" t="s">
        <v>763</v>
      </c>
      <c r="H1376" t="s">
        <v>5162</v>
      </c>
      <c r="I1376" s="4" t="s">
        <v>5162</v>
      </c>
      <c r="J1376" s="3">
        <v>2013</v>
      </c>
      <c r="K1376" s="3">
        <v>7.1</v>
      </c>
      <c r="L1376" t="str">
        <f>IF(IMDb[[#This Row],[Presupuesto (USD)]]&lt;IMDb[[#This Row],[Ganancias(USD)]],"Éxito",IF(IMDb[[#This Row],[Presupuesto (USD)]]="SI","Indeterminado","Fracaso"))</f>
        <v>Indeterminado</v>
      </c>
    </row>
    <row r="1377" spans="1:12" x14ac:dyDescent="0.25">
      <c r="A1377" t="s">
        <v>4427</v>
      </c>
      <c r="B1377" t="s">
        <v>1719</v>
      </c>
      <c r="C1377">
        <v>100</v>
      </c>
      <c r="D1377" s="4" t="s">
        <v>5162</v>
      </c>
      <c r="E1377" t="s">
        <v>1621</v>
      </c>
      <c r="F1377" t="s">
        <v>2</v>
      </c>
      <c r="G1377" t="s">
        <v>3</v>
      </c>
      <c r="H1377" t="s">
        <v>813</v>
      </c>
      <c r="I1377" s="4" t="s">
        <v>5162</v>
      </c>
      <c r="J1377" s="3">
        <v>1945</v>
      </c>
      <c r="K1377" s="3">
        <v>7.1</v>
      </c>
      <c r="L1377" t="str">
        <f>IF(IMDb[[#This Row],[Presupuesto (USD)]]&lt;IMDb[[#This Row],[Ganancias(USD)]],"Éxito",IF(IMDb[[#This Row],[Presupuesto (USD)]]="SI","Indeterminado","Fracaso"))</f>
        <v>Indeterminado</v>
      </c>
    </row>
    <row r="1378" spans="1:12" x14ac:dyDescent="0.25">
      <c r="A1378" t="s">
        <v>4479</v>
      </c>
      <c r="B1378" t="s">
        <v>1750</v>
      </c>
      <c r="C1378">
        <v>115</v>
      </c>
      <c r="D1378" s="4" t="s">
        <v>5162</v>
      </c>
      <c r="E1378" t="s">
        <v>729</v>
      </c>
      <c r="F1378" t="s">
        <v>257</v>
      </c>
      <c r="G1378" t="s">
        <v>258</v>
      </c>
      <c r="H1378" t="s">
        <v>679</v>
      </c>
      <c r="I1378" s="4" t="s">
        <v>5162</v>
      </c>
      <c r="J1378" s="3">
        <v>2012</v>
      </c>
      <c r="K1378" s="3">
        <v>7.1</v>
      </c>
      <c r="L1378" t="str">
        <f>IF(IMDb[[#This Row],[Presupuesto (USD)]]&lt;IMDb[[#This Row],[Ganancias(USD)]],"Éxito",IF(IMDb[[#This Row],[Presupuesto (USD)]]="SI","Indeterminado","Fracaso"))</f>
        <v>Indeterminado</v>
      </c>
    </row>
    <row r="1379" spans="1:12" x14ac:dyDescent="0.25">
      <c r="A1379" t="s">
        <v>4808</v>
      </c>
      <c r="B1379" t="s">
        <v>5161</v>
      </c>
      <c r="C1379" t="s">
        <v>5162</v>
      </c>
      <c r="D1379" s="4" t="s">
        <v>5162</v>
      </c>
      <c r="E1379" t="s">
        <v>637</v>
      </c>
      <c r="F1379" t="s">
        <v>2</v>
      </c>
      <c r="G1379" t="s">
        <v>74</v>
      </c>
      <c r="H1379" t="s">
        <v>5162</v>
      </c>
      <c r="I1379" s="4" t="s">
        <v>5162</v>
      </c>
      <c r="J1379" s="3" t="s">
        <v>5162</v>
      </c>
      <c r="K1379" s="3">
        <v>7.1</v>
      </c>
      <c r="L1379" t="str">
        <f>IF(IMDb[[#This Row],[Presupuesto (USD)]]&lt;IMDb[[#This Row],[Ganancias(USD)]],"Éxito",IF(IMDb[[#This Row],[Presupuesto (USD)]]="SI","Indeterminado","Fracaso"))</f>
        <v>Indeterminado</v>
      </c>
    </row>
    <row r="1380" spans="1:12" x14ac:dyDescent="0.25">
      <c r="A1380" t="s">
        <v>4864</v>
      </c>
      <c r="B1380" t="s">
        <v>2007</v>
      </c>
      <c r="C1380">
        <v>103</v>
      </c>
      <c r="D1380" s="4" t="s">
        <v>5162</v>
      </c>
      <c r="E1380" t="s">
        <v>747</v>
      </c>
      <c r="F1380" t="s">
        <v>2</v>
      </c>
      <c r="G1380" t="s">
        <v>3</v>
      </c>
      <c r="H1380" t="s">
        <v>21</v>
      </c>
      <c r="I1380" s="4" t="s">
        <v>5162</v>
      </c>
      <c r="J1380" s="3">
        <v>1968</v>
      </c>
      <c r="K1380" s="3">
        <v>7.1</v>
      </c>
      <c r="L1380" t="str">
        <f>IF(IMDb[[#This Row],[Presupuesto (USD)]]&lt;IMDb[[#This Row],[Ganancias(USD)]],"Éxito",IF(IMDb[[#This Row],[Presupuesto (USD)]]="SI","Indeterminado","Fracaso"))</f>
        <v>Indeterminado</v>
      </c>
    </row>
    <row r="1381" spans="1:12" x14ac:dyDescent="0.25">
      <c r="A1381" t="s">
        <v>5054</v>
      </c>
      <c r="B1381" t="s">
        <v>2157</v>
      </c>
      <c r="C1381">
        <v>98</v>
      </c>
      <c r="D1381" s="4" t="s">
        <v>5162</v>
      </c>
      <c r="E1381" t="s">
        <v>518</v>
      </c>
      <c r="F1381" t="s">
        <v>2</v>
      </c>
      <c r="G1381" t="s">
        <v>3</v>
      </c>
      <c r="H1381" t="s">
        <v>4</v>
      </c>
      <c r="I1381" s="4" t="s">
        <v>5162</v>
      </c>
      <c r="J1381" s="3">
        <v>2015</v>
      </c>
      <c r="K1381" s="3">
        <v>7.1</v>
      </c>
      <c r="L1381" t="str">
        <f>IF(IMDb[[#This Row],[Presupuesto (USD)]]&lt;IMDb[[#This Row],[Ganancias(USD)]],"Éxito",IF(IMDb[[#This Row],[Presupuesto (USD)]]="SI","Indeterminado","Fracaso"))</f>
        <v>Indeterminado</v>
      </c>
    </row>
    <row r="1382" spans="1:12" x14ac:dyDescent="0.25">
      <c r="A1382" t="s">
        <v>5072</v>
      </c>
      <c r="B1382" t="s">
        <v>2171</v>
      </c>
      <c r="C1382">
        <v>68</v>
      </c>
      <c r="D1382" s="4" t="s">
        <v>5162</v>
      </c>
      <c r="E1382" t="s">
        <v>334</v>
      </c>
      <c r="F1382" t="s">
        <v>2</v>
      </c>
      <c r="G1382" t="s">
        <v>3</v>
      </c>
      <c r="H1382" t="s">
        <v>813</v>
      </c>
      <c r="I1382" s="4" t="s">
        <v>5162</v>
      </c>
      <c r="J1382" s="3">
        <v>1948</v>
      </c>
      <c r="K1382" s="3">
        <v>7.1</v>
      </c>
      <c r="L1382" t="str">
        <f>IF(IMDb[[#This Row],[Presupuesto (USD)]]&lt;IMDb[[#This Row],[Ganancias(USD)]],"Éxito",IF(IMDb[[#This Row],[Presupuesto (USD)]]="SI","Indeterminado","Fracaso"))</f>
        <v>Indeterminado</v>
      </c>
    </row>
    <row r="1383" spans="1:12" x14ac:dyDescent="0.25">
      <c r="A1383" t="s">
        <v>3231</v>
      </c>
      <c r="B1383" t="s">
        <v>948</v>
      </c>
      <c r="C1383">
        <v>118</v>
      </c>
      <c r="D1383" s="4" t="s">
        <v>5162</v>
      </c>
      <c r="E1383" t="s">
        <v>802</v>
      </c>
      <c r="F1383" t="s">
        <v>2</v>
      </c>
      <c r="G1383" t="s">
        <v>147</v>
      </c>
      <c r="H1383" t="s">
        <v>113</v>
      </c>
      <c r="I1383" s="4">
        <v>30000000</v>
      </c>
      <c r="J1383" s="3">
        <v>2007</v>
      </c>
      <c r="K1383" s="3">
        <v>7.1</v>
      </c>
      <c r="L1383" t="str">
        <f>IF(IMDb[[#This Row],[Presupuesto (USD)]]&lt;IMDb[[#This Row],[Ganancias(USD)]],"Éxito",IF(IMDb[[#This Row],[Presupuesto (USD)]]="SI","Indeterminado","Fracaso"))</f>
        <v>Éxito</v>
      </c>
    </row>
    <row r="1384" spans="1:12" x14ac:dyDescent="0.25">
      <c r="A1384" t="s">
        <v>3239</v>
      </c>
      <c r="B1384" t="s">
        <v>532</v>
      </c>
      <c r="C1384">
        <v>113</v>
      </c>
      <c r="D1384" s="4" t="s">
        <v>5162</v>
      </c>
      <c r="E1384" t="s">
        <v>1046</v>
      </c>
      <c r="F1384" t="s">
        <v>2</v>
      </c>
      <c r="G1384" t="s">
        <v>3</v>
      </c>
      <c r="H1384" t="s">
        <v>113</v>
      </c>
      <c r="I1384" s="4">
        <v>29000000</v>
      </c>
      <c r="J1384" s="3">
        <v>2002</v>
      </c>
      <c r="K1384" s="3">
        <v>7.1</v>
      </c>
      <c r="L1384" t="str">
        <f>IF(IMDb[[#This Row],[Presupuesto (USD)]]&lt;IMDb[[#This Row],[Ganancias(USD)]],"Éxito",IF(IMDb[[#This Row],[Presupuesto (USD)]]="SI","Indeterminado","Fracaso"))</f>
        <v>Éxito</v>
      </c>
    </row>
    <row r="1385" spans="1:12" x14ac:dyDescent="0.25">
      <c r="A1385" t="s">
        <v>3246</v>
      </c>
      <c r="B1385" t="s">
        <v>771</v>
      </c>
      <c r="C1385">
        <v>110</v>
      </c>
      <c r="D1385" s="4" t="s">
        <v>5162</v>
      </c>
      <c r="E1385" t="s">
        <v>1052</v>
      </c>
      <c r="F1385" t="s">
        <v>2</v>
      </c>
      <c r="G1385" t="s">
        <v>9</v>
      </c>
      <c r="H1385" t="s">
        <v>4</v>
      </c>
      <c r="I1385" s="4">
        <v>29000000</v>
      </c>
      <c r="J1385" s="3">
        <v>2016</v>
      </c>
      <c r="K1385" s="3">
        <v>7.1</v>
      </c>
      <c r="L1385" t="str">
        <f>IF(IMDb[[#This Row],[Presupuesto (USD)]]&lt;IMDb[[#This Row],[Ganancias(USD)]],"Éxito",IF(IMDb[[#This Row],[Presupuesto (USD)]]="SI","Indeterminado","Fracaso"))</f>
        <v>Éxito</v>
      </c>
    </row>
    <row r="1386" spans="1:12" x14ac:dyDescent="0.25">
      <c r="A1386" t="s">
        <v>3787</v>
      </c>
      <c r="B1386" t="s">
        <v>1350</v>
      </c>
      <c r="C1386">
        <v>119</v>
      </c>
      <c r="D1386" s="4" t="s">
        <v>5162</v>
      </c>
      <c r="E1386" t="s">
        <v>88</v>
      </c>
      <c r="F1386" t="s">
        <v>337</v>
      </c>
      <c r="G1386" t="s">
        <v>579</v>
      </c>
      <c r="H1386" t="s">
        <v>113</v>
      </c>
      <c r="I1386" s="4">
        <v>15000000</v>
      </c>
      <c r="J1386" s="3">
        <v>2009</v>
      </c>
      <c r="K1386" s="3">
        <v>7.1</v>
      </c>
      <c r="L1386" t="str">
        <f>IF(IMDb[[#This Row],[Presupuesto (USD)]]&lt;IMDb[[#This Row],[Ganancias(USD)]],"Éxito",IF(IMDb[[#This Row],[Presupuesto (USD)]]="SI","Indeterminado","Fracaso"))</f>
        <v>Éxito</v>
      </c>
    </row>
    <row r="1387" spans="1:12" x14ac:dyDescent="0.25">
      <c r="A1387" t="s">
        <v>3697</v>
      </c>
      <c r="B1387" t="s">
        <v>832</v>
      </c>
      <c r="C1387">
        <v>106</v>
      </c>
      <c r="D1387" s="4" t="s">
        <v>5162</v>
      </c>
      <c r="E1387" t="s">
        <v>290</v>
      </c>
      <c r="F1387" t="s">
        <v>257</v>
      </c>
      <c r="G1387" t="s">
        <v>258</v>
      </c>
      <c r="H1387" t="s">
        <v>5162</v>
      </c>
      <c r="I1387" s="4">
        <v>11000000</v>
      </c>
      <c r="J1387" s="3">
        <v>2008</v>
      </c>
      <c r="K1387" s="3">
        <v>7.1</v>
      </c>
      <c r="L1387" t="str">
        <f>IF(IMDb[[#This Row],[Presupuesto (USD)]]&lt;IMDb[[#This Row],[Ganancias(USD)]],"Éxito",IF(IMDb[[#This Row],[Presupuesto (USD)]]="SI","Indeterminado","Fracaso"))</f>
        <v>Éxito</v>
      </c>
    </row>
    <row r="1388" spans="1:12" x14ac:dyDescent="0.25">
      <c r="A1388" t="s">
        <v>4005</v>
      </c>
      <c r="B1388" t="s">
        <v>635</v>
      </c>
      <c r="C1388">
        <v>100</v>
      </c>
      <c r="D1388" s="4" t="s">
        <v>5162</v>
      </c>
      <c r="E1388" t="s">
        <v>1471</v>
      </c>
      <c r="F1388" t="s">
        <v>2</v>
      </c>
      <c r="G1388" t="s">
        <v>3</v>
      </c>
      <c r="H1388" t="s">
        <v>113</v>
      </c>
      <c r="I1388" s="4">
        <v>10000000</v>
      </c>
      <c r="J1388" s="3">
        <v>1980</v>
      </c>
      <c r="K1388" s="3">
        <v>7.1</v>
      </c>
      <c r="L1388" t="str">
        <f>IF(IMDb[[#This Row],[Presupuesto (USD)]]&lt;IMDb[[#This Row],[Ganancias(USD)]],"Éxito",IF(IMDb[[#This Row],[Presupuesto (USD)]]="SI","Indeterminado","Fracaso"))</f>
        <v>Éxito</v>
      </c>
    </row>
    <row r="1389" spans="1:12" x14ac:dyDescent="0.25">
      <c r="A1389" t="s">
        <v>4101</v>
      </c>
      <c r="B1389" t="s">
        <v>1526</v>
      </c>
      <c r="C1389">
        <v>122</v>
      </c>
      <c r="D1389" s="4" t="s">
        <v>5162</v>
      </c>
      <c r="E1389" t="s">
        <v>341</v>
      </c>
      <c r="F1389" t="s">
        <v>2</v>
      </c>
      <c r="G1389" t="s">
        <v>74</v>
      </c>
      <c r="H1389" t="s">
        <v>113</v>
      </c>
      <c r="I1389" s="4">
        <v>9000000</v>
      </c>
      <c r="J1389" s="3">
        <v>2010</v>
      </c>
      <c r="K1389" s="3">
        <v>7.1</v>
      </c>
      <c r="L1389" t="str">
        <f>IF(IMDb[[#This Row],[Presupuesto (USD)]]&lt;IMDb[[#This Row],[Ganancias(USD)]],"Éxito",IF(IMDb[[#This Row],[Presupuesto (USD)]]="SI","Indeterminado","Fracaso"))</f>
        <v>Éxito</v>
      </c>
    </row>
    <row r="1390" spans="1:12" x14ac:dyDescent="0.25">
      <c r="A1390" t="s">
        <v>4346</v>
      </c>
      <c r="B1390" t="s">
        <v>1154</v>
      </c>
      <c r="C1390">
        <v>113</v>
      </c>
      <c r="D1390" s="4" t="s">
        <v>5162</v>
      </c>
      <c r="E1390" t="s">
        <v>1294</v>
      </c>
      <c r="F1390" t="s">
        <v>2</v>
      </c>
      <c r="G1390" t="s">
        <v>9</v>
      </c>
      <c r="H1390" t="s">
        <v>60</v>
      </c>
      <c r="I1390" s="4">
        <v>5000000</v>
      </c>
      <c r="J1390" s="3">
        <v>1975</v>
      </c>
      <c r="K1390" s="3">
        <v>7.1</v>
      </c>
      <c r="L1390" t="str">
        <f>IF(IMDb[[#This Row],[Presupuesto (USD)]]&lt;IMDb[[#This Row],[Ganancias(USD)]],"Éxito",IF(IMDb[[#This Row],[Presupuesto (USD)]]="SI","Indeterminado","Fracaso"))</f>
        <v>Éxito</v>
      </c>
    </row>
    <row r="1391" spans="1:12" x14ac:dyDescent="0.25">
      <c r="A1391" t="s">
        <v>4768</v>
      </c>
      <c r="B1391" t="s">
        <v>1932</v>
      </c>
      <c r="C1391">
        <v>112</v>
      </c>
      <c r="D1391" s="4" t="s">
        <v>5162</v>
      </c>
      <c r="E1391" t="s">
        <v>419</v>
      </c>
      <c r="F1391" t="s">
        <v>2</v>
      </c>
      <c r="G1391" t="s">
        <v>1048</v>
      </c>
      <c r="H1391" t="s">
        <v>679</v>
      </c>
      <c r="I1391" s="4">
        <v>5000000</v>
      </c>
      <c r="J1391" s="3">
        <v>2014</v>
      </c>
      <c r="K1391" s="3">
        <v>7.1</v>
      </c>
      <c r="L1391" t="str">
        <f>IF(IMDb[[#This Row],[Presupuesto (USD)]]&lt;IMDb[[#This Row],[Ganancias(USD)]],"Éxito",IF(IMDb[[#This Row],[Presupuesto (USD)]]="SI","Indeterminado","Fracaso"))</f>
        <v>Éxito</v>
      </c>
    </row>
    <row r="1392" spans="1:12" x14ac:dyDescent="0.25">
      <c r="A1392" t="s">
        <v>4702</v>
      </c>
      <c r="B1392" t="s">
        <v>593</v>
      </c>
      <c r="C1392">
        <v>82</v>
      </c>
      <c r="D1392" s="4" t="s">
        <v>5162</v>
      </c>
      <c r="E1392" t="s">
        <v>286</v>
      </c>
      <c r="F1392" t="s">
        <v>2</v>
      </c>
      <c r="G1392" t="s">
        <v>3</v>
      </c>
      <c r="H1392" t="s">
        <v>1408</v>
      </c>
      <c r="I1392" s="4">
        <v>2000000</v>
      </c>
      <c r="J1392" s="3">
        <v>1971</v>
      </c>
      <c r="K1392" s="3">
        <v>7.1</v>
      </c>
      <c r="L1392" t="str">
        <f>IF(IMDb[[#This Row],[Presupuesto (USD)]]&lt;IMDb[[#This Row],[Ganancias(USD)]],"Éxito",IF(IMDb[[#This Row],[Presupuesto (USD)]]="SI","Indeterminado","Fracaso"))</f>
        <v>Éxito</v>
      </c>
    </row>
    <row r="1393" spans="1:12" x14ac:dyDescent="0.25">
      <c r="A1393" t="s">
        <v>4664</v>
      </c>
      <c r="B1393" t="s">
        <v>1861</v>
      </c>
      <c r="C1393">
        <v>119</v>
      </c>
      <c r="D1393" s="4" t="s">
        <v>5162</v>
      </c>
      <c r="E1393" t="s">
        <v>1862</v>
      </c>
      <c r="F1393" t="s">
        <v>2</v>
      </c>
      <c r="G1393" t="s">
        <v>3</v>
      </c>
      <c r="H1393" t="s">
        <v>1539</v>
      </c>
      <c r="I1393" s="4">
        <v>1614000</v>
      </c>
      <c r="J1393" s="3">
        <v>1940</v>
      </c>
      <c r="K1393" s="3">
        <v>7.1</v>
      </c>
      <c r="L1393" t="str">
        <f>IF(IMDb[[#This Row],[Presupuesto (USD)]]&lt;IMDb[[#This Row],[Ganancias(USD)]],"Éxito",IF(IMDb[[#This Row],[Presupuesto (USD)]]="SI","Indeterminado","Fracaso"))</f>
        <v>Éxito</v>
      </c>
    </row>
    <row r="1394" spans="1:12" x14ac:dyDescent="0.25">
      <c r="A1394" t="s">
        <v>4776</v>
      </c>
      <c r="B1394" t="s">
        <v>1940</v>
      </c>
      <c r="C1394">
        <v>105</v>
      </c>
      <c r="D1394" s="4" t="s">
        <v>5162</v>
      </c>
      <c r="E1394" t="s">
        <v>1471</v>
      </c>
      <c r="F1394" t="s">
        <v>2</v>
      </c>
      <c r="G1394" t="s">
        <v>3</v>
      </c>
      <c r="H1394" t="s">
        <v>5162</v>
      </c>
      <c r="I1394" s="4">
        <v>1250000</v>
      </c>
      <c r="J1394" s="3">
        <v>1982</v>
      </c>
      <c r="K1394" s="3">
        <v>7.1</v>
      </c>
      <c r="L1394" t="str">
        <f>IF(IMDb[[#This Row],[Presupuesto (USD)]]&lt;IMDb[[#This Row],[Ganancias(USD)]],"Éxito",IF(IMDb[[#This Row],[Presupuesto (USD)]]="SI","Indeterminado","Fracaso"))</f>
        <v>Éxito</v>
      </c>
    </row>
    <row r="1395" spans="1:12" x14ac:dyDescent="0.25">
      <c r="A1395" t="s">
        <v>4786</v>
      </c>
      <c r="B1395" t="s">
        <v>1949</v>
      </c>
      <c r="C1395">
        <v>92</v>
      </c>
      <c r="D1395" s="4" t="s">
        <v>5162</v>
      </c>
      <c r="E1395" t="s">
        <v>1950</v>
      </c>
      <c r="F1395" t="s">
        <v>2</v>
      </c>
      <c r="G1395" t="s">
        <v>3</v>
      </c>
      <c r="H1395" t="s">
        <v>813</v>
      </c>
      <c r="I1395" s="4">
        <v>1250000</v>
      </c>
      <c r="J1395" s="3">
        <v>1953</v>
      </c>
      <c r="K1395" s="3">
        <v>7.1</v>
      </c>
      <c r="L1395" t="str">
        <f>IF(IMDb[[#This Row],[Presupuesto (USD)]]&lt;IMDb[[#This Row],[Ganancias(USD)]],"Éxito",IF(IMDb[[#This Row],[Presupuesto (USD)]]="SI","Indeterminado","Fracaso"))</f>
        <v>Éxito</v>
      </c>
    </row>
    <row r="1396" spans="1:12" x14ac:dyDescent="0.25">
      <c r="A1396" t="s">
        <v>4804</v>
      </c>
      <c r="B1396" t="s">
        <v>1672</v>
      </c>
      <c r="C1396">
        <v>100</v>
      </c>
      <c r="D1396" s="4" t="s">
        <v>5162</v>
      </c>
      <c r="E1396" t="s">
        <v>1956</v>
      </c>
      <c r="F1396" t="s">
        <v>2</v>
      </c>
      <c r="G1396" t="s">
        <v>3</v>
      </c>
      <c r="H1396" t="s">
        <v>813</v>
      </c>
      <c r="I1396" s="4">
        <v>1200000</v>
      </c>
      <c r="J1396" s="3">
        <v>1936</v>
      </c>
      <c r="K1396" s="3">
        <v>7.1</v>
      </c>
      <c r="L1396" t="str">
        <f>IF(IMDb[[#This Row],[Presupuesto (USD)]]&lt;IMDb[[#This Row],[Ganancias(USD)]],"Éxito",IF(IMDb[[#This Row],[Presupuesto (USD)]]="SI","Indeterminado","Fracaso"))</f>
        <v>Éxito</v>
      </c>
    </row>
    <row r="1397" spans="1:12" x14ac:dyDescent="0.25">
      <c r="A1397" t="s">
        <v>4877</v>
      </c>
      <c r="B1397" t="s">
        <v>2020</v>
      </c>
      <c r="C1397">
        <v>90</v>
      </c>
      <c r="D1397" s="4" t="s">
        <v>5162</v>
      </c>
      <c r="E1397" t="s">
        <v>534</v>
      </c>
      <c r="F1397" t="s">
        <v>2</v>
      </c>
      <c r="G1397" t="s">
        <v>3</v>
      </c>
      <c r="H1397" t="s">
        <v>113</v>
      </c>
      <c r="I1397" s="4">
        <v>1000000</v>
      </c>
      <c r="J1397" s="3">
        <v>2013</v>
      </c>
      <c r="K1397" s="3">
        <v>7.1</v>
      </c>
      <c r="L1397" t="str">
        <f>IF(IMDb[[#This Row],[Presupuesto (USD)]]&lt;IMDb[[#This Row],[Ganancias(USD)]],"Éxito",IF(IMDb[[#This Row],[Presupuesto (USD)]]="SI","Indeterminado","Fracaso"))</f>
        <v>Éxito</v>
      </c>
    </row>
    <row r="1398" spans="1:12" x14ac:dyDescent="0.25">
      <c r="A1398" t="s">
        <v>4865</v>
      </c>
      <c r="B1398" t="s">
        <v>2009</v>
      </c>
      <c r="C1398">
        <v>83</v>
      </c>
      <c r="D1398" s="4" t="s">
        <v>5162</v>
      </c>
      <c r="E1398" t="s">
        <v>2010</v>
      </c>
      <c r="F1398" t="s">
        <v>2</v>
      </c>
      <c r="G1398" t="s">
        <v>3</v>
      </c>
      <c r="H1398" t="s">
        <v>5162</v>
      </c>
      <c r="I1398" s="4">
        <v>913000</v>
      </c>
      <c r="J1398" s="3">
        <v>2014</v>
      </c>
      <c r="K1398" s="3">
        <v>7.1</v>
      </c>
      <c r="L1398" t="str">
        <f>IF(IMDb[[#This Row],[Presupuesto (USD)]]&lt;IMDb[[#This Row],[Ganancias(USD)]],"Éxito",IF(IMDb[[#This Row],[Presupuesto (USD)]]="SI","Indeterminado","Fracaso"))</f>
        <v>Éxito</v>
      </c>
    </row>
    <row r="1399" spans="1:12" x14ac:dyDescent="0.25">
      <c r="A1399" t="s">
        <v>5020</v>
      </c>
      <c r="B1399" t="s">
        <v>2131</v>
      </c>
      <c r="C1399">
        <v>108</v>
      </c>
      <c r="D1399" s="4" t="s">
        <v>5162</v>
      </c>
      <c r="E1399" t="s">
        <v>860</v>
      </c>
      <c r="F1399" t="s">
        <v>2</v>
      </c>
      <c r="G1399" t="s">
        <v>3</v>
      </c>
      <c r="H1399" t="s">
        <v>5162</v>
      </c>
      <c r="I1399" s="4">
        <v>250000</v>
      </c>
      <c r="J1399" s="3">
        <v>2013</v>
      </c>
      <c r="K1399" s="3">
        <v>7.1</v>
      </c>
      <c r="L1399" t="str">
        <f>IF(IMDb[[#This Row],[Presupuesto (USD)]]&lt;IMDb[[#This Row],[Ganancias(USD)]],"Éxito",IF(IMDb[[#This Row],[Presupuesto (USD)]]="SI","Indeterminado","Fracaso"))</f>
        <v>Éxito</v>
      </c>
    </row>
    <row r="1400" spans="1:12" x14ac:dyDescent="0.25">
      <c r="A1400" t="s">
        <v>2287</v>
      </c>
      <c r="B1400" t="s">
        <v>61</v>
      </c>
      <c r="C1400">
        <v>144</v>
      </c>
      <c r="D1400" s="4">
        <v>318759914</v>
      </c>
      <c r="E1400" t="s">
        <v>16</v>
      </c>
      <c r="F1400" t="s">
        <v>2</v>
      </c>
      <c r="G1400" t="s">
        <v>3</v>
      </c>
      <c r="H1400" t="s">
        <v>4</v>
      </c>
      <c r="I1400" s="4">
        <v>150000000</v>
      </c>
      <c r="J1400" s="3">
        <v>2007</v>
      </c>
      <c r="K1400" s="3">
        <v>7.1</v>
      </c>
      <c r="L1400" t="str">
        <f>IF(IMDb[[#This Row],[Presupuesto (USD)]]&lt;IMDb[[#This Row],[Ganancias(USD)]],"Éxito",IF(IMDb[[#This Row],[Presupuesto (USD)]]="SI","Indeterminado","Fracaso"))</f>
        <v>Éxito</v>
      </c>
    </row>
    <row r="1401" spans="1:12" x14ac:dyDescent="0.25">
      <c r="A1401" t="s">
        <v>2199</v>
      </c>
      <c r="B1401" t="s">
        <v>5</v>
      </c>
      <c r="C1401">
        <v>169</v>
      </c>
      <c r="D1401" s="4">
        <v>309404152</v>
      </c>
      <c r="E1401" t="s">
        <v>6</v>
      </c>
      <c r="F1401" t="s">
        <v>2</v>
      </c>
      <c r="G1401" t="s">
        <v>3</v>
      </c>
      <c r="H1401" t="s">
        <v>4</v>
      </c>
      <c r="I1401" s="4">
        <v>300000000</v>
      </c>
      <c r="J1401" s="3">
        <v>2007</v>
      </c>
      <c r="K1401" s="3">
        <v>7.1</v>
      </c>
      <c r="L1401" t="str">
        <f>IF(IMDb[[#This Row],[Presupuesto (USD)]]&lt;IMDb[[#This Row],[Ganancias(USD)]],"Éxito",IF(IMDb[[#This Row],[Presupuesto (USD)]]="SI","Indeterminado","Fracaso"))</f>
        <v>Éxito</v>
      </c>
    </row>
    <row r="1402" spans="1:12" x14ac:dyDescent="0.25">
      <c r="A1402" t="s">
        <v>2300</v>
      </c>
      <c r="B1402" t="s">
        <v>143</v>
      </c>
      <c r="C1402">
        <v>112</v>
      </c>
      <c r="D1402" s="4">
        <v>206360018</v>
      </c>
      <c r="E1402" t="s">
        <v>6</v>
      </c>
      <c r="F1402" t="s">
        <v>2</v>
      </c>
      <c r="G1402" t="s">
        <v>3</v>
      </c>
      <c r="H1402" t="s">
        <v>4</v>
      </c>
      <c r="I1402" s="4">
        <v>170000000</v>
      </c>
      <c r="J1402" s="3">
        <v>2013</v>
      </c>
      <c r="K1402" s="3">
        <v>7.1</v>
      </c>
      <c r="L1402" t="str">
        <f>IF(IMDb[[#This Row],[Presupuesto (USD)]]&lt;IMDb[[#This Row],[Ganancias(USD)]],"Éxito",IF(IMDb[[#This Row],[Presupuesto (USD)]]="SI","Indeterminado","Fracaso"))</f>
        <v>Éxito</v>
      </c>
    </row>
    <row r="1403" spans="1:12" x14ac:dyDescent="0.25">
      <c r="A1403" t="s">
        <v>2783</v>
      </c>
      <c r="B1403" t="s">
        <v>359</v>
      </c>
      <c r="C1403">
        <v>112</v>
      </c>
      <c r="D1403" s="4">
        <v>191616238</v>
      </c>
      <c r="E1403" t="s">
        <v>301</v>
      </c>
      <c r="F1403" t="s">
        <v>2</v>
      </c>
      <c r="G1403" t="s">
        <v>3</v>
      </c>
      <c r="H1403" t="s">
        <v>113</v>
      </c>
      <c r="I1403" s="4">
        <v>50000000</v>
      </c>
      <c r="J1403" s="3">
        <v>2014</v>
      </c>
      <c r="K1403" s="3">
        <v>7.1</v>
      </c>
      <c r="L1403" t="str">
        <f>IF(IMDb[[#This Row],[Presupuesto (USD)]]&lt;IMDb[[#This Row],[Ganancias(USD)]],"Éxito",IF(IMDb[[#This Row],[Presupuesto (USD)]]="SI","Indeterminado","Fracaso"))</f>
        <v>Éxito</v>
      </c>
    </row>
    <row r="1404" spans="1:12" x14ac:dyDescent="0.25">
      <c r="A1404" t="s">
        <v>2499</v>
      </c>
      <c r="B1404" t="s">
        <v>380</v>
      </c>
      <c r="C1404">
        <v>110</v>
      </c>
      <c r="D1404" s="4">
        <v>180965237</v>
      </c>
      <c r="E1404" t="s">
        <v>8</v>
      </c>
      <c r="F1404" t="s">
        <v>2</v>
      </c>
      <c r="G1404" t="s">
        <v>3</v>
      </c>
      <c r="H1404" t="s">
        <v>4</v>
      </c>
      <c r="I1404" s="4">
        <v>80000000</v>
      </c>
      <c r="J1404" s="3">
        <v>1996</v>
      </c>
      <c r="K1404" s="3">
        <v>7.1</v>
      </c>
      <c r="L1404" t="str">
        <f>IF(IMDb[[#This Row],[Presupuesto (USD)]]&lt;IMDb[[#This Row],[Ganancias(USD)]],"Éxito",IF(IMDb[[#This Row],[Presupuesto (USD)]]="SI","Indeterminado","Fracaso"))</f>
        <v>Éxito</v>
      </c>
    </row>
    <row r="1405" spans="1:12" x14ac:dyDescent="0.25">
      <c r="A1405" t="s">
        <v>3428</v>
      </c>
      <c r="B1405" t="s">
        <v>547</v>
      </c>
      <c r="C1405">
        <v>107</v>
      </c>
      <c r="D1405" s="4">
        <v>176483808</v>
      </c>
      <c r="E1405" t="s">
        <v>290</v>
      </c>
      <c r="F1405" t="s">
        <v>2</v>
      </c>
      <c r="G1405" t="s">
        <v>3</v>
      </c>
      <c r="H1405" t="s">
        <v>113</v>
      </c>
      <c r="I1405" s="4">
        <v>23000000</v>
      </c>
      <c r="J1405" s="3">
        <v>1998</v>
      </c>
      <c r="K1405" s="3">
        <v>7.1</v>
      </c>
      <c r="L1405" t="str">
        <f>IF(IMDb[[#This Row],[Presupuesto (USD)]]&lt;IMDb[[#This Row],[Ganancias(USD)]],"Éxito",IF(IMDb[[#This Row],[Presupuesto (USD)]]="SI","Indeterminado","Fracaso"))</f>
        <v>Éxito</v>
      </c>
    </row>
    <row r="1406" spans="1:12" x14ac:dyDescent="0.25">
      <c r="A1406" t="s">
        <v>2476</v>
      </c>
      <c r="B1406" t="s">
        <v>392</v>
      </c>
      <c r="C1406">
        <v>91</v>
      </c>
      <c r="D1406" s="4">
        <v>148313048</v>
      </c>
      <c r="E1406" t="s">
        <v>151</v>
      </c>
      <c r="F1406" t="s">
        <v>2</v>
      </c>
      <c r="G1406" t="s">
        <v>3</v>
      </c>
      <c r="H1406" t="s">
        <v>21</v>
      </c>
      <c r="I1406" s="4">
        <v>85000000</v>
      </c>
      <c r="J1406" s="3">
        <v>2012</v>
      </c>
      <c r="K1406" s="3">
        <v>7.1</v>
      </c>
      <c r="L1406" t="str">
        <f>IF(IMDb[[#This Row],[Presupuesto (USD)]]&lt;IMDb[[#This Row],[Ganancias(USD)]],"Éxito",IF(IMDb[[#This Row],[Presupuesto (USD)]]="SI","Indeterminado","Fracaso"))</f>
        <v>Éxito</v>
      </c>
    </row>
    <row r="1407" spans="1:12" x14ac:dyDescent="0.25">
      <c r="A1407" t="s">
        <v>2392</v>
      </c>
      <c r="B1407" t="s">
        <v>190</v>
      </c>
      <c r="C1407">
        <v>115</v>
      </c>
      <c r="D1407" s="4">
        <v>144795350</v>
      </c>
      <c r="E1407" t="s">
        <v>282</v>
      </c>
      <c r="F1407" t="s">
        <v>2</v>
      </c>
      <c r="G1407" t="s">
        <v>3</v>
      </c>
      <c r="H1407" t="s">
        <v>4</v>
      </c>
      <c r="I1407" s="4">
        <v>120000000</v>
      </c>
      <c r="J1407" s="3">
        <v>2004</v>
      </c>
      <c r="K1407" s="3">
        <v>7.1</v>
      </c>
      <c r="L1407" t="str">
        <f>IF(IMDb[[#This Row],[Presupuesto (USD)]]&lt;IMDb[[#This Row],[Ganancias(USD)]],"Éxito",IF(IMDb[[#This Row],[Presupuesto (USD)]]="SI","Indeterminado","Fracaso"))</f>
        <v>Éxito</v>
      </c>
    </row>
    <row r="1408" spans="1:12" x14ac:dyDescent="0.25">
      <c r="A1408" t="s">
        <v>2655</v>
      </c>
      <c r="B1408" t="s">
        <v>587</v>
      </c>
      <c r="C1408">
        <v>115</v>
      </c>
      <c r="D1408" s="4">
        <v>143151473</v>
      </c>
      <c r="E1408" t="s">
        <v>588</v>
      </c>
      <c r="F1408" t="s">
        <v>2</v>
      </c>
      <c r="G1408" t="s">
        <v>3</v>
      </c>
      <c r="H1408" t="s">
        <v>21</v>
      </c>
      <c r="I1408" s="4">
        <v>60000000</v>
      </c>
      <c r="J1408" s="3">
        <v>2008</v>
      </c>
      <c r="K1408" s="3">
        <v>7.1</v>
      </c>
      <c r="L1408" t="str">
        <f>IF(IMDb[[#This Row],[Presupuesto (USD)]]&lt;IMDb[[#This Row],[Ganancias(USD)]],"Éxito",IF(IMDb[[#This Row],[Presupuesto (USD)]]="SI","Indeterminado","Fracaso"))</f>
        <v>Éxito</v>
      </c>
    </row>
    <row r="1409" spans="1:12" x14ac:dyDescent="0.25">
      <c r="A1409" t="s">
        <v>2477</v>
      </c>
      <c r="B1409" t="s">
        <v>393</v>
      </c>
      <c r="C1409">
        <v>107</v>
      </c>
      <c r="D1409" s="4">
        <v>127706877</v>
      </c>
      <c r="E1409" t="s">
        <v>394</v>
      </c>
      <c r="F1409" t="s">
        <v>2</v>
      </c>
      <c r="G1409" t="s">
        <v>3</v>
      </c>
      <c r="H1409" t="s">
        <v>21</v>
      </c>
      <c r="I1409" s="4">
        <v>85000000</v>
      </c>
      <c r="J1409" s="3">
        <v>2007</v>
      </c>
      <c r="K1409" s="3">
        <v>7.1</v>
      </c>
      <c r="L1409" t="str">
        <f>IF(IMDb[[#This Row],[Presupuesto (USD)]]&lt;IMDb[[#This Row],[Ganancias(USD)]],"Éxito",IF(IMDb[[#This Row],[Presupuesto (USD)]]="SI","Indeterminado","Fracaso"))</f>
        <v>Éxito</v>
      </c>
    </row>
    <row r="1410" spans="1:12" x14ac:dyDescent="0.25">
      <c r="A1410" t="s">
        <v>2780</v>
      </c>
      <c r="B1410" t="s">
        <v>72</v>
      </c>
      <c r="C1410">
        <v>112</v>
      </c>
      <c r="D1410" s="4">
        <v>126975169</v>
      </c>
      <c r="E1410" t="s">
        <v>702</v>
      </c>
      <c r="F1410" t="s">
        <v>2</v>
      </c>
      <c r="G1410" t="s">
        <v>3</v>
      </c>
      <c r="H1410" t="s">
        <v>4</v>
      </c>
      <c r="I1410" s="4">
        <v>50000000</v>
      </c>
      <c r="J1410" s="3">
        <v>2011</v>
      </c>
      <c r="K1410" s="3">
        <v>7.1</v>
      </c>
      <c r="L1410" t="str">
        <f>IF(IMDb[[#This Row],[Presupuesto (USD)]]&lt;IMDb[[#This Row],[Ganancias(USD)]],"Éxito",IF(IMDb[[#This Row],[Presupuesto (USD)]]="SI","Indeterminado","Fracaso"))</f>
        <v>Éxito</v>
      </c>
    </row>
    <row r="1411" spans="1:12" x14ac:dyDescent="0.25">
      <c r="A1411" t="s">
        <v>2587</v>
      </c>
      <c r="B1411" t="s">
        <v>356</v>
      </c>
      <c r="C1411">
        <v>124</v>
      </c>
      <c r="D1411" s="4">
        <v>117541000</v>
      </c>
      <c r="E1411" t="s">
        <v>11</v>
      </c>
      <c r="F1411" t="s">
        <v>2</v>
      </c>
      <c r="G1411" t="s">
        <v>3</v>
      </c>
      <c r="H1411" t="s">
        <v>113</v>
      </c>
      <c r="I1411" s="4">
        <v>70000000</v>
      </c>
      <c r="J1411" s="3">
        <v>1990</v>
      </c>
      <c r="K1411" s="3">
        <v>7.1</v>
      </c>
      <c r="L1411" t="str">
        <f>IF(IMDb[[#This Row],[Presupuesto (USD)]]&lt;IMDb[[#This Row],[Ganancias(USD)]],"Éxito",IF(IMDb[[#This Row],[Presupuesto (USD)]]="SI","Indeterminado","Fracaso"))</f>
        <v>Éxito</v>
      </c>
    </row>
    <row r="1412" spans="1:12" x14ac:dyDescent="0.25">
      <c r="A1412" t="s">
        <v>3474</v>
      </c>
      <c r="B1412" t="s">
        <v>1167</v>
      </c>
      <c r="C1412">
        <v>101</v>
      </c>
      <c r="D1412" s="4">
        <v>117224271</v>
      </c>
      <c r="E1412" t="s">
        <v>1168</v>
      </c>
      <c r="F1412" t="s">
        <v>2</v>
      </c>
      <c r="G1412" t="s">
        <v>3</v>
      </c>
      <c r="H1412" t="s">
        <v>113</v>
      </c>
      <c r="I1412" s="4">
        <v>20000000</v>
      </c>
      <c r="J1412" s="3">
        <v>2010</v>
      </c>
      <c r="K1412" s="3">
        <v>7.1</v>
      </c>
      <c r="L1412" t="str">
        <f>IF(IMDb[[#This Row],[Presupuesto (USD)]]&lt;IMDb[[#This Row],[Ganancias(USD)]],"Éxito",IF(IMDb[[#This Row],[Presupuesto (USD)]]="SI","Indeterminado","Fracaso"))</f>
        <v>Éxito</v>
      </c>
    </row>
    <row r="1413" spans="1:12" x14ac:dyDescent="0.25">
      <c r="A1413" t="s">
        <v>2381</v>
      </c>
      <c r="B1413" t="s">
        <v>83</v>
      </c>
      <c r="C1413">
        <v>142</v>
      </c>
      <c r="D1413" s="4">
        <v>113330342</v>
      </c>
      <c r="E1413" t="s">
        <v>186</v>
      </c>
      <c r="F1413" t="s">
        <v>2</v>
      </c>
      <c r="G1413" t="s">
        <v>3</v>
      </c>
      <c r="H1413" t="s">
        <v>113</v>
      </c>
      <c r="I1413" s="4">
        <v>110000000</v>
      </c>
      <c r="J1413" s="3">
        <v>2000</v>
      </c>
      <c r="K1413" s="3">
        <v>7.1</v>
      </c>
      <c r="L1413" t="str">
        <f>IF(IMDb[[#This Row],[Presupuesto (USD)]]&lt;IMDb[[#This Row],[Ganancias(USD)]],"Éxito",IF(IMDb[[#This Row],[Presupuesto (USD)]]="SI","Indeterminado","Fracaso"))</f>
        <v>Éxito</v>
      </c>
    </row>
    <row r="1414" spans="1:12" x14ac:dyDescent="0.25">
      <c r="A1414" t="s">
        <v>3297</v>
      </c>
      <c r="B1414" t="s">
        <v>511</v>
      </c>
      <c r="C1414">
        <v>133</v>
      </c>
      <c r="D1414" s="4">
        <v>109243478</v>
      </c>
      <c r="E1414" t="s">
        <v>290</v>
      </c>
      <c r="F1414" t="s">
        <v>2</v>
      </c>
      <c r="G1414" t="s">
        <v>3</v>
      </c>
      <c r="H1414" t="s">
        <v>113</v>
      </c>
      <c r="I1414" s="4">
        <v>26000000</v>
      </c>
      <c r="J1414" s="3">
        <v>2005</v>
      </c>
      <c r="K1414" s="3">
        <v>7.1</v>
      </c>
      <c r="L1414" t="str">
        <f>IF(IMDb[[#This Row],[Presupuesto (USD)]]&lt;IMDb[[#This Row],[Ganancias(USD)]],"Éxito",IF(IMDb[[#This Row],[Presupuesto (USD)]]="SI","Indeterminado","Fracaso"))</f>
        <v>Éxito</v>
      </c>
    </row>
    <row r="1415" spans="1:12" x14ac:dyDescent="0.25">
      <c r="A1415" t="s">
        <v>2365</v>
      </c>
      <c r="B1415" t="s">
        <v>208</v>
      </c>
      <c r="C1415">
        <v>123</v>
      </c>
      <c r="D1415" s="4">
        <v>108521835</v>
      </c>
      <c r="E1415" t="s">
        <v>11</v>
      </c>
      <c r="F1415" t="s">
        <v>2</v>
      </c>
      <c r="G1415" t="s">
        <v>9</v>
      </c>
      <c r="H1415" t="s">
        <v>4</v>
      </c>
      <c r="I1415" s="4">
        <v>120000000</v>
      </c>
      <c r="J1415" s="3">
        <v>2016</v>
      </c>
      <c r="K1415" s="3">
        <v>7.1</v>
      </c>
      <c r="L1415" t="str">
        <f>IF(IMDb[[#This Row],[Presupuesto (USD)]]&lt;IMDb[[#This Row],[Ganancias(USD)]],"Éxito",IF(IMDb[[#This Row],[Presupuesto (USD)]]="SI","Indeterminado","Fracaso"))</f>
        <v>Fracaso</v>
      </c>
    </row>
    <row r="1416" spans="1:12" x14ac:dyDescent="0.25">
      <c r="A1416" t="s">
        <v>2394</v>
      </c>
      <c r="B1416" t="s">
        <v>283</v>
      </c>
      <c r="C1416">
        <v>97</v>
      </c>
      <c r="D1416" s="4">
        <v>104374107</v>
      </c>
      <c r="E1416" t="s">
        <v>284</v>
      </c>
      <c r="F1416" t="s">
        <v>2</v>
      </c>
      <c r="G1416" t="s">
        <v>3</v>
      </c>
      <c r="H1416" t="s">
        <v>60</v>
      </c>
      <c r="I1416" s="4">
        <v>105000000</v>
      </c>
      <c r="J1416" s="3">
        <v>2009</v>
      </c>
      <c r="K1416" s="3">
        <v>7.1</v>
      </c>
      <c r="L1416" t="str">
        <f>IF(IMDb[[#This Row],[Presupuesto (USD)]]&lt;IMDb[[#This Row],[Ganancias(USD)]],"Éxito",IF(IMDb[[#This Row],[Presupuesto (USD)]]="SI","Indeterminado","Fracaso"))</f>
        <v>Fracaso</v>
      </c>
    </row>
    <row r="1417" spans="1:12" x14ac:dyDescent="0.25">
      <c r="A1417" t="s">
        <v>2668</v>
      </c>
      <c r="B1417" t="s">
        <v>227</v>
      </c>
      <c r="C1417">
        <v>111</v>
      </c>
      <c r="D1417" s="4">
        <v>90356857</v>
      </c>
      <c r="E1417" t="s">
        <v>82</v>
      </c>
      <c r="F1417" t="s">
        <v>2</v>
      </c>
      <c r="G1417" t="s">
        <v>3</v>
      </c>
      <c r="H1417" t="s">
        <v>4</v>
      </c>
      <c r="I1417" s="4">
        <v>58000000</v>
      </c>
      <c r="J1417" s="3">
        <v>2010</v>
      </c>
      <c r="K1417" s="3">
        <v>7.1</v>
      </c>
      <c r="L1417" t="str">
        <f>IF(IMDb[[#This Row],[Presupuesto (USD)]]&lt;IMDb[[#This Row],[Ganancias(USD)]],"Éxito",IF(IMDb[[#This Row],[Presupuesto (USD)]]="SI","Indeterminado","Fracaso"))</f>
        <v>Éxito</v>
      </c>
    </row>
    <row r="1418" spans="1:12" x14ac:dyDescent="0.25">
      <c r="A1418" t="s">
        <v>2869</v>
      </c>
      <c r="B1418" t="s">
        <v>140</v>
      </c>
      <c r="C1418">
        <v>103</v>
      </c>
      <c r="D1418" s="4">
        <v>88625922</v>
      </c>
      <c r="E1418" t="s">
        <v>781</v>
      </c>
      <c r="F1418" t="s">
        <v>2</v>
      </c>
      <c r="G1418" t="s">
        <v>3</v>
      </c>
      <c r="H1418" t="s">
        <v>21</v>
      </c>
      <c r="I1418" s="4">
        <v>45000000</v>
      </c>
      <c r="J1418" s="3">
        <v>2011</v>
      </c>
      <c r="K1418" s="3">
        <v>7.1</v>
      </c>
      <c r="L1418" t="str">
        <f>IF(IMDb[[#This Row],[Presupuesto (USD)]]&lt;IMDb[[#This Row],[Ganancias(USD)]],"Éxito",IF(IMDb[[#This Row],[Presupuesto (USD)]]="SI","Indeterminado","Fracaso"))</f>
        <v>Éxito</v>
      </c>
    </row>
    <row r="1419" spans="1:12" x14ac:dyDescent="0.25">
      <c r="A1419" t="s">
        <v>2387</v>
      </c>
      <c r="B1419" t="s">
        <v>154</v>
      </c>
      <c r="C1419">
        <v>127</v>
      </c>
      <c r="D1419" s="4">
        <v>85463309</v>
      </c>
      <c r="E1419" t="s">
        <v>275</v>
      </c>
      <c r="F1419" t="s">
        <v>2</v>
      </c>
      <c r="G1419" t="s">
        <v>3</v>
      </c>
      <c r="H1419" t="s">
        <v>4</v>
      </c>
      <c r="I1419" s="4">
        <v>110000000</v>
      </c>
      <c r="J1419" s="3">
        <v>2011</v>
      </c>
      <c r="K1419" s="3">
        <v>7.1</v>
      </c>
      <c r="L1419" t="str">
        <f>IF(IMDb[[#This Row],[Presupuesto (USD)]]&lt;IMDb[[#This Row],[Ganancias(USD)]],"Éxito",IF(IMDb[[#This Row],[Presupuesto (USD)]]="SI","Indeterminado","Fracaso"))</f>
        <v>Fracaso</v>
      </c>
    </row>
    <row r="1420" spans="1:12" x14ac:dyDescent="0.25">
      <c r="A1420" t="s">
        <v>2458</v>
      </c>
      <c r="B1420" t="s">
        <v>26</v>
      </c>
      <c r="C1420">
        <v>121</v>
      </c>
      <c r="D1420" s="4">
        <v>83077470</v>
      </c>
      <c r="E1420" t="s">
        <v>372</v>
      </c>
      <c r="F1420" t="s">
        <v>2</v>
      </c>
      <c r="G1420" t="s">
        <v>3</v>
      </c>
      <c r="H1420" t="s">
        <v>4</v>
      </c>
      <c r="I1420" s="4">
        <v>75000000</v>
      </c>
      <c r="J1420" s="3">
        <v>2008</v>
      </c>
      <c r="K1420" s="3">
        <v>7.1</v>
      </c>
      <c r="L1420" t="str">
        <f>IF(IMDb[[#This Row],[Presupuesto (USD)]]&lt;IMDb[[#This Row],[Ganancias(USD)]],"Éxito",IF(IMDb[[#This Row],[Presupuesto (USD)]]="SI","Indeterminado","Fracaso"))</f>
        <v>Éxito</v>
      </c>
    </row>
    <row r="1421" spans="1:12" x14ac:dyDescent="0.25">
      <c r="A1421" t="s">
        <v>2789</v>
      </c>
      <c r="B1421" t="s">
        <v>707</v>
      </c>
      <c r="C1421">
        <v>90</v>
      </c>
      <c r="D1421" s="4">
        <v>81517441</v>
      </c>
      <c r="E1421" t="s">
        <v>88</v>
      </c>
      <c r="F1421" t="s">
        <v>2</v>
      </c>
      <c r="G1421" t="s">
        <v>3</v>
      </c>
      <c r="H1421" t="s">
        <v>113</v>
      </c>
      <c r="I1421" s="4">
        <v>50000000</v>
      </c>
      <c r="J1421" s="3">
        <v>1999</v>
      </c>
      <c r="K1421" s="3">
        <v>7.1</v>
      </c>
      <c r="L1421" t="str">
        <f>IF(IMDb[[#This Row],[Presupuesto (USD)]]&lt;IMDb[[#This Row],[Ganancias(USD)]],"Éxito",IF(IMDb[[#This Row],[Presupuesto (USD)]]="SI","Indeterminado","Fracaso"))</f>
        <v>Éxito</v>
      </c>
    </row>
    <row r="1422" spans="1:12" x14ac:dyDescent="0.25">
      <c r="A1422" t="s">
        <v>3476</v>
      </c>
      <c r="B1422" t="s">
        <v>1074</v>
      </c>
      <c r="C1422">
        <v>108</v>
      </c>
      <c r="D1422" s="4">
        <v>81257845</v>
      </c>
      <c r="E1422" t="s">
        <v>853</v>
      </c>
      <c r="F1422" t="s">
        <v>2</v>
      </c>
      <c r="G1422" t="s">
        <v>3</v>
      </c>
      <c r="H1422" t="s">
        <v>4</v>
      </c>
      <c r="I1422" s="4">
        <v>35000000</v>
      </c>
      <c r="J1422" s="3">
        <v>2003</v>
      </c>
      <c r="K1422" s="3">
        <v>7.1</v>
      </c>
      <c r="L1422" t="str">
        <f>IF(IMDb[[#This Row],[Presupuesto (USD)]]&lt;IMDb[[#This Row],[Ganancias(USD)]],"Éxito",IF(IMDb[[#This Row],[Presupuesto (USD)]]="SI","Indeterminado","Fracaso"))</f>
        <v>Éxito</v>
      </c>
    </row>
    <row r="1423" spans="1:12" x14ac:dyDescent="0.25">
      <c r="A1423" t="s">
        <v>3883</v>
      </c>
      <c r="B1423" t="s">
        <v>1398</v>
      </c>
      <c r="C1423">
        <v>114</v>
      </c>
      <c r="D1423" s="4">
        <v>79568000</v>
      </c>
      <c r="E1423" t="s">
        <v>477</v>
      </c>
      <c r="F1423" t="s">
        <v>2</v>
      </c>
      <c r="G1423" t="s">
        <v>3</v>
      </c>
      <c r="H1423" t="s">
        <v>21</v>
      </c>
      <c r="I1423" s="4">
        <v>12000000</v>
      </c>
      <c r="J1423" s="3">
        <v>1983</v>
      </c>
      <c r="K1423" s="3">
        <v>7.1</v>
      </c>
      <c r="L1423" t="str">
        <f>IF(IMDb[[#This Row],[Presupuesto (USD)]]&lt;IMDb[[#This Row],[Ganancias(USD)]],"Éxito",IF(IMDb[[#This Row],[Presupuesto (USD)]]="SI","Indeterminado","Fracaso"))</f>
        <v>Éxito</v>
      </c>
    </row>
    <row r="1424" spans="1:12" x14ac:dyDescent="0.25">
      <c r="A1424" t="s">
        <v>2459</v>
      </c>
      <c r="B1424" t="s">
        <v>77</v>
      </c>
      <c r="C1424">
        <v>146</v>
      </c>
      <c r="D1424" s="4">
        <v>78616689</v>
      </c>
      <c r="E1424" t="s">
        <v>127</v>
      </c>
      <c r="F1424" t="s">
        <v>2</v>
      </c>
      <c r="G1424" t="s">
        <v>3</v>
      </c>
      <c r="H1424" t="s">
        <v>4</v>
      </c>
      <c r="I1424" s="4">
        <v>100000000</v>
      </c>
      <c r="J1424" s="3">
        <v>2001</v>
      </c>
      <c r="K1424" s="3">
        <v>7.1</v>
      </c>
      <c r="L1424" t="str">
        <f>IF(IMDb[[#This Row],[Presupuesto (USD)]]&lt;IMDb[[#This Row],[Ganancias(USD)]],"Éxito",IF(IMDb[[#This Row],[Presupuesto (USD)]]="SI","Indeterminado","Fracaso"))</f>
        <v>Fracaso</v>
      </c>
    </row>
    <row r="1425" spans="1:12" x14ac:dyDescent="0.25">
      <c r="A1425" t="s">
        <v>2590</v>
      </c>
      <c r="B1425" t="s">
        <v>529</v>
      </c>
      <c r="C1425">
        <v>124</v>
      </c>
      <c r="D1425" s="4">
        <v>78120196</v>
      </c>
      <c r="E1425" t="s">
        <v>186</v>
      </c>
      <c r="F1425" t="s">
        <v>2</v>
      </c>
      <c r="G1425" t="s">
        <v>3</v>
      </c>
      <c r="H1425" t="s">
        <v>113</v>
      </c>
      <c r="I1425" s="4">
        <v>75000000</v>
      </c>
      <c r="J1425" s="3">
        <v>2002</v>
      </c>
      <c r="K1425" s="3">
        <v>7.1</v>
      </c>
      <c r="L1425" t="str">
        <f>IF(IMDb[[#This Row],[Presupuesto (USD)]]&lt;IMDb[[#This Row],[Ganancias(USD)]],"Éxito",IF(IMDb[[#This Row],[Presupuesto (USD)]]="SI","Indeterminado","Fracaso"))</f>
        <v>Éxito</v>
      </c>
    </row>
    <row r="1426" spans="1:12" x14ac:dyDescent="0.25">
      <c r="A1426" t="s">
        <v>2790</v>
      </c>
      <c r="B1426" t="s">
        <v>526</v>
      </c>
      <c r="C1426">
        <v>124</v>
      </c>
      <c r="D1426" s="4">
        <v>75621915</v>
      </c>
      <c r="E1426" t="s">
        <v>588</v>
      </c>
      <c r="F1426" t="s">
        <v>2</v>
      </c>
      <c r="G1426" t="s">
        <v>3</v>
      </c>
      <c r="H1426" t="s">
        <v>21</v>
      </c>
      <c r="I1426" s="4" t="s">
        <v>5162</v>
      </c>
      <c r="J1426" s="3">
        <v>2011</v>
      </c>
      <c r="K1426" s="3">
        <v>7.1</v>
      </c>
      <c r="L1426" t="str">
        <f>IF(IMDb[[#This Row],[Presupuesto (USD)]]&lt;IMDb[[#This Row],[Ganancias(USD)]],"Éxito",IF(IMDb[[#This Row],[Presupuesto (USD)]]="SI","Indeterminado","Fracaso"))</f>
        <v>Indeterminado</v>
      </c>
    </row>
    <row r="1427" spans="1:12" x14ac:dyDescent="0.25">
      <c r="A1427" t="s">
        <v>3947</v>
      </c>
      <c r="B1427" t="s">
        <v>1167</v>
      </c>
      <c r="C1427">
        <v>92</v>
      </c>
      <c r="D1427" s="4">
        <v>72755517</v>
      </c>
      <c r="E1427" t="s">
        <v>1168</v>
      </c>
      <c r="F1427" t="s">
        <v>2</v>
      </c>
      <c r="G1427" t="s">
        <v>3</v>
      </c>
      <c r="H1427" t="s">
        <v>113</v>
      </c>
      <c r="I1427" s="4" t="s">
        <v>5162</v>
      </c>
      <c r="J1427" s="3">
        <v>2006</v>
      </c>
      <c r="K1427" s="3">
        <v>7.1</v>
      </c>
      <c r="L1427" t="str">
        <f>IF(IMDb[[#This Row],[Presupuesto (USD)]]&lt;IMDb[[#This Row],[Ganancias(USD)]],"Éxito",IF(IMDb[[#This Row],[Presupuesto (USD)]]="SI","Indeterminado","Fracaso"))</f>
        <v>Indeterminado</v>
      </c>
    </row>
    <row r="1428" spans="1:12" x14ac:dyDescent="0.25">
      <c r="A1428" t="s">
        <v>2953</v>
      </c>
      <c r="B1428" t="s">
        <v>820</v>
      </c>
      <c r="C1428">
        <v>105</v>
      </c>
      <c r="D1428" s="4">
        <v>71347010</v>
      </c>
      <c r="E1428" t="s">
        <v>290</v>
      </c>
      <c r="F1428" t="s">
        <v>2</v>
      </c>
      <c r="G1428" t="s">
        <v>3</v>
      </c>
      <c r="H1428" t="s">
        <v>113</v>
      </c>
      <c r="I1428" s="4">
        <v>40000000</v>
      </c>
      <c r="J1428" s="3">
        <v>2009</v>
      </c>
      <c r="K1428" s="3">
        <v>7.1</v>
      </c>
      <c r="L1428" t="str">
        <f>IF(IMDb[[#This Row],[Presupuesto (USD)]]&lt;IMDb[[#This Row],[Ganancias(USD)]],"Éxito",IF(IMDb[[#This Row],[Presupuesto (USD)]]="SI","Indeterminado","Fracaso"))</f>
        <v>Éxito</v>
      </c>
    </row>
    <row r="1429" spans="1:12" x14ac:dyDescent="0.25">
      <c r="A1429" t="s">
        <v>2870</v>
      </c>
      <c r="B1429" t="s">
        <v>480</v>
      </c>
      <c r="C1429">
        <v>110</v>
      </c>
      <c r="D1429" s="4">
        <v>70001065</v>
      </c>
      <c r="E1429" t="s">
        <v>782</v>
      </c>
      <c r="F1429" t="s">
        <v>2</v>
      </c>
      <c r="G1429" t="s">
        <v>3</v>
      </c>
      <c r="H1429" t="s">
        <v>113</v>
      </c>
      <c r="I1429" s="4">
        <v>45000000</v>
      </c>
      <c r="J1429" s="3">
        <v>1998</v>
      </c>
      <c r="K1429" s="3">
        <v>7.1</v>
      </c>
      <c r="L1429" t="str">
        <f>IF(IMDb[[#This Row],[Presupuesto (USD)]]&lt;IMDb[[#This Row],[Ganancias(USD)]],"Éxito",IF(IMDb[[#This Row],[Presupuesto (USD)]]="SI","Indeterminado","Fracaso"))</f>
        <v>Éxito</v>
      </c>
    </row>
    <row r="1430" spans="1:12" x14ac:dyDescent="0.25">
      <c r="A1430" t="s">
        <v>3478</v>
      </c>
      <c r="B1430" t="s">
        <v>405</v>
      </c>
      <c r="C1430">
        <v>117</v>
      </c>
      <c r="D1430" s="4">
        <v>67325559</v>
      </c>
      <c r="E1430" t="s">
        <v>1170</v>
      </c>
      <c r="F1430" t="s">
        <v>2</v>
      </c>
      <c r="G1430" t="s">
        <v>3</v>
      </c>
      <c r="H1430" t="s">
        <v>21</v>
      </c>
      <c r="I1430" s="4">
        <v>20000000</v>
      </c>
      <c r="J1430" s="3">
        <v>2003</v>
      </c>
      <c r="K1430" s="3">
        <v>7.1</v>
      </c>
      <c r="L1430" t="str">
        <f>IF(IMDb[[#This Row],[Presupuesto (USD)]]&lt;IMDb[[#This Row],[Ganancias(USD)]],"Éxito",IF(IMDb[[#This Row],[Presupuesto (USD)]]="SI","Indeterminado","Fracaso"))</f>
        <v>Éxito</v>
      </c>
    </row>
    <row r="1431" spans="1:12" x14ac:dyDescent="0.25">
      <c r="A1431" t="s">
        <v>2557</v>
      </c>
      <c r="B1431" t="s">
        <v>486</v>
      </c>
      <c r="C1431">
        <v>102</v>
      </c>
      <c r="D1431" s="4">
        <v>66636385</v>
      </c>
      <c r="E1431" t="s">
        <v>487</v>
      </c>
      <c r="F1431" t="s">
        <v>2</v>
      </c>
      <c r="G1431" t="s">
        <v>3</v>
      </c>
      <c r="H1431" t="s">
        <v>113</v>
      </c>
      <c r="I1431" s="4">
        <v>75000000</v>
      </c>
      <c r="J1431" s="3">
        <v>2007</v>
      </c>
      <c r="K1431" s="3">
        <v>7.1</v>
      </c>
      <c r="L1431" t="str">
        <f>IF(IMDb[[#This Row],[Presupuesto (USD)]]&lt;IMDb[[#This Row],[Ganancias(USD)]],"Éxito",IF(IMDb[[#This Row],[Presupuesto (USD)]]="SI","Indeterminado","Fracaso"))</f>
        <v>Fracaso</v>
      </c>
    </row>
    <row r="1432" spans="1:12" x14ac:dyDescent="0.25">
      <c r="A1432" t="s">
        <v>3890</v>
      </c>
      <c r="B1432" t="s">
        <v>263</v>
      </c>
      <c r="C1432">
        <v>89</v>
      </c>
      <c r="D1432" s="4">
        <v>64572496</v>
      </c>
      <c r="E1432" t="s">
        <v>441</v>
      </c>
      <c r="F1432" t="s">
        <v>2</v>
      </c>
      <c r="G1432" t="s">
        <v>3</v>
      </c>
      <c r="H1432" t="s">
        <v>4</v>
      </c>
      <c r="I1432" s="4">
        <v>12000000</v>
      </c>
      <c r="J1432" s="3">
        <v>2012</v>
      </c>
      <c r="K1432" s="3">
        <v>7.1</v>
      </c>
      <c r="L1432" t="str">
        <f>IF(IMDb[[#This Row],[Presupuesto (USD)]]&lt;IMDb[[#This Row],[Ganancias(USD)]],"Éxito",IF(IMDb[[#This Row],[Presupuesto (USD)]]="SI","Indeterminado","Fracaso"))</f>
        <v>Éxito</v>
      </c>
    </row>
    <row r="1433" spans="1:12" x14ac:dyDescent="0.25">
      <c r="A1433" t="s">
        <v>3003</v>
      </c>
      <c r="B1433" t="s">
        <v>227</v>
      </c>
      <c r="C1433">
        <v>107</v>
      </c>
      <c r="D1433" s="4">
        <v>63411478</v>
      </c>
      <c r="E1433" t="s">
        <v>892</v>
      </c>
      <c r="F1433" t="s">
        <v>2</v>
      </c>
      <c r="G1433" t="s">
        <v>3</v>
      </c>
      <c r="H1433" t="s">
        <v>4</v>
      </c>
      <c r="I1433" s="4">
        <v>39000000</v>
      </c>
      <c r="J1433" s="3">
        <v>2009</v>
      </c>
      <c r="K1433" s="3">
        <v>7.1</v>
      </c>
      <c r="L1433" t="str">
        <f>IF(IMDb[[#This Row],[Presupuesto (USD)]]&lt;IMDb[[#This Row],[Ganancias(USD)]],"Éxito",IF(IMDb[[#This Row],[Presupuesto (USD)]]="SI","Indeterminado","Fracaso"))</f>
        <v>Éxito</v>
      </c>
    </row>
    <row r="1434" spans="1:12" x14ac:dyDescent="0.25">
      <c r="A1434" t="s">
        <v>2576</v>
      </c>
      <c r="B1434" t="s">
        <v>7</v>
      </c>
      <c r="C1434">
        <v>125</v>
      </c>
      <c r="D1434" s="4">
        <v>62647540</v>
      </c>
      <c r="E1434" t="s">
        <v>259</v>
      </c>
      <c r="F1434" t="s">
        <v>2</v>
      </c>
      <c r="G1434" t="s">
        <v>147</v>
      </c>
      <c r="H1434" t="s">
        <v>113</v>
      </c>
      <c r="I1434" s="4">
        <v>70000000</v>
      </c>
      <c r="J1434" s="3">
        <v>2005</v>
      </c>
      <c r="K1434" s="3">
        <v>7.1</v>
      </c>
      <c r="L1434" t="str">
        <f>IF(IMDb[[#This Row],[Presupuesto (USD)]]&lt;IMDb[[#This Row],[Ganancias(USD)]],"Éxito",IF(IMDb[[#This Row],[Presupuesto (USD)]]="SI","Indeterminado","Fracaso"))</f>
        <v>Fracaso</v>
      </c>
    </row>
    <row r="1435" spans="1:12" x14ac:dyDescent="0.25">
      <c r="A1435" t="s">
        <v>2773</v>
      </c>
      <c r="B1435" t="s">
        <v>697</v>
      </c>
      <c r="C1435">
        <v>106</v>
      </c>
      <c r="D1435" s="4">
        <v>62453315</v>
      </c>
      <c r="E1435" t="s">
        <v>698</v>
      </c>
      <c r="F1435" t="s">
        <v>2</v>
      </c>
      <c r="G1435" t="s">
        <v>3</v>
      </c>
      <c r="H1435" t="s">
        <v>4</v>
      </c>
      <c r="I1435" s="4">
        <v>50200000</v>
      </c>
      <c r="J1435" s="3">
        <v>2011</v>
      </c>
      <c r="K1435" s="3">
        <v>7.1</v>
      </c>
      <c r="L1435" t="str">
        <f>IF(IMDb[[#This Row],[Presupuesto (USD)]]&lt;IMDb[[#This Row],[Ganancias(USD)]],"Éxito",IF(IMDb[[#This Row],[Presupuesto (USD)]]="SI","Indeterminado","Fracaso"))</f>
        <v>Éxito</v>
      </c>
    </row>
    <row r="1436" spans="1:12" x14ac:dyDescent="0.25">
      <c r="A1436" t="s">
        <v>2842</v>
      </c>
      <c r="B1436" t="s">
        <v>606</v>
      </c>
      <c r="C1436">
        <v>114</v>
      </c>
      <c r="D1436" s="4">
        <v>60652036</v>
      </c>
      <c r="E1436" t="s">
        <v>753</v>
      </c>
      <c r="F1436" t="s">
        <v>2</v>
      </c>
      <c r="G1436" t="s">
        <v>3</v>
      </c>
      <c r="H1436" t="s">
        <v>113</v>
      </c>
      <c r="I1436" s="4">
        <v>48000000</v>
      </c>
      <c r="J1436" s="3">
        <v>1999</v>
      </c>
      <c r="K1436" s="3">
        <v>7.1</v>
      </c>
      <c r="L1436" t="str">
        <f>IF(IMDb[[#This Row],[Presupuesto (USD)]]&lt;IMDb[[#This Row],[Ganancias(USD)]],"Éxito",IF(IMDb[[#This Row],[Presupuesto (USD)]]="SI","Indeterminado","Fracaso"))</f>
        <v>Éxito</v>
      </c>
    </row>
    <row r="1437" spans="1:12" x14ac:dyDescent="0.25">
      <c r="A1437" t="s">
        <v>3596</v>
      </c>
      <c r="B1437" t="s">
        <v>1247</v>
      </c>
      <c r="C1437">
        <v>98</v>
      </c>
      <c r="D1437" s="4">
        <v>60057639</v>
      </c>
      <c r="E1437" t="s">
        <v>1078</v>
      </c>
      <c r="F1437" t="s">
        <v>2</v>
      </c>
      <c r="G1437" t="s">
        <v>3</v>
      </c>
      <c r="H1437" t="s">
        <v>113</v>
      </c>
      <c r="I1437" s="4">
        <v>18000000</v>
      </c>
      <c r="J1437" s="3">
        <v>2003</v>
      </c>
      <c r="K1437" s="3">
        <v>7.1</v>
      </c>
      <c r="L1437" t="str">
        <f>IF(IMDb[[#This Row],[Presupuesto (USD)]]&lt;IMDb[[#This Row],[Ganancias(USD)]],"Éxito",IF(IMDb[[#This Row],[Presupuesto (USD)]]="SI","Indeterminado","Fracaso"))</f>
        <v>Éxito</v>
      </c>
    </row>
    <row r="1438" spans="1:12" x14ac:dyDescent="0.25">
      <c r="A1438" t="s">
        <v>4144</v>
      </c>
      <c r="B1438" t="s">
        <v>569</v>
      </c>
      <c r="C1438">
        <v>92</v>
      </c>
      <c r="D1438" s="4">
        <v>58401464</v>
      </c>
      <c r="E1438" t="s">
        <v>290</v>
      </c>
      <c r="F1438" t="s">
        <v>2</v>
      </c>
      <c r="G1438" t="s">
        <v>3</v>
      </c>
      <c r="H1438" t="s">
        <v>4</v>
      </c>
      <c r="I1438" s="4">
        <v>8000000</v>
      </c>
      <c r="J1438" s="3">
        <v>2010</v>
      </c>
      <c r="K1438" s="3">
        <v>7.1</v>
      </c>
      <c r="L1438" t="str">
        <f>IF(IMDb[[#This Row],[Presupuesto (USD)]]&lt;IMDb[[#This Row],[Ganancias(USD)]],"Éxito",IF(IMDb[[#This Row],[Presupuesto (USD)]]="SI","Indeterminado","Fracaso"))</f>
        <v>Éxito</v>
      </c>
    </row>
    <row r="1439" spans="1:12" x14ac:dyDescent="0.25">
      <c r="A1439" t="s">
        <v>2757</v>
      </c>
      <c r="B1439" t="s">
        <v>502</v>
      </c>
      <c r="C1439">
        <v>94</v>
      </c>
      <c r="D1439" s="4">
        <v>58297830</v>
      </c>
      <c r="E1439" t="s">
        <v>683</v>
      </c>
      <c r="F1439" t="s">
        <v>2</v>
      </c>
      <c r="G1439" t="s">
        <v>3</v>
      </c>
      <c r="H1439" t="s">
        <v>60</v>
      </c>
      <c r="I1439" s="4">
        <v>50000000</v>
      </c>
      <c r="J1439" s="3">
        <v>1997</v>
      </c>
      <c r="K1439" s="3">
        <v>7.1</v>
      </c>
      <c r="L1439" t="str">
        <f>IF(IMDb[[#This Row],[Presupuesto (USD)]]&lt;IMDb[[#This Row],[Ganancias(USD)]],"Éxito",IF(IMDb[[#This Row],[Presupuesto (USD)]]="SI","Indeterminado","Fracaso"))</f>
        <v>Éxito</v>
      </c>
    </row>
    <row r="1440" spans="1:12" x14ac:dyDescent="0.25">
      <c r="A1440" t="s">
        <v>3182</v>
      </c>
      <c r="B1440" t="s">
        <v>742</v>
      </c>
      <c r="C1440">
        <v>126</v>
      </c>
      <c r="D1440" s="4">
        <v>53680848</v>
      </c>
      <c r="E1440" t="s">
        <v>45</v>
      </c>
      <c r="F1440" t="s">
        <v>2</v>
      </c>
      <c r="G1440" t="s">
        <v>3</v>
      </c>
      <c r="H1440" t="s">
        <v>4</v>
      </c>
      <c r="I1440" s="4">
        <v>30000000</v>
      </c>
      <c r="J1440" s="3">
        <v>2007</v>
      </c>
      <c r="K1440" s="3">
        <v>7.1</v>
      </c>
      <c r="L1440" t="str">
        <f>IF(IMDb[[#This Row],[Presupuesto (USD)]]&lt;IMDb[[#This Row],[Ganancias(USD)]],"Éxito",IF(IMDb[[#This Row],[Presupuesto (USD)]]="SI","Indeterminado","Fracaso"))</f>
        <v>Éxito</v>
      </c>
    </row>
    <row r="1441" spans="1:12" x14ac:dyDescent="0.25">
      <c r="A1441" t="s">
        <v>4420</v>
      </c>
      <c r="B1441" t="s">
        <v>75</v>
      </c>
      <c r="C1441">
        <v>117</v>
      </c>
      <c r="D1441" s="4">
        <v>52700832</v>
      </c>
      <c r="E1441" t="s">
        <v>251</v>
      </c>
      <c r="F1441" t="s">
        <v>2</v>
      </c>
      <c r="G1441" t="s">
        <v>9</v>
      </c>
      <c r="H1441" t="s">
        <v>113</v>
      </c>
      <c r="I1441" s="4">
        <v>4500000</v>
      </c>
      <c r="J1441" s="3">
        <v>1994</v>
      </c>
      <c r="K1441" s="3">
        <v>7.1</v>
      </c>
      <c r="L1441" t="str">
        <f>IF(IMDb[[#This Row],[Presupuesto (USD)]]&lt;IMDb[[#This Row],[Ganancias(USD)]],"Éxito",IF(IMDb[[#This Row],[Presupuesto (USD)]]="SI","Indeterminado","Fracaso"))</f>
        <v>Éxito</v>
      </c>
    </row>
    <row r="1442" spans="1:12" x14ac:dyDescent="0.25">
      <c r="A1442" t="s">
        <v>2573</v>
      </c>
      <c r="B1442" t="s">
        <v>47</v>
      </c>
      <c r="C1442">
        <v>110</v>
      </c>
      <c r="D1442" s="4">
        <v>47456450</v>
      </c>
      <c r="E1442" t="s">
        <v>172</v>
      </c>
      <c r="F1442" t="s">
        <v>2</v>
      </c>
      <c r="G1442" t="s">
        <v>3</v>
      </c>
      <c r="H1442" t="s">
        <v>113</v>
      </c>
      <c r="I1442" s="4">
        <v>70000000</v>
      </c>
      <c r="J1442" s="3">
        <v>2007</v>
      </c>
      <c r="K1442" s="3">
        <v>7.1</v>
      </c>
      <c r="L1442" t="str">
        <f>IF(IMDb[[#This Row],[Presupuesto (USD)]]&lt;IMDb[[#This Row],[Ganancias(USD)]],"Éxito",IF(IMDb[[#This Row],[Presupuesto (USD)]]="SI","Indeterminado","Fracaso"))</f>
        <v>Fracaso</v>
      </c>
    </row>
    <row r="1443" spans="1:12" x14ac:dyDescent="0.25">
      <c r="A1443" t="s">
        <v>3799</v>
      </c>
      <c r="B1443" t="s">
        <v>982</v>
      </c>
      <c r="C1443">
        <v>123</v>
      </c>
      <c r="D1443" s="4">
        <v>46800000</v>
      </c>
      <c r="E1443" t="s">
        <v>48</v>
      </c>
      <c r="F1443" t="s">
        <v>2</v>
      </c>
      <c r="G1443" t="s">
        <v>9</v>
      </c>
      <c r="H1443" t="s">
        <v>21</v>
      </c>
      <c r="I1443" s="4">
        <v>14000000</v>
      </c>
      <c r="J1443" s="3">
        <v>1977</v>
      </c>
      <c r="K1443" s="3">
        <v>7.1</v>
      </c>
      <c r="L1443" t="str">
        <f>IF(IMDb[[#This Row],[Presupuesto (USD)]]&lt;IMDb[[#This Row],[Ganancias(USD)]],"Éxito",IF(IMDb[[#This Row],[Presupuesto (USD)]]="SI","Indeterminado","Fracaso"))</f>
        <v>Éxito</v>
      </c>
    </row>
    <row r="1444" spans="1:12" x14ac:dyDescent="0.25">
      <c r="A1444" t="s">
        <v>3951</v>
      </c>
      <c r="B1444" t="s">
        <v>237</v>
      </c>
      <c r="C1444">
        <v>81</v>
      </c>
      <c r="D1444" s="4">
        <v>46563158</v>
      </c>
      <c r="E1444" t="s">
        <v>267</v>
      </c>
      <c r="F1444" t="s">
        <v>2</v>
      </c>
      <c r="G1444" t="s">
        <v>3</v>
      </c>
      <c r="H1444" t="s">
        <v>113</v>
      </c>
      <c r="I1444" s="4">
        <v>13000000</v>
      </c>
      <c r="J1444" s="3">
        <v>2002</v>
      </c>
      <c r="K1444" s="3">
        <v>7.1</v>
      </c>
      <c r="L1444" t="str">
        <f>IF(IMDb[[#This Row],[Presupuesto (USD)]]&lt;IMDb[[#This Row],[Ganancias(USD)]],"Éxito",IF(IMDb[[#This Row],[Presupuesto (USD)]]="SI","Indeterminado","Fracaso"))</f>
        <v>Éxito</v>
      </c>
    </row>
    <row r="1445" spans="1:12" x14ac:dyDescent="0.25">
      <c r="A1445" t="s">
        <v>2488</v>
      </c>
      <c r="B1445" t="s">
        <v>403</v>
      </c>
      <c r="C1445">
        <v>97</v>
      </c>
      <c r="D1445" s="4">
        <v>46440491</v>
      </c>
      <c r="E1445" t="s">
        <v>58</v>
      </c>
      <c r="F1445" t="s">
        <v>2</v>
      </c>
      <c r="G1445" t="s">
        <v>9</v>
      </c>
      <c r="H1445" t="s">
        <v>21</v>
      </c>
      <c r="I1445" s="4">
        <v>100000000</v>
      </c>
      <c r="J1445" s="3">
        <v>2011</v>
      </c>
      <c r="K1445" s="3">
        <v>7.1</v>
      </c>
      <c r="L1445" t="str">
        <f>IF(IMDb[[#This Row],[Presupuesto (USD)]]&lt;IMDb[[#This Row],[Ganancias(USD)]],"Éxito",IF(IMDb[[#This Row],[Presupuesto (USD)]]="SI","Indeterminado","Fracaso"))</f>
        <v>Fracaso</v>
      </c>
    </row>
    <row r="1446" spans="1:12" x14ac:dyDescent="0.25">
      <c r="A1446" t="s">
        <v>2972</v>
      </c>
      <c r="B1446" t="s">
        <v>681</v>
      </c>
      <c r="C1446">
        <v>135</v>
      </c>
      <c r="D1446" s="4">
        <v>45856732</v>
      </c>
      <c r="E1446" t="s">
        <v>363</v>
      </c>
      <c r="F1446" t="s">
        <v>2</v>
      </c>
      <c r="G1446" t="s">
        <v>3</v>
      </c>
      <c r="H1446" t="s">
        <v>4</v>
      </c>
      <c r="I1446" s="4">
        <v>40000000</v>
      </c>
      <c r="J1446" s="3">
        <v>1997</v>
      </c>
      <c r="K1446" s="3">
        <v>7.1</v>
      </c>
      <c r="L1446" t="str">
        <f>IF(IMDb[[#This Row],[Presupuesto (USD)]]&lt;IMDb[[#This Row],[Ganancias(USD)]],"Éxito",IF(IMDb[[#This Row],[Presupuesto (USD)]]="SI","Indeterminado","Fracaso"))</f>
        <v>Éxito</v>
      </c>
    </row>
    <row r="1447" spans="1:12" x14ac:dyDescent="0.25">
      <c r="A1447" t="s">
        <v>2489</v>
      </c>
      <c r="B1447" t="s">
        <v>404</v>
      </c>
      <c r="C1447">
        <v>178</v>
      </c>
      <c r="D1447" s="4">
        <v>44606335</v>
      </c>
      <c r="E1447" t="s">
        <v>133</v>
      </c>
      <c r="F1447" t="s">
        <v>2</v>
      </c>
      <c r="G1447" t="s">
        <v>3</v>
      </c>
      <c r="H1447" t="s">
        <v>4</v>
      </c>
      <c r="I1447" s="4">
        <v>90000000</v>
      </c>
      <c r="J1447" s="3">
        <v>1998</v>
      </c>
      <c r="K1447" s="3">
        <v>7.1</v>
      </c>
      <c r="L1447" t="str">
        <f>IF(IMDb[[#This Row],[Presupuesto (USD)]]&lt;IMDb[[#This Row],[Ganancias(USD)]],"Éxito",IF(IMDb[[#This Row],[Presupuesto (USD)]]="SI","Indeterminado","Fracaso"))</f>
        <v>Fracaso</v>
      </c>
    </row>
    <row r="1448" spans="1:12" x14ac:dyDescent="0.25">
      <c r="A1448" t="s">
        <v>3609</v>
      </c>
      <c r="B1448" t="s">
        <v>1250</v>
      </c>
      <c r="C1448">
        <v>106</v>
      </c>
      <c r="D1448" s="4">
        <v>43853424</v>
      </c>
      <c r="E1448" t="s">
        <v>1251</v>
      </c>
      <c r="F1448" t="s">
        <v>2</v>
      </c>
      <c r="G1448" t="s">
        <v>3</v>
      </c>
      <c r="H1448" t="s">
        <v>21</v>
      </c>
      <c r="I1448" s="4">
        <v>18000000</v>
      </c>
      <c r="J1448" s="3">
        <v>2011</v>
      </c>
      <c r="K1448" s="3">
        <v>7.1</v>
      </c>
      <c r="L1448" t="str">
        <f>IF(IMDb[[#This Row],[Presupuesto (USD)]]&lt;IMDb[[#This Row],[Ganancias(USD)]],"Éxito",IF(IMDb[[#This Row],[Presupuesto (USD)]]="SI","Indeterminado","Fracaso"))</f>
        <v>Éxito</v>
      </c>
    </row>
    <row r="1449" spans="1:12" x14ac:dyDescent="0.25">
      <c r="A1449" t="s">
        <v>4010</v>
      </c>
      <c r="B1449" t="s">
        <v>1474</v>
      </c>
      <c r="C1449">
        <v>108</v>
      </c>
      <c r="D1449" s="4">
        <v>43771291</v>
      </c>
      <c r="E1449" t="s">
        <v>160</v>
      </c>
      <c r="F1449" t="s">
        <v>2</v>
      </c>
      <c r="G1449" t="s">
        <v>3</v>
      </c>
      <c r="H1449" t="s">
        <v>113</v>
      </c>
      <c r="I1449" s="4">
        <v>5000000</v>
      </c>
      <c r="J1449" s="3">
        <v>2015</v>
      </c>
      <c r="K1449" s="3">
        <v>7.1</v>
      </c>
      <c r="L1449" t="str">
        <f>IF(IMDb[[#This Row],[Presupuesto (USD)]]&lt;IMDb[[#This Row],[Ganancias(USD)]],"Éxito",IF(IMDb[[#This Row],[Presupuesto (USD)]]="SI","Indeterminado","Fracaso"))</f>
        <v>Éxito</v>
      </c>
    </row>
    <row r="1450" spans="1:12" x14ac:dyDescent="0.25">
      <c r="A1450" t="s">
        <v>2639</v>
      </c>
      <c r="B1450" t="s">
        <v>68</v>
      </c>
      <c r="C1450">
        <v>131</v>
      </c>
      <c r="D1450" s="4">
        <v>43532294</v>
      </c>
      <c r="E1450" t="s">
        <v>572</v>
      </c>
      <c r="F1450" t="s">
        <v>2</v>
      </c>
      <c r="G1450" t="s">
        <v>3</v>
      </c>
      <c r="H1450" t="s">
        <v>21</v>
      </c>
      <c r="I1450" s="4">
        <v>65000000</v>
      </c>
      <c r="J1450" s="3">
        <v>2006</v>
      </c>
      <c r="K1450" s="3">
        <v>7.1</v>
      </c>
      <c r="L1450" t="str">
        <f>IF(IMDb[[#This Row],[Presupuesto (USD)]]&lt;IMDb[[#This Row],[Ganancias(USD)]],"Éxito",IF(IMDb[[#This Row],[Presupuesto (USD)]]="SI","Indeterminado","Fracaso"))</f>
        <v>Fracaso</v>
      </c>
    </row>
    <row r="1451" spans="1:12" x14ac:dyDescent="0.25">
      <c r="A1451" t="s">
        <v>2643</v>
      </c>
      <c r="B1451" t="s">
        <v>5146</v>
      </c>
      <c r="C1451">
        <v>121</v>
      </c>
      <c r="D1451" s="4">
        <v>43247140</v>
      </c>
      <c r="E1451" t="s">
        <v>577</v>
      </c>
      <c r="F1451" t="s">
        <v>2</v>
      </c>
      <c r="G1451" t="s">
        <v>9</v>
      </c>
      <c r="H1451" t="s">
        <v>4</v>
      </c>
      <c r="I1451" s="4">
        <v>55000000</v>
      </c>
      <c r="J1451" s="3">
        <v>2015</v>
      </c>
      <c r="K1451" s="3">
        <v>7.1</v>
      </c>
      <c r="L1451" t="str">
        <f>IF(IMDb[[#This Row],[Presupuesto (USD)]]&lt;IMDb[[#This Row],[Ganancias(USD)]],"Éxito",IF(IMDb[[#This Row],[Presupuesto (USD)]]="SI","Indeterminado","Fracaso"))</f>
        <v>Fracaso</v>
      </c>
    </row>
    <row r="1452" spans="1:12" x14ac:dyDescent="0.25">
      <c r="A1452" t="s">
        <v>3726</v>
      </c>
      <c r="B1452" t="s">
        <v>495</v>
      </c>
      <c r="C1452">
        <v>97</v>
      </c>
      <c r="D1452" s="4">
        <v>43022524</v>
      </c>
      <c r="E1452" t="s">
        <v>419</v>
      </c>
      <c r="F1452" t="s">
        <v>2</v>
      </c>
      <c r="G1452" t="s">
        <v>3</v>
      </c>
      <c r="H1452" t="s">
        <v>113</v>
      </c>
      <c r="I1452" s="4">
        <v>15000000</v>
      </c>
      <c r="J1452" s="3">
        <v>1997</v>
      </c>
      <c r="K1452" s="3">
        <v>7.1</v>
      </c>
      <c r="L1452" t="str">
        <f>IF(IMDb[[#This Row],[Presupuesto (USD)]]&lt;IMDb[[#This Row],[Ganancias(USD)]],"Éxito",IF(IMDb[[#This Row],[Presupuesto (USD)]]="SI","Indeterminado","Fracaso"))</f>
        <v>Éxito</v>
      </c>
    </row>
    <row r="1453" spans="1:12" x14ac:dyDescent="0.25">
      <c r="A1453" t="s">
        <v>3414</v>
      </c>
      <c r="B1453" t="s">
        <v>532</v>
      </c>
      <c r="C1453">
        <v>101</v>
      </c>
      <c r="D1453" s="4">
        <v>40962534</v>
      </c>
      <c r="E1453" t="s">
        <v>534</v>
      </c>
      <c r="F1453" t="s">
        <v>2</v>
      </c>
      <c r="G1453" t="s">
        <v>3</v>
      </c>
      <c r="H1453" t="s">
        <v>113</v>
      </c>
      <c r="I1453" s="4">
        <v>12500000</v>
      </c>
      <c r="J1453" s="3">
        <v>2011</v>
      </c>
      <c r="K1453" s="3">
        <v>7.1</v>
      </c>
      <c r="L1453" t="str">
        <f>IF(IMDb[[#This Row],[Presupuesto (USD)]]&lt;IMDb[[#This Row],[Ganancias(USD)]],"Éxito",IF(IMDb[[#This Row],[Presupuesto (USD)]]="SI","Indeterminado","Fracaso"))</f>
        <v>Éxito</v>
      </c>
    </row>
    <row r="1454" spans="1:12" x14ac:dyDescent="0.25">
      <c r="A1454" t="s">
        <v>3283</v>
      </c>
      <c r="B1454" t="s">
        <v>42</v>
      </c>
      <c r="C1454">
        <v>101</v>
      </c>
      <c r="D1454" s="4">
        <v>40566655</v>
      </c>
      <c r="E1454" t="s">
        <v>251</v>
      </c>
      <c r="F1454" t="s">
        <v>2</v>
      </c>
      <c r="G1454" t="s">
        <v>9</v>
      </c>
      <c r="H1454" t="s">
        <v>4</v>
      </c>
      <c r="I1454" s="4">
        <v>30000000</v>
      </c>
      <c r="J1454" s="3">
        <v>2002</v>
      </c>
      <c r="K1454" s="3">
        <v>7.1</v>
      </c>
      <c r="L1454" t="str">
        <f>IF(IMDb[[#This Row],[Presupuesto (USD)]]&lt;IMDb[[#This Row],[Ganancias(USD)]],"Éxito",IF(IMDb[[#This Row],[Presupuesto (USD)]]="SI","Indeterminado","Fracaso"))</f>
        <v>Éxito</v>
      </c>
    </row>
    <row r="1455" spans="1:12" x14ac:dyDescent="0.25">
      <c r="A1455" t="s">
        <v>2612</v>
      </c>
      <c r="B1455" t="s">
        <v>40</v>
      </c>
      <c r="C1455">
        <v>128</v>
      </c>
      <c r="D1455" s="4">
        <v>39380442</v>
      </c>
      <c r="E1455" t="s">
        <v>172</v>
      </c>
      <c r="F1455" t="s">
        <v>2</v>
      </c>
      <c r="G1455" t="s">
        <v>3</v>
      </c>
      <c r="H1455" t="s">
        <v>113</v>
      </c>
      <c r="I1455" s="4">
        <v>70000000</v>
      </c>
      <c r="J1455" s="3">
        <v>2008</v>
      </c>
      <c r="K1455" s="3">
        <v>7.1</v>
      </c>
      <c r="L1455" t="str">
        <f>IF(IMDb[[#This Row],[Presupuesto (USD)]]&lt;IMDb[[#This Row],[Ganancias(USD)]],"Éxito",IF(IMDb[[#This Row],[Presupuesto (USD)]]="SI","Indeterminado","Fracaso"))</f>
        <v>Fracaso</v>
      </c>
    </row>
    <row r="1456" spans="1:12" x14ac:dyDescent="0.25">
      <c r="A1456" t="s">
        <v>3415</v>
      </c>
      <c r="B1456" t="s">
        <v>248</v>
      </c>
      <c r="C1456">
        <v>112</v>
      </c>
      <c r="D1456" s="4">
        <v>39235088</v>
      </c>
      <c r="E1456" t="s">
        <v>1140</v>
      </c>
      <c r="F1456" t="s">
        <v>2</v>
      </c>
      <c r="G1456" t="s">
        <v>3</v>
      </c>
      <c r="H1456" t="s">
        <v>113</v>
      </c>
      <c r="I1456" s="4">
        <v>23000000</v>
      </c>
      <c r="J1456" s="3">
        <v>2000</v>
      </c>
      <c r="K1456" s="3">
        <v>7.1</v>
      </c>
      <c r="L1456" t="str">
        <f>IF(IMDb[[#This Row],[Presupuesto (USD)]]&lt;IMDb[[#This Row],[Ganancias(USD)]],"Éxito",IF(IMDb[[#This Row],[Presupuesto (USD)]]="SI","Indeterminado","Fracaso"))</f>
        <v>Éxito</v>
      </c>
    </row>
    <row r="1457" spans="1:12" x14ac:dyDescent="0.25">
      <c r="A1457" t="s">
        <v>2421</v>
      </c>
      <c r="B1457" t="s">
        <v>283</v>
      </c>
      <c r="C1457">
        <v>95</v>
      </c>
      <c r="D1457" s="4">
        <v>38120554</v>
      </c>
      <c r="E1457" t="s">
        <v>81</v>
      </c>
      <c r="F1457" t="s">
        <v>2</v>
      </c>
      <c r="G1457" t="s">
        <v>3</v>
      </c>
      <c r="H1457" t="s">
        <v>21</v>
      </c>
      <c r="I1457" s="4">
        <v>140000000</v>
      </c>
      <c r="J1457" s="3">
        <v>2002</v>
      </c>
      <c r="K1457" s="3">
        <v>7.1</v>
      </c>
      <c r="L1457" t="str">
        <f>IF(IMDb[[#This Row],[Presupuesto (USD)]]&lt;IMDb[[#This Row],[Ganancias(USD)]],"Éxito",IF(IMDb[[#This Row],[Presupuesto (USD)]]="SI","Indeterminado","Fracaso"))</f>
        <v>Fracaso</v>
      </c>
    </row>
    <row r="1458" spans="1:12" x14ac:dyDescent="0.25">
      <c r="A1458" t="s">
        <v>3425</v>
      </c>
      <c r="B1458" t="s">
        <v>1146</v>
      </c>
      <c r="C1458">
        <v>96</v>
      </c>
      <c r="D1458" s="4">
        <v>38119483</v>
      </c>
      <c r="E1458" t="s">
        <v>324</v>
      </c>
      <c r="F1458" t="s">
        <v>2</v>
      </c>
      <c r="G1458" t="s">
        <v>3</v>
      </c>
      <c r="H1458" t="s">
        <v>21</v>
      </c>
      <c r="I1458" s="4">
        <v>22700000</v>
      </c>
      <c r="J1458" s="3">
        <v>1987</v>
      </c>
      <c r="K1458" s="3">
        <v>7.1</v>
      </c>
      <c r="L1458" t="str">
        <f>IF(IMDb[[#This Row],[Presupuesto (USD)]]&lt;IMDb[[#This Row],[Ganancias(USD)]],"Éxito",IF(IMDb[[#This Row],[Presupuesto (USD)]]="SI","Indeterminado","Fracaso"))</f>
        <v>Éxito</v>
      </c>
    </row>
    <row r="1459" spans="1:12" x14ac:dyDescent="0.25">
      <c r="A1459" t="s">
        <v>3735</v>
      </c>
      <c r="B1459" t="s">
        <v>5130</v>
      </c>
      <c r="C1459">
        <v>115</v>
      </c>
      <c r="D1459" s="4">
        <v>37877959</v>
      </c>
      <c r="E1459" t="s">
        <v>1197</v>
      </c>
      <c r="F1459" t="s">
        <v>2</v>
      </c>
      <c r="G1459" t="s">
        <v>3</v>
      </c>
      <c r="H1459" t="s">
        <v>113</v>
      </c>
      <c r="I1459" s="4">
        <v>15000000</v>
      </c>
      <c r="J1459" s="3">
        <v>2014</v>
      </c>
      <c r="K1459" s="3">
        <v>7.1</v>
      </c>
      <c r="L1459" t="str">
        <f>IF(IMDb[[#This Row],[Presupuesto (USD)]]&lt;IMDb[[#This Row],[Ganancias(USD)]],"Éxito",IF(IMDb[[#This Row],[Presupuesto (USD)]]="SI","Indeterminado","Fracaso"))</f>
        <v>Éxito</v>
      </c>
    </row>
    <row r="1460" spans="1:12" x14ac:dyDescent="0.25">
      <c r="A1460" t="s">
        <v>3105</v>
      </c>
      <c r="B1460" t="s">
        <v>957</v>
      </c>
      <c r="C1460">
        <v>128</v>
      </c>
      <c r="D1460" s="4">
        <v>37432299</v>
      </c>
      <c r="E1460" t="s">
        <v>45</v>
      </c>
      <c r="F1460" t="s">
        <v>2</v>
      </c>
      <c r="G1460" t="s">
        <v>3</v>
      </c>
      <c r="H1460" t="s">
        <v>4</v>
      </c>
      <c r="I1460" s="4">
        <v>34000000</v>
      </c>
      <c r="J1460" s="3">
        <v>2015</v>
      </c>
      <c r="K1460" s="3">
        <v>7.1</v>
      </c>
      <c r="L1460" t="str">
        <f>IF(IMDb[[#This Row],[Presupuesto (USD)]]&lt;IMDb[[#This Row],[Ganancias(USD)]],"Éxito",IF(IMDb[[#This Row],[Presupuesto (USD)]]="SI","Indeterminado","Fracaso"))</f>
        <v>Éxito</v>
      </c>
    </row>
    <row r="1461" spans="1:12" x14ac:dyDescent="0.25">
      <c r="A1461" t="s">
        <v>2691</v>
      </c>
      <c r="B1461" t="s">
        <v>616</v>
      </c>
      <c r="C1461">
        <v>127</v>
      </c>
      <c r="D1461" s="4">
        <v>36965395</v>
      </c>
      <c r="E1461" t="s">
        <v>367</v>
      </c>
      <c r="F1461" t="s">
        <v>2</v>
      </c>
      <c r="G1461" t="s">
        <v>3</v>
      </c>
      <c r="H1461" t="s">
        <v>4</v>
      </c>
      <c r="I1461" s="4" t="s">
        <v>5162</v>
      </c>
      <c r="J1461" s="3">
        <v>2009</v>
      </c>
      <c r="K1461" s="3">
        <v>7.1</v>
      </c>
      <c r="L1461" t="str">
        <f>IF(IMDb[[#This Row],[Presupuesto (USD)]]&lt;IMDb[[#This Row],[Ganancias(USD)]],"Éxito",IF(IMDb[[#This Row],[Presupuesto (USD)]]="SI","Indeterminado","Fracaso"))</f>
        <v>Indeterminado</v>
      </c>
    </row>
    <row r="1462" spans="1:12" x14ac:dyDescent="0.25">
      <c r="A1462" t="s">
        <v>3123</v>
      </c>
      <c r="B1462" t="s">
        <v>708</v>
      </c>
      <c r="C1462">
        <v>120</v>
      </c>
      <c r="D1462" s="4">
        <v>36733909</v>
      </c>
      <c r="E1462" t="s">
        <v>947</v>
      </c>
      <c r="F1462" t="s">
        <v>2</v>
      </c>
      <c r="G1462" t="s">
        <v>3</v>
      </c>
      <c r="H1462" t="s">
        <v>113</v>
      </c>
      <c r="I1462" s="4">
        <v>32000000</v>
      </c>
      <c r="J1462" s="3">
        <v>1993</v>
      </c>
      <c r="K1462" s="3">
        <v>7.1</v>
      </c>
      <c r="L1462" t="str">
        <f>IF(IMDb[[#This Row],[Presupuesto (USD)]]&lt;IMDb[[#This Row],[Ganancias(USD)]],"Éxito",IF(IMDb[[#This Row],[Presupuesto (USD)]]="SI","Indeterminado","Fracaso"))</f>
        <v>Éxito</v>
      </c>
    </row>
    <row r="1463" spans="1:12" x14ac:dyDescent="0.25">
      <c r="A1463" t="s">
        <v>3080</v>
      </c>
      <c r="B1463" t="s">
        <v>943</v>
      </c>
      <c r="C1463">
        <v>123</v>
      </c>
      <c r="D1463" s="4">
        <v>34531832</v>
      </c>
      <c r="E1463" t="s">
        <v>281</v>
      </c>
      <c r="F1463" t="s">
        <v>2</v>
      </c>
      <c r="G1463" t="s">
        <v>9</v>
      </c>
      <c r="H1463" t="s">
        <v>4</v>
      </c>
      <c r="I1463" s="4">
        <v>35000000</v>
      </c>
      <c r="J1463" s="3">
        <v>2015</v>
      </c>
      <c r="K1463" s="3">
        <v>7.1</v>
      </c>
      <c r="L1463" t="str">
        <f>IF(IMDb[[#This Row],[Presupuesto (USD)]]&lt;IMDb[[#This Row],[Ganancias(USD)]],"Éxito",IF(IMDb[[#This Row],[Presupuesto (USD)]]="SI","Indeterminado","Fracaso"))</f>
        <v>Fracaso</v>
      </c>
    </row>
    <row r="1464" spans="1:12" x14ac:dyDescent="0.25">
      <c r="A1464" t="s">
        <v>2760</v>
      </c>
      <c r="B1464" t="s">
        <v>566</v>
      </c>
      <c r="C1464">
        <v>135</v>
      </c>
      <c r="D1464" s="4">
        <v>33574332</v>
      </c>
      <c r="E1464" t="s">
        <v>341</v>
      </c>
      <c r="F1464" t="s">
        <v>2</v>
      </c>
      <c r="G1464" t="s">
        <v>3</v>
      </c>
      <c r="H1464" t="s">
        <v>113</v>
      </c>
      <c r="I1464" s="4">
        <v>90000000</v>
      </c>
      <c r="J1464" s="3">
        <v>2006</v>
      </c>
      <c r="K1464" s="3">
        <v>7.1</v>
      </c>
      <c r="L1464" t="str">
        <f>IF(IMDb[[#This Row],[Presupuesto (USD)]]&lt;IMDb[[#This Row],[Ganancias(USD)]],"Éxito",IF(IMDb[[#This Row],[Presupuesto (USD)]]="SI","Indeterminado","Fracaso"))</f>
        <v>Fracaso</v>
      </c>
    </row>
    <row r="1465" spans="1:12" x14ac:dyDescent="0.25">
      <c r="A1465" t="s">
        <v>3205</v>
      </c>
      <c r="B1465" t="s">
        <v>266</v>
      </c>
      <c r="C1465">
        <v>106</v>
      </c>
      <c r="D1465" s="4">
        <v>32154410</v>
      </c>
      <c r="E1465" t="s">
        <v>363</v>
      </c>
      <c r="F1465" t="s">
        <v>2</v>
      </c>
      <c r="G1465" t="s">
        <v>3</v>
      </c>
      <c r="H1465" t="s">
        <v>113</v>
      </c>
      <c r="I1465" s="4">
        <v>30000000</v>
      </c>
      <c r="J1465" s="3">
        <v>2013</v>
      </c>
      <c r="K1465" s="3">
        <v>7.1</v>
      </c>
      <c r="L1465" t="str">
        <f>IF(IMDb[[#This Row],[Presupuesto (USD)]]&lt;IMDb[[#This Row],[Ganancias(USD)]],"Éxito",IF(IMDb[[#This Row],[Presupuesto (USD)]]="SI","Indeterminado","Fracaso"))</f>
        <v>Éxito</v>
      </c>
    </row>
    <row r="1466" spans="1:12" x14ac:dyDescent="0.25">
      <c r="A1466" t="s">
        <v>4246</v>
      </c>
      <c r="B1466" t="s">
        <v>380</v>
      </c>
      <c r="C1466">
        <v>104</v>
      </c>
      <c r="D1466" s="4">
        <v>31899000</v>
      </c>
      <c r="E1466" t="s">
        <v>1611</v>
      </c>
      <c r="F1466" t="s">
        <v>2</v>
      </c>
      <c r="G1466" t="s">
        <v>3</v>
      </c>
      <c r="H1466" t="s">
        <v>925</v>
      </c>
      <c r="I1466" s="4">
        <v>6500000</v>
      </c>
      <c r="J1466" s="3">
        <v>1980</v>
      </c>
      <c r="K1466" s="3">
        <v>7.1</v>
      </c>
      <c r="L1466" t="str">
        <f>IF(IMDb[[#This Row],[Presupuesto (USD)]]&lt;IMDb[[#This Row],[Ganancias(USD)]],"Éxito",IF(IMDb[[#This Row],[Presupuesto (USD)]]="SI","Indeterminado","Fracaso"))</f>
        <v>Éxito</v>
      </c>
    </row>
    <row r="1467" spans="1:12" x14ac:dyDescent="0.25">
      <c r="A1467" t="s">
        <v>3204</v>
      </c>
      <c r="B1467" t="s">
        <v>1013</v>
      </c>
      <c r="C1467">
        <v>79</v>
      </c>
      <c r="D1467" s="4">
        <v>31743332</v>
      </c>
      <c r="E1467" t="s">
        <v>1014</v>
      </c>
      <c r="F1467" t="s">
        <v>2</v>
      </c>
      <c r="G1467" t="s">
        <v>3</v>
      </c>
      <c r="H1467" t="s">
        <v>4</v>
      </c>
      <c r="I1467" s="4">
        <v>30000000</v>
      </c>
      <c r="J1467" s="3">
        <v>2009</v>
      </c>
      <c r="K1467" s="3">
        <v>7.1</v>
      </c>
      <c r="L1467" t="str">
        <f>IF(IMDb[[#This Row],[Presupuesto (USD)]]&lt;IMDb[[#This Row],[Ganancias(USD)]],"Éxito",IF(IMDb[[#This Row],[Presupuesto (USD)]]="SI","Indeterminado","Fracaso"))</f>
        <v>Éxito</v>
      </c>
    </row>
    <row r="1468" spans="1:12" x14ac:dyDescent="0.25">
      <c r="A1468" t="s">
        <v>4456</v>
      </c>
      <c r="B1468" t="s">
        <v>28</v>
      </c>
      <c r="C1468">
        <v>112</v>
      </c>
      <c r="D1468" s="4">
        <v>31252964</v>
      </c>
      <c r="E1468" t="s">
        <v>45</v>
      </c>
      <c r="F1468" t="s">
        <v>2</v>
      </c>
      <c r="G1468" t="s">
        <v>3</v>
      </c>
      <c r="H1468" t="s">
        <v>113</v>
      </c>
      <c r="I1468" s="4">
        <v>4000000</v>
      </c>
      <c r="J1468" s="3">
        <v>2001</v>
      </c>
      <c r="K1468" s="3">
        <v>7.1</v>
      </c>
      <c r="L1468" t="str">
        <f>IF(IMDb[[#This Row],[Presupuesto (USD)]]&lt;IMDb[[#This Row],[Ganancias(USD)]],"Éxito",IF(IMDb[[#This Row],[Presupuesto (USD)]]="SI","Indeterminado","Fracaso"))</f>
        <v>Éxito</v>
      </c>
    </row>
    <row r="1469" spans="1:12" x14ac:dyDescent="0.25">
      <c r="A1469" t="s">
        <v>3508</v>
      </c>
      <c r="B1469" t="s">
        <v>1189</v>
      </c>
      <c r="C1469">
        <v>96</v>
      </c>
      <c r="D1469" s="4">
        <v>28876924</v>
      </c>
      <c r="E1469" t="s">
        <v>1190</v>
      </c>
      <c r="F1469" t="s">
        <v>2</v>
      </c>
      <c r="G1469" t="s">
        <v>3</v>
      </c>
      <c r="H1469" t="s">
        <v>4</v>
      </c>
      <c r="I1469" s="4">
        <v>20000000</v>
      </c>
      <c r="J1469" s="3">
        <v>2016</v>
      </c>
      <c r="K1469" s="3">
        <v>7.1</v>
      </c>
      <c r="L1469" t="str">
        <f>IF(IMDb[[#This Row],[Presupuesto (USD)]]&lt;IMDb[[#This Row],[Ganancias(USD)]],"Éxito",IF(IMDb[[#This Row],[Presupuesto (USD)]]="SI","Indeterminado","Fracaso"))</f>
        <v>Éxito</v>
      </c>
    </row>
    <row r="1470" spans="1:12" x14ac:dyDescent="0.25">
      <c r="A1470" t="s">
        <v>3311</v>
      </c>
      <c r="B1470" t="s">
        <v>740</v>
      </c>
      <c r="C1470">
        <v>105</v>
      </c>
      <c r="D1470" s="4">
        <v>28501651</v>
      </c>
      <c r="E1470" t="s">
        <v>600</v>
      </c>
      <c r="F1470" t="s">
        <v>2</v>
      </c>
      <c r="G1470" t="s">
        <v>3</v>
      </c>
      <c r="H1470" t="s">
        <v>113</v>
      </c>
      <c r="I1470" s="4">
        <v>26000000</v>
      </c>
      <c r="J1470" s="3">
        <v>2009</v>
      </c>
      <c r="K1470" s="3">
        <v>7.1</v>
      </c>
      <c r="L1470" t="str">
        <f>IF(IMDb[[#This Row],[Presupuesto (USD)]]&lt;IMDb[[#This Row],[Ganancias(USD)]],"Éxito",IF(IMDb[[#This Row],[Presupuesto (USD)]]="SI","Indeterminado","Fracaso"))</f>
        <v>Éxito</v>
      </c>
    </row>
    <row r="1471" spans="1:12" x14ac:dyDescent="0.25">
      <c r="A1471" t="s">
        <v>3465</v>
      </c>
      <c r="B1471" t="s">
        <v>1165</v>
      </c>
      <c r="C1471">
        <v>127</v>
      </c>
      <c r="D1471" s="4">
        <v>24104113</v>
      </c>
      <c r="E1471" t="s">
        <v>332</v>
      </c>
      <c r="F1471" t="s">
        <v>2</v>
      </c>
      <c r="G1471" t="s">
        <v>258</v>
      </c>
      <c r="H1471" t="s">
        <v>113</v>
      </c>
      <c r="I1471" s="4">
        <v>20000000</v>
      </c>
      <c r="J1471" s="3">
        <v>2011</v>
      </c>
      <c r="K1471" s="3">
        <v>7.1</v>
      </c>
      <c r="L1471" t="str">
        <f>IF(IMDb[[#This Row],[Presupuesto (USD)]]&lt;IMDb[[#This Row],[Ganancias(USD)]],"Éxito",IF(IMDb[[#This Row],[Presupuesto (USD)]]="SI","Indeterminado","Fracaso"))</f>
        <v>Éxito</v>
      </c>
    </row>
    <row r="1472" spans="1:12" x14ac:dyDescent="0.25">
      <c r="A1472" t="s">
        <v>4460</v>
      </c>
      <c r="B1472" t="s">
        <v>1739</v>
      </c>
      <c r="C1472">
        <v>106</v>
      </c>
      <c r="D1472" s="4">
        <v>20803237</v>
      </c>
      <c r="E1472" t="s">
        <v>419</v>
      </c>
      <c r="F1472" t="s">
        <v>2</v>
      </c>
      <c r="G1472" t="s">
        <v>3</v>
      </c>
      <c r="H1472" t="s">
        <v>113</v>
      </c>
      <c r="I1472" s="4">
        <v>3500000</v>
      </c>
      <c r="J1472" s="3">
        <v>2010</v>
      </c>
      <c r="K1472" s="3">
        <v>7.1</v>
      </c>
      <c r="L1472" t="str">
        <f>IF(IMDb[[#This Row],[Presupuesto (USD)]]&lt;IMDb[[#This Row],[Ganancias(USD)]],"Éxito",IF(IMDb[[#This Row],[Presupuesto (USD)]]="SI","Indeterminado","Fracaso"))</f>
        <v>Éxito</v>
      </c>
    </row>
    <row r="1473" spans="1:12" x14ac:dyDescent="0.25">
      <c r="A1473" t="s">
        <v>4360</v>
      </c>
      <c r="B1473" t="s">
        <v>447</v>
      </c>
      <c r="C1473">
        <v>134</v>
      </c>
      <c r="D1473" s="4">
        <v>19097994</v>
      </c>
      <c r="E1473" t="s">
        <v>281</v>
      </c>
      <c r="F1473" t="s">
        <v>2</v>
      </c>
      <c r="G1473" t="s">
        <v>56</v>
      </c>
      <c r="H1473" t="s">
        <v>4</v>
      </c>
      <c r="I1473" s="4" t="s">
        <v>5162</v>
      </c>
      <c r="J1473" s="3">
        <v>2016</v>
      </c>
      <c r="K1473" s="3">
        <v>7.1</v>
      </c>
      <c r="L1473" t="str">
        <f>IF(IMDb[[#This Row],[Presupuesto (USD)]]&lt;IMDb[[#This Row],[Ganancias(USD)]],"Éxito",IF(IMDb[[#This Row],[Presupuesto (USD)]]="SI","Indeterminado","Fracaso"))</f>
        <v>Indeterminado</v>
      </c>
    </row>
    <row r="1474" spans="1:12" x14ac:dyDescent="0.25">
      <c r="A1474" t="s">
        <v>4740</v>
      </c>
      <c r="B1474" t="s">
        <v>1915</v>
      </c>
      <c r="C1474">
        <v>108</v>
      </c>
      <c r="D1474" s="4">
        <v>19067631</v>
      </c>
      <c r="E1474" t="s">
        <v>251</v>
      </c>
      <c r="F1474" t="s">
        <v>2</v>
      </c>
      <c r="G1474" t="s">
        <v>3</v>
      </c>
      <c r="H1474" t="s">
        <v>4</v>
      </c>
      <c r="I1474" s="4">
        <v>2000000</v>
      </c>
      <c r="J1474" s="3">
        <v>2007</v>
      </c>
      <c r="K1474" s="3">
        <v>7.1</v>
      </c>
      <c r="L1474" t="str">
        <f>IF(IMDb[[#This Row],[Presupuesto (USD)]]&lt;IMDb[[#This Row],[Ganancias(USD)]],"Éxito",IF(IMDb[[#This Row],[Presupuesto (USD)]]="SI","Indeterminado","Fracaso"))</f>
        <v>Éxito</v>
      </c>
    </row>
    <row r="1475" spans="1:12" x14ac:dyDescent="0.25">
      <c r="A1475" t="s">
        <v>2579</v>
      </c>
      <c r="B1475" t="s">
        <v>401</v>
      </c>
      <c r="C1475">
        <v>109</v>
      </c>
      <c r="D1475" s="4">
        <v>18947630</v>
      </c>
      <c r="E1475" t="s">
        <v>519</v>
      </c>
      <c r="F1475" t="s">
        <v>2</v>
      </c>
      <c r="G1475" t="s">
        <v>258</v>
      </c>
      <c r="H1475" t="s">
        <v>21</v>
      </c>
      <c r="I1475" s="4">
        <v>59660000</v>
      </c>
      <c r="J1475" s="3">
        <v>2004</v>
      </c>
      <c r="K1475" s="3">
        <v>7.1</v>
      </c>
      <c r="L1475" t="str">
        <f>IF(IMDb[[#This Row],[Presupuesto (USD)]]&lt;IMDb[[#This Row],[Ganancias(USD)]],"Éxito",IF(IMDb[[#This Row],[Presupuesto (USD)]]="SI","Indeterminado","Fracaso"))</f>
        <v>Fracaso</v>
      </c>
    </row>
    <row r="1476" spans="1:12" x14ac:dyDescent="0.25">
      <c r="A1476" t="s">
        <v>3669</v>
      </c>
      <c r="B1476" t="s">
        <v>1282</v>
      </c>
      <c r="C1476">
        <v>120</v>
      </c>
      <c r="D1476" s="4">
        <v>18663911</v>
      </c>
      <c r="E1476" t="s">
        <v>847</v>
      </c>
      <c r="F1476" t="s">
        <v>2</v>
      </c>
      <c r="G1476" t="s">
        <v>9</v>
      </c>
      <c r="H1476" t="s">
        <v>21</v>
      </c>
      <c r="I1476" s="4">
        <v>16500000</v>
      </c>
      <c r="J1476" s="3">
        <v>2007</v>
      </c>
      <c r="K1476" s="3">
        <v>7.1</v>
      </c>
      <c r="L1476" t="str">
        <f>IF(IMDb[[#This Row],[Presupuesto (USD)]]&lt;IMDb[[#This Row],[Ganancias(USD)]],"Éxito",IF(IMDb[[#This Row],[Presupuesto (USD)]]="SI","Indeterminado","Fracaso"))</f>
        <v>Éxito</v>
      </c>
    </row>
    <row r="1477" spans="1:12" x14ac:dyDescent="0.25">
      <c r="A1477" t="s">
        <v>4791</v>
      </c>
      <c r="B1477" t="s">
        <v>691</v>
      </c>
      <c r="C1477">
        <v>100</v>
      </c>
      <c r="D1477" s="4">
        <v>18488314</v>
      </c>
      <c r="E1477" t="s">
        <v>1294</v>
      </c>
      <c r="F1477" t="s">
        <v>2</v>
      </c>
      <c r="G1477" t="s">
        <v>3</v>
      </c>
      <c r="H1477" t="s">
        <v>113</v>
      </c>
      <c r="I1477" s="4">
        <v>1200000</v>
      </c>
      <c r="J1477" s="3">
        <v>2001</v>
      </c>
      <c r="K1477" s="3">
        <v>7.1</v>
      </c>
      <c r="L1477" t="str">
        <f>IF(IMDb[[#This Row],[Presupuesto (USD)]]&lt;IMDb[[#This Row],[Ganancias(USD)]],"Éxito",IF(IMDb[[#This Row],[Presupuesto (USD)]]="SI","Indeterminado","Fracaso"))</f>
        <v>Éxito</v>
      </c>
    </row>
    <row r="1478" spans="1:12" x14ac:dyDescent="0.25">
      <c r="A1478" t="s">
        <v>4081</v>
      </c>
      <c r="B1478" t="s">
        <v>1372</v>
      </c>
      <c r="C1478">
        <v>88</v>
      </c>
      <c r="D1478" s="4">
        <v>18225165</v>
      </c>
      <c r="E1478" t="s">
        <v>614</v>
      </c>
      <c r="F1478" t="s">
        <v>2</v>
      </c>
      <c r="G1478" t="s">
        <v>3</v>
      </c>
      <c r="H1478" t="s">
        <v>113</v>
      </c>
      <c r="I1478" s="4">
        <v>9000000</v>
      </c>
      <c r="J1478" s="3">
        <v>2004</v>
      </c>
      <c r="K1478" s="3">
        <v>7.1</v>
      </c>
      <c r="L1478" t="str">
        <f>IF(IMDb[[#This Row],[Presupuesto (USD)]]&lt;IMDb[[#This Row],[Ganancias(USD)]],"Éxito",IF(IMDb[[#This Row],[Presupuesto (USD)]]="SI","Indeterminado","Fracaso"))</f>
        <v>Éxito</v>
      </c>
    </row>
    <row r="1479" spans="1:12" x14ac:dyDescent="0.25">
      <c r="A1479" t="s">
        <v>4143</v>
      </c>
      <c r="B1479" t="s">
        <v>1555</v>
      </c>
      <c r="C1479">
        <v>93</v>
      </c>
      <c r="D1479" s="4">
        <v>17536788</v>
      </c>
      <c r="E1479" t="s">
        <v>251</v>
      </c>
      <c r="F1479" t="s">
        <v>2</v>
      </c>
      <c r="G1479" t="s">
        <v>3</v>
      </c>
      <c r="H1479" t="s">
        <v>4</v>
      </c>
      <c r="I1479" s="4">
        <v>8000000</v>
      </c>
      <c r="J1479" s="3">
        <v>2013</v>
      </c>
      <c r="K1479" s="3">
        <v>7.1</v>
      </c>
      <c r="L1479" t="str">
        <f>IF(IMDb[[#This Row],[Presupuesto (USD)]]&lt;IMDb[[#This Row],[Ganancias(USD)]],"Éxito",IF(IMDb[[#This Row],[Presupuesto (USD)]]="SI","Indeterminado","Fracaso"))</f>
        <v>Éxito</v>
      </c>
    </row>
    <row r="1480" spans="1:12" x14ac:dyDescent="0.25">
      <c r="A1480" t="s">
        <v>4004</v>
      </c>
      <c r="B1480" t="s">
        <v>326</v>
      </c>
      <c r="C1480">
        <v>96</v>
      </c>
      <c r="D1480" s="4">
        <v>16667084</v>
      </c>
      <c r="E1480" t="s">
        <v>1303</v>
      </c>
      <c r="F1480" t="s">
        <v>2</v>
      </c>
      <c r="G1480" t="s">
        <v>3</v>
      </c>
      <c r="H1480" t="s">
        <v>4</v>
      </c>
      <c r="I1480" s="4">
        <v>11000000</v>
      </c>
      <c r="J1480" s="3">
        <v>1990</v>
      </c>
      <c r="K1480" s="3">
        <v>7.1</v>
      </c>
      <c r="L1480" t="str">
        <f>IF(IMDb[[#This Row],[Presupuesto (USD)]]&lt;IMDb[[#This Row],[Ganancias(USD)]],"Éxito",IF(IMDb[[#This Row],[Presupuesto (USD)]]="SI","Indeterminado","Fracaso"))</f>
        <v>Éxito</v>
      </c>
    </row>
    <row r="1481" spans="1:12" x14ac:dyDescent="0.25">
      <c r="A1481" t="s">
        <v>3022</v>
      </c>
      <c r="B1481" t="s">
        <v>906</v>
      </c>
      <c r="C1481">
        <v>144</v>
      </c>
      <c r="D1481" s="4">
        <v>16377274</v>
      </c>
      <c r="E1481" t="s">
        <v>534</v>
      </c>
      <c r="F1481" t="s">
        <v>2</v>
      </c>
      <c r="G1481" t="s">
        <v>3</v>
      </c>
      <c r="H1481" t="s">
        <v>113</v>
      </c>
      <c r="I1481" s="4">
        <v>32000000</v>
      </c>
      <c r="J1481" s="3">
        <v>2012</v>
      </c>
      <c r="K1481" s="3">
        <v>7.1</v>
      </c>
      <c r="L1481" t="str">
        <f>IF(IMDb[[#This Row],[Presupuesto (USD)]]&lt;IMDb[[#This Row],[Ganancias(USD)]],"Éxito",IF(IMDb[[#This Row],[Presupuesto (USD)]]="SI","Indeterminado","Fracaso"))</f>
        <v>Fracaso</v>
      </c>
    </row>
    <row r="1482" spans="1:12" x14ac:dyDescent="0.25">
      <c r="A1482" t="s">
        <v>2891</v>
      </c>
      <c r="B1482" t="s">
        <v>146</v>
      </c>
      <c r="C1482">
        <v>212</v>
      </c>
      <c r="D1482" s="4">
        <v>13560960</v>
      </c>
      <c r="E1482" t="s">
        <v>802</v>
      </c>
      <c r="F1482" t="s">
        <v>2</v>
      </c>
      <c r="G1482" t="s">
        <v>3</v>
      </c>
      <c r="H1482" t="s">
        <v>113</v>
      </c>
      <c r="I1482" s="4">
        <v>50000000</v>
      </c>
      <c r="J1482" s="3">
        <v>1995</v>
      </c>
      <c r="K1482" s="3">
        <v>7.1</v>
      </c>
      <c r="L1482" t="str">
        <f>IF(IMDb[[#This Row],[Presupuesto (USD)]]&lt;IMDb[[#This Row],[Ganancias(USD)]],"Éxito",IF(IMDb[[#This Row],[Presupuesto (USD)]]="SI","Indeterminado","Fracaso"))</f>
        <v>Fracaso</v>
      </c>
    </row>
    <row r="1483" spans="1:12" x14ac:dyDescent="0.25">
      <c r="A1483" t="s">
        <v>2492</v>
      </c>
      <c r="B1483" t="s">
        <v>413</v>
      </c>
      <c r="C1483">
        <v>95</v>
      </c>
      <c r="D1483" s="4">
        <v>13401683</v>
      </c>
      <c r="E1483" t="s">
        <v>125</v>
      </c>
      <c r="F1483" t="s">
        <v>2</v>
      </c>
      <c r="G1483" t="s">
        <v>9</v>
      </c>
      <c r="H1483" t="s">
        <v>113</v>
      </c>
      <c r="I1483" s="4">
        <v>35000000</v>
      </c>
      <c r="J1483" s="3">
        <v>2012</v>
      </c>
      <c r="K1483" s="3">
        <v>7.1</v>
      </c>
      <c r="L1483" t="str">
        <f>IF(IMDb[[#This Row],[Presupuesto (USD)]]&lt;IMDb[[#This Row],[Ganancias(USD)]],"Éxito",IF(IMDb[[#This Row],[Presupuesto (USD)]]="SI","Indeterminado","Fracaso"))</f>
        <v>Fracaso</v>
      </c>
    </row>
    <row r="1484" spans="1:12" x14ac:dyDescent="0.25">
      <c r="A1484" t="s">
        <v>3527</v>
      </c>
      <c r="B1484" t="s">
        <v>215</v>
      </c>
      <c r="C1484">
        <v>101</v>
      </c>
      <c r="D1484" s="4">
        <v>12987647</v>
      </c>
      <c r="E1484" t="s">
        <v>1209</v>
      </c>
      <c r="F1484" t="s">
        <v>2</v>
      </c>
      <c r="G1484" t="s">
        <v>9</v>
      </c>
      <c r="H1484" t="s">
        <v>113</v>
      </c>
      <c r="I1484" s="4">
        <v>30000000</v>
      </c>
      <c r="J1484" s="3">
        <v>2002</v>
      </c>
      <c r="K1484" s="3">
        <v>7.1</v>
      </c>
      <c r="L1484" t="str">
        <f>IF(IMDb[[#This Row],[Presupuesto (USD)]]&lt;IMDb[[#This Row],[Ganancias(USD)]],"Éxito",IF(IMDb[[#This Row],[Presupuesto (USD)]]="SI","Indeterminado","Fracaso"))</f>
        <v>Fracaso</v>
      </c>
    </row>
    <row r="1485" spans="1:12" x14ac:dyDescent="0.25">
      <c r="A1485" t="s">
        <v>4314</v>
      </c>
      <c r="B1485" t="s">
        <v>1647</v>
      </c>
      <c r="C1485">
        <v>111</v>
      </c>
      <c r="D1485" s="4">
        <v>11905519</v>
      </c>
      <c r="E1485" t="s">
        <v>88</v>
      </c>
      <c r="F1485" t="s">
        <v>1347</v>
      </c>
      <c r="G1485" t="s">
        <v>1348</v>
      </c>
      <c r="H1485" t="s">
        <v>113</v>
      </c>
      <c r="I1485" s="4">
        <v>200000000</v>
      </c>
      <c r="J1485" s="3">
        <v>2005</v>
      </c>
      <c r="K1485" s="3">
        <v>7.1</v>
      </c>
      <c r="L1485" t="str">
        <f>IF(IMDb[[#This Row],[Presupuesto (USD)]]&lt;IMDb[[#This Row],[Ganancias(USD)]],"Éxito",IF(IMDb[[#This Row],[Presupuesto (USD)]]="SI","Indeterminado","Fracaso"))</f>
        <v>Fracaso</v>
      </c>
    </row>
    <row r="1486" spans="1:12" x14ac:dyDescent="0.25">
      <c r="A1486" t="s">
        <v>4287</v>
      </c>
      <c r="B1486" t="s">
        <v>1633</v>
      </c>
      <c r="C1486">
        <v>102</v>
      </c>
      <c r="D1486" s="4">
        <v>11434867</v>
      </c>
      <c r="E1486" t="s">
        <v>520</v>
      </c>
      <c r="F1486" t="s">
        <v>2</v>
      </c>
      <c r="G1486" t="s">
        <v>3</v>
      </c>
      <c r="H1486" t="s">
        <v>4</v>
      </c>
      <c r="I1486" s="4">
        <v>6000000</v>
      </c>
      <c r="J1486" s="3">
        <v>2012</v>
      </c>
      <c r="K1486" s="3">
        <v>7.1</v>
      </c>
      <c r="L1486" t="str">
        <f>IF(IMDb[[#This Row],[Presupuesto (USD)]]&lt;IMDb[[#This Row],[Ganancias(USD)]],"Éxito",IF(IMDb[[#This Row],[Presupuesto (USD)]]="SI","Indeterminado","Fracaso"))</f>
        <v>Éxito</v>
      </c>
    </row>
    <row r="1487" spans="1:12" x14ac:dyDescent="0.25">
      <c r="A1487" t="s">
        <v>3532</v>
      </c>
      <c r="B1487" t="s">
        <v>771</v>
      </c>
      <c r="C1487">
        <v>103</v>
      </c>
      <c r="D1487" s="4">
        <v>11034436</v>
      </c>
      <c r="E1487" t="s">
        <v>1211</v>
      </c>
      <c r="F1487" t="s">
        <v>2</v>
      </c>
      <c r="G1487" t="s">
        <v>9</v>
      </c>
      <c r="H1487" t="s">
        <v>113</v>
      </c>
      <c r="I1487" s="4">
        <v>20000000</v>
      </c>
      <c r="J1487" s="3">
        <v>2005</v>
      </c>
      <c r="K1487" s="3">
        <v>7.1</v>
      </c>
      <c r="L1487" t="str">
        <f>IF(IMDb[[#This Row],[Presupuesto (USD)]]&lt;IMDb[[#This Row],[Ganancias(USD)]],"Éxito",IF(IMDb[[#This Row],[Presupuesto (USD)]]="SI","Indeterminado","Fracaso"))</f>
        <v>Fracaso</v>
      </c>
    </row>
    <row r="1488" spans="1:12" x14ac:dyDescent="0.25">
      <c r="A1488" t="s">
        <v>3377</v>
      </c>
      <c r="B1488" t="s">
        <v>703</v>
      </c>
      <c r="C1488">
        <v>133</v>
      </c>
      <c r="D1488" s="4">
        <v>11030963</v>
      </c>
      <c r="E1488" t="s">
        <v>1122</v>
      </c>
      <c r="F1488" t="s">
        <v>2</v>
      </c>
      <c r="G1488" t="s">
        <v>9</v>
      </c>
      <c r="H1488" t="s">
        <v>113</v>
      </c>
      <c r="I1488" s="4">
        <v>28000000</v>
      </c>
      <c r="J1488" s="3">
        <v>1996</v>
      </c>
      <c r="K1488" s="3">
        <v>7.1</v>
      </c>
      <c r="L1488" t="str">
        <f>IF(IMDb[[#This Row],[Presupuesto (USD)]]&lt;IMDb[[#This Row],[Ganancias(USD)]],"Éxito",IF(IMDb[[#This Row],[Presupuesto (USD)]]="SI","Indeterminado","Fracaso"))</f>
        <v>Fracaso</v>
      </c>
    </row>
    <row r="1489" spans="1:12" x14ac:dyDescent="0.25">
      <c r="A1489" t="s">
        <v>3373</v>
      </c>
      <c r="B1489" t="s">
        <v>827</v>
      </c>
      <c r="C1489">
        <v>107</v>
      </c>
      <c r="D1489" s="4">
        <v>11008432</v>
      </c>
      <c r="E1489" t="s">
        <v>281</v>
      </c>
      <c r="F1489" t="s">
        <v>2</v>
      </c>
      <c r="G1489" t="s">
        <v>3</v>
      </c>
      <c r="H1489" t="s">
        <v>4</v>
      </c>
      <c r="I1489" s="4">
        <v>25000000</v>
      </c>
      <c r="J1489" s="3">
        <v>2005</v>
      </c>
      <c r="K1489" s="3">
        <v>7.1</v>
      </c>
      <c r="L1489" t="str">
        <f>IF(IMDb[[#This Row],[Presupuesto (USD)]]&lt;IMDb[[#This Row],[Ganancias(USD)]],"Éxito",IF(IMDb[[#This Row],[Presupuesto (USD)]]="SI","Indeterminado","Fracaso"))</f>
        <v>Fracaso</v>
      </c>
    </row>
    <row r="1490" spans="1:12" x14ac:dyDescent="0.25">
      <c r="A1490" t="s">
        <v>3963</v>
      </c>
      <c r="B1490" t="s">
        <v>201</v>
      </c>
      <c r="C1490">
        <v>118</v>
      </c>
      <c r="D1490" s="4">
        <v>10214647</v>
      </c>
      <c r="E1490" t="s">
        <v>269</v>
      </c>
      <c r="F1490" t="s">
        <v>2</v>
      </c>
      <c r="G1490" t="s">
        <v>3</v>
      </c>
      <c r="H1490" t="s">
        <v>113</v>
      </c>
      <c r="I1490" s="4">
        <v>11000000</v>
      </c>
      <c r="J1490" s="3">
        <v>2004</v>
      </c>
      <c r="K1490" s="3">
        <v>7.1</v>
      </c>
      <c r="L1490" t="str">
        <f>IF(IMDb[[#This Row],[Presupuesto (USD)]]&lt;IMDb[[#This Row],[Ganancias(USD)]],"Éxito",IF(IMDb[[#This Row],[Presupuesto (USD)]]="SI","Indeterminado","Fracaso"))</f>
        <v>Fracaso</v>
      </c>
    </row>
    <row r="1491" spans="1:12" x14ac:dyDescent="0.25">
      <c r="A1491" t="s">
        <v>3463</v>
      </c>
      <c r="B1491" t="s">
        <v>7</v>
      </c>
      <c r="C1491">
        <v>98</v>
      </c>
      <c r="D1491" s="4">
        <v>9430988</v>
      </c>
      <c r="E1491" t="s">
        <v>251</v>
      </c>
      <c r="F1491" t="s">
        <v>2</v>
      </c>
      <c r="G1491" t="s">
        <v>3</v>
      </c>
      <c r="H1491" t="s">
        <v>113</v>
      </c>
      <c r="I1491" s="4">
        <v>17000000</v>
      </c>
      <c r="J1491" s="3">
        <v>2009</v>
      </c>
      <c r="K1491" s="3">
        <v>7.1</v>
      </c>
      <c r="L1491" t="str">
        <f>IF(IMDb[[#This Row],[Presupuesto (USD)]]&lt;IMDb[[#This Row],[Ganancias(USD)]],"Éxito",IF(IMDb[[#This Row],[Presupuesto (USD)]]="SI","Indeterminado","Fracaso"))</f>
        <v>Fracaso</v>
      </c>
    </row>
    <row r="1492" spans="1:12" x14ac:dyDescent="0.25">
      <c r="A1492" t="s">
        <v>4209</v>
      </c>
      <c r="B1492" t="s">
        <v>1590</v>
      </c>
      <c r="C1492">
        <v>100</v>
      </c>
      <c r="D1492" s="4">
        <v>9176553</v>
      </c>
      <c r="E1492" t="s">
        <v>984</v>
      </c>
      <c r="F1492" t="s">
        <v>2</v>
      </c>
      <c r="G1492" t="s">
        <v>3</v>
      </c>
      <c r="H1492" t="s">
        <v>4</v>
      </c>
      <c r="I1492" s="4">
        <v>7500000</v>
      </c>
      <c r="J1492" s="3">
        <v>2009</v>
      </c>
      <c r="K1492" s="3">
        <v>7.1</v>
      </c>
      <c r="L1492" t="str">
        <f>IF(IMDb[[#This Row],[Presupuesto (USD)]]&lt;IMDb[[#This Row],[Ganancias(USD)]],"Éxito",IF(IMDb[[#This Row],[Presupuesto (USD)]]="SI","Indeterminado","Fracaso"))</f>
        <v>Éxito</v>
      </c>
    </row>
    <row r="1493" spans="1:12" x14ac:dyDescent="0.25">
      <c r="A1493" t="s">
        <v>4603</v>
      </c>
      <c r="B1493" t="s">
        <v>1820</v>
      </c>
      <c r="C1493">
        <v>113</v>
      </c>
      <c r="D1493" s="4">
        <v>9054736</v>
      </c>
      <c r="E1493" t="s">
        <v>534</v>
      </c>
      <c r="F1493" t="s">
        <v>2</v>
      </c>
      <c r="G1493" t="s">
        <v>3</v>
      </c>
      <c r="H1493" t="s">
        <v>113</v>
      </c>
      <c r="I1493" s="4">
        <v>2700000</v>
      </c>
      <c r="J1493" s="3">
        <v>1997</v>
      </c>
      <c r="K1493" s="3">
        <v>7.1</v>
      </c>
      <c r="L1493" t="str">
        <f>IF(IMDb[[#This Row],[Presupuesto (USD)]]&lt;IMDb[[#This Row],[Ganancias(USD)]],"Éxito",IF(IMDb[[#This Row],[Presupuesto (USD)]]="SI","Indeterminado","Fracaso"))</f>
        <v>Éxito</v>
      </c>
    </row>
    <row r="1494" spans="1:12" x14ac:dyDescent="0.25">
      <c r="A1494" t="s">
        <v>3106</v>
      </c>
      <c r="B1494" t="s">
        <v>868</v>
      </c>
      <c r="C1494">
        <v>141</v>
      </c>
      <c r="D1494" s="4">
        <v>8324748</v>
      </c>
      <c r="E1494" t="s">
        <v>802</v>
      </c>
      <c r="F1494" t="s">
        <v>2</v>
      </c>
      <c r="G1494" t="s">
        <v>9</v>
      </c>
      <c r="H1494" t="s">
        <v>4</v>
      </c>
      <c r="I1494" s="4">
        <v>35000000</v>
      </c>
      <c r="J1494" s="3">
        <v>2013</v>
      </c>
      <c r="K1494" s="3">
        <v>7.1</v>
      </c>
      <c r="L1494" t="str">
        <f>IF(IMDb[[#This Row],[Presupuesto (USD)]]&lt;IMDb[[#This Row],[Ganancias(USD)]],"Éxito",IF(IMDb[[#This Row],[Presupuesto (USD)]]="SI","Indeterminado","Fracaso"))</f>
        <v>Fracaso</v>
      </c>
    </row>
    <row r="1495" spans="1:12" x14ac:dyDescent="0.25">
      <c r="A1495" t="s">
        <v>3621</v>
      </c>
      <c r="B1495" t="s">
        <v>5147</v>
      </c>
      <c r="C1495">
        <v>104</v>
      </c>
      <c r="D1495" s="4">
        <v>7739049</v>
      </c>
      <c r="E1495" t="s">
        <v>251</v>
      </c>
      <c r="F1495" t="s">
        <v>2</v>
      </c>
      <c r="G1495" t="s">
        <v>56</v>
      </c>
      <c r="H1495" t="s">
        <v>113</v>
      </c>
      <c r="I1495" s="4">
        <v>18000000</v>
      </c>
      <c r="J1495" s="3">
        <v>2004</v>
      </c>
      <c r="K1495" s="3">
        <v>7.1</v>
      </c>
      <c r="L1495" t="str">
        <f>IF(IMDb[[#This Row],[Presupuesto (USD)]]&lt;IMDb[[#This Row],[Ganancias(USD)]],"Éxito",IF(IMDb[[#This Row],[Presupuesto (USD)]]="SI","Indeterminado","Fracaso"))</f>
        <v>Fracaso</v>
      </c>
    </row>
    <row r="1496" spans="1:12" x14ac:dyDescent="0.25">
      <c r="A1496" t="s">
        <v>4629</v>
      </c>
      <c r="B1496" t="s">
        <v>1841</v>
      </c>
      <c r="C1496">
        <v>95</v>
      </c>
      <c r="D1496" s="4">
        <v>6851969</v>
      </c>
      <c r="E1496" t="s">
        <v>251</v>
      </c>
      <c r="F1496" t="s">
        <v>2</v>
      </c>
      <c r="G1496" t="s">
        <v>3</v>
      </c>
      <c r="H1496" t="s">
        <v>113</v>
      </c>
      <c r="I1496" s="4">
        <v>2500000</v>
      </c>
      <c r="J1496" s="3">
        <v>2013</v>
      </c>
      <c r="K1496" s="3">
        <v>7.1</v>
      </c>
      <c r="L1496" t="str">
        <f>IF(IMDb[[#This Row],[Presupuesto (USD)]]&lt;IMDb[[#This Row],[Ganancias(USD)]],"Éxito",IF(IMDb[[#This Row],[Presupuesto (USD)]]="SI","Indeterminado","Fracaso"))</f>
        <v>Éxito</v>
      </c>
    </row>
    <row r="1497" spans="1:12" x14ac:dyDescent="0.25">
      <c r="A1497" t="s">
        <v>4620</v>
      </c>
      <c r="B1497" t="s">
        <v>817</v>
      </c>
      <c r="C1497">
        <v>104</v>
      </c>
      <c r="D1497" s="4">
        <v>6401336</v>
      </c>
      <c r="E1497" t="s">
        <v>534</v>
      </c>
      <c r="F1497" t="s">
        <v>2</v>
      </c>
      <c r="G1497" t="s">
        <v>3</v>
      </c>
      <c r="H1497" t="s">
        <v>113</v>
      </c>
      <c r="I1497" s="4">
        <v>2500000</v>
      </c>
      <c r="J1497" s="3">
        <v>1991</v>
      </c>
      <c r="K1497" s="3">
        <v>7.1</v>
      </c>
      <c r="L1497" t="str">
        <f>IF(IMDb[[#This Row],[Presupuesto (USD)]]&lt;IMDb[[#This Row],[Ganancias(USD)]],"Éxito",IF(IMDb[[#This Row],[Presupuesto (USD)]]="SI","Indeterminado","Fracaso"))</f>
        <v>Éxito</v>
      </c>
    </row>
    <row r="1498" spans="1:12" x14ac:dyDescent="0.25">
      <c r="A1498" t="s">
        <v>3242</v>
      </c>
      <c r="B1498" t="s">
        <v>1049</v>
      </c>
      <c r="C1498">
        <v>94</v>
      </c>
      <c r="D1498" s="4">
        <v>6301131</v>
      </c>
      <c r="E1498" t="s">
        <v>374</v>
      </c>
      <c r="F1498" t="s">
        <v>2</v>
      </c>
      <c r="G1498" t="s">
        <v>3</v>
      </c>
      <c r="H1498" t="s">
        <v>113</v>
      </c>
      <c r="I1498" s="4">
        <v>29000000</v>
      </c>
      <c r="J1498" s="3">
        <v>2005</v>
      </c>
      <c r="K1498" s="3">
        <v>7.1</v>
      </c>
      <c r="L1498" t="str">
        <f>IF(IMDb[[#This Row],[Presupuesto (USD)]]&lt;IMDb[[#This Row],[Ganancias(USD)]],"Éxito",IF(IMDb[[#This Row],[Presupuesto (USD)]]="SI","Indeterminado","Fracaso"))</f>
        <v>Fracaso</v>
      </c>
    </row>
    <row r="1499" spans="1:12" x14ac:dyDescent="0.25">
      <c r="A1499" t="s">
        <v>3544</v>
      </c>
      <c r="B1499" t="s">
        <v>1074</v>
      </c>
      <c r="C1499">
        <v>100</v>
      </c>
      <c r="D1499" s="4">
        <v>5480996</v>
      </c>
      <c r="E1499" t="s">
        <v>1219</v>
      </c>
      <c r="F1499" t="s">
        <v>2</v>
      </c>
      <c r="G1499" t="s">
        <v>3</v>
      </c>
      <c r="H1499" t="s">
        <v>113</v>
      </c>
      <c r="I1499" s="4">
        <v>8700000</v>
      </c>
      <c r="J1499" s="3">
        <v>2006</v>
      </c>
      <c r="K1499" s="3">
        <v>7.1</v>
      </c>
      <c r="L1499" t="str">
        <f>IF(IMDb[[#This Row],[Presupuesto (USD)]]&lt;IMDb[[#This Row],[Ganancias(USD)]],"Éxito",IF(IMDb[[#This Row],[Presupuesto (USD)]]="SI","Indeterminado","Fracaso"))</f>
        <v>Fracaso</v>
      </c>
    </row>
    <row r="1500" spans="1:12" x14ac:dyDescent="0.25">
      <c r="A1500" t="s">
        <v>4527</v>
      </c>
      <c r="B1500" t="s">
        <v>1221</v>
      </c>
      <c r="C1500">
        <v>107</v>
      </c>
      <c r="D1500" s="4">
        <v>5354039</v>
      </c>
      <c r="E1500" t="s">
        <v>555</v>
      </c>
      <c r="F1500" t="s">
        <v>2</v>
      </c>
      <c r="G1500" t="s">
        <v>3</v>
      </c>
      <c r="H1500" t="s">
        <v>113</v>
      </c>
      <c r="I1500" s="4">
        <v>3500000</v>
      </c>
      <c r="J1500" s="3">
        <v>2011</v>
      </c>
      <c r="K1500" s="3">
        <v>7.1</v>
      </c>
      <c r="L1500" t="str">
        <f>IF(IMDb[[#This Row],[Presupuesto (USD)]]&lt;IMDb[[#This Row],[Ganancias(USD)]],"Éxito",IF(IMDb[[#This Row],[Presupuesto (USD)]]="SI","Indeterminado","Fracaso"))</f>
        <v>Éxito</v>
      </c>
    </row>
    <row r="1501" spans="1:12" x14ac:dyDescent="0.25">
      <c r="A1501" t="s">
        <v>4026</v>
      </c>
      <c r="B1501" t="s">
        <v>1486</v>
      </c>
      <c r="C1501">
        <v>106</v>
      </c>
      <c r="D1501" s="4">
        <v>5348317</v>
      </c>
      <c r="E1501" t="s">
        <v>750</v>
      </c>
      <c r="F1501" t="s">
        <v>2</v>
      </c>
      <c r="G1501" t="s">
        <v>3</v>
      </c>
      <c r="H1501" t="s">
        <v>113</v>
      </c>
      <c r="I1501" s="4">
        <v>10000000</v>
      </c>
      <c r="J1501" s="3">
        <v>2015</v>
      </c>
      <c r="K1501" s="3">
        <v>7.1</v>
      </c>
      <c r="L1501" t="str">
        <f>IF(IMDb[[#This Row],[Presupuesto (USD)]]&lt;IMDb[[#This Row],[Ganancias(USD)]],"Éxito",IF(IMDb[[#This Row],[Presupuesto (USD)]]="SI","Indeterminado","Fracaso"))</f>
        <v>Fracaso</v>
      </c>
    </row>
    <row r="1502" spans="1:12" x14ac:dyDescent="0.25">
      <c r="A1502" t="s">
        <v>4707</v>
      </c>
      <c r="B1502" t="s">
        <v>1895</v>
      </c>
      <c r="C1502">
        <v>99</v>
      </c>
      <c r="D1502" s="4">
        <v>4600000</v>
      </c>
      <c r="E1502" t="s">
        <v>334</v>
      </c>
      <c r="F1502" t="s">
        <v>2</v>
      </c>
      <c r="G1502" t="s">
        <v>3</v>
      </c>
      <c r="H1502" t="s">
        <v>113</v>
      </c>
      <c r="I1502" s="4">
        <v>1900000</v>
      </c>
      <c r="J1502" s="3">
        <v>1986</v>
      </c>
      <c r="K1502" s="3">
        <v>7.1</v>
      </c>
      <c r="L1502" t="str">
        <f>IF(IMDb[[#This Row],[Presupuesto (USD)]]&lt;IMDb[[#This Row],[Ganancias(USD)]],"Éxito",IF(IMDb[[#This Row],[Presupuesto (USD)]]="SI","Indeterminado","Fracaso"))</f>
        <v>Éxito</v>
      </c>
    </row>
    <row r="1503" spans="1:12" x14ac:dyDescent="0.25">
      <c r="A1503" t="s">
        <v>3632</v>
      </c>
      <c r="B1503" t="s">
        <v>1259</v>
      </c>
      <c r="C1503">
        <v>116</v>
      </c>
      <c r="D1503" s="4">
        <v>4435083</v>
      </c>
      <c r="E1503" t="s">
        <v>1260</v>
      </c>
      <c r="F1503" t="s">
        <v>2</v>
      </c>
      <c r="G1503" t="s">
        <v>74</v>
      </c>
      <c r="H1503" t="s">
        <v>113</v>
      </c>
      <c r="I1503" s="4">
        <v>18000000</v>
      </c>
      <c r="J1503" s="3">
        <v>2013</v>
      </c>
      <c r="K1503" s="3">
        <v>7.1</v>
      </c>
      <c r="L1503" t="str">
        <f>IF(IMDb[[#This Row],[Presupuesto (USD)]]&lt;IMDb[[#This Row],[Ganancias(USD)]],"Éxito",IF(IMDb[[#This Row],[Presupuesto (USD)]]="SI","Indeterminado","Fracaso"))</f>
        <v>Fracaso</v>
      </c>
    </row>
    <row r="1504" spans="1:12" x14ac:dyDescent="0.25">
      <c r="A1504" t="s">
        <v>3426</v>
      </c>
      <c r="B1504" t="s">
        <v>1147</v>
      </c>
      <c r="C1504">
        <v>111</v>
      </c>
      <c r="D1504" s="4">
        <v>4190530</v>
      </c>
      <c r="E1504" t="s">
        <v>531</v>
      </c>
      <c r="F1504" t="s">
        <v>2</v>
      </c>
      <c r="G1504" t="s">
        <v>74</v>
      </c>
      <c r="H1504" t="s">
        <v>113</v>
      </c>
      <c r="I1504" s="4">
        <v>22500000</v>
      </c>
      <c r="J1504" s="3">
        <v>2014</v>
      </c>
      <c r="K1504" s="3">
        <v>7.1</v>
      </c>
      <c r="L1504" t="str">
        <f>IF(IMDb[[#This Row],[Presupuesto (USD)]]&lt;IMDb[[#This Row],[Ganancias(USD)]],"Éxito",IF(IMDb[[#This Row],[Presupuesto (USD)]]="SI","Indeterminado","Fracaso"))</f>
        <v>Fracaso</v>
      </c>
    </row>
    <row r="1505" spans="1:12" x14ac:dyDescent="0.25">
      <c r="A1505" t="s">
        <v>4470</v>
      </c>
      <c r="B1505" t="s">
        <v>1281</v>
      </c>
      <c r="C1505">
        <v>104</v>
      </c>
      <c r="D1505" s="4">
        <v>4046737</v>
      </c>
      <c r="E1505" t="s">
        <v>251</v>
      </c>
      <c r="F1505" t="s">
        <v>2</v>
      </c>
      <c r="G1505" t="s">
        <v>3</v>
      </c>
      <c r="H1505" t="s">
        <v>113</v>
      </c>
      <c r="I1505" s="4">
        <v>4000000</v>
      </c>
      <c r="J1505" s="3">
        <v>2002</v>
      </c>
      <c r="K1505" s="3">
        <v>7.1</v>
      </c>
      <c r="L1505" t="str">
        <f>IF(IMDb[[#This Row],[Presupuesto (USD)]]&lt;IMDb[[#This Row],[Ganancias(USD)]],"Éxito",IF(IMDb[[#This Row],[Presupuesto (USD)]]="SI","Indeterminado","Fracaso"))</f>
        <v>Éxito</v>
      </c>
    </row>
    <row r="1506" spans="1:12" x14ac:dyDescent="0.25">
      <c r="A1506" t="s">
        <v>4925</v>
      </c>
      <c r="B1506" t="s">
        <v>2057</v>
      </c>
      <c r="C1506">
        <v>120</v>
      </c>
      <c r="D1506" s="4">
        <v>3773863</v>
      </c>
      <c r="E1506" t="s">
        <v>534</v>
      </c>
      <c r="F1506" t="s">
        <v>2</v>
      </c>
      <c r="G1506" t="s">
        <v>3</v>
      </c>
      <c r="H1506" t="s">
        <v>4</v>
      </c>
      <c r="I1506" s="4">
        <v>1000000</v>
      </c>
      <c r="J1506" s="3">
        <v>2009</v>
      </c>
      <c r="K1506" s="3">
        <v>7.1</v>
      </c>
      <c r="L1506" t="str">
        <f>IF(IMDb[[#This Row],[Presupuesto (USD)]]&lt;IMDb[[#This Row],[Ganancias(USD)]],"Éxito",IF(IMDb[[#This Row],[Presupuesto (USD)]]="SI","Indeterminado","Fracaso"))</f>
        <v>Éxito</v>
      </c>
    </row>
    <row r="1507" spans="1:12" x14ac:dyDescent="0.25">
      <c r="A1507" t="s">
        <v>3225</v>
      </c>
      <c r="B1507" t="s">
        <v>1032</v>
      </c>
      <c r="C1507">
        <v>131</v>
      </c>
      <c r="D1507" s="4">
        <v>3752725</v>
      </c>
      <c r="E1507" t="s">
        <v>45</v>
      </c>
      <c r="F1507" t="s">
        <v>2</v>
      </c>
      <c r="G1507" t="s">
        <v>3</v>
      </c>
      <c r="H1507" t="s">
        <v>113</v>
      </c>
      <c r="I1507" s="4">
        <v>18000000</v>
      </c>
      <c r="J1507" s="3">
        <v>2004</v>
      </c>
      <c r="K1507" s="3">
        <v>7.1</v>
      </c>
      <c r="L1507" t="str">
        <f>IF(IMDb[[#This Row],[Presupuesto (USD)]]&lt;IMDb[[#This Row],[Ganancias(USD)]],"Éxito",IF(IMDb[[#This Row],[Presupuesto (USD)]]="SI","Indeterminado","Fracaso"))</f>
        <v>Fracaso</v>
      </c>
    </row>
    <row r="1508" spans="1:12" x14ac:dyDescent="0.25">
      <c r="A1508" t="s">
        <v>4627</v>
      </c>
      <c r="B1508" t="s">
        <v>1414</v>
      </c>
      <c r="C1508">
        <v>89</v>
      </c>
      <c r="D1508" s="4">
        <v>3325638</v>
      </c>
      <c r="E1508" t="s">
        <v>1839</v>
      </c>
      <c r="F1508" t="s">
        <v>2</v>
      </c>
      <c r="G1508" t="s">
        <v>3</v>
      </c>
      <c r="H1508" t="s">
        <v>4</v>
      </c>
      <c r="I1508" s="4">
        <v>2500000</v>
      </c>
      <c r="J1508" s="3">
        <v>2012</v>
      </c>
      <c r="K1508" s="3">
        <v>7.1</v>
      </c>
      <c r="L1508" t="str">
        <f>IF(IMDb[[#This Row],[Presupuesto (USD)]]&lt;IMDb[[#This Row],[Ganancias(USD)]],"Éxito",IF(IMDb[[#This Row],[Presupuesto (USD)]]="SI","Indeterminado","Fracaso"))</f>
        <v>Éxito</v>
      </c>
    </row>
    <row r="1509" spans="1:12" x14ac:dyDescent="0.25">
      <c r="A1509" t="s">
        <v>4578</v>
      </c>
      <c r="B1509" t="s">
        <v>1809</v>
      </c>
      <c r="C1509">
        <v>104</v>
      </c>
      <c r="D1509" s="4">
        <v>3287435</v>
      </c>
      <c r="E1509" t="s">
        <v>534</v>
      </c>
      <c r="F1509" t="s">
        <v>2</v>
      </c>
      <c r="G1509" t="s">
        <v>3</v>
      </c>
      <c r="H1509" t="s">
        <v>113</v>
      </c>
      <c r="I1509" s="4">
        <v>4500000</v>
      </c>
      <c r="J1509" s="3">
        <v>2001</v>
      </c>
      <c r="K1509" s="3">
        <v>7.1</v>
      </c>
      <c r="L1509" t="str">
        <f>IF(IMDb[[#This Row],[Presupuesto (USD)]]&lt;IMDb[[#This Row],[Ganancias(USD)]],"Éxito",IF(IMDb[[#This Row],[Presupuesto (USD)]]="SI","Indeterminado","Fracaso"))</f>
        <v>Fracaso</v>
      </c>
    </row>
    <row r="1510" spans="1:12" x14ac:dyDescent="0.25">
      <c r="A1510" t="s">
        <v>4901</v>
      </c>
      <c r="B1510" t="s">
        <v>2034</v>
      </c>
      <c r="C1510">
        <v>86</v>
      </c>
      <c r="D1510" s="4">
        <v>3278611</v>
      </c>
      <c r="E1510" t="s">
        <v>599</v>
      </c>
      <c r="F1510" t="s">
        <v>2</v>
      </c>
      <c r="G1510" t="s">
        <v>3</v>
      </c>
      <c r="H1510" t="s">
        <v>4</v>
      </c>
      <c r="I1510" s="4" t="s">
        <v>5162</v>
      </c>
      <c r="J1510" s="3">
        <v>2005</v>
      </c>
      <c r="K1510" s="3">
        <v>7.1</v>
      </c>
      <c r="L1510" t="str">
        <f>IF(IMDb[[#This Row],[Presupuesto (USD)]]&lt;IMDb[[#This Row],[Ganancias(USD)]],"Éxito",IF(IMDb[[#This Row],[Presupuesto (USD)]]="SI","Indeterminado","Fracaso"))</f>
        <v>Indeterminado</v>
      </c>
    </row>
    <row r="1511" spans="1:12" x14ac:dyDescent="0.25">
      <c r="A1511" t="s">
        <v>4392</v>
      </c>
      <c r="B1511" t="s">
        <v>1690</v>
      </c>
      <c r="C1511">
        <v>95</v>
      </c>
      <c r="D1511" s="4">
        <v>3219029</v>
      </c>
      <c r="E1511" t="s">
        <v>1691</v>
      </c>
      <c r="F1511" t="s">
        <v>2</v>
      </c>
      <c r="G1511" t="s">
        <v>3</v>
      </c>
      <c r="H1511" t="s">
        <v>113</v>
      </c>
      <c r="I1511" s="4">
        <v>5000000</v>
      </c>
      <c r="J1511" s="3">
        <v>2015</v>
      </c>
      <c r="K1511" s="3">
        <v>7.1</v>
      </c>
      <c r="L1511" t="str">
        <f>IF(IMDb[[#This Row],[Presupuesto (USD)]]&lt;IMDb[[#This Row],[Ganancias(USD)]],"Éxito",IF(IMDb[[#This Row],[Presupuesto (USD)]]="SI","Indeterminado","Fracaso"))</f>
        <v>Fracaso</v>
      </c>
    </row>
    <row r="1512" spans="1:12" x14ac:dyDescent="0.25">
      <c r="A1512" t="s">
        <v>4030</v>
      </c>
      <c r="B1512" t="s">
        <v>266</v>
      </c>
      <c r="C1512">
        <v>89</v>
      </c>
      <c r="D1512" s="4">
        <v>3193102</v>
      </c>
      <c r="E1512" t="s">
        <v>367</v>
      </c>
      <c r="F1512" t="s">
        <v>2</v>
      </c>
      <c r="G1512" t="s">
        <v>3</v>
      </c>
      <c r="H1512" t="s">
        <v>113</v>
      </c>
      <c r="I1512" s="4">
        <v>9000000</v>
      </c>
      <c r="J1512" s="3">
        <v>1999</v>
      </c>
      <c r="K1512" s="3">
        <v>7.1</v>
      </c>
      <c r="L1512" t="str">
        <f>IF(IMDb[[#This Row],[Presupuesto (USD)]]&lt;IMDb[[#This Row],[Ganancias(USD)]],"Éxito",IF(IMDb[[#This Row],[Presupuesto (USD)]]="SI","Indeterminado","Fracaso"))</f>
        <v>Fracaso</v>
      </c>
    </row>
    <row r="1513" spans="1:12" x14ac:dyDescent="0.25">
      <c r="A1513" t="s">
        <v>3920</v>
      </c>
      <c r="B1513" t="s">
        <v>1059</v>
      </c>
      <c r="C1513">
        <v>110</v>
      </c>
      <c r="D1513" s="4">
        <v>3148482</v>
      </c>
      <c r="E1513" t="s">
        <v>45</v>
      </c>
      <c r="F1513" t="s">
        <v>2</v>
      </c>
      <c r="G1513" t="s">
        <v>3</v>
      </c>
      <c r="H1513" t="s">
        <v>113</v>
      </c>
      <c r="I1513" s="4">
        <v>12000000</v>
      </c>
      <c r="J1513" s="3">
        <v>2008</v>
      </c>
      <c r="K1513" s="3">
        <v>7.1</v>
      </c>
      <c r="L1513" t="str">
        <f>IF(IMDb[[#This Row],[Presupuesto (USD)]]&lt;IMDb[[#This Row],[Ganancias(USD)]],"Éxito",IF(IMDb[[#This Row],[Presupuesto (USD)]]="SI","Indeterminado","Fracaso"))</f>
        <v>Fracaso</v>
      </c>
    </row>
    <row r="1514" spans="1:12" x14ac:dyDescent="0.25">
      <c r="A1514" t="s">
        <v>4151</v>
      </c>
      <c r="B1514" t="s">
        <v>5153</v>
      </c>
      <c r="C1514">
        <v>111</v>
      </c>
      <c r="D1514" s="4">
        <v>3076425</v>
      </c>
      <c r="E1514" t="s">
        <v>1560</v>
      </c>
      <c r="F1514" t="s">
        <v>257</v>
      </c>
      <c r="G1514" t="s">
        <v>258</v>
      </c>
      <c r="H1514" t="s">
        <v>113</v>
      </c>
      <c r="I1514" s="4">
        <v>8000000</v>
      </c>
      <c r="J1514" s="3">
        <v>2002</v>
      </c>
      <c r="K1514" s="3">
        <v>7.1</v>
      </c>
      <c r="L1514" t="str">
        <f>IF(IMDb[[#This Row],[Presupuesto (USD)]]&lt;IMDb[[#This Row],[Ganancias(USD)]],"Éxito",IF(IMDb[[#This Row],[Presupuesto (USD)]]="SI","Indeterminado","Fracaso"))</f>
        <v>Fracaso</v>
      </c>
    </row>
    <row r="1515" spans="1:12" x14ac:dyDescent="0.25">
      <c r="A1515" t="s">
        <v>4032</v>
      </c>
      <c r="B1515" t="s">
        <v>1490</v>
      </c>
      <c r="C1515">
        <v>135</v>
      </c>
      <c r="D1515" s="4">
        <v>3041803</v>
      </c>
      <c r="E1515" t="s">
        <v>45</v>
      </c>
      <c r="F1515" t="s">
        <v>2</v>
      </c>
      <c r="G1515" t="s">
        <v>9</v>
      </c>
      <c r="H1515" t="s">
        <v>21</v>
      </c>
      <c r="I1515" s="4">
        <v>10000000</v>
      </c>
      <c r="J1515" s="3">
        <v>2000</v>
      </c>
      <c r="K1515" s="3">
        <v>7.1</v>
      </c>
      <c r="L1515" t="str">
        <f>IF(IMDb[[#This Row],[Presupuesto (USD)]]&lt;IMDb[[#This Row],[Ganancias(USD)]],"Éxito",IF(IMDb[[#This Row],[Presupuesto (USD)]]="SI","Indeterminado","Fracaso"))</f>
        <v>Fracaso</v>
      </c>
    </row>
    <row r="1516" spans="1:12" x14ac:dyDescent="0.25">
      <c r="A1516" t="s">
        <v>4067</v>
      </c>
      <c r="B1516" t="s">
        <v>1353</v>
      </c>
      <c r="C1516">
        <v>130</v>
      </c>
      <c r="D1516" s="4">
        <v>3029870</v>
      </c>
      <c r="E1516" t="s">
        <v>321</v>
      </c>
      <c r="F1516" t="s">
        <v>2</v>
      </c>
      <c r="G1516" t="s">
        <v>949</v>
      </c>
      <c r="H1516" t="s">
        <v>113</v>
      </c>
      <c r="I1516" s="4">
        <v>7400000</v>
      </c>
      <c r="J1516" s="3">
        <v>2011</v>
      </c>
      <c r="K1516" s="3">
        <v>7.1</v>
      </c>
      <c r="L1516" t="str">
        <f>IF(IMDb[[#This Row],[Presupuesto (USD)]]&lt;IMDb[[#This Row],[Ganancias(USD)]],"Éxito",IF(IMDb[[#This Row],[Presupuesto (USD)]]="SI","Indeterminado","Fracaso"))</f>
        <v>Fracaso</v>
      </c>
    </row>
    <row r="1517" spans="1:12" x14ac:dyDescent="0.25">
      <c r="A1517" t="s">
        <v>4499</v>
      </c>
      <c r="B1517" t="s">
        <v>1768</v>
      </c>
      <c r="C1517">
        <v>102</v>
      </c>
      <c r="D1517" s="4">
        <v>2956000</v>
      </c>
      <c r="E1517" t="s">
        <v>1769</v>
      </c>
      <c r="F1517" t="s">
        <v>2</v>
      </c>
      <c r="G1517" t="s">
        <v>3</v>
      </c>
      <c r="H1517" t="s">
        <v>813</v>
      </c>
      <c r="I1517" s="4">
        <v>3700000</v>
      </c>
      <c r="J1517" s="3">
        <v>1948</v>
      </c>
      <c r="K1517" s="3">
        <v>7.1</v>
      </c>
      <c r="L1517" t="str">
        <f>IF(IMDb[[#This Row],[Presupuesto (USD)]]&lt;IMDb[[#This Row],[Ganancias(USD)]],"Éxito",IF(IMDb[[#This Row],[Presupuesto (USD)]]="SI","Indeterminado","Fracaso"))</f>
        <v>Fracaso</v>
      </c>
    </row>
    <row r="1518" spans="1:12" x14ac:dyDescent="0.25">
      <c r="A1518" t="s">
        <v>4449</v>
      </c>
      <c r="B1518" t="s">
        <v>1493</v>
      </c>
      <c r="C1518">
        <v>93</v>
      </c>
      <c r="D1518" s="4">
        <v>2542264</v>
      </c>
      <c r="E1518" t="s">
        <v>419</v>
      </c>
      <c r="F1518" t="s">
        <v>2</v>
      </c>
      <c r="G1518" t="s">
        <v>9</v>
      </c>
      <c r="H1518" t="s">
        <v>4</v>
      </c>
      <c r="I1518" s="4" t="s">
        <v>5162</v>
      </c>
      <c r="J1518" s="3">
        <v>1997</v>
      </c>
      <c r="K1518" s="3">
        <v>7.1</v>
      </c>
      <c r="L1518" t="str">
        <f>IF(IMDb[[#This Row],[Presupuesto (USD)]]&lt;IMDb[[#This Row],[Ganancias(USD)]],"Éxito",IF(IMDb[[#This Row],[Presupuesto (USD)]]="SI","Indeterminado","Fracaso"))</f>
        <v>Indeterminado</v>
      </c>
    </row>
    <row r="1519" spans="1:12" x14ac:dyDescent="0.25">
      <c r="A1519" t="s">
        <v>4986</v>
      </c>
      <c r="B1519" t="s">
        <v>857</v>
      </c>
      <c r="C1519">
        <v>80</v>
      </c>
      <c r="D1519" s="4">
        <v>2360184</v>
      </c>
      <c r="E1519" t="s">
        <v>419</v>
      </c>
      <c r="F1519" t="s">
        <v>2</v>
      </c>
      <c r="G1519" t="s">
        <v>3</v>
      </c>
      <c r="H1519" t="s">
        <v>4</v>
      </c>
      <c r="I1519" s="4">
        <v>300000</v>
      </c>
      <c r="J1519" s="3">
        <v>2003</v>
      </c>
      <c r="K1519" s="3">
        <v>7.1</v>
      </c>
      <c r="L1519" t="str">
        <f>IF(IMDb[[#This Row],[Presupuesto (USD)]]&lt;IMDb[[#This Row],[Ganancias(USD)]],"Éxito",IF(IMDb[[#This Row],[Presupuesto (USD)]]="SI","Indeterminado","Fracaso"))</f>
        <v>Éxito</v>
      </c>
    </row>
    <row r="1520" spans="1:12" x14ac:dyDescent="0.25">
      <c r="A1520" t="s">
        <v>3922</v>
      </c>
      <c r="B1520" t="s">
        <v>1423</v>
      </c>
      <c r="C1520">
        <v>101</v>
      </c>
      <c r="D1520" s="4">
        <v>2060953</v>
      </c>
      <c r="E1520" t="s">
        <v>1108</v>
      </c>
      <c r="F1520" t="s">
        <v>2</v>
      </c>
      <c r="G1520" t="s">
        <v>754</v>
      </c>
      <c r="H1520" t="s">
        <v>113</v>
      </c>
      <c r="I1520" s="4">
        <v>12000000</v>
      </c>
      <c r="J1520" s="3">
        <v>1999</v>
      </c>
      <c r="K1520" s="3">
        <v>7.1</v>
      </c>
      <c r="L1520" t="str">
        <f>IF(IMDb[[#This Row],[Presupuesto (USD)]]&lt;IMDb[[#This Row],[Ganancias(USD)]],"Éxito",IF(IMDb[[#This Row],[Presupuesto (USD)]]="SI","Indeterminado","Fracaso"))</f>
        <v>Fracaso</v>
      </c>
    </row>
    <row r="1521" spans="1:12" x14ac:dyDescent="0.25">
      <c r="A1521" t="s">
        <v>4116</v>
      </c>
      <c r="B1521" t="s">
        <v>1534</v>
      </c>
      <c r="C1521">
        <v>126</v>
      </c>
      <c r="D1521" s="4">
        <v>1997807</v>
      </c>
      <c r="E1521" t="s">
        <v>317</v>
      </c>
      <c r="F1521" t="s">
        <v>2</v>
      </c>
      <c r="G1521" t="s">
        <v>3</v>
      </c>
      <c r="H1521" t="s">
        <v>113</v>
      </c>
      <c r="I1521" s="4">
        <v>8000000</v>
      </c>
      <c r="J1521" s="3">
        <v>1999</v>
      </c>
      <c r="K1521" s="3">
        <v>7.1</v>
      </c>
      <c r="L1521" t="str">
        <f>IF(IMDb[[#This Row],[Presupuesto (USD)]]&lt;IMDb[[#This Row],[Ganancias(USD)]],"Éxito",IF(IMDb[[#This Row],[Presupuesto (USD)]]="SI","Indeterminado","Fracaso"))</f>
        <v>Fracaso</v>
      </c>
    </row>
    <row r="1522" spans="1:12" x14ac:dyDescent="0.25">
      <c r="A1522" t="s">
        <v>3097</v>
      </c>
      <c r="B1522" t="s">
        <v>952</v>
      </c>
      <c r="C1522">
        <v>135</v>
      </c>
      <c r="D1522" s="4">
        <v>1877179</v>
      </c>
      <c r="E1522" t="s">
        <v>219</v>
      </c>
      <c r="F1522" t="s">
        <v>257</v>
      </c>
      <c r="G1522" t="s">
        <v>258</v>
      </c>
      <c r="H1522" t="s">
        <v>113</v>
      </c>
      <c r="I1522" s="4" t="s">
        <v>5162</v>
      </c>
      <c r="J1522" s="3">
        <v>1995</v>
      </c>
      <c r="K1522" s="3">
        <v>7.1</v>
      </c>
      <c r="L1522" t="str">
        <f>IF(IMDb[[#This Row],[Presupuesto (USD)]]&lt;IMDb[[#This Row],[Ganancias(USD)]],"Éxito",IF(IMDb[[#This Row],[Presupuesto (USD)]]="SI","Indeterminado","Fracaso"))</f>
        <v>Indeterminado</v>
      </c>
    </row>
    <row r="1523" spans="1:12" x14ac:dyDescent="0.25">
      <c r="A1523" t="s">
        <v>3925</v>
      </c>
      <c r="B1523" t="s">
        <v>1426</v>
      </c>
      <c r="C1523">
        <v>104</v>
      </c>
      <c r="D1523" s="4">
        <v>1779284</v>
      </c>
      <c r="E1523" t="s">
        <v>419</v>
      </c>
      <c r="F1523" t="s">
        <v>2</v>
      </c>
      <c r="G1523" t="s">
        <v>3</v>
      </c>
      <c r="H1523" t="s">
        <v>113</v>
      </c>
      <c r="I1523" s="4">
        <v>12000000</v>
      </c>
      <c r="J1523" s="3">
        <v>2002</v>
      </c>
      <c r="K1523" s="3">
        <v>7.1</v>
      </c>
      <c r="L1523" t="str">
        <f>IF(IMDb[[#This Row],[Presupuesto (USD)]]&lt;IMDb[[#This Row],[Ganancias(USD)]],"Éxito",IF(IMDb[[#This Row],[Presupuesto (USD)]]="SI","Indeterminado","Fracaso"))</f>
        <v>Fracaso</v>
      </c>
    </row>
    <row r="1524" spans="1:12" x14ac:dyDescent="0.25">
      <c r="A1524" t="s">
        <v>4964</v>
      </c>
      <c r="B1524" t="s">
        <v>1671</v>
      </c>
      <c r="C1524">
        <v>90</v>
      </c>
      <c r="D1524" s="4">
        <v>1689999</v>
      </c>
      <c r="E1524" t="s">
        <v>534</v>
      </c>
      <c r="F1524" t="s">
        <v>453</v>
      </c>
      <c r="G1524" t="s">
        <v>3</v>
      </c>
      <c r="H1524" t="s">
        <v>113</v>
      </c>
      <c r="I1524" s="4">
        <v>400000</v>
      </c>
      <c r="J1524" s="3">
        <v>2006</v>
      </c>
      <c r="K1524" s="3">
        <v>7.1</v>
      </c>
      <c r="L1524" t="str">
        <f>IF(IMDb[[#This Row],[Presupuesto (USD)]]&lt;IMDb[[#This Row],[Ganancias(USD)]],"Éxito",IF(IMDb[[#This Row],[Presupuesto (USD)]]="SI","Indeterminado","Fracaso"))</f>
        <v>Éxito</v>
      </c>
    </row>
    <row r="1525" spans="1:12" x14ac:dyDescent="0.25">
      <c r="A1525" t="s">
        <v>3576</v>
      </c>
      <c r="B1525" t="s">
        <v>177</v>
      </c>
      <c r="C1525">
        <v>109</v>
      </c>
      <c r="D1525" s="4">
        <v>1357042</v>
      </c>
      <c r="E1525" t="s">
        <v>555</v>
      </c>
      <c r="F1525" t="s">
        <v>2</v>
      </c>
      <c r="G1525" t="s">
        <v>112</v>
      </c>
      <c r="H1525" t="s">
        <v>113</v>
      </c>
      <c r="I1525" s="4">
        <v>15000000</v>
      </c>
      <c r="J1525" s="3">
        <v>2011</v>
      </c>
      <c r="K1525" s="3">
        <v>7.1</v>
      </c>
      <c r="L1525" t="str">
        <f>IF(IMDb[[#This Row],[Presupuesto (USD)]]&lt;IMDb[[#This Row],[Ganancias(USD)]],"Éxito",IF(IMDb[[#This Row],[Presupuesto (USD)]]="SI","Indeterminado","Fracaso"))</f>
        <v>Fracaso</v>
      </c>
    </row>
    <row r="1526" spans="1:12" x14ac:dyDescent="0.25">
      <c r="A1526" t="s">
        <v>4326</v>
      </c>
      <c r="B1526" t="s">
        <v>1063</v>
      </c>
      <c r="C1526">
        <v>91</v>
      </c>
      <c r="D1526" s="4">
        <v>1292119</v>
      </c>
      <c r="E1526" t="s">
        <v>847</v>
      </c>
      <c r="F1526" t="s">
        <v>2</v>
      </c>
      <c r="G1526" t="s">
        <v>9</v>
      </c>
      <c r="H1526" t="s">
        <v>113</v>
      </c>
      <c r="I1526" s="4">
        <v>5500000</v>
      </c>
      <c r="J1526" s="3">
        <v>2001</v>
      </c>
      <c r="K1526" s="3">
        <v>7.1</v>
      </c>
      <c r="L1526" t="str">
        <f>IF(IMDb[[#This Row],[Presupuesto (USD)]]&lt;IMDb[[#This Row],[Ganancias(USD)]],"Éxito",IF(IMDb[[#This Row],[Presupuesto (USD)]]="SI","Indeterminado","Fracaso"))</f>
        <v>Fracaso</v>
      </c>
    </row>
    <row r="1527" spans="1:12" x14ac:dyDescent="0.25">
      <c r="A1527" t="s">
        <v>5096</v>
      </c>
      <c r="B1527" t="s">
        <v>1074</v>
      </c>
      <c r="C1527">
        <v>100</v>
      </c>
      <c r="D1527" s="4">
        <v>1227508</v>
      </c>
      <c r="E1527" t="s">
        <v>419</v>
      </c>
      <c r="F1527" t="s">
        <v>2</v>
      </c>
      <c r="G1527" t="s">
        <v>3</v>
      </c>
      <c r="H1527" t="s">
        <v>113</v>
      </c>
      <c r="I1527" s="4">
        <v>23000</v>
      </c>
      <c r="J1527" s="3">
        <v>1991</v>
      </c>
      <c r="K1527" s="3">
        <v>7.1</v>
      </c>
      <c r="L1527" t="str">
        <f>IF(IMDb[[#This Row],[Presupuesto (USD)]]&lt;IMDb[[#This Row],[Ganancias(USD)]],"Éxito",IF(IMDb[[#This Row],[Presupuesto (USD)]]="SI","Indeterminado","Fracaso"))</f>
        <v>Éxito</v>
      </c>
    </row>
    <row r="1528" spans="1:12" x14ac:dyDescent="0.25">
      <c r="A1528" t="s">
        <v>3851</v>
      </c>
      <c r="B1528" t="s">
        <v>1135</v>
      </c>
      <c r="C1528">
        <v>125</v>
      </c>
      <c r="D1528" s="4">
        <v>1172769</v>
      </c>
      <c r="E1528" t="s">
        <v>318</v>
      </c>
      <c r="F1528" t="s">
        <v>2</v>
      </c>
      <c r="G1528" t="s">
        <v>147</v>
      </c>
      <c r="H1528" t="s">
        <v>113</v>
      </c>
      <c r="I1528" s="4">
        <v>13000000</v>
      </c>
      <c r="J1528" s="3">
        <v>2006</v>
      </c>
      <c r="K1528" s="3">
        <v>7.1</v>
      </c>
      <c r="L1528" t="str">
        <f>IF(IMDb[[#This Row],[Presupuesto (USD)]]&lt;IMDb[[#This Row],[Ganancias(USD)]],"Éxito",IF(IMDb[[#This Row],[Presupuesto (USD)]]="SI","Indeterminado","Fracaso"))</f>
        <v>Fracaso</v>
      </c>
    </row>
    <row r="1529" spans="1:12" x14ac:dyDescent="0.25">
      <c r="A1529" t="s">
        <v>3853</v>
      </c>
      <c r="B1529" t="s">
        <v>1136</v>
      </c>
      <c r="C1529">
        <v>118</v>
      </c>
      <c r="D1529" s="4">
        <v>1150403</v>
      </c>
      <c r="E1529" t="s">
        <v>295</v>
      </c>
      <c r="F1529" t="s">
        <v>2</v>
      </c>
      <c r="G1529" t="s">
        <v>3</v>
      </c>
      <c r="H1529" t="s">
        <v>113</v>
      </c>
      <c r="I1529" s="4">
        <v>13000000</v>
      </c>
      <c r="J1529" s="3">
        <v>2006</v>
      </c>
      <c r="K1529" s="3">
        <v>7.1</v>
      </c>
      <c r="L1529" t="str">
        <f>IF(IMDb[[#This Row],[Presupuesto (USD)]]&lt;IMDb[[#This Row],[Ganancias(USD)]],"Éxito",IF(IMDb[[#This Row],[Presupuesto (USD)]]="SI","Indeterminado","Fracaso"))</f>
        <v>Fracaso</v>
      </c>
    </row>
    <row r="1530" spans="1:12" x14ac:dyDescent="0.25">
      <c r="A1530" t="s">
        <v>4393</v>
      </c>
      <c r="B1530" t="s">
        <v>733</v>
      </c>
      <c r="C1530">
        <v>91</v>
      </c>
      <c r="D1530" s="4">
        <v>1040879</v>
      </c>
      <c r="E1530" t="s">
        <v>1078</v>
      </c>
      <c r="F1530" t="s">
        <v>2</v>
      </c>
      <c r="G1530" t="s">
        <v>3</v>
      </c>
      <c r="H1530" t="s">
        <v>113</v>
      </c>
      <c r="I1530" s="4">
        <v>7000000</v>
      </c>
      <c r="J1530" s="3">
        <v>1996</v>
      </c>
      <c r="K1530" s="3">
        <v>7.1</v>
      </c>
      <c r="L1530" t="str">
        <f>IF(IMDb[[#This Row],[Presupuesto (USD)]]&lt;IMDb[[#This Row],[Ganancias(USD)]],"Éxito",IF(IMDb[[#This Row],[Presupuesto (USD)]]="SI","Indeterminado","Fracaso"))</f>
        <v>Fracaso</v>
      </c>
    </row>
    <row r="1531" spans="1:12" x14ac:dyDescent="0.25">
      <c r="A1531" t="s">
        <v>3558</v>
      </c>
      <c r="B1531" t="s">
        <v>265</v>
      </c>
      <c r="C1531">
        <v>125</v>
      </c>
      <c r="D1531" s="4">
        <v>1027749</v>
      </c>
      <c r="E1531" t="s">
        <v>531</v>
      </c>
      <c r="F1531" t="s">
        <v>2</v>
      </c>
      <c r="G1531" t="s">
        <v>74</v>
      </c>
      <c r="H1531" t="s">
        <v>113</v>
      </c>
      <c r="I1531" s="4">
        <v>40000000</v>
      </c>
      <c r="J1531" s="3">
        <v>2008</v>
      </c>
      <c r="K1531" s="3">
        <v>7.1</v>
      </c>
      <c r="L1531" t="str">
        <f>IF(IMDb[[#This Row],[Presupuesto (USD)]]&lt;IMDb[[#This Row],[Ganancias(USD)]],"Éxito",IF(IMDb[[#This Row],[Presupuesto (USD)]]="SI","Indeterminado","Fracaso"))</f>
        <v>Fracaso</v>
      </c>
    </row>
    <row r="1532" spans="1:12" x14ac:dyDescent="0.25">
      <c r="A1532" t="s">
        <v>4869</v>
      </c>
      <c r="B1532" t="s">
        <v>551</v>
      </c>
      <c r="C1532">
        <v>104</v>
      </c>
      <c r="D1532" s="4">
        <v>1007962</v>
      </c>
      <c r="E1532" t="s">
        <v>363</v>
      </c>
      <c r="F1532" t="s">
        <v>2</v>
      </c>
      <c r="G1532" t="s">
        <v>3</v>
      </c>
      <c r="H1532" t="s">
        <v>113</v>
      </c>
      <c r="I1532" s="4">
        <v>950000</v>
      </c>
      <c r="J1532" s="3">
        <v>2005</v>
      </c>
      <c r="K1532" s="3">
        <v>7.1</v>
      </c>
      <c r="L1532" t="str">
        <f>IF(IMDb[[#This Row],[Presupuesto (USD)]]&lt;IMDb[[#This Row],[Ganancias(USD)]],"Éxito",IF(IMDb[[#This Row],[Presupuesto (USD)]]="SI","Indeterminado","Fracaso"))</f>
        <v>Éxito</v>
      </c>
    </row>
    <row r="1533" spans="1:12" x14ac:dyDescent="0.25">
      <c r="A1533" t="s">
        <v>4988</v>
      </c>
      <c r="B1533" t="s">
        <v>1880</v>
      </c>
      <c r="C1533">
        <v>80</v>
      </c>
      <c r="D1533" s="4">
        <v>856942</v>
      </c>
      <c r="E1533" t="s">
        <v>534</v>
      </c>
      <c r="F1533" t="s">
        <v>2</v>
      </c>
      <c r="G1533" t="s">
        <v>3</v>
      </c>
      <c r="H1533" t="s">
        <v>113</v>
      </c>
      <c r="I1533" s="4">
        <v>200000</v>
      </c>
      <c r="J1533" s="3">
        <v>2008</v>
      </c>
      <c r="K1533" s="3">
        <v>7.1</v>
      </c>
      <c r="L1533" t="str">
        <f>IF(IMDb[[#This Row],[Presupuesto (USD)]]&lt;IMDb[[#This Row],[Ganancias(USD)]],"Éxito",IF(IMDb[[#This Row],[Presupuesto (USD)]]="SI","Indeterminado","Fracaso"))</f>
        <v>Éxito</v>
      </c>
    </row>
    <row r="1534" spans="1:12" x14ac:dyDescent="0.25">
      <c r="A1534" t="s">
        <v>4311</v>
      </c>
      <c r="B1534" t="s">
        <v>1644</v>
      </c>
      <c r="C1534">
        <v>103</v>
      </c>
      <c r="D1534" s="4">
        <v>542860</v>
      </c>
      <c r="E1534" t="s">
        <v>341</v>
      </c>
      <c r="F1534" t="s">
        <v>1156</v>
      </c>
      <c r="G1534" t="s">
        <v>1157</v>
      </c>
      <c r="H1534" t="s">
        <v>113</v>
      </c>
      <c r="I1534" s="4">
        <v>4000000</v>
      </c>
      <c r="J1534" s="3">
        <v>2008</v>
      </c>
      <c r="K1534" s="3">
        <v>7.1</v>
      </c>
      <c r="L1534" t="str">
        <f>IF(IMDb[[#This Row],[Presupuesto (USD)]]&lt;IMDb[[#This Row],[Ganancias(USD)]],"Éxito",IF(IMDb[[#This Row],[Presupuesto (USD)]]="SI","Indeterminado","Fracaso"))</f>
        <v>Fracaso</v>
      </c>
    </row>
    <row r="1535" spans="1:12" x14ac:dyDescent="0.25">
      <c r="A1535" t="s">
        <v>3316</v>
      </c>
      <c r="B1535" t="s">
        <v>513</v>
      </c>
      <c r="C1535">
        <v>120</v>
      </c>
      <c r="D1535" s="4">
        <v>499263</v>
      </c>
      <c r="E1535" t="s">
        <v>534</v>
      </c>
      <c r="F1535" t="s">
        <v>1086</v>
      </c>
      <c r="G1535" t="s">
        <v>3</v>
      </c>
      <c r="H1535" t="s">
        <v>113</v>
      </c>
      <c r="I1535" s="4">
        <v>30000000</v>
      </c>
      <c r="J1535" s="3">
        <v>2004</v>
      </c>
      <c r="K1535" s="3">
        <v>7.1</v>
      </c>
      <c r="L1535" t="str">
        <f>IF(IMDb[[#This Row],[Presupuesto (USD)]]&lt;IMDb[[#This Row],[Ganancias(USD)]],"Éxito",IF(IMDb[[#This Row],[Presupuesto (USD)]]="SI","Indeterminado","Fracaso"))</f>
        <v>Fracaso</v>
      </c>
    </row>
    <row r="1536" spans="1:12" x14ac:dyDescent="0.25">
      <c r="A1536" t="s">
        <v>4226</v>
      </c>
      <c r="B1536" t="s">
        <v>1596</v>
      </c>
      <c r="C1536">
        <v>106</v>
      </c>
      <c r="D1536" s="4">
        <v>382946</v>
      </c>
      <c r="E1536" t="s">
        <v>534</v>
      </c>
      <c r="F1536" t="s">
        <v>2</v>
      </c>
      <c r="G1536" t="s">
        <v>3</v>
      </c>
      <c r="H1536" t="s">
        <v>113</v>
      </c>
      <c r="I1536" s="4">
        <v>7000000</v>
      </c>
      <c r="J1536" s="3">
        <v>2010</v>
      </c>
      <c r="K1536" s="3">
        <v>7.1</v>
      </c>
      <c r="L1536" t="str">
        <f>IF(IMDb[[#This Row],[Presupuesto (USD)]]&lt;IMDb[[#This Row],[Ganancias(USD)]],"Éxito",IF(IMDb[[#This Row],[Presupuesto (USD)]]="SI","Indeterminado","Fracaso"))</f>
        <v>Fracaso</v>
      </c>
    </row>
    <row r="1537" spans="1:12" x14ac:dyDescent="0.25">
      <c r="A1537" t="s">
        <v>4954</v>
      </c>
      <c r="B1537" t="s">
        <v>2083</v>
      </c>
      <c r="C1537">
        <v>84</v>
      </c>
      <c r="D1537" s="4">
        <v>379122</v>
      </c>
      <c r="E1537" t="s">
        <v>251</v>
      </c>
      <c r="F1537" t="s">
        <v>2</v>
      </c>
      <c r="G1537" t="s">
        <v>9</v>
      </c>
      <c r="H1537" t="s">
        <v>113</v>
      </c>
      <c r="I1537" s="4">
        <v>450000</v>
      </c>
      <c r="J1537" s="3">
        <v>2005</v>
      </c>
      <c r="K1537" s="3">
        <v>7.1</v>
      </c>
      <c r="L1537" t="str">
        <f>IF(IMDb[[#This Row],[Presupuesto (USD)]]&lt;IMDb[[#This Row],[Ganancias(USD)]],"Éxito",IF(IMDb[[#This Row],[Presupuesto (USD)]]="SI","Indeterminado","Fracaso"))</f>
        <v>Fracaso</v>
      </c>
    </row>
    <row r="1538" spans="1:12" x14ac:dyDescent="0.25">
      <c r="A1538" t="s">
        <v>4630</v>
      </c>
      <c r="B1538" t="s">
        <v>1683</v>
      </c>
      <c r="C1538">
        <v>34</v>
      </c>
      <c r="D1538" s="4">
        <v>333658</v>
      </c>
      <c r="E1538" t="s">
        <v>1842</v>
      </c>
      <c r="F1538" t="s">
        <v>2</v>
      </c>
      <c r="G1538" t="s">
        <v>3</v>
      </c>
      <c r="H1538" t="s">
        <v>5162</v>
      </c>
      <c r="I1538" s="4">
        <v>34000</v>
      </c>
      <c r="J1538" s="3">
        <v>1990</v>
      </c>
      <c r="K1538" s="3">
        <v>7.1</v>
      </c>
      <c r="L1538" t="str">
        <f>IF(IMDb[[#This Row],[Presupuesto (USD)]]&lt;IMDb[[#This Row],[Ganancias(USD)]],"Éxito",IF(IMDb[[#This Row],[Presupuesto (USD)]]="SI","Indeterminado","Fracaso"))</f>
        <v>Éxito</v>
      </c>
    </row>
    <row r="1539" spans="1:12" x14ac:dyDescent="0.25">
      <c r="A1539" t="s">
        <v>4961</v>
      </c>
      <c r="B1539" t="s">
        <v>1690</v>
      </c>
      <c r="C1539">
        <v>90</v>
      </c>
      <c r="D1539" s="4">
        <v>258113</v>
      </c>
      <c r="E1539" t="s">
        <v>363</v>
      </c>
      <c r="F1539" t="s">
        <v>2</v>
      </c>
      <c r="G1539" t="s">
        <v>3</v>
      </c>
      <c r="H1539" t="s">
        <v>113</v>
      </c>
      <c r="I1539" s="4">
        <v>1066167</v>
      </c>
      <c r="J1539" s="3">
        <v>2013</v>
      </c>
      <c r="K1539" s="3">
        <v>7.1</v>
      </c>
      <c r="L1539" t="str">
        <f>IF(IMDb[[#This Row],[Presupuesto (USD)]]&lt;IMDb[[#This Row],[Ganancias(USD)]],"Éxito",IF(IMDb[[#This Row],[Presupuesto (USD)]]="SI","Indeterminado","Fracaso"))</f>
        <v>Fracaso</v>
      </c>
    </row>
    <row r="1540" spans="1:12" x14ac:dyDescent="0.25">
      <c r="A1540" t="s">
        <v>3934</v>
      </c>
      <c r="B1540" t="s">
        <v>1431</v>
      </c>
      <c r="C1540">
        <v>134</v>
      </c>
      <c r="D1540" s="4">
        <v>195888</v>
      </c>
      <c r="E1540" t="s">
        <v>761</v>
      </c>
      <c r="F1540" t="s">
        <v>1432</v>
      </c>
      <c r="G1540" t="s">
        <v>1186</v>
      </c>
      <c r="H1540" t="s">
        <v>113</v>
      </c>
      <c r="I1540" s="4">
        <v>2500000000</v>
      </c>
      <c r="J1540" s="3">
        <v>2005</v>
      </c>
      <c r="K1540" s="3">
        <v>7.1</v>
      </c>
      <c r="L1540" t="str">
        <f>IF(IMDb[[#This Row],[Presupuesto (USD)]]&lt;IMDb[[#This Row],[Ganancias(USD)]],"Éxito",IF(IMDb[[#This Row],[Presupuesto (USD)]]="SI","Indeterminado","Fracaso"))</f>
        <v>Fracaso</v>
      </c>
    </row>
    <row r="1541" spans="1:12" x14ac:dyDescent="0.25">
      <c r="A1541" t="s">
        <v>3392</v>
      </c>
      <c r="B1541" t="s">
        <v>1100</v>
      </c>
      <c r="C1541">
        <v>134</v>
      </c>
      <c r="D1541" s="4">
        <v>183662</v>
      </c>
      <c r="E1541" t="s">
        <v>419</v>
      </c>
      <c r="F1541" t="s">
        <v>257</v>
      </c>
      <c r="G1541" t="s">
        <v>258</v>
      </c>
      <c r="H1541" t="s">
        <v>679</v>
      </c>
      <c r="I1541" s="4">
        <v>25000000</v>
      </c>
      <c r="J1541" s="3">
        <v>2010</v>
      </c>
      <c r="K1541" s="3">
        <v>7.1</v>
      </c>
      <c r="L1541" t="str">
        <f>IF(IMDb[[#This Row],[Presupuesto (USD)]]&lt;IMDb[[#This Row],[Ganancias(USD)]],"Éxito",IF(IMDb[[#This Row],[Presupuesto (USD)]]="SI","Indeterminado","Fracaso"))</f>
        <v>Fracaso</v>
      </c>
    </row>
    <row r="1542" spans="1:12" x14ac:dyDescent="0.25">
      <c r="A1542" t="s">
        <v>4936</v>
      </c>
      <c r="B1542" t="s">
        <v>2067</v>
      </c>
      <c r="C1542">
        <v>88</v>
      </c>
      <c r="D1542" s="4">
        <v>151389</v>
      </c>
      <c r="E1542" t="s">
        <v>14</v>
      </c>
      <c r="F1542" t="s">
        <v>2</v>
      </c>
      <c r="G1542" t="s">
        <v>3</v>
      </c>
      <c r="H1542" t="s">
        <v>5162</v>
      </c>
      <c r="I1542" s="4">
        <v>500000</v>
      </c>
      <c r="J1542" s="3">
        <v>2012</v>
      </c>
      <c r="K1542" s="3">
        <v>7.1</v>
      </c>
      <c r="L1542" t="str">
        <f>IF(IMDb[[#This Row],[Presupuesto (USD)]]&lt;IMDb[[#This Row],[Ganancias(USD)]],"Éxito",IF(IMDb[[#This Row],[Presupuesto (USD)]]="SI","Indeterminado","Fracaso"))</f>
        <v>Fracaso</v>
      </c>
    </row>
    <row r="1543" spans="1:12" x14ac:dyDescent="0.25">
      <c r="A1543" t="s">
        <v>2998</v>
      </c>
      <c r="B1543" t="s">
        <v>885</v>
      </c>
      <c r="C1543">
        <v>113</v>
      </c>
      <c r="D1543" s="4">
        <v>128978</v>
      </c>
      <c r="E1543" t="s">
        <v>145</v>
      </c>
      <c r="F1543" t="s">
        <v>337</v>
      </c>
      <c r="G1543" t="s">
        <v>579</v>
      </c>
      <c r="H1543" t="s">
        <v>113</v>
      </c>
      <c r="I1543" s="4">
        <v>40000000</v>
      </c>
      <c r="J1543" s="3">
        <v>2007</v>
      </c>
      <c r="K1543" s="3">
        <v>7.1</v>
      </c>
      <c r="L1543" t="str">
        <f>IF(IMDb[[#This Row],[Presupuesto (USD)]]&lt;IMDb[[#This Row],[Ganancias(USD)]],"Éxito",IF(IMDb[[#This Row],[Presupuesto (USD)]]="SI","Indeterminado","Fracaso"))</f>
        <v>Fracaso</v>
      </c>
    </row>
    <row r="1544" spans="1:12" x14ac:dyDescent="0.25">
      <c r="A1544" t="s">
        <v>5021</v>
      </c>
      <c r="B1544" t="s">
        <v>1317</v>
      </c>
      <c r="C1544">
        <v>92</v>
      </c>
      <c r="D1544" s="4">
        <v>104792</v>
      </c>
      <c r="E1544" t="s">
        <v>1036</v>
      </c>
      <c r="F1544" t="s">
        <v>2</v>
      </c>
      <c r="G1544" t="s">
        <v>9</v>
      </c>
      <c r="H1544" t="s">
        <v>113</v>
      </c>
      <c r="I1544" s="4" t="s">
        <v>5162</v>
      </c>
      <c r="J1544" s="3">
        <v>2008</v>
      </c>
      <c r="K1544" s="3">
        <v>7.1</v>
      </c>
      <c r="L1544" t="str">
        <f>IF(IMDb[[#This Row],[Presupuesto (USD)]]&lt;IMDb[[#This Row],[Ganancias(USD)]],"Éxito",IF(IMDb[[#This Row],[Presupuesto (USD)]]="SI","Indeterminado","Fracaso"))</f>
        <v>Indeterminado</v>
      </c>
    </row>
    <row r="1545" spans="1:12" x14ac:dyDescent="0.25">
      <c r="A1545" t="s">
        <v>4531</v>
      </c>
      <c r="B1545" t="s">
        <v>1786</v>
      </c>
      <c r="C1545">
        <v>99</v>
      </c>
      <c r="D1545" s="4">
        <v>104257</v>
      </c>
      <c r="E1545" t="s">
        <v>853</v>
      </c>
      <c r="F1545" t="s">
        <v>2</v>
      </c>
      <c r="G1545" t="s">
        <v>9</v>
      </c>
      <c r="H1545" t="s">
        <v>113</v>
      </c>
      <c r="I1545" s="4">
        <v>2200000</v>
      </c>
      <c r="J1545" s="3">
        <v>1999</v>
      </c>
      <c r="K1545" s="3">
        <v>7.1</v>
      </c>
      <c r="L1545" t="str">
        <f>IF(IMDb[[#This Row],[Presupuesto (USD)]]&lt;IMDb[[#This Row],[Ganancias(USD)]],"Éxito",IF(IMDb[[#This Row],[Presupuesto (USD)]]="SI","Indeterminado","Fracaso"))</f>
        <v>Fracaso</v>
      </c>
    </row>
    <row r="1546" spans="1:12" x14ac:dyDescent="0.25">
      <c r="A1546" t="s">
        <v>4634</v>
      </c>
      <c r="B1546" t="s">
        <v>1846</v>
      </c>
      <c r="C1546">
        <v>80</v>
      </c>
      <c r="D1546" s="4">
        <v>99851</v>
      </c>
      <c r="E1546" t="s">
        <v>14</v>
      </c>
      <c r="F1546" t="s">
        <v>2</v>
      </c>
      <c r="G1546" t="s">
        <v>3</v>
      </c>
      <c r="H1546" t="s">
        <v>113</v>
      </c>
      <c r="I1546" s="4">
        <v>2500000</v>
      </c>
      <c r="J1546" s="3">
        <v>2010</v>
      </c>
      <c r="K1546" s="3">
        <v>7.1</v>
      </c>
      <c r="L1546" t="str">
        <f>IF(IMDb[[#This Row],[Presupuesto (USD)]]&lt;IMDb[[#This Row],[Ganancias(USD)]],"Éxito",IF(IMDb[[#This Row],[Presupuesto (USD)]]="SI","Indeterminado","Fracaso"))</f>
        <v>Fracaso</v>
      </c>
    </row>
    <row r="1547" spans="1:12" x14ac:dyDescent="0.25">
      <c r="A1547" t="s">
        <v>3125</v>
      </c>
      <c r="B1547" t="s">
        <v>608</v>
      </c>
      <c r="C1547">
        <v>105</v>
      </c>
      <c r="D1547" s="4">
        <v>99462</v>
      </c>
      <c r="E1547" t="s">
        <v>971</v>
      </c>
      <c r="F1547" t="s">
        <v>2</v>
      </c>
      <c r="G1547" t="s">
        <v>258</v>
      </c>
      <c r="H1547" t="s">
        <v>21</v>
      </c>
      <c r="I1547" s="4">
        <v>33000000</v>
      </c>
      <c r="J1547" s="3">
        <v>2013</v>
      </c>
      <c r="K1547" s="3">
        <v>7.1</v>
      </c>
      <c r="L1547" t="str">
        <f>IF(IMDb[[#This Row],[Presupuesto (USD)]]&lt;IMDb[[#This Row],[Ganancias(USD)]],"Éxito",IF(IMDb[[#This Row],[Presupuesto (USD)]]="SI","Indeterminado","Fracaso"))</f>
        <v>Fracaso</v>
      </c>
    </row>
    <row r="1548" spans="1:12" x14ac:dyDescent="0.25">
      <c r="A1548" t="s">
        <v>5057</v>
      </c>
      <c r="B1548" t="s">
        <v>2160</v>
      </c>
      <c r="C1548">
        <v>80</v>
      </c>
      <c r="D1548" s="4">
        <v>5858</v>
      </c>
      <c r="E1548" t="s">
        <v>14</v>
      </c>
      <c r="F1548" t="s">
        <v>2</v>
      </c>
      <c r="G1548" t="s">
        <v>3</v>
      </c>
      <c r="H1548" t="s">
        <v>5162</v>
      </c>
      <c r="I1548" s="4">
        <v>150000</v>
      </c>
      <c r="J1548" s="3">
        <v>2014</v>
      </c>
      <c r="K1548" s="3">
        <v>7.1</v>
      </c>
      <c r="L1548" t="str">
        <f>IF(IMDb[[#This Row],[Presupuesto (USD)]]&lt;IMDb[[#This Row],[Ganancias(USD)]],"Éxito",IF(IMDb[[#This Row],[Presupuesto (USD)]]="SI","Indeterminado","Fracaso"))</f>
        <v>Fracaso</v>
      </c>
    </row>
    <row r="1549" spans="1:12" x14ac:dyDescent="0.25">
      <c r="A1549" t="s">
        <v>4607</v>
      </c>
      <c r="B1549" t="s">
        <v>1825</v>
      </c>
      <c r="C1549">
        <v>95</v>
      </c>
      <c r="D1549" s="4" t="s">
        <v>5162</v>
      </c>
      <c r="E1549" t="s">
        <v>419</v>
      </c>
      <c r="F1549" t="s">
        <v>1156</v>
      </c>
      <c r="G1549" t="s">
        <v>1157</v>
      </c>
      <c r="H1549" t="s">
        <v>5162</v>
      </c>
      <c r="I1549" s="4">
        <v>2650000</v>
      </c>
      <c r="J1549" s="3">
        <v>1996</v>
      </c>
      <c r="K1549" s="3">
        <v>7</v>
      </c>
      <c r="L1549" t="str">
        <f>IF(IMDb[[#This Row],[Presupuesto (USD)]]&lt;IMDb[[#This Row],[Ganancias(USD)]],"Éxito",IF(IMDb[[#This Row],[Presupuesto (USD)]]="SI","Indeterminado","Fracaso"))</f>
        <v>Éxito</v>
      </c>
    </row>
    <row r="1550" spans="1:12" x14ac:dyDescent="0.25">
      <c r="A1550" t="s">
        <v>2711</v>
      </c>
      <c r="B1550" t="s">
        <v>5161</v>
      </c>
      <c r="C1550">
        <v>30</v>
      </c>
      <c r="D1550" s="4" t="s">
        <v>5162</v>
      </c>
      <c r="E1550" t="s">
        <v>290</v>
      </c>
      <c r="F1550" t="s">
        <v>2</v>
      </c>
      <c r="G1550" t="s">
        <v>3</v>
      </c>
      <c r="H1550" t="s">
        <v>430</v>
      </c>
      <c r="I1550" s="4" t="s">
        <v>5162</v>
      </c>
      <c r="J1550" s="3" t="s">
        <v>5162</v>
      </c>
      <c r="K1550" s="3">
        <v>7</v>
      </c>
      <c r="L1550" t="str">
        <f>IF(IMDb[[#This Row],[Presupuesto (USD)]]&lt;IMDb[[#This Row],[Ganancias(USD)]],"Éxito",IF(IMDb[[#This Row],[Presupuesto (USD)]]="SI","Indeterminado","Fracaso"))</f>
        <v>Indeterminado</v>
      </c>
    </row>
    <row r="1551" spans="1:12" x14ac:dyDescent="0.25">
      <c r="A1551" t="s">
        <v>2831</v>
      </c>
      <c r="B1551" t="s">
        <v>5161</v>
      </c>
      <c r="C1551">
        <v>43</v>
      </c>
      <c r="D1551" s="4" t="s">
        <v>5162</v>
      </c>
      <c r="E1551" t="s">
        <v>505</v>
      </c>
      <c r="F1551" t="s">
        <v>2</v>
      </c>
      <c r="G1551" t="s">
        <v>3</v>
      </c>
      <c r="H1551" t="s">
        <v>430</v>
      </c>
      <c r="I1551" s="4" t="s">
        <v>5162</v>
      </c>
      <c r="J1551" s="3" t="s">
        <v>5162</v>
      </c>
      <c r="K1551" s="3">
        <v>7</v>
      </c>
      <c r="L1551" t="str">
        <f>IF(IMDb[[#This Row],[Presupuesto (USD)]]&lt;IMDb[[#This Row],[Ganancias(USD)]],"Éxito",IF(IMDb[[#This Row],[Presupuesto (USD)]]="SI","Indeterminado","Fracaso"))</f>
        <v>Indeterminado</v>
      </c>
    </row>
    <row r="1552" spans="1:12" x14ac:dyDescent="0.25">
      <c r="A1552" t="s">
        <v>3069</v>
      </c>
      <c r="B1552" t="s">
        <v>5161</v>
      </c>
      <c r="C1552">
        <v>60</v>
      </c>
      <c r="D1552" s="4" t="s">
        <v>5162</v>
      </c>
      <c r="E1552" t="s">
        <v>45</v>
      </c>
      <c r="F1552" t="s">
        <v>2</v>
      </c>
      <c r="G1552" t="s">
        <v>3</v>
      </c>
      <c r="H1552" t="s">
        <v>5162</v>
      </c>
      <c r="I1552" s="4" t="s">
        <v>5162</v>
      </c>
      <c r="J1552" s="3" t="s">
        <v>5162</v>
      </c>
      <c r="K1552" s="3">
        <v>7</v>
      </c>
      <c r="L1552" t="str">
        <f>IF(IMDb[[#This Row],[Presupuesto (USD)]]&lt;IMDb[[#This Row],[Ganancias(USD)]],"Éxito",IF(IMDb[[#This Row],[Presupuesto (USD)]]="SI","Indeterminado","Fracaso"))</f>
        <v>Indeterminado</v>
      </c>
    </row>
    <row r="1553" spans="1:12" x14ac:dyDescent="0.25">
      <c r="A1553" t="s">
        <v>3510</v>
      </c>
      <c r="B1553" t="s">
        <v>5161</v>
      </c>
      <c r="C1553">
        <v>24</v>
      </c>
      <c r="D1553" s="4" t="s">
        <v>5162</v>
      </c>
      <c r="E1553" t="s">
        <v>322</v>
      </c>
      <c r="F1553" t="s">
        <v>130</v>
      </c>
      <c r="G1553" t="s">
        <v>131</v>
      </c>
      <c r="H1553" t="s">
        <v>5162</v>
      </c>
      <c r="I1553" s="4" t="s">
        <v>5162</v>
      </c>
      <c r="J1553" s="3" t="s">
        <v>5162</v>
      </c>
      <c r="K1553" s="3">
        <v>7</v>
      </c>
      <c r="L1553" t="str">
        <f>IF(IMDb[[#This Row],[Presupuesto (USD)]]&lt;IMDb[[#This Row],[Ganancias(USD)]],"Éxito",IF(IMDb[[#This Row],[Presupuesto (USD)]]="SI","Indeterminado","Fracaso"))</f>
        <v>Indeterminado</v>
      </c>
    </row>
    <row r="1554" spans="1:12" x14ac:dyDescent="0.25">
      <c r="A1554" t="s">
        <v>3566</v>
      </c>
      <c r="B1554" t="s">
        <v>1231</v>
      </c>
      <c r="C1554">
        <v>153</v>
      </c>
      <c r="D1554" s="4" t="s">
        <v>5162</v>
      </c>
      <c r="E1554" t="s">
        <v>802</v>
      </c>
      <c r="F1554" t="s">
        <v>2</v>
      </c>
      <c r="G1554" t="s">
        <v>763</v>
      </c>
      <c r="H1554" t="s">
        <v>5162</v>
      </c>
      <c r="I1554" s="4" t="s">
        <v>5162</v>
      </c>
      <c r="J1554" s="3">
        <v>2014</v>
      </c>
      <c r="K1554" s="3">
        <v>7</v>
      </c>
      <c r="L1554" t="str">
        <f>IF(IMDb[[#This Row],[Presupuesto (USD)]]&lt;IMDb[[#This Row],[Ganancias(USD)]],"Éxito",IF(IMDb[[#This Row],[Presupuesto (USD)]]="SI","Indeterminado","Fracaso"))</f>
        <v>Indeterminado</v>
      </c>
    </row>
    <row r="1555" spans="1:12" x14ac:dyDescent="0.25">
      <c r="A1555" t="s">
        <v>5013</v>
      </c>
      <c r="B1555" t="s">
        <v>2124</v>
      </c>
      <c r="C1555">
        <v>107</v>
      </c>
      <c r="D1555" s="4" t="s">
        <v>5162</v>
      </c>
      <c r="E1555" t="s">
        <v>2125</v>
      </c>
      <c r="F1555" t="s">
        <v>2</v>
      </c>
      <c r="G1555" t="s">
        <v>3</v>
      </c>
      <c r="H1555" t="s">
        <v>5162</v>
      </c>
      <c r="I1555" s="4" t="s">
        <v>5162</v>
      </c>
      <c r="J1555" s="3">
        <v>2009</v>
      </c>
      <c r="K1555" s="3">
        <v>7</v>
      </c>
      <c r="L1555" t="str">
        <f>IF(IMDb[[#This Row],[Presupuesto (USD)]]&lt;IMDb[[#This Row],[Ganancias(USD)]],"Éxito",IF(IMDb[[#This Row],[Presupuesto (USD)]]="SI","Indeterminado","Fracaso"))</f>
        <v>Indeterminado</v>
      </c>
    </row>
    <row r="1556" spans="1:12" x14ac:dyDescent="0.25">
      <c r="A1556" t="s">
        <v>3512</v>
      </c>
      <c r="B1556" t="s">
        <v>192</v>
      </c>
      <c r="C1556">
        <v>121</v>
      </c>
      <c r="D1556" s="4" t="s">
        <v>5162</v>
      </c>
      <c r="E1556" t="s">
        <v>1195</v>
      </c>
      <c r="F1556" t="s">
        <v>2</v>
      </c>
      <c r="G1556" t="s">
        <v>3</v>
      </c>
      <c r="H1556" t="s">
        <v>4</v>
      </c>
      <c r="I1556" s="4">
        <v>20000000</v>
      </c>
      <c r="J1556" s="3">
        <v>1985</v>
      </c>
      <c r="K1556" s="3">
        <v>7</v>
      </c>
      <c r="L1556" t="str">
        <f>IF(IMDb[[#This Row],[Presupuesto (USD)]]&lt;IMDb[[#This Row],[Ganancias(USD)]],"Éxito",IF(IMDb[[#This Row],[Presupuesto (USD)]]="SI","Indeterminado","Fracaso"))</f>
        <v>Éxito</v>
      </c>
    </row>
    <row r="1557" spans="1:12" x14ac:dyDescent="0.25">
      <c r="A1557" t="s">
        <v>3538</v>
      </c>
      <c r="B1557" t="s">
        <v>406</v>
      </c>
      <c r="C1557">
        <v>154</v>
      </c>
      <c r="D1557" s="4" t="s">
        <v>5162</v>
      </c>
      <c r="E1557" t="s">
        <v>1214</v>
      </c>
      <c r="F1557" t="s">
        <v>2</v>
      </c>
      <c r="G1557" t="s">
        <v>3</v>
      </c>
      <c r="H1557" t="s">
        <v>60</v>
      </c>
      <c r="I1557" s="4">
        <v>20000000</v>
      </c>
      <c r="J1557" s="3">
        <v>1969</v>
      </c>
      <c r="K1557" s="3">
        <v>7</v>
      </c>
      <c r="L1557" t="str">
        <f>IF(IMDb[[#This Row],[Presupuesto (USD)]]&lt;IMDb[[#This Row],[Ganancias(USD)]],"Éxito",IF(IMDb[[#This Row],[Presupuesto (USD)]]="SI","Indeterminado","Fracaso"))</f>
        <v>Éxito</v>
      </c>
    </row>
    <row r="1558" spans="1:12" x14ac:dyDescent="0.25">
      <c r="A1558" t="s">
        <v>3905</v>
      </c>
      <c r="B1558" t="s">
        <v>1407</v>
      </c>
      <c r="C1558">
        <v>125</v>
      </c>
      <c r="D1558" s="4" t="s">
        <v>5162</v>
      </c>
      <c r="E1558" t="s">
        <v>600</v>
      </c>
      <c r="F1558" t="s">
        <v>2</v>
      </c>
      <c r="G1558" t="s">
        <v>9</v>
      </c>
      <c r="H1558" t="s">
        <v>113</v>
      </c>
      <c r="I1558" s="4">
        <v>12000000</v>
      </c>
      <c r="J1558" s="3">
        <v>1978</v>
      </c>
      <c r="K1558" s="3">
        <v>7</v>
      </c>
      <c r="L1558" t="str">
        <f>IF(IMDb[[#This Row],[Presupuesto (USD)]]&lt;IMDb[[#This Row],[Ganancias(USD)]],"Éxito",IF(IMDb[[#This Row],[Presupuesto (USD)]]="SI","Indeterminado","Fracaso"))</f>
        <v>Éxito</v>
      </c>
    </row>
    <row r="1559" spans="1:12" x14ac:dyDescent="0.25">
      <c r="A1559" t="s">
        <v>4056</v>
      </c>
      <c r="B1559" t="s">
        <v>1503</v>
      </c>
      <c r="C1559">
        <v>116</v>
      </c>
      <c r="D1559" s="4" t="s">
        <v>5162</v>
      </c>
      <c r="E1559" t="s">
        <v>45</v>
      </c>
      <c r="F1559" t="s">
        <v>2</v>
      </c>
      <c r="G1559" t="s">
        <v>56</v>
      </c>
      <c r="H1559" t="s">
        <v>113</v>
      </c>
      <c r="I1559" s="4">
        <v>10000000</v>
      </c>
      <c r="J1559" s="3">
        <v>2007</v>
      </c>
      <c r="K1559" s="3">
        <v>7</v>
      </c>
      <c r="L1559" t="str">
        <f>IF(IMDb[[#This Row],[Presupuesto (USD)]]&lt;IMDb[[#This Row],[Ganancias(USD)]],"Éxito",IF(IMDb[[#This Row],[Presupuesto (USD)]]="SI","Indeterminado","Fracaso"))</f>
        <v>Éxito</v>
      </c>
    </row>
    <row r="1560" spans="1:12" x14ac:dyDescent="0.25">
      <c r="A1560" t="s">
        <v>4141</v>
      </c>
      <c r="B1560" t="s">
        <v>1553</v>
      </c>
      <c r="C1560">
        <v>116</v>
      </c>
      <c r="D1560" s="4" t="s">
        <v>5162</v>
      </c>
      <c r="E1560" t="s">
        <v>82</v>
      </c>
      <c r="F1560" t="s">
        <v>2</v>
      </c>
      <c r="G1560" t="s">
        <v>56</v>
      </c>
      <c r="H1560" t="s">
        <v>113</v>
      </c>
      <c r="I1560" s="4">
        <v>8000000</v>
      </c>
      <c r="J1560" s="3">
        <v>2006</v>
      </c>
      <c r="K1560" s="3">
        <v>7</v>
      </c>
      <c r="L1560" t="str">
        <f>IF(IMDb[[#This Row],[Presupuesto (USD)]]&lt;IMDb[[#This Row],[Ganancias(USD)]],"Éxito",IF(IMDb[[#This Row],[Presupuesto (USD)]]="SI","Indeterminado","Fracaso"))</f>
        <v>Éxito</v>
      </c>
    </row>
    <row r="1561" spans="1:12" x14ac:dyDescent="0.25">
      <c r="A1561" t="s">
        <v>4300</v>
      </c>
      <c r="B1561" t="s">
        <v>1640</v>
      </c>
      <c r="C1561">
        <v>110</v>
      </c>
      <c r="D1561" s="4" t="s">
        <v>5162</v>
      </c>
      <c r="E1561" t="s">
        <v>1641</v>
      </c>
      <c r="F1561" t="s">
        <v>2</v>
      </c>
      <c r="G1561" t="s">
        <v>9</v>
      </c>
      <c r="H1561" t="s">
        <v>21</v>
      </c>
      <c r="I1561" s="4">
        <v>6000000</v>
      </c>
      <c r="J1561" s="3">
        <v>1979</v>
      </c>
      <c r="K1561" s="3">
        <v>7</v>
      </c>
      <c r="L1561" t="str">
        <f>IF(IMDb[[#This Row],[Presupuesto (USD)]]&lt;IMDb[[#This Row],[Ganancias(USD)]],"Éxito",IF(IMDb[[#This Row],[Presupuesto (USD)]]="SI","Indeterminado","Fracaso"))</f>
        <v>Éxito</v>
      </c>
    </row>
    <row r="1562" spans="1:12" x14ac:dyDescent="0.25">
      <c r="A1562" t="s">
        <v>4512</v>
      </c>
      <c r="B1562" t="s">
        <v>1279</v>
      </c>
      <c r="C1562">
        <v>121</v>
      </c>
      <c r="D1562" s="4" t="s">
        <v>5162</v>
      </c>
      <c r="E1562" t="s">
        <v>203</v>
      </c>
      <c r="F1562" t="s">
        <v>2</v>
      </c>
      <c r="G1562" t="s">
        <v>3</v>
      </c>
      <c r="H1562" t="s">
        <v>679</v>
      </c>
      <c r="I1562" s="4">
        <v>3500000</v>
      </c>
      <c r="J1562" s="3">
        <v>1966</v>
      </c>
      <c r="K1562" s="3">
        <v>7</v>
      </c>
      <c r="L1562" t="str">
        <f>IF(IMDb[[#This Row],[Presupuesto (USD)]]&lt;IMDb[[#This Row],[Ganancias(USD)]],"Éxito",IF(IMDb[[#This Row],[Presupuesto (USD)]]="SI","Indeterminado","Fracaso"))</f>
        <v>Éxito</v>
      </c>
    </row>
    <row r="1563" spans="1:12" x14ac:dyDescent="0.25">
      <c r="A1563" t="s">
        <v>4608</v>
      </c>
      <c r="B1563" t="s">
        <v>1760</v>
      </c>
      <c r="C1563">
        <v>122</v>
      </c>
      <c r="D1563" s="4" t="s">
        <v>5162</v>
      </c>
      <c r="E1563" t="s">
        <v>1826</v>
      </c>
      <c r="F1563" t="s">
        <v>2</v>
      </c>
      <c r="G1563" t="s">
        <v>3</v>
      </c>
      <c r="H1563" t="s">
        <v>1539</v>
      </c>
      <c r="I1563" s="4">
        <v>2627000</v>
      </c>
      <c r="J1563" s="3">
        <v>1943</v>
      </c>
      <c r="K1563" s="3">
        <v>7</v>
      </c>
      <c r="L1563" t="str">
        <f>IF(IMDb[[#This Row],[Presupuesto (USD)]]&lt;IMDb[[#This Row],[Ganancias(USD)]],"Éxito",IF(IMDb[[#This Row],[Presupuesto (USD)]]="SI","Indeterminado","Fracaso"))</f>
        <v>Éxito</v>
      </c>
    </row>
    <row r="1564" spans="1:12" x14ac:dyDescent="0.25">
      <c r="A1564" t="s">
        <v>4641</v>
      </c>
      <c r="B1564" t="s">
        <v>1763</v>
      </c>
      <c r="C1564">
        <v>108</v>
      </c>
      <c r="D1564" s="4" t="s">
        <v>5162</v>
      </c>
      <c r="E1564" t="s">
        <v>1271</v>
      </c>
      <c r="F1564" t="s">
        <v>2</v>
      </c>
      <c r="G1564" t="s">
        <v>3</v>
      </c>
      <c r="H1564" t="s">
        <v>813</v>
      </c>
      <c r="I1564" s="4">
        <v>2295429</v>
      </c>
      <c r="J1564" s="3">
        <v>1951</v>
      </c>
      <c r="K1564" s="3">
        <v>7</v>
      </c>
      <c r="L1564" t="str">
        <f>IF(IMDb[[#This Row],[Presupuesto (USD)]]&lt;IMDb[[#This Row],[Ganancias(USD)]],"Éxito",IF(IMDb[[#This Row],[Presupuesto (USD)]]="SI","Indeterminado","Fracaso"))</f>
        <v>Éxito</v>
      </c>
    </row>
    <row r="1565" spans="1:12" x14ac:dyDescent="0.25">
      <c r="A1565" t="s">
        <v>4674</v>
      </c>
      <c r="B1565" t="s">
        <v>1869</v>
      </c>
      <c r="C1565">
        <v>106</v>
      </c>
      <c r="D1565" s="4" t="s">
        <v>5162</v>
      </c>
      <c r="E1565" t="s">
        <v>463</v>
      </c>
      <c r="F1565" t="s">
        <v>2</v>
      </c>
      <c r="G1565" t="s">
        <v>3</v>
      </c>
      <c r="H1565" t="s">
        <v>813</v>
      </c>
      <c r="I1565" s="4">
        <v>2000000</v>
      </c>
      <c r="J1565" s="3">
        <v>1938</v>
      </c>
      <c r="K1565" s="3">
        <v>7</v>
      </c>
      <c r="L1565" t="str">
        <f>IF(IMDb[[#This Row],[Presupuesto (USD)]]&lt;IMDb[[#This Row],[Ganancias(USD)]],"Éxito",IF(IMDb[[#This Row],[Presupuesto (USD)]]="SI","Indeterminado","Fracaso"))</f>
        <v>Éxito</v>
      </c>
    </row>
    <row r="1566" spans="1:12" x14ac:dyDescent="0.25">
      <c r="A1566" t="s">
        <v>4706</v>
      </c>
      <c r="B1566" t="s">
        <v>682</v>
      </c>
      <c r="C1566">
        <v>99</v>
      </c>
      <c r="D1566" s="4" t="s">
        <v>5162</v>
      </c>
      <c r="E1566" t="s">
        <v>799</v>
      </c>
      <c r="F1566" t="s">
        <v>2</v>
      </c>
      <c r="G1566" t="s">
        <v>3</v>
      </c>
      <c r="H1566" t="s">
        <v>813</v>
      </c>
      <c r="I1566" s="4">
        <v>2000000</v>
      </c>
      <c r="J1566" s="3">
        <v>1966</v>
      </c>
      <c r="K1566" s="3">
        <v>7</v>
      </c>
      <c r="L1566" t="str">
        <f>IF(IMDb[[#This Row],[Presupuesto (USD)]]&lt;IMDb[[#This Row],[Ganancias(USD)]],"Éxito",IF(IMDb[[#This Row],[Presupuesto (USD)]]="SI","Indeterminado","Fracaso"))</f>
        <v>Éxito</v>
      </c>
    </row>
    <row r="1567" spans="1:12" x14ac:dyDescent="0.25">
      <c r="A1567" t="s">
        <v>4723</v>
      </c>
      <c r="B1567" t="s">
        <v>1799</v>
      </c>
      <c r="C1567">
        <v>114</v>
      </c>
      <c r="D1567" s="4" t="s">
        <v>5162</v>
      </c>
      <c r="E1567" t="s">
        <v>1471</v>
      </c>
      <c r="F1567" t="s">
        <v>2</v>
      </c>
      <c r="G1567" t="s">
        <v>3</v>
      </c>
      <c r="H1567" t="s">
        <v>1550</v>
      </c>
      <c r="I1567" s="4">
        <v>1800000</v>
      </c>
      <c r="J1567" s="3">
        <v>1968</v>
      </c>
      <c r="K1567" s="3">
        <v>7</v>
      </c>
      <c r="L1567" t="str">
        <f>IF(IMDb[[#This Row],[Presupuesto (USD)]]&lt;IMDb[[#This Row],[Ganancias(USD)]],"Éxito",IF(IMDb[[#This Row],[Presupuesto (USD)]]="SI","Indeterminado","Fracaso"))</f>
        <v>Éxito</v>
      </c>
    </row>
    <row r="1568" spans="1:12" x14ac:dyDescent="0.25">
      <c r="A1568" t="s">
        <v>4826</v>
      </c>
      <c r="B1568" t="s">
        <v>1972</v>
      </c>
      <c r="C1568">
        <v>109</v>
      </c>
      <c r="D1568" s="4" t="s">
        <v>5162</v>
      </c>
      <c r="E1568" t="s">
        <v>1309</v>
      </c>
      <c r="F1568" t="s">
        <v>2</v>
      </c>
      <c r="G1568" t="s">
        <v>9</v>
      </c>
      <c r="H1568" t="s">
        <v>5162</v>
      </c>
      <c r="I1568" s="4">
        <v>1100000</v>
      </c>
      <c r="J1568" s="3">
        <v>2015</v>
      </c>
      <c r="K1568" s="3">
        <v>7</v>
      </c>
      <c r="L1568" t="str">
        <f>IF(IMDb[[#This Row],[Presupuesto (USD)]]&lt;IMDb[[#This Row],[Ganancias(USD)]],"Éxito",IF(IMDb[[#This Row],[Presupuesto (USD)]]="SI","Indeterminado","Fracaso"))</f>
        <v>Éxito</v>
      </c>
    </row>
    <row r="1569" spans="1:12" x14ac:dyDescent="0.25">
      <c r="A1569" t="s">
        <v>4859</v>
      </c>
      <c r="B1569" t="s">
        <v>2002</v>
      </c>
      <c r="C1569" t="s">
        <v>5162</v>
      </c>
      <c r="D1569" s="4" t="s">
        <v>5162</v>
      </c>
      <c r="E1569" t="s">
        <v>485</v>
      </c>
      <c r="F1569" t="s">
        <v>2003</v>
      </c>
      <c r="G1569" t="s">
        <v>2004</v>
      </c>
      <c r="H1569" t="s">
        <v>5162</v>
      </c>
      <c r="I1569" s="4">
        <v>1000000</v>
      </c>
      <c r="J1569" s="3">
        <v>2015</v>
      </c>
      <c r="K1569" s="3">
        <v>7</v>
      </c>
      <c r="L1569" t="str">
        <f>IF(IMDb[[#This Row],[Presupuesto (USD)]]&lt;IMDb[[#This Row],[Ganancias(USD)]],"Éxito",IF(IMDb[[#This Row],[Presupuesto (USD)]]="SI","Indeterminado","Fracaso"))</f>
        <v>Éxito</v>
      </c>
    </row>
    <row r="1570" spans="1:12" x14ac:dyDescent="0.25">
      <c r="A1570" t="s">
        <v>4915</v>
      </c>
      <c r="B1570" t="s">
        <v>2046</v>
      </c>
      <c r="C1570">
        <v>115</v>
      </c>
      <c r="D1570" s="4" t="s">
        <v>5162</v>
      </c>
      <c r="E1570" t="s">
        <v>14</v>
      </c>
      <c r="F1570" t="s">
        <v>2</v>
      </c>
      <c r="G1570" t="s">
        <v>3</v>
      </c>
      <c r="H1570" t="s">
        <v>5162</v>
      </c>
      <c r="I1570" s="4">
        <v>750000</v>
      </c>
      <c r="J1570" s="3">
        <v>2002</v>
      </c>
      <c r="K1570" s="3">
        <v>7</v>
      </c>
      <c r="L1570" t="str">
        <f>IF(IMDb[[#This Row],[Presupuesto (USD)]]&lt;IMDb[[#This Row],[Ganancias(USD)]],"Éxito",IF(IMDb[[#This Row],[Presupuesto (USD)]]="SI","Indeterminado","Fracaso"))</f>
        <v>Éxito</v>
      </c>
    </row>
    <row r="1571" spans="1:12" x14ac:dyDescent="0.25">
      <c r="A1571" t="s">
        <v>4922</v>
      </c>
      <c r="B1571" t="s">
        <v>2053</v>
      </c>
      <c r="C1571">
        <v>115</v>
      </c>
      <c r="D1571" s="4" t="s">
        <v>5162</v>
      </c>
      <c r="E1571" t="s">
        <v>2054</v>
      </c>
      <c r="F1571" t="s">
        <v>762</v>
      </c>
      <c r="G1571" t="s">
        <v>763</v>
      </c>
      <c r="H1571" t="s">
        <v>5162</v>
      </c>
      <c r="I1571" s="4">
        <v>550000</v>
      </c>
      <c r="J1571" s="3">
        <v>2013</v>
      </c>
      <c r="K1571" s="3">
        <v>7</v>
      </c>
      <c r="L1571" t="str">
        <f>IF(IMDb[[#This Row],[Presupuesto (USD)]]&lt;IMDb[[#This Row],[Ganancias(USD)]],"Éxito",IF(IMDb[[#This Row],[Presupuesto (USD)]]="SI","Indeterminado","Fracaso"))</f>
        <v>Éxito</v>
      </c>
    </row>
    <row r="1572" spans="1:12" x14ac:dyDescent="0.25">
      <c r="A1572" t="s">
        <v>4879</v>
      </c>
      <c r="B1572" t="s">
        <v>1699</v>
      </c>
      <c r="C1572">
        <v>85</v>
      </c>
      <c r="D1572" s="4" t="s">
        <v>5162</v>
      </c>
      <c r="E1572" t="s">
        <v>363</v>
      </c>
      <c r="F1572" t="s">
        <v>2</v>
      </c>
      <c r="G1572" t="s">
        <v>9</v>
      </c>
      <c r="H1572" t="s">
        <v>113</v>
      </c>
      <c r="I1572" s="4">
        <v>500000</v>
      </c>
      <c r="J1572" s="3">
        <v>2006</v>
      </c>
      <c r="K1572" s="3">
        <v>7</v>
      </c>
      <c r="L1572" t="str">
        <f>IF(IMDb[[#This Row],[Presupuesto (USD)]]&lt;IMDb[[#This Row],[Ganancias(USD)]],"Éxito",IF(IMDb[[#This Row],[Presupuesto (USD)]]="SI","Indeterminado","Fracaso"))</f>
        <v>Éxito</v>
      </c>
    </row>
    <row r="1573" spans="1:12" x14ac:dyDescent="0.25">
      <c r="A1573" t="s">
        <v>5025</v>
      </c>
      <c r="B1573" t="s">
        <v>158</v>
      </c>
      <c r="C1573">
        <v>93</v>
      </c>
      <c r="D1573" s="4" t="s">
        <v>5162</v>
      </c>
      <c r="E1573" t="s">
        <v>48</v>
      </c>
      <c r="F1573" t="s">
        <v>2</v>
      </c>
      <c r="G1573" t="s">
        <v>74</v>
      </c>
      <c r="H1573" t="s">
        <v>113</v>
      </c>
      <c r="I1573" s="4">
        <v>200000</v>
      </c>
      <c r="J1573" s="3">
        <v>1979</v>
      </c>
      <c r="K1573" s="3">
        <v>7</v>
      </c>
      <c r="L1573" t="str">
        <f>IF(IMDb[[#This Row],[Presupuesto (USD)]]&lt;IMDb[[#This Row],[Ganancias(USD)]],"Éxito",IF(IMDb[[#This Row],[Presupuesto (USD)]]="SI","Indeterminado","Fracaso"))</f>
        <v>Éxito</v>
      </c>
    </row>
    <row r="1574" spans="1:12" x14ac:dyDescent="0.25">
      <c r="A1574" t="s">
        <v>5050</v>
      </c>
      <c r="B1574" t="s">
        <v>2154</v>
      </c>
      <c r="C1574">
        <v>109</v>
      </c>
      <c r="D1574" s="4" t="s">
        <v>5162</v>
      </c>
      <c r="E1574" t="s">
        <v>534</v>
      </c>
      <c r="F1574" t="s">
        <v>2</v>
      </c>
      <c r="G1574" t="s">
        <v>3</v>
      </c>
      <c r="H1574" t="s">
        <v>5162</v>
      </c>
      <c r="I1574" s="4">
        <v>200000</v>
      </c>
      <c r="J1574" s="3">
        <v>2014</v>
      </c>
      <c r="K1574" s="3">
        <v>7</v>
      </c>
      <c r="L1574" t="str">
        <f>IF(IMDb[[#This Row],[Presupuesto (USD)]]&lt;IMDb[[#This Row],[Ganancias(USD)]],"Éxito",IF(IMDb[[#This Row],[Presupuesto (USD)]]="SI","Indeterminado","Fracaso"))</f>
        <v>Éxito</v>
      </c>
    </row>
    <row r="1575" spans="1:12" x14ac:dyDescent="0.25">
      <c r="A1575" t="s">
        <v>5064</v>
      </c>
      <c r="B1575" t="s">
        <v>1020</v>
      </c>
      <c r="C1575">
        <v>88</v>
      </c>
      <c r="D1575" s="4" t="s">
        <v>5162</v>
      </c>
      <c r="E1575" t="s">
        <v>286</v>
      </c>
      <c r="F1575" t="s">
        <v>2</v>
      </c>
      <c r="G1575" t="s">
        <v>56</v>
      </c>
      <c r="H1575" t="s">
        <v>5162</v>
      </c>
      <c r="I1575" s="4">
        <v>120000</v>
      </c>
      <c r="J1575" s="3">
        <v>2007</v>
      </c>
      <c r="K1575" s="3">
        <v>7</v>
      </c>
      <c r="L1575" t="str">
        <f>IF(IMDb[[#This Row],[Presupuesto (USD)]]&lt;IMDb[[#This Row],[Ganancias(USD)]],"Éxito",IF(IMDb[[#This Row],[Presupuesto (USD)]]="SI","Indeterminado","Fracaso"))</f>
        <v>Éxito</v>
      </c>
    </row>
    <row r="1576" spans="1:12" x14ac:dyDescent="0.25">
      <c r="A1576" t="s">
        <v>5095</v>
      </c>
      <c r="B1576" t="s">
        <v>2186</v>
      </c>
      <c r="C1576">
        <v>79</v>
      </c>
      <c r="D1576" s="4" t="s">
        <v>5162</v>
      </c>
      <c r="E1576" t="s">
        <v>914</v>
      </c>
      <c r="F1576" t="s">
        <v>2</v>
      </c>
      <c r="G1576" t="s">
        <v>3</v>
      </c>
      <c r="H1576" t="s">
        <v>5162</v>
      </c>
      <c r="I1576" s="4">
        <v>24000</v>
      </c>
      <c r="J1576" s="3">
        <v>2002</v>
      </c>
      <c r="K1576" s="3">
        <v>7</v>
      </c>
      <c r="L1576" t="str">
        <f>IF(IMDb[[#This Row],[Presupuesto (USD)]]&lt;IMDb[[#This Row],[Ganancias(USD)]],"Éxito",IF(IMDb[[#This Row],[Presupuesto (USD)]]="SI","Indeterminado","Fracaso"))</f>
        <v>Éxito</v>
      </c>
    </row>
    <row r="1577" spans="1:12" x14ac:dyDescent="0.25">
      <c r="A1577" t="s">
        <v>2223</v>
      </c>
      <c r="B1577" t="s">
        <v>49</v>
      </c>
      <c r="C1577">
        <v>124</v>
      </c>
      <c r="D1577" s="4">
        <v>652177271</v>
      </c>
      <c r="E1577" t="s">
        <v>48</v>
      </c>
      <c r="F1577" t="s">
        <v>2</v>
      </c>
      <c r="G1577" t="s">
        <v>3</v>
      </c>
      <c r="H1577" t="s">
        <v>4</v>
      </c>
      <c r="I1577" s="4">
        <v>150000000</v>
      </c>
      <c r="J1577" s="3">
        <v>2015</v>
      </c>
      <c r="K1577" s="3">
        <v>7</v>
      </c>
      <c r="L1577" t="str">
        <f>IF(IMDb[[#This Row],[Presupuesto (USD)]]&lt;IMDb[[#This Row],[Ganancias(USD)]],"Éxito",IF(IMDb[[#This Row],[Presupuesto (USD)]]="SI","Indeterminado","Fracaso"))</f>
        <v>Éxito</v>
      </c>
    </row>
    <row r="1578" spans="1:12" x14ac:dyDescent="0.25">
      <c r="A1578" t="s">
        <v>2262</v>
      </c>
      <c r="B1578" t="s">
        <v>52</v>
      </c>
      <c r="C1578">
        <v>124</v>
      </c>
      <c r="D1578" s="4">
        <v>312057433</v>
      </c>
      <c r="E1578" t="s">
        <v>16</v>
      </c>
      <c r="F1578" t="s">
        <v>2</v>
      </c>
      <c r="G1578" t="s">
        <v>3</v>
      </c>
      <c r="H1578" t="s">
        <v>4</v>
      </c>
      <c r="I1578" s="4">
        <v>200000000</v>
      </c>
      <c r="J1578" s="3">
        <v>2010</v>
      </c>
      <c r="K1578" s="3">
        <v>7</v>
      </c>
      <c r="L1578" t="str">
        <f>IF(IMDb[[#This Row],[Presupuesto (USD)]]&lt;IMDb[[#This Row],[Ganancias(USD)]],"Éxito",IF(IMDb[[#This Row],[Presupuesto (USD)]]="SI","Indeterminado","Fracaso"))</f>
        <v>Éxito</v>
      </c>
    </row>
    <row r="1579" spans="1:12" x14ac:dyDescent="0.25">
      <c r="A1579" t="s">
        <v>2217</v>
      </c>
      <c r="B1579" t="s">
        <v>39</v>
      </c>
      <c r="C1579">
        <v>153</v>
      </c>
      <c r="D1579" s="4">
        <v>262030663</v>
      </c>
      <c r="E1579" t="s">
        <v>6</v>
      </c>
      <c r="F1579" t="s">
        <v>2</v>
      </c>
      <c r="G1579" t="s">
        <v>3</v>
      </c>
      <c r="H1579" t="s">
        <v>4</v>
      </c>
      <c r="I1579" s="4">
        <v>230000000</v>
      </c>
      <c r="J1579" s="3">
        <v>2012</v>
      </c>
      <c r="K1579" s="3">
        <v>7</v>
      </c>
      <c r="L1579" t="str">
        <f>IF(IMDb[[#This Row],[Presupuesto (USD)]]&lt;IMDb[[#This Row],[Ganancias(USD)]],"Éxito",IF(IMDb[[#This Row],[Presupuesto (USD)]]="SI","Indeterminado","Fracaso"))</f>
        <v>Éxito</v>
      </c>
    </row>
    <row r="1580" spans="1:12" x14ac:dyDescent="0.25">
      <c r="A1580" t="s">
        <v>2263</v>
      </c>
      <c r="B1580" t="s">
        <v>106</v>
      </c>
      <c r="C1580">
        <v>97</v>
      </c>
      <c r="D1580" s="4">
        <v>241407328</v>
      </c>
      <c r="E1580" t="s">
        <v>107</v>
      </c>
      <c r="F1580" t="s">
        <v>2</v>
      </c>
      <c r="G1580" t="s">
        <v>3</v>
      </c>
      <c r="H1580" t="s">
        <v>21</v>
      </c>
      <c r="I1580" s="4">
        <v>180000000</v>
      </c>
      <c r="J1580" s="3">
        <v>2014</v>
      </c>
      <c r="K1580" s="3">
        <v>7</v>
      </c>
      <c r="L1580" t="str">
        <f>IF(IMDb[[#This Row],[Presupuesto (USD)]]&lt;IMDb[[#This Row],[Ganancias(USD)]],"Éxito",IF(IMDb[[#This Row],[Presupuesto (USD)]]="SI","Indeterminado","Fracaso"))</f>
        <v>Éxito</v>
      </c>
    </row>
    <row r="1581" spans="1:12" x14ac:dyDescent="0.25">
      <c r="A1581" t="s">
        <v>2776</v>
      </c>
      <c r="B1581" t="s">
        <v>417</v>
      </c>
      <c r="C1581">
        <v>112</v>
      </c>
      <c r="D1581" s="4">
        <v>218628680</v>
      </c>
      <c r="E1581" t="s">
        <v>455</v>
      </c>
      <c r="F1581" t="s">
        <v>2</v>
      </c>
      <c r="G1581" t="s">
        <v>3</v>
      </c>
      <c r="H1581" t="s">
        <v>113</v>
      </c>
      <c r="I1581" s="4">
        <v>50000000</v>
      </c>
      <c r="J1581" s="3">
        <v>2012</v>
      </c>
      <c r="K1581" s="3">
        <v>7</v>
      </c>
      <c r="L1581" t="str">
        <f>IF(IMDb[[#This Row],[Presupuesto (USD)]]&lt;IMDb[[#This Row],[Ganancias(USD)]],"Éxito",IF(IMDb[[#This Row],[Presupuesto (USD)]]="SI","Indeterminado","Fracaso"))</f>
        <v>Éxito</v>
      </c>
    </row>
    <row r="1582" spans="1:12" x14ac:dyDescent="0.25">
      <c r="A1582" t="s">
        <v>3427</v>
      </c>
      <c r="B1582" t="s">
        <v>497</v>
      </c>
      <c r="C1582">
        <v>127</v>
      </c>
      <c r="D1582" s="4">
        <v>217631306</v>
      </c>
      <c r="E1582" t="s">
        <v>1148</v>
      </c>
      <c r="F1582" t="s">
        <v>2</v>
      </c>
      <c r="G1582" t="s">
        <v>3</v>
      </c>
      <c r="H1582" t="s">
        <v>4</v>
      </c>
      <c r="I1582" s="4">
        <v>22000000</v>
      </c>
      <c r="J1582" s="3">
        <v>1990</v>
      </c>
      <c r="K1582" s="3">
        <v>7</v>
      </c>
      <c r="L1582" t="str">
        <f>IF(IMDb[[#This Row],[Presupuesto (USD)]]&lt;IMDb[[#This Row],[Ganancias(USD)]],"Éxito",IF(IMDb[[#This Row],[Presupuesto (USD)]]="SI","Indeterminado","Fracaso"))</f>
        <v>Éxito</v>
      </c>
    </row>
    <row r="1583" spans="1:12" x14ac:dyDescent="0.25">
      <c r="A1583" t="s">
        <v>2237</v>
      </c>
      <c r="B1583" t="s">
        <v>28</v>
      </c>
      <c r="C1583">
        <v>123</v>
      </c>
      <c r="D1583" s="4">
        <v>202351611</v>
      </c>
      <c r="E1583" t="s">
        <v>71</v>
      </c>
      <c r="F1583" t="s">
        <v>2</v>
      </c>
      <c r="G1583" t="s">
        <v>3</v>
      </c>
      <c r="H1583" t="s">
        <v>4</v>
      </c>
      <c r="I1583" s="4">
        <v>190000000</v>
      </c>
      <c r="J1583" s="3">
        <v>2013</v>
      </c>
      <c r="K1583" s="3">
        <v>7</v>
      </c>
      <c r="L1583" t="str">
        <f>IF(IMDb[[#This Row],[Presupuesto (USD)]]&lt;IMDb[[#This Row],[Ganancias(USD)]],"Éxito",IF(IMDb[[#This Row],[Presupuesto (USD)]]="SI","Indeterminado","Fracaso"))</f>
        <v>Éxito</v>
      </c>
    </row>
    <row r="1584" spans="1:12" x14ac:dyDescent="0.25">
      <c r="A1584" t="s">
        <v>2434</v>
      </c>
      <c r="B1584" t="s">
        <v>161</v>
      </c>
      <c r="C1584">
        <v>105</v>
      </c>
      <c r="D1584" s="4">
        <v>201148159</v>
      </c>
      <c r="E1584" t="s">
        <v>346</v>
      </c>
      <c r="F1584" t="s">
        <v>2</v>
      </c>
      <c r="G1584" t="s">
        <v>3</v>
      </c>
      <c r="H1584" t="s">
        <v>21</v>
      </c>
      <c r="I1584" s="4">
        <v>95000000</v>
      </c>
      <c r="J1584" s="3">
        <v>2015</v>
      </c>
      <c r="K1584" s="3">
        <v>7</v>
      </c>
      <c r="L1584" t="str">
        <f>IF(IMDb[[#This Row],[Presupuesto (USD)]]&lt;IMDb[[#This Row],[Ganancias(USD)]],"Éxito",IF(IMDb[[#This Row],[Presupuesto (USD)]]="SI","Indeterminado","Fracaso"))</f>
        <v>Éxito</v>
      </c>
    </row>
    <row r="1585" spans="1:12" x14ac:dyDescent="0.25">
      <c r="A1585" t="s">
        <v>2449</v>
      </c>
      <c r="B1585" t="s">
        <v>229</v>
      </c>
      <c r="C1585">
        <v>94</v>
      </c>
      <c r="D1585" s="4">
        <v>196573705</v>
      </c>
      <c r="E1585" t="s">
        <v>153</v>
      </c>
      <c r="F1585" t="s">
        <v>2</v>
      </c>
      <c r="G1585" t="s">
        <v>3</v>
      </c>
      <c r="H1585" t="s">
        <v>21</v>
      </c>
      <c r="I1585" s="4">
        <v>90000000</v>
      </c>
      <c r="J1585" s="3">
        <v>2009</v>
      </c>
      <c r="K1585" s="3">
        <v>7</v>
      </c>
      <c r="L1585" t="str">
        <f>IF(IMDb[[#This Row],[Presupuesto (USD)]]&lt;IMDb[[#This Row],[Ganancias(USD)]],"Éxito",IF(IMDb[[#This Row],[Presupuesto (USD)]]="SI","Indeterminado","Fracaso"))</f>
        <v>Éxito</v>
      </c>
    </row>
    <row r="1586" spans="1:12" x14ac:dyDescent="0.25">
      <c r="A1586" t="s">
        <v>2303</v>
      </c>
      <c r="B1586" t="s">
        <v>161</v>
      </c>
      <c r="C1586">
        <v>115</v>
      </c>
      <c r="D1586" s="4">
        <v>181015141</v>
      </c>
      <c r="E1586" t="s">
        <v>6</v>
      </c>
      <c r="F1586" t="s">
        <v>2</v>
      </c>
      <c r="G1586" t="s">
        <v>3</v>
      </c>
      <c r="H1586" t="s">
        <v>4</v>
      </c>
      <c r="I1586" s="4">
        <v>150000000</v>
      </c>
      <c r="J1586" s="3">
        <v>2011</v>
      </c>
      <c r="K1586" s="3">
        <v>7</v>
      </c>
      <c r="L1586" t="str">
        <f>IF(IMDb[[#This Row],[Presupuesto (USD)]]&lt;IMDb[[#This Row],[Ganancias(USD)]],"Éxito",IF(IMDb[[#This Row],[Presupuesto (USD)]]="SI","Indeterminado","Fracaso"))</f>
        <v>Éxito</v>
      </c>
    </row>
    <row r="1587" spans="1:12" x14ac:dyDescent="0.25">
      <c r="A1587" t="s">
        <v>2717</v>
      </c>
      <c r="B1587" t="s">
        <v>342</v>
      </c>
      <c r="C1587">
        <v>108</v>
      </c>
      <c r="D1587" s="4">
        <v>166225040</v>
      </c>
      <c r="E1587" t="s">
        <v>286</v>
      </c>
      <c r="F1587" t="s">
        <v>2</v>
      </c>
      <c r="G1587" t="s">
        <v>3</v>
      </c>
      <c r="H1587" t="s">
        <v>4</v>
      </c>
      <c r="I1587" s="4">
        <v>55000000</v>
      </c>
      <c r="J1587" s="3">
        <v>2000</v>
      </c>
      <c r="K1587" s="3">
        <v>7</v>
      </c>
      <c r="L1587" t="str">
        <f>IF(IMDb[[#This Row],[Presupuesto (USD)]]&lt;IMDb[[#This Row],[Ganancias(USD)]],"Éxito",IF(IMDb[[#This Row],[Presupuesto (USD)]]="SI","Indeterminado","Fracaso"))</f>
        <v>Éxito</v>
      </c>
    </row>
    <row r="1588" spans="1:12" x14ac:dyDescent="0.25">
      <c r="A1588" t="s">
        <v>2502</v>
      </c>
      <c r="B1588" t="s">
        <v>53</v>
      </c>
      <c r="C1588">
        <v>126</v>
      </c>
      <c r="D1588" s="4">
        <v>162831698</v>
      </c>
      <c r="E1588" t="s">
        <v>238</v>
      </c>
      <c r="F1588" t="s">
        <v>2</v>
      </c>
      <c r="G1588" t="s">
        <v>3</v>
      </c>
      <c r="H1588" t="s">
        <v>4</v>
      </c>
      <c r="I1588" s="4">
        <v>80000000</v>
      </c>
      <c r="J1588" s="3">
        <v>1992</v>
      </c>
      <c r="K1588" s="3">
        <v>7</v>
      </c>
      <c r="L1588" t="str">
        <f>IF(IMDb[[#This Row],[Presupuesto (USD)]]&lt;IMDb[[#This Row],[Ganancias(USD)]],"Éxito",IF(IMDb[[#This Row],[Presupuesto (USD)]]="SI","Indeterminado","Fracaso"))</f>
        <v>Éxito</v>
      </c>
    </row>
    <row r="1589" spans="1:12" x14ac:dyDescent="0.25">
      <c r="A1589" t="s">
        <v>3032</v>
      </c>
      <c r="B1589" t="s">
        <v>705</v>
      </c>
      <c r="C1589">
        <v>118</v>
      </c>
      <c r="D1589" s="4">
        <v>150368971</v>
      </c>
      <c r="E1589" t="s">
        <v>183</v>
      </c>
      <c r="F1589" t="s">
        <v>2</v>
      </c>
      <c r="G1589" t="s">
        <v>3</v>
      </c>
      <c r="H1589" t="s">
        <v>113</v>
      </c>
      <c r="I1589" s="4">
        <v>37000000</v>
      </c>
      <c r="J1589" s="3">
        <v>2013</v>
      </c>
      <c r="K1589" s="3">
        <v>7</v>
      </c>
      <c r="L1589" t="str">
        <f>IF(IMDb[[#This Row],[Presupuesto (USD)]]&lt;IMDb[[#This Row],[Ganancias(USD)]],"Éxito",IF(IMDb[[#This Row],[Presupuesto (USD)]]="SI","Indeterminado","Fracaso"))</f>
        <v>Éxito</v>
      </c>
    </row>
    <row r="1590" spans="1:12" x14ac:dyDescent="0.25">
      <c r="A1590" t="s">
        <v>3274</v>
      </c>
      <c r="B1590" t="s">
        <v>511</v>
      </c>
      <c r="C1590">
        <v>133</v>
      </c>
      <c r="D1590" s="4">
        <v>148734225</v>
      </c>
      <c r="E1590" t="s">
        <v>290</v>
      </c>
      <c r="F1590" t="s">
        <v>2</v>
      </c>
      <c r="G1590" t="s">
        <v>3</v>
      </c>
      <c r="H1590" t="s">
        <v>113</v>
      </c>
      <c r="I1590" s="4">
        <v>30000000</v>
      </c>
      <c r="J1590" s="3">
        <v>2007</v>
      </c>
      <c r="K1590" s="3">
        <v>7</v>
      </c>
      <c r="L1590" t="str">
        <f>IF(IMDb[[#This Row],[Presupuesto (USD)]]&lt;IMDb[[#This Row],[Ganancias(USD)]],"Éxito",IF(IMDb[[#This Row],[Presupuesto (USD)]]="SI","Indeterminado","Fracaso"))</f>
        <v>Éxito</v>
      </c>
    </row>
    <row r="1591" spans="1:12" x14ac:dyDescent="0.25">
      <c r="A1591" t="s">
        <v>2464</v>
      </c>
      <c r="B1591" t="s">
        <v>229</v>
      </c>
      <c r="C1591">
        <v>96</v>
      </c>
      <c r="D1591" s="4">
        <v>143618384</v>
      </c>
      <c r="E1591" t="s">
        <v>230</v>
      </c>
      <c r="F1591" t="s">
        <v>2</v>
      </c>
      <c r="G1591" t="s">
        <v>3</v>
      </c>
      <c r="H1591" t="s">
        <v>60</v>
      </c>
      <c r="I1591" s="4">
        <v>90000000</v>
      </c>
      <c r="J1591" s="3">
        <v>2011</v>
      </c>
      <c r="K1591" s="3">
        <v>7</v>
      </c>
      <c r="L1591" t="str">
        <f>IF(IMDb[[#This Row],[Presupuesto (USD)]]&lt;IMDb[[#This Row],[Ganancias(USD)]],"Éxito",IF(IMDb[[#This Row],[Presupuesto (USD)]]="SI","Indeterminado","Fracaso"))</f>
        <v>Éxito</v>
      </c>
    </row>
    <row r="1592" spans="1:12" x14ac:dyDescent="0.25">
      <c r="A1592" t="s">
        <v>2366</v>
      </c>
      <c r="B1592" t="s">
        <v>40</v>
      </c>
      <c r="C1592">
        <v>124</v>
      </c>
      <c r="D1592" s="4">
        <v>126464904</v>
      </c>
      <c r="E1592" t="s">
        <v>245</v>
      </c>
      <c r="F1592" t="s">
        <v>2</v>
      </c>
      <c r="G1592" t="s">
        <v>3</v>
      </c>
      <c r="H1592" t="s">
        <v>113</v>
      </c>
      <c r="I1592" s="4">
        <v>130000000</v>
      </c>
      <c r="J1592" s="3">
        <v>2012</v>
      </c>
      <c r="K1592" s="3">
        <v>7</v>
      </c>
      <c r="L1592" t="str">
        <f>IF(IMDb[[#This Row],[Presupuesto (USD)]]&lt;IMDb[[#This Row],[Ganancias(USD)]],"Éxito",IF(IMDb[[#This Row],[Presupuesto (USD)]]="SI","Indeterminado","Fracaso"))</f>
        <v>Fracaso</v>
      </c>
    </row>
    <row r="1593" spans="1:12" x14ac:dyDescent="0.25">
      <c r="A1593" t="s">
        <v>2448</v>
      </c>
      <c r="B1593" t="s">
        <v>359</v>
      </c>
      <c r="C1593">
        <v>90</v>
      </c>
      <c r="D1593" s="4">
        <v>124870275</v>
      </c>
      <c r="E1593" t="s">
        <v>360</v>
      </c>
      <c r="F1593" t="s">
        <v>2</v>
      </c>
      <c r="G1593" t="s">
        <v>3</v>
      </c>
      <c r="H1593" t="s">
        <v>21</v>
      </c>
      <c r="I1593" s="4">
        <v>100000000</v>
      </c>
      <c r="J1593" s="3">
        <v>2009</v>
      </c>
      <c r="K1593" s="3">
        <v>7</v>
      </c>
      <c r="L1593" t="str">
        <f>IF(IMDb[[#This Row],[Presupuesto (USD)]]&lt;IMDb[[#This Row],[Ganancias(USD)]],"Éxito",IF(IMDb[[#This Row],[Presupuesto (USD)]]="SI","Indeterminado","Fracaso"))</f>
        <v>Éxito</v>
      </c>
    </row>
    <row r="1594" spans="1:12" x14ac:dyDescent="0.25">
      <c r="A1594" t="s">
        <v>3473</v>
      </c>
      <c r="B1594" t="s">
        <v>1166</v>
      </c>
      <c r="C1594">
        <v>94</v>
      </c>
      <c r="D1594" s="4">
        <v>121697350</v>
      </c>
      <c r="E1594" t="s">
        <v>853</v>
      </c>
      <c r="F1594" t="s">
        <v>2</v>
      </c>
      <c r="G1594" t="s">
        <v>3</v>
      </c>
      <c r="H1594" t="s">
        <v>4</v>
      </c>
      <c r="I1594" s="4">
        <v>20000000</v>
      </c>
      <c r="J1594" s="3">
        <v>1992</v>
      </c>
      <c r="K1594" s="3">
        <v>7</v>
      </c>
      <c r="L1594" t="str">
        <f>IF(IMDb[[#This Row],[Presupuesto (USD)]]&lt;IMDb[[#This Row],[Ganancias(USD)]],"Éxito",IF(IMDb[[#This Row],[Presupuesto (USD)]]="SI","Indeterminado","Fracaso"))</f>
        <v>Éxito</v>
      </c>
    </row>
    <row r="1595" spans="1:12" x14ac:dyDescent="0.25">
      <c r="A1595" t="s">
        <v>2926</v>
      </c>
      <c r="B1595" t="s">
        <v>687</v>
      </c>
      <c r="C1595">
        <v>110</v>
      </c>
      <c r="D1595" s="4">
        <v>116724075</v>
      </c>
      <c r="E1595" t="s">
        <v>833</v>
      </c>
      <c r="F1595" t="s">
        <v>2</v>
      </c>
      <c r="G1595" t="s">
        <v>3</v>
      </c>
      <c r="H1595" t="s">
        <v>113</v>
      </c>
      <c r="I1595" s="4">
        <v>41000000</v>
      </c>
      <c r="J1595" s="3">
        <v>2002</v>
      </c>
      <c r="K1595" s="3">
        <v>7</v>
      </c>
      <c r="L1595" t="str">
        <f>IF(IMDb[[#This Row],[Presupuesto (USD)]]&lt;IMDb[[#This Row],[Ganancias(USD)]],"Éxito",IF(IMDb[[#This Row],[Presupuesto (USD)]]="SI","Indeterminado","Fracaso"))</f>
        <v>Éxito</v>
      </c>
    </row>
    <row r="1596" spans="1:12" x14ac:dyDescent="0.25">
      <c r="A1596" t="s">
        <v>2911</v>
      </c>
      <c r="B1596" t="s">
        <v>784</v>
      </c>
      <c r="C1596">
        <v>124</v>
      </c>
      <c r="D1596" s="4">
        <v>116006080</v>
      </c>
      <c r="E1596" t="s">
        <v>251</v>
      </c>
      <c r="F1596" t="s">
        <v>2</v>
      </c>
      <c r="G1596" t="s">
        <v>9</v>
      </c>
      <c r="H1596" t="s">
        <v>4</v>
      </c>
      <c r="I1596" s="4">
        <v>42000000</v>
      </c>
      <c r="J1596" s="3">
        <v>1999</v>
      </c>
      <c r="K1596" s="3">
        <v>7</v>
      </c>
      <c r="L1596" t="str">
        <f>IF(IMDb[[#This Row],[Presupuesto (USD)]]&lt;IMDb[[#This Row],[Ganancias(USD)]],"Éxito",IF(IMDb[[#This Row],[Presupuesto (USD)]]="SI","Indeterminado","Fracaso"))</f>
        <v>Éxito</v>
      </c>
    </row>
    <row r="1597" spans="1:12" x14ac:dyDescent="0.25">
      <c r="A1597" t="s">
        <v>2453</v>
      </c>
      <c r="B1597" t="s">
        <v>361</v>
      </c>
      <c r="C1597">
        <v>121</v>
      </c>
      <c r="D1597" s="4">
        <v>110416702</v>
      </c>
      <c r="E1597" t="s">
        <v>366</v>
      </c>
      <c r="F1597" t="s">
        <v>2</v>
      </c>
      <c r="G1597" t="s">
        <v>3</v>
      </c>
      <c r="H1597" t="s">
        <v>113</v>
      </c>
      <c r="I1597" s="4">
        <v>92000000</v>
      </c>
      <c r="J1597" s="3">
        <v>2008</v>
      </c>
      <c r="K1597" s="3">
        <v>7</v>
      </c>
      <c r="L1597" t="str">
        <f>IF(IMDb[[#This Row],[Presupuesto (USD)]]&lt;IMDb[[#This Row],[Ganancias(USD)]],"Éxito",IF(IMDb[[#This Row],[Presupuesto (USD)]]="SI","Indeterminado","Fracaso"))</f>
        <v>Éxito</v>
      </c>
    </row>
    <row r="1598" spans="1:12" x14ac:dyDescent="0.25">
      <c r="A1598" t="s">
        <v>2912</v>
      </c>
      <c r="B1598" t="s">
        <v>669</v>
      </c>
      <c r="C1598">
        <v>84</v>
      </c>
      <c r="D1598" s="4">
        <v>106793915</v>
      </c>
      <c r="E1598" t="s">
        <v>163</v>
      </c>
      <c r="F1598" t="s">
        <v>2</v>
      </c>
      <c r="G1598" t="s">
        <v>9</v>
      </c>
      <c r="H1598" t="s">
        <v>60</v>
      </c>
      <c r="I1598" s="4">
        <v>45000000</v>
      </c>
      <c r="J1598" s="3">
        <v>2000</v>
      </c>
      <c r="K1598" s="3">
        <v>7</v>
      </c>
      <c r="L1598" t="str">
        <f>IF(IMDb[[#This Row],[Presupuesto (USD)]]&lt;IMDb[[#This Row],[Ganancias(USD)]],"Éxito",IF(IMDb[[#This Row],[Presupuesto (USD)]]="SI","Indeterminado","Fracaso"))</f>
        <v>Éxito</v>
      </c>
    </row>
    <row r="1599" spans="1:12" x14ac:dyDescent="0.25">
      <c r="A1599" t="s">
        <v>2664</v>
      </c>
      <c r="B1599" t="s">
        <v>490</v>
      </c>
      <c r="C1599">
        <v>111</v>
      </c>
      <c r="D1599" s="4">
        <v>106126012</v>
      </c>
      <c r="E1599" t="s">
        <v>70</v>
      </c>
      <c r="F1599" t="s">
        <v>2</v>
      </c>
      <c r="G1599" t="s">
        <v>3</v>
      </c>
      <c r="H1599" t="s">
        <v>4</v>
      </c>
      <c r="I1599" s="4">
        <v>60000000</v>
      </c>
      <c r="J1599" s="3">
        <v>2003</v>
      </c>
      <c r="K1599" s="3">
        <v>7</v>
      </c>
      <c r="L1599" t="str">
        <f>IF(IMDb[[#This Row],[Presupuesto (USD)]]&lt;IMDb[[#This Row],[Ganancias(USD)]],"Éxito",IF(IMDb[[#This Row],[Presupuesto (USD)]]="SI","Indeterminado","Fracaso"))</f>
        <v>Éxito</v>
      </c>
    </row>
    <row r="1600" spans="1:12" x14ac:dyDescent="0.25">
      <c r="A1600" t="s">
        <v>2243</v>
      </c>
      <c r="B1600" t="s">
        <v>76</v>
      </c>
      <c r="C1600">
        <v>131</v>
      </c>
      <c r="D1600" s="4">
        <v>101785482</v>
      </c>
      <c r="E1600" t="s">
        <v>16</v>
      </c>
      <c r="F1600" t="s">
        <v>2</v>
      </c>
      <c r="G1600" t="s">
        <v>3</v>
      </c>
      <c r="H1600" t="s">
        <v>4</v>
      </c>
      <c r="I1600" s="4">
        <v>190000000</v>
      </c>
      <c r="J1600" s="3">
        <v>2013</v>
      </c>
      <c r="K1600" s="3">
        <v>7</v>
      </c>
      <c r="L1600" t="str">
        <f>IF(IMDb[[#This Row],[Presupuesto (USD)]]&lt;IMDb[[#This Row],[Ganancias(USD)]],"Éxito",IF(IMDb[[#This Row],[Presupuesto (USD)]]="SI","Indeterminado","Fracaso"))</f>
        <v>Fracaso</v>
      </c>
    </row>
    <row r="1601" spans="1:12" x14ac:dyDescent="0.25">
      <c r="A1601" t="s">
        <v>3878</v>
      </c>
      <c r="B1601" t="s">
        <v>299</v>
      </c>
      <c r="C1601">
        <v>95</v>
      </c>
      <c r="D1601" s="4">
        <v>101736215</v>
      </c>
      <c r="E1601" t="s">
        <v>286</v>
      </c>
      <c r="F1601" t="s">
        <v>2</v>
      </c>
      <c r="G1601" t="s">
        <v>3</v>
      </c>
      <c r="H1601" t="s">
        <v>113</v>
      </c>
      <c r="I1601" s="4">
        <v>11000000</v>
      </c>
      <c r="J1601" s="3">
        <v>1999</v>
      </c>
      <c r="K1601" s="3">
        <v>7</v>
      </c>
      <c r="L1601" t="str">
        <f>IF(IMDb[[#This Row],[Presupuesto (USD)]]&lt;IMDb[[#This Row],[Ganancias(USD)]],"Éxito",IF(IMDb[[#This Row],[Presupuesto (USD)]]="SI","Indeterminado","Fracaso"))</f>
        <v>Éxito</v>
      </c>
    </row>
    <row r="1602" spans="1:12" x14ac:dyDescent="0.25">
      <c r="A1602" t="s">
        <v>2662</v>
      </c>
      <c r="B1602" t="s">
        <v>590</v>
      </c>
      <c r="C1602">
        <v>99</v>
      </c>
      <c r="D1602" s="4">
        <v>101217900</v>
      </c>
      <c r="E1602" t="s">
        <v>591</v>
      </c>
      <c r="F1602" t="s">
        <v>2</v>
      </c>
      <c r="G1602" t="s">
        <v>3</v>
      </c>
      <c r="H1602" t="s">
        <v>21</v>
      </c>
      <c r="I1602" s="4">
        <v>70000000</v>
      </c>
      <c r="J1602" s="3">
        <v>1998</v>
      </c>
      <c r="K1602" s="3">
        <v>7</v>
      </c>
      <c r="L1602" t="str">
        <f>IF(IMDb[[#This Row],[Presupuesto (USD)]]&lt;IMDb[[#This Row],[Ganancias(USD)]],"Éxito",IF(IMDb[[#This Row],[Presupuesto (USD)]]="SI","Indeterminado","Fracaso"))</f>
        <v>Éxito</v>
      </c>
    </row>
    <row r="1603" spans="1:12" x14ac:dyDescent="0.25">
      <c r="A1603" t="s">
        <v>2404</v>
      </c>
      <c r="B1603" t="s">
        <v>280</v>
      </c>
      <c r="C1603">
        <v>140</v>
      </c>
      <c r="D1603" s="4">
        <v>97030725</v>
      </c>
      <c r="E1603" t="s">
        <v>294</v>
      </c>
      <c r="F1603" t="s">
        <v>2</v>
      </c>
      <c r="G1603" t="s">
        <v>3</v>
      </c>
      <c r="H1603" t="s">
        <v>113</v>
      </c>
      <c r="I1603" s="4">
        <v>100000000</v>
      </c>
      <c r="J1603" s="3">
        <v>2009</v>
      </c>
      <c r="K1603" s="3">
        <v>7</v>
      </c>
      <c r="L1603" t="str">
        <f>IF(IMDb[[#This Row],[Presupuesto (USD)]]&lt;IMDb[[#This Row],[Ganancias(USD)]],"Éxito",IF(IMDb[[#This Row],[Presupuesto (USD)]]="SI","Indeterminado","Fracaso"))</f>
        <v>Fracaso</v>
      </c>
    </row>
    <row r="1604" spans="1:12" x14ac:dyDescent="0.25">
      <c r="A1604" t="s">
        <v>2944</v>
      </c>
      <c r="B1604" t="s">
        <v>563</v>
      </c>
      <c r="C1604">
        <v>123</v>
      </c>
      <c r="D1604" s="4">
        <v>94125426</v>
      </c>
      <c r="E1604" t="s">
        <v>847</v>
      </c>
      <c r="F1604" t="s">
        <v>2</v>
      </c>
      <c r="G1604" t="s">
        <v>3</v>
      </c>
      <c r="H1604" t="s">
        <v>4</v>
      </c>
      <c r="I1604" s="4">
        <v>40000000</v>
      </c>
      <c r="J1604" s="3">
        <v>2009</v>
      </c>
      <c r="K1604" s="3">
        <v>7</v>
      </c>
      <c r="L1604" t="str">
        <f>IF(IMDb[[#This Row],[Presupuesto (USD)]]&lt;IMDb[[#This Row],[Ganancias(USD)]],"Éxito",IF(IMDb[[#This Row],[Presupuesto (USD)]]="SI","Indeterminado","Fracaso"))</f>
        <v>Éxito</v>
      </c>
    </row>
    <row r="1605" spans="1:12" x14ac:dyDescent="0.25">
      <c r="A1605" t="s">
        <v>2794</v>
      </c>
      <c r="B1605" t="s">
        <v>711</v>
      </c>
      <c r="C1605">
        <v>106</v>
      </c>
      <c r="D1605" s="4">
        <v>91439400</v>
      </c>
      <c r="E1605" t="s">
        <v>209</v>
      </c>
      <c r="F1605" t="s">
        <v>2</v>
      </c>
      <c r="G1605" t="s">
        <v>9</v>
      </c>
      <c r="H1605" t="s">
        <v>4</v>
      </c>
      <c r="I1605" s="4">
        <v>50000000</v>
      </c>
      <c r="J1605" s="3">
        <v>2014</v>
      </c>
      <c r="K1605" s="3">
        <v>7</v>
      </c>
      <c r="L1605" t="str">
        <f>IF(IMDb[[#This Row],[Presupuesto (USD)]]&lt;IMDb[[#This Row],[Ganancias(USD)]],"Éxito",IF(IMDb[[#This Row],[Presupuesto (USD)]]="SI","Indeterminado","Fracaso"))</f>
        <v>Éxito</v>
      </c>
    </row>
    <row r="1606" spans="1:12" x14ac:dyDescent="0.25">
      <c r="A1606" t="s">
        <v>2370</v>
      </c>
      <c r="B1606" t="s">
        <v>62</v>
      </c>
      <c r="C1606">
        <v>124</v>
      </c>
      <c r="D1606" s="4">
        <v>89021735</v>
      </c>
      <c r="E1606" t="s">
        <v>254</v>
      </c>
      <c r="F1606" t="s">
        <v>2</v>
      </c>
      <c r="G1606" t="s">
        <v>3</v>
      </c>
      <c r="H1606" t="s">
        <v>4</v>
      </c>
      <c r="I1606" s="4">
        <v>120000000</v>
      </c>
      <c r="J1606" s="3">
        <v>2013</v>
      </c>
      <c r="K1606" s="3">
        <v>7</v>
      </c>
      <c r="L1606" t="str">
        <f>IF(IMDb[[#This Row],[Presupuesto (USD)]]&lt;IMDb[[#This Row],[Ganancias(USD)]],"Éxito",IF(IMDb[[#This Row],[Presupuesto (USD)]]="SI","Indeterminado","Fracaso"))</f>
        <v>Fracaso</v>
      </c>
    </row>
    <row r="1607" spans="1:12" x14ac:dyDescent="0.25">
      <c r="A1607" t="s">
        <v>3300</v>
      </c>
      <c r="B1607" t="s">
        <v>738</v>
      </c>
      <c r="C1607">
        <v>117</v>
      </c>
      <c r="D1607" s="4">
        <v>87341380</v>
      </c>
      <c r="E1607" t="s">
        <v>301</v>
      </c>
      <c r="F1607" t="s">
        <v>2</v>
      </c>
      <c r="G1607" t="s">
        <v>3</v>
      </c>
      <c r="H1607" t="s">
        <v>113</v>
      </c>
      <c r="I1607" s="4">
        <v>27000000</v>
      </c>
      <c r="J1607" s="3">
        <v>2008</v>
      </c>
      <c r="K1607" s="3">
        <v>7</v>
      </c>
      <c r="L1607" t="str">
        <f>IF(IMDb[[#This Row],[Presupuesto (USD)]]&lt;IMDb[[#This Row],[Ganancias(USD)]],"Éxito",IF(IMDb[[#This Row],[Presupuesto (USD)]]="SI","Indeterminado","Fracaso"))</f>
        <v>Éxito</v>
      </c>
    </row>
    <row r="1608" spans="1:12" x14ac:dyDescent="0.25">
      <c r="A1608" t="s">
        <v>3601</v>
      </c>
      <c r="B1608" t="s">
        <v>352</v>
      </c>
      <c r="C1608">
        <v>97</v>
      </c>
      <c r="D1608" s="4">
        <v>86049418</v>
      </c>
      <c r="E1608" t="s">
        <v>286</v>
      </c>
      <c r="F1608" t="s">
        <v>2</v>
      </c>
      <c r="G1608" t="s">
        <v>3</v>
      </c>
      <c r="H1608" t="s">
        <v>4</v>
      </c>
      <c r="I1608" s="4">
        <v>17000000</v>
      </c>
      <c r="J1608" s="3">
        <v>2004</v>
      </c>
      <c r="K1608" s="3">
        <v>7</v>
      </c>
      <c r="L1608" t="str">
        <f>IF(IMDb[[#This Row],[Presupuesto (USD)]]&lt;IMDb[[#This Row],[Ganancias(USD)]],"Éxito",IF(IMDb[[#This Row],[Presupuesto (USD)]]="SI","Indeterminado","Fracaso"))</f>
        <v>Éxito</v>
      </c>
    </row>
    <row r="1609" spans="1:12" x14ac:dyDescent="0.25">
      <c r="A1609" t="s">
        <v>3161</v>
      </c>
      <c r="B1609" t="s">
        <v>992</v>
      </c>
      <c r="C1609">
        <v>87</v>
      </c>
      <c r="D1609" s="4">
        <v>85416609</v>
      </c>
      <c r="E1609" t="s">
        <v>58</v>
      </c>
      <c r="F1609" t="s">
        <v>2</v>
      </c>
      <c r="G1609" t="s">
        <v>3</v>
      </c>
      <c r="H1609" t="s">
        <v>21</v>
      </c>
      <c r="I1609" s="4">
        <v>30000000</v>
      </c>
      <c r="J1609" s="3">
        <v>2004</v>
      </c>
      <c r="K1609" s="3">
        <v>7</v>
      </c>
      <c r="L1609" t="str">
        <f>IF(IMDb[[#This Row],[Presupuesto (USD)]]&lt;IMDb[[#This Row],[Ganancias(USD)]],"Éxito",IF(IMDb[[#This Row],[Presupuesto (USD)]]="SI","Indeterminado","Fracaso"))</f>
        <v>Éxito</v>
      </c>
    </row>
    <row r="1610" spans="1:12" x14ac:dyDescent="0.25">
      <c r="A1610" t="s">
        <v>2614</v>
      </c>
      <c r="B1610" t="s">
        <v>558</v>
      </c>
      <c r="C1610">
        <v>121</v>
      </c>
      <c r="D1610" s="4">
        <v>83892374</v>
      </c>
      <c r="E1610" t="s">
        <v>374</v>
      </c>
      <c r="F1610" t="s">
        <v>2</v>
      </c>
      <c r="G1610" t="s">
        <v>3</v>
      </c>
      <c r="H1610" t="s">
        <v>4</v>
      </c>
      <c r="I1610" s="4">
        <v>66000000</v>
      </c>
      <c r="J1610" s="3">
        <v>1998</v>
      </c>
      <c r="K1610" s="3">
        <v>7</v>
      </c>
      <c r="L1610" t="str">
        <f>IF(IMDb[[#This Row],[Presupuesto (USD)]]&lt;IMDb[[#This Row],[Ganancias(USD)]],"Éxito",IF(IMDb[[#This Row],[Presupuesto (USD)]]="SI","Indeterminado","Fracaso"))</f>
        <v>Éxito</v>
      </c>
    </row>
    <row r="1611" spans="1:12" x14ac:dyDescent="0.25">
      <c r="A1611" t="s">
        <v>3325</v>
      </c>
      <c r="B1611" t="s">
        <v>109</v>
      </c>
      <c r="C1611">
        <v>85</v>
      </c>
      <c r="D1611" s="4">
        <v>80034302</v>
      </c>
      <c r="E1611" t="s">
        <v>539</v>
      </c>
      <c r="F1611" t="s">
        <v>2</v>
      </c>
      <c r="G1611" t="s">
        <v>3</v>
      </c>
      <c r="H1611" t="s">
        <v>4</v>
      </c>
      <c r="I1611" s="4">
        <v>25000000</v>
      </c>
      <c r="J1611" s="3">
        <v>2008</v>
      </c>
      <c r="K1611" s="3">
        <v>7</v>
      </c>
      <c r="L1611" t="str">
        <f>IF(IMDb[[#This Row],[Presupuesto (USD)]]&lt;IMDb[[#This Row],[Ganancias(USD)]],"Éxito",IF(IMDb[[#This Row],[Presupuesto (USD)]]="SI","Indeterminado","Fracaso"))</f>
        <v>Éxito</v>
      </c>
    </row>
    <row r="1612" spans="1:12" x14ac:dyDescent="0.25">
      <c r="A1612" t="s">
        <v>2673</v>
      </c>
      <c r="B1612" t="s">
        <v>166</v>
      </c>
      <c r="C1612">
        <v>130</v>
      </c>
      <c r="D1612" s="4">
        <v>80033643</v>
      </c>
      <c r="E1612" t="s">
        <v>216</v>
      </c>
      <c r="F1612" t="s">
        <v>2</v>
      </c>
      <c r="G1612" t="s">
        <v>3</v>
      </c>
      <c r="H1612" t="s">
        <v>4</v>
      </c>
      <c r="I1612" s="4">
        <v>60000000</v>
      </c>
      <c r="J1612" s="3">
        <v>2012</v>
      </c>
      <c r="K1612" s="3">
        <v>7</v>
      </c>
      <c r="L1612" t="str">
        <f>IF(IMDb[[#This Row],[Presupuesto (USD)]]&lt;IMDb[[#This Row],[Ganancias(USD)]],"Éxito",IF(IMDb[[#This Row],[Presupuesto (USD)]]="SI","Indeterminado","Fracaso"))</f>
        <v>Éxito</v>
      </c>
    </row>
    <row r="1613" spans="1:12" x14ac:dyDescent="0.25">
      <c r="A1613" t="s">
        <v>2495</v>
      </c>
      <c r="B1613" t="s">
        <v>76</v>
      </c>
      <c r="C1613">
        <v>120</v>
      </c>
      <c r="D1613" s="4">
        <v>75754670</v>
      </c>
      <c r="E1613" t="s">
        <v>416</v>
      </c>
      <c r="F1613" t="s">
        <v>2</v>
      </c>
      <c r="G1613" t="s">
        <v>3</v>
      </c>
      <c r="H1613" t="s">
        <v>4</v>
      </c>
      <c r="I1613" s="4">
        <v>85000000</v>
      </c>
      <c r="J1613" s="3">
        <v>2008</v>
      </c>
      <c r="K1613" s="3">
        <v>7</v>
      </c>
      <c r="L1613" t="str">
        <f>IF(IMDb[[#This Row],[Presupuesto (USD)]]&lt;IMDb[[#This Row],[Ganancias(USD)]],"Éxito",IF(IMDb[[#This Row],[Presupuesto (USD)]]="SI","Indeterminado","Fracaso"))</f>
        <v>Fracaso</v>
      </c>
    </row>
    <row r="1614" spans="1:12" x14ac:dyDescent="0.25">
      <c r="A1614" t="s">
        <v>3430</v>
      </c>
      <c r="B1614" t="s">
        <v>354</v>
      </c>
      <c r="C1614">
        <v>127</v>
      </c>
      <c r="D1614" s="4">
        <v>75597042</v>
      </c>
      <c r="E1614" t="s">
        <v>973</v>
      </c>
      <c r="F1614" t="s">
        <v>2</v>
      </c>
      <c r="G1614" t="s">
        <v>3</v>
      </c>
      <c r="H1614" t="s">
        <v>60</v>
      </c>
      <c r="I1614" s="4">
        <v>20000000</v>
      </c>
      <c r="J1614" s="3">
        <v>2002</v>
      </c>
      <c r="K1614" s="3">
        <v>7</v>
      </c>
      <c r="L1614" t="str">
        <f>IF(IMDb[[#This Row],[Presupuesto (USD)]]&lt;IMDb[[#This Row],[Ganancias(USD)]],"Éxito",IF(IMDb[[#This Row],[Presupuesto (USD)]]="SI","Indeterminado","Fracaso"))</f>
        <v>Éxito</v>
      </c>
    </row>
    <row r="1615" spans="1:12" x14ac:dyDescent="0.25">
      <c r="A1615" t="s">
        <v>2523</v>
      </c>
      <c r="B1615" t="s">
        <v>444</v>
      </c>
      <c r="C1615">
        <v>83</v>
      </c>
      <c r="D1615" s="4">
        <v>73215310</v>
      </c>
      <c r="E1615" t="s">
        <v>445</v>
      </c>
      <c r="F1615" t="s">
        <v>2</v>
      </c>
      <c r="G1615" t="s">
        <v>3</v>
      </c>
      <c r="H1615" t="s">
        <v>60</v>
      </c>
      <c r="I1615" s="4">
        <v>80000000</v>
      </c>
      <c r="J1615" s="3">
        <v>2002</v>
      </c>
      <c r="K1615" s="3">
        <v>7</v>
      </c>
      <c r="L1615" t="str">
        <f>IF(IMDb[[#This Row],[Presupuesto (USD)]]&lt;IMDb[[#This Row],[Ganancias(USD)]],"Éxito",IF(IMDb[[#This Row],[Presupuesto (USD)]]="SI","Indeterminado","Fracaso"))</f>
        <v>Fracaso</v>
      </c>
    </row>
    <row r="1616" spans="1:12" x14ac:dyDescent="0.25">
      <c r="A1616" t="s">
        <v>3030</v>
      </c>
      <c r="B1616" t="s">
        <v>850</v>
      </c>
      <c r="C1616">
        <v>116</v>
      </c>
      <c r="D1616" s="4">
        <v>71026631</v>
      </c>
      <c r="E1616" t="s">
        <v>363</v>
      </c>
      <c r="F1616" t="s">
        <v>2</v>
      </c>
      <c r="G1616" t="s">
        <v>3</v>
      </c>
      <c r="H1616" t="s">
        <v>4</v>
      </c>
      <c r="I1616" s="4">
        <v>36000000</v>
      </c>
      <c r="J1616" s="3">
        <v>2002</v>
      </c>
      <c r="K1616" s="3">
        <v>7</v>
      </c>
      <c r="L1616" t="str">
        <f>IF(IMDb[[#This Row],[Presupuesto (USD)]]&lt;IMDb[[#This Row],[Ganancias(USD)]],"Éxito",IF(IMDb[[#This Row],[Presupuesto (USD)]]="SI","Indeterminado","Fracaso"))</f>
        <v>Éxito</v>
      </c>
    </row>
    <row r="1617" spans="1:12" x14ac:dyDescent="0.25">
      <c r="A1617" t="s">
        <v>3301</v>
      </c>
      <c r="B1617" t="s">
        <v>498</v>
      </c>
      <c r="C1617">
        <v>121</v>
      </c>
      <c r="D1617" s="4">
        <v>65703412</v>
      </c>
      <c r="E1617" t="s">
        <v>251</v>
      </c>
      <c r="F1617" t="s">
        <v>2</v>
      </c>
      <c r="G1617" t="s">
        <v>3</v>
      </c>
      <c r="H1617" t="s">
        <v>4</v>
      </c>
      <c r="I1617" s="4">
        <v>26000000</v>
      </c>
      <c r="J1617" s="3">
        <v>1998</v>
      </c>
      <c r="K1617" s="3">
        <v>7</v>
      </c>
      <c r="L1617" t="str">
        <f>IF(IMDb[[#This Row],[Presupuesto (USD)]]&lt;IMDb[[#This Row],[Ganancias(USD)]],"Éxito",IF(IMDb[[#This Row],[Presupuesto (USD)]]="SI","Indeterminado","Fracaso"))</f>
        <v>Éxito</v>
      </c>
    </row>
    <row r="1618" spans="1:12" x14ac:dyDescent="0.25">
      <c r="A1618" t="s">
        <v>4074</v>
      </c>
      <c r="B1618" t="s">
        <v>777</v>
      </c>
      <c r="C1618">
        <v>130</v>
      </c>
      <c r="D1618" s="4">
        <v>63600000</v>
      </c>
      <c r="E1618" t="s">
        <v>8</v>
      </c>
      <c r="F1618" t="s">
        <v>2</v>
      </c>
      <c r="G1618" t="s">
        <v>9</v>
      </c>
      <c r="H1618" t="s">
        <v>813</v>
      </c>
      <c r="I1618" s="4">
        <v>9000000</v>
      </c>
      <c r="J1618" s="3">
        <v>1965</v>
      </c>
      <c r="K1618" s="3">
        <v>7</v>
      </c>
      <c r="L1618" t="str">
        <f>IF(IMDb[[#This Row],[Presupuesto (USD)]]&lt;IMDb[[#This Row],[Ganancias(USD)]],"Éxito",IF(IMDb[[#This Row],[Presupuesto (USD)]]="SI","Indeterminado","Fracaso"))</f>
        <v>Éxito</v>
      </c>
    </row>
    <row r="1619" spans="1:12" x14ac:dyDescent="0.25">
      <c r="A1619" t="s">
        <v>2759</v>
      </c>
      <c r="B1619" t="s">
        <v>684</v>
      </c>
      <c r="C1619">
        <v>123</v>
      </c>
      <c r="D1619" s="4">
        <v>62563543</v>
      </c>
      <c r="E1619" t="s">
        <v>295</v>
      </c>
      <c r="F1619" t="s">
        <v>2</v>
      </c>
      <c r="G1619" t="s">
        <v>3</v>
      </c>
      <c r="H1619" t="s">
        <v>113</v>
      </c>
      <c r="I1619" s="4">
        <v>53000000</v>
      </c>
      <c r="J1619" s="3">
        <v>2015</v>
      </c>
      <c r="K1619" s="3">
        <v>7</v>
      </c>
      <c r="L1619" t="str">
        <f>IF(IMDb[[#This Row],[Presupuesto (USD)]]&lt;IMDb[[#This Row],[Ganancias(USD)]],"Éxito",IF(IMDb[[#This Row],[Presupuesto (USD)]]="SI","Indeterminado","Fracaso"))</f>
        <v>Éxito</v>
      </c>
    </row>
    <row r="1620" spans="1:12" x14ac:dyDescent="0.25">
      <c r="A1620" t="s">
        <v>3026</v>
      </c>
      <c r="B1620" t="s">
        <v>910</v>
      </c>
      <c r="C1620">
        <v>96</v>
      </c>
      <c r="D1620" s="4">
        <v>60338891</v>
      </c>
      <c r="E1620" t="s">
        <v>419</v>
      </c>
      <c r="F1620" t="s">
        <v>2</v>
      </c>
      <c r="G1620" t="s">
        <v>3</v>
      </c>
      <c r="H1620" t="s">
        <v>113</v>
      </c>
      <c r="I1620" s="4">
        <v>37000000</v>
      </c>
      <c r="J1620" s="3">
        <v>2008</v>
      </c>
      <c r="K1620" s="3">
        <v>7</v>
      </c>
      <c r="L1620" t="str">
        <f>IF(IMDb[[#This Row],[Presupuesto (USD)]]&lt;IMDb[[#This Row],[Ganancias(USD)]],"Éxito",IF(IMDb[[#This Row],[Presupuesto (USD)]]="SI","Indeterminado","Fracaso"))</f>
        <v>Éxito</v>
      </c>
    </row>
    <row r="1621" spans="1:12" x14ac:dyDescent="0.25">
      <c r="A1621" t="s">
        <v>3118</v>
      </c>
      <c r="B1621" t="s">
        <v>192</v>
      </c>
      <c r="C1621">
        <v>101</v>
      </c>
      <c r="D1621" s="4">
        <v>60328558</v>
      </c>
      <c r="E1621" t="s">
        <v>969</v>
      </c>
      <c r="F1621" t="s">
        <v>2</v>
      </c>
      <c r="G1621" t="s">
        <v>3</v>
      </c>
      <c r="H1621" t="s">
        <v>4</v>
      </c>
      <c r="I1621" s="4">
        <v>32000000</v>
      </c>
      <c r="J1621" s="3">
        <v>1988</v>
      </c>
      <c r="K1621" s="3">
        <v>7</v>
      </c>
      <c r="L1621" t="str">
        <f>IF(IMDb[[#This Row],[Presupuesto (USD)]]&lt;IMDb[[#This Row],[Ganancias(USD)]],"Éxito",IF(IMDb[[#This Row],[Presupuesto (USD)]]="SI","Indeterminado","Fracaso"))</f>
        <v>Éxito</v>
      </c>
    </row>
    <row r="1622" spans="1:12" x14ac:dyDescent="0.25">
      <c r="A1622" t="s">
        <v>2914</v>
      </c>
      <c r="B1622" t="s">
        <v>821</v>
      </c>
      <c r="C1622">
        <v>251</v>
      </c>
      <c r="D1622" s="4">
        <v>57750000</v>
      </c>
      <c r="E1622" t="s">
        <v>822</v>
      </c>
      <c r="F1622" t="s">
        <v>2</v>
      </c>
      <c r="G1622" t="s">
        <v>9</v>
      </c>
      <c r="H1622" t="s">
        <v>813</v>
      </c>
      <c r="I1622" s="4">
        <v>31115000</v>
      </c>
      <c r="J1622" s="3">
        <v>1963</v>
      </c>
      <c r="K1622" s="3">
        <v>7</v>
      </c>
      <c r="L1622" t="str">
        <f>IF(IMDb[[#This Row],[Presupuesto (USD)]]&lt;IMDb[[#This Row],[Ganancias(USD)]],"Éxito",IF(IMDb[[#This Row],[Presupuesto (USD)]]="SI","Indeterminado","Fracaso"))</f>
        <v>Éxito</v>
      </c>
    </row>
    <row r="1623" spans="1:12" x14ac:dyDescent="0.25">
      <c r="A1623" t="s">
        <v>2680</v>
      </c>
      <c r="B1623" t="s">
        <v>605</v>
      </c>
      <c r="C1623">
        <v>92</v>
      </c>
      <c r="D1623" s="4">
        <v>55994557</v>
      </c>
      <c r="E1623" t="s">
        <v>58</v>
      </c>
      <c r="F1623" t="s">
        <v>2</v>
      </c>
      <c r="G1623" t="s">
        <v>3</v>
      </c>
      <c r="H1623" t="s">
        <v>21</v>
      </c>
      <c r="I1623" s="4">
        <v>60000000</v>
      </c>
      <c r="J1623" s="3">
        <v>2012</v>
      </c>
      <c r="K1623" s="3">
        <v>7</v>
      </c>
      <c r="L1623" t="str">
        <f>IF(IMDb[[#This Row],[Presupuesto (USD)]]&lt;IMDb[[#This Row],[Ganancias(USD)]],"Éxito",IF(IMDb[[#This Row],[Presupuesto (USD)]]="SI","Indeterminado","Fracaso"))</f>
        <v>Fracaso</v>
      </c>
    </row>
    <row r="1624" spans="1:12" x14ac:dyDescent="0.25">
      <c r="A1624" t="s">
        <v>2420</v>
      </c>
      <c r="B1624" t="s">
        <v>25</v>
      </c>
      <c r="C1624">
        <v>101</v>
      </c>
      <c r="D1624" s="4">
        <v>55673333</v>
      </c>
      <c r="E1624" t="s">
        <v>322</v>
      </c>
      <c r="F1624" t="s">
        <v>2</v>
      </c>
      <c r="G1624" t="s">
        <v>3</v>
      </c>
      <c r="H1624" t="s">
        <v>21</v>
      </c>
      <c r="I1624" s="4">
        <v>80000000</v>
      </c>
      <c r="J1624" s="3">
        <v>2010</v>
      </c>
      <c r="K1624" s="3">
        <v>7</v>
      </c>
      <c r="L1624" t="str">
        <f>IF(IMDb[[#This Row],[Presupuesto (USD)]]&lt;IMDb[[#This Row],[Ganancias(USD)]],"Éxito",IF(IMDb[[#This Row],[Presupuesto (USD)]]="SI","Indeterminado","Fracaso"))</f>
        <v>Fracaso</v>
      </c>
    </row>
    <row r="1625" spans="1:12" x14ac:dyDescent="0.25">
      <c r="A1625" t="s">
        <v>2529</v>
      </c>
      <c r="B1625" t="s">
        <v>454</v>
      </c>
      <c r="C1625">
        <v>113</v>
      </c>
      <c r="D1625" s="4">
        <v>55350897</v>
      </c>
      <c r="E1625" t="s">
        <v>133</v>
      </c>
      <c r="F1625" t="s">
        <v>2</v>
      </c>
      <c r="G1625" t="s">
        <v>3</v>
      </c>
      <c r="H1625" t="s">
        <v>4</v>
      </c>
      <c r="I1625" s="4">
        <v>85000000</v>
      </c>
      <c r="J1625" s="3">
        <v>1998</v>
      </c>
      <c r="K1625" s="3">
        <v>7</v>
      </c>
      <c r="L1625" t="str">
        <f>IF(IMDb[[#This Row],[Presupuesto (USD)]]&lt;IMDb[[#This Row],[Ganancias(USD)]],"Éxito",IF(IMDb[[#This Row],[Presupuesto (USD)]]="SI","Indeterminado","Fracaso"))</f>
        <v>Fracaso</v>
      </c>
    </row>
    <row r="1626" spans="1:12" x14ac:dyDescent="0.25">
      <c r="A1626" t="s">
        <v>3597</v>
      </c>
      <c r="B1626" t="s">
        <v>342</v>
      </c>
      <c r="C1626">
        <v>68</v>
      </c>
      <c r="D1626" s="4">
        <v>53868030</v>
      </c>
      <c r="E1626" t="s">
        <v>183</v>
      </c>
      <c r="F1626" t="s">
        <v>2</v>
      </c>
      <c r="G1626" t="s">
        <v>3</v>
      </c>
      <c r="H1626" t="s">
        <v>4</v>
      </c>
      <c r="I1626" s="4">
        <v>17000000</v>
      </c>
      <c r="J1626" s="3">
        <v>1997</v>
      </c>
      <c r="K1626" s="3">
        <v>7</v>
      </c>
      <c r="L1626" t="str">
        <f>IF(IMDb[[#This Row],[Presupuesto (USD)]]&lt;IMDb[[#This Row],[Ganancias(USD)]],"Éxito",IF(IMDb[[#This Row],[Presupuesto (USD)]]="SI","Indeterminado","Fracaso"))</f>
        <v>Éxito</v>
      </c>
    </row>
    <row r="1627" spans="1:12" x14ac:dyDescent="0.25">
      <c r="A1627" t="s">
        <v>3981</v>
      </c>
      <c r="B1627" t="s">
        <v>93</v>
      </c>
      <c r="C1627">
        <v>119</v>
      </c>
      <c r="D1627" s="4">
        <v>52293982</v>
      </c>
      <c r="E1627" t="s">
        <v>572</v>
      </c>
      <c r="F1627" t="s">
        <v>2</v>
      </c>
      <c r="G1627" t="s">
        <v>3</v>
      </c>
      <c r="H1627" t="s">
        <v>113</v>
      </c>
      <c r="I1627" s="4">
        <v>13800000</v>
      </c>
      <c r="J1627" s="3">
        <v>1986</v>
      </c>
      <c r="K1627" s="3">
        <v>7</v>
      </c>
      <c r="L1627" t="str">
        <f>IF(IMDb[[#This Row],[Presupuesto (USD)]]&lt;IMDb[[#This Row],[Ganancias(USD)]],"Éxito",IF(IMDb[[#This Row],[Presupuesto (USD)]]="SI","Indeterminado","Fracaso"))</f>
        <v>Éxito</v>
      </c>
    </row>
    <row r="1628" spans="1:12" x14ac:dyDescent="0.25">
      <c r="A1628" t="s">
        <v>3435</v>
      </c>
      <c r="B1628" t="s">
        <v>277</v>
      </c>
      <c r="C1628">
        <v>133</v>
      </c>
      <c r="D1628" s="4">
        <v>51483949</v>
      </c>
      <c r="E1628" t="s">
        <v>243</v>
      </c>
      <c r="F1628" t="s">
        <v>2</v>
      </c>
      <c r="G1628" t="s">
        <v>9</v>
      </c>
      <c r="H1628" t="s">
        <v>113</v>
      </c>
      <c r="I1628" s="4">
        <v>22000000</v>
      </c>
      <c r="J1628" s="3">
        <v>2003</v>
      </c>
      <c r="K1628" s="3">
        <v>7</v>
      </c>
      <c r="L1628" t="str">
        <f>IF(IMDb[[#This Row],[Presupuesto (USD)]]&lt;IMDb[[#This Row],[Ganancias(USD)]],"Éxito",IF(IMDb[[#This Row],[Presupuesto (USD)]]="SI","Indeterminado","Fracaso"))</f>
        <v>Éxito</v>
      </c>
    </row>
    <row r="1629" spans="1:12" x14ac:dyDescent="0.25">
      <c r="A1629" t="s">
        <v>2800</v>
      </c>
      <c r="B1629" t="s">
        <v>718</v>
      </c>
      <c r="C1629">
        <v>128</v>
      </c>
      <c r="D1629" s="4">
        <v>50815288</v>
      </c>
      <c r="E1629" t="s">
        <v>600</v>
      </c>
      <c r="F1629" t="s">
        <v>2</v>
      </c>
      <c r="G1629" t="s">
        <v>3</v>
      </c>
      <c r="H1629" t="s">
        <v>113</v>
      </c>
      <c r="I1629" s="4">
        <v>50000000</v>
      </c>
      <c r="J1629" s="3">
        <v>2005</v>
      </c>
      <c r="K1629" s="3">
        <v>7</v>
      </c>
      <c r="L1629" t="str">
        <f>IF(IMDb[[#This Row],[Presupuesto (USD)]]&lt;IMDb[[#This Row],[Ganancias(USD)]],"Éxito",IF(IMDb[[#This Row],[Presupuesto (USD)]]="SI","Indeterminado","Fracaso"))</f>
        <v>Éxito</v>
      </c>
    </row>
    <row r="1630" spans="1:12" x14ac:dyDescent="0.25">
      <c r="A1630" t="s">
        <v>3892</v>
      </c>
      <c r="B1630" t="s">
        <v>456</v>
      </c>
      <c r="C1630">
        <v>103</v>
      </c>
      <c r="D1630" s="4">
        <v>42365600</v>
      </c>
      <c r="E1630" t="s">
        <v>1404</v>
      </c>
      <c r="F1630" t="s">
        <v>2</v>
      </c>
      <c r="G1630" t="s">
        <v>9</v>
      </c>
      <c r="H1630" t="s">
        <v>21</v>
      </c>
      <c r="I1630" s="4">
        <v>5000000</v>
      </c>
      <c r="J1630" s="3">
        <v>1981</v>
      </c>
      <c r="K1630" s="3">
        <v>7</v>
      </c>
      <c r="L1630" t="str">
        <f>IF(IMDb[[#This Row],[Presupuesto (USD)]]&lt;IMDb[[#This Row],[Ganancias(USD)]],"Éxito",IF(IMDb[[#This Row],[Presupuesto (USD)]]="SI","Indeterminado","Fracaso"))</f>
        <v>Éxito</v>
      </c>
    </row>
    <row r="1631" spans="1:12" x14ac:dyDescent="0.25">
      <c r="A1631" t="s">
        <v>3195</v>
      </c>
      <c r="B1631" t="s">
        <v>1007</v>
      </c>
      <c r="C1631">
        <v>95</v>
      </c>
      <c r="D1631" s="4">
        <v>42043633</v>
      </c>
      <c r="E1631" t="s">
        <v>437</v>
      </c>
      <c r="F1631" t="s">
        <v>2</v>
      </c>
      <c r="G1631" t="s">
        <v>3</v>
      </c>
      <c r="H1631" t="s">
        <v>113</v>
      </c>
      <c r="I1631" s="4">
        <v>30000000</v>
      </c>
      <c r="J1631" s="3">
        <v>2012</v>
      </c>
      <c r="K1631" s="3">
        <v>7</v>
      </c>
      <c r="L1631" t="str">
        <f>IF(IMDb[[#This Row],[Presupuesto (USD)]]&lt;IMDb[[#This Row],[Ganancias(USD)]],"Éxito",IF(IMDb[[#This Row],[Presupuesto (USD)]]="SI","Indeterminado","Fracaso"))</f>
        <v>Éxito</v>
      </c>
    </row>
    <row r="1632" spans="1:12" x14ac:dyDescent="0.25">
      <c r="A1632" t="s">
        <v>3485</v>
      </c>
      <c r="B1632" t="s">
        <v>711</v>
      </c>
      <c r="C1632">
        <v>123</v>
      </c>
      <c r="D1632" s="4">
        <v>41573740</v>
      </c>
      <c r="E1632" t="s">
        <v>484</v>
      </c>
      <c r="F1632" t="s">
        <v>2</v>
      </c>
      <c r="G1632" t="s">
        <v>3</v>
      </c>
      <c r="H1632" t="s">
        <v>113</v>
      </c>
      <c r="I1632" s="4" t="s">
        <v>5162</v>
      </c>
      <c r="J1632" s="3">
        <v>2009</v>
      </c>
      <c r="K1632" s="3">
        <v>7</v>
      </c>
      <c r="L1632" t="str">
        <f>IF(IMDb[[#This Row],[Presupuesto (USD)]]&lt;IMDb[[#This Row],[Ganancias(USD)]],"Éxito",IF(IMDb[[#This Row],[Presupuesto (USD)]]="SI","Indeterminado","Fracaso"))</f>
        <v>Indeterminado</v>
      </c>
    </row>
    <row r="1633" spans="1:12" x14ac:dyDescent="0.25">
      <c r="A1633" t="s">
        <v>3984</v>
      </c>
      <c r="B1633" t="s">
        <v>373</v>
      </c>
      <c r="C1633">
        <v>92</v>
      </c>
      <c r="D1633" s="4">
        <v>38624000</v>
      </c>
      <c r="E1633" t="s">
        <v>586</v>
      </c>
      <c r="F1633" t="s">
        <v>2</v>
      </c>
      <c r="G1633" t="s">
        <v>3</v>
      </c>
      <c r="H1633" t="s">
        <v>4</v>
      </c>
      <c r="I1633" s="4">
        <v>12000000</v>
      </c>
      <c r="J1633" s="3">
        <v>1996</v>
      </c>
      <c r="K1633" s="3">
        <v>7</v>
      </c>
      <c r="L1633" t="str">
        <f>IF(IMDb[[#This Row],[Presupuesto (USD)]]&lt;IMDb[[#This Row],[Ganancias(USD)]],"Éxito",IF(IMDb[[#This Row],[Presupuesto (USD)]]="SI","Indeterminado","Fracaso"))</f>
        <v>Éxito</v>
      </c>
    </row>
    <row r="1634" spans="1:12" x14ac:dyDescent="0.25">
      <c r="A1634" t="s">
        <v>2600</v>
      </c>
      <c r="B1634" t="s">
        <v>401</v>
      </c>
      <c r="C1634">
        <v>136</v>
      </c>
      <c r="D1634" s="4">
        <v>37901509</v>
      </c>
      <c r="E1634" t="s">
        <v>538</v>
      </c>
      <c r="F1634" t="s">
        <v>2</v>
      </c>
      <c r="G1634" t="s">
        <v>3</v>
      </c>
      <c r="H1634" t="s">
        <v>4</v>
      </c>
      <c r="I1634" s="4">
        <v>70000000</v>
      </c>
      <c r="J1634" s="3">
        <v>1997</v>
      </c>
      <c r="K1634" s="3">
        <v>7</v>
      </c>
      <c r="L1634" t="str">
        <f>IF(IMDb[[#This Row],[Presupuesto (USD)]]&lt;IMDb[[#This Row],[Ganancias(USD)]],"Éxito",IF(IMDb[[#This Row],[Presupuesto (USD)]]="SI","Indeterminado","Fracaso"))</f>
        <v>Fracaso</v>
      </c>
    </row>
    <row r="1635" spans="1:12" x14ac:dyDescent="0.25">
      <c r="A1635" t="s">
        <v>2975</v>
      </c>
      <c r="B1635" t="s">
        <v>861</v>
      </c>
      <c r="C1635">
        <v>109</v>
      </c>
      <c r="D1635" s="4">
        <v>37371385</v>
      </c>
      <c r="E1635" t="s">
        <v>324</v>
      </c>
      <c r="F1635" t="s">
        <v>2</v>
      </c>
      <c r="G1635" t="s">
        <v>3</v>
      </c>
      <c r="H1635" t="s">
        <v>113</v>
      </c>
      <c r="I1635" s="4">
        <v>40000000</v>
      </c>
      <c r="J1635" s="3">
        <v>2011</v>
      </c>
      <c r="K1635" s="3">
        <v>7</v>
      </c>
      <c r="L1635" t="str">
        <f>IF(IMDb[[#This Row],[Presupuesto (USD)]]&lt;IMDb[[#This Row],[Ganancias(USD)]],"Éxito",IF(IMDb[[#This Row],[Presupuesto (USD)]]="SI","Indeterminado","Fracaso"))</f>
        <v>Fracaso</v>
      </c>
    </row>
    <row r="1636" spans="1:12" x14ac:dyDescent="0.25">
      <c r="A1636" t="s">
        <v>2849</v>
      </c>
      <c r="B1636" t="s">
        <v>266</v>
      </c>
      <c r="C1636">
        <v>123</v>
      </c>
      <c r="D1636" s="4">
        <v>37339525</v>
      </c>
      <c r="E1636" t="s">
        <v>726</v>
      </c>
      <c r="F1636" t="s">
        <v>2</v>
      </c>
      <c r="G1636" t="s">
        <v>3</v>
      </c>
      <c r="H1636" t="s">
        <v>113</v>
      </c>
      <c r="I1636" s="4">
        <v>48000000</v>
      </c>
      <c r="J1636" s="3">
        <v>1998</v>
      </c>
      <c r="K1636" s="3">
        <v>7</v>
      </c>
      <c r="L1636" t="str">
        <f>IF(IMDb[[#This Row],[Presupuesto (USD)]]&lt;IMDb[[#This Row],[Ganancias(USD)]],"Éxito",IF(IMDb[[#This Row],[Presupuesto (USD)]]="SI","Indeterminado","Fracaso"))</f>
        <v>Fracaso</v>
      </c>
    </row>
    <row r="1637" spans="1:12" x14ac:dyDescent="0.25">
      <c r="A1637" t="s">
        <v>3346</v>
      </c>
      <c r="B1637" t="s">
        <v>556</v>
      </c>
      <c r="C1637">
        <v>124</v>
      </c>
      <c r="D1637" s="4">
        <v>36447959</v>
      </c>
      <c r="E1637" t="s">
        <v>281</v>
      </c>
      <c r="F1637" t="s">
        <v>2</v>
      </c>
      <c r="G1637" t="s">
        <v>3</v>
      </c>
      <c r="H1637" t="s">
        <v>21</v>
      </c>
      <c r="I1637" s="4">
        <v>25000000</v>
      </c>
      <c r="J1637" s="3">
        <v>2014</v>
      </c>
      <c r="K1637" s="3">
        <v>7</v>
      </c>
      <c r="L1637" t="str">
        <f>IF(IMDb[[#This Row],[Presupuesto (USD)]]&lt;IMDb[[#This Row],[Ganancias(USD)]],"Éxito",IF(IMDb[[#This Row],[Presupuesto (USD)]]="SI","Indeterminado","Fracaso"))</f>
        <v>Éxito</v>
      </c>
    </row>
    <row r="1638" spans="1:12" x14ac:dyDescent="0.25">
      <c r="A1638" t="s">
        <v>3004</v>
      </c>
      <c r="B1638" t="s">
        <v>53</v>
      </c>
      <c r="C1638">
        <v>87</v>
      </c>
      <c r="D1638" s="4">
        <v>35287788</v>
      </c>
      <c r="E1638" t="s">
        <v>893</v>
      </c>
      <c r="F1638" t="s">
        <v>2</v>
      </c>
      <c r="G1638" t="s">
        <v>3</v>
      </c>
      <c r="H1638" t="s">
        <v>21</v>
      </c>
      <c r="I1638" s="4">
        <v>39000000</v>
      </c>
      <c r="J1638" s="3">
        <v>2012</v>
      </c>
      <c r="K1638" s="3">
        <v>7</v>
      </c>
      <c r="L1638" t="str">
        <f>IF(IMDb[[#This Row],[Presupuesto (USD)]]&lt;IMDb[[#This Row],[Ganancias(USD)]],"Éxito",IF(IMDb[[#This Row],[Presupuesto (USD)]]="SI","Indeterminado","Fracaso"))</f>
        <v>Fracaso</v>
      </c>
    </row>
    <row r="1639" spans="1:12" x14ac:dyDescent="0.25">
      <c r="A1639" t="s">
        <v>4662</v>
      </c>
      <c r="B1639" t="s">
        <v>1723</v>
      </c>
      <c r="C1639">
        <v>129</v>
      </c>
      <c r="D1639" s="4">
        <v>34522221</v>
      </c>
      <c r="E1639" t="s">
        <v>534</v>
      </c>
      <c r="F1639" t="s">
        <v>2</v>
      </c>
      <c r="G1639" t="s">
        <v>3</v>
      </c>
      <c r="H1639" t="s">
        <v>4</v>
      </c>
      <c r="I1639" s="4">
        <v>2000000</v>
      </c>
      <c r="J1639" s="3">
        <v>2011</v>
      </c>
      <c r="K1639" s="3">
        <v>7</v>
      </c>
      <c r="L1639" t="str">
        <f>IF(IMDb[[#This Row],[Presupuesto (USD)]]&lt;IMDb[[#This Row],[Ganancias(USD)]],"Éxito",IF(IMDb[[#This Row],[Presupuesto (USD)]]="SI","Indeterminado","Fracaso"))</f>
        <v>Éxito</v>
      </c>
    </row>
    <row r="1640" spans="1:12" x14ac:dyDescent="0.25">
      <c r="A1640" t="s">
        <v>4194</v>
      </c>
      <c r="B1640" t="s">
        <v>597</v>
      </c>
      <c r="C1640">
        <v>95</v>
      </c>
      <c r="D1640" s="4">
        <v>34099640</v>
      </c>
      <c r="E1640" t="s">
        <v>973</v>
      </c>
      <c r="F1640" t="s">
        <v>2</v>
      </c>
      <c r="G1640" t="s">
        <v>3</v>
      </c>
      <c r="H1640" t="s">
        <v>21</v>
      </c>
      <c r="I1640" s="4">
        <v>5000000</v>
      </c>
      <c r="J1640" s="3">
        <v>2000</v>
      </c>
      <c r="K1640" s="3">
        <v>7</v>
      </c>
      <c r="L1640" t="str">
        <f>IF(IMDb[[#This Row],[Presupuesto (USD)]]&lt;IMDb[[#This Row],[Ganancias(USD)]],"Éxito",IF(IMDb[[#This Row],[Presupuesto (USD)]]="SI","Indeterminado","Fracaso"))</f>
        <v>Éxito</v>
      </c>
    </row>
    <row r="1641" spans="1:12" x14ac:dyDescent="0.25">
      <c r="A1641" t="s">
        <v>2982</v>
      </c>
      <c r="B1641" t="s">
        <v>226</v>
      </c>
      <c r="C1641">
        <v>135</v>
      </c>
      <c r="D1641" s="4">
        <v>29077547</v>
      </c>
      <c r="E1641" t="s">
        <v>463</v>
      </c>
      <c r="F1641" t="s">
        <v>2</v>
      </c>
      <c r="G1641" t="s">
        <v>3</v>
      </c>
      <c r="H1641" t="s">
        <v>4</v>
      </c>
      <c r="I1641" s="4">
        <v>40000000</v>
      </c>
      <c r="J1641" s="3">
        <v>2005</v>
      </c>
      <c r="K1641" s="3">
        <v>7</v>
      </c>
      <c r="L1641" t="str">
        <f>IF(IMDb[[#This Row],[Presupuesto (USD)]]&lt;IMDb[[#This Row],[Ganancias(USD)]],"Éxito",IF(IMDb[[#This Row],[Presupuesto (USD)]]="SI","Indeterminado","Fracaso"))</f>
        <v>Fracaso</v>
      </c>
    </row>
    <row r="1642" spans="1:12" x14ac:dyDescent="0.25">
      <c r="A1642" t="s">
        <v>3740</v>
      </c>
      <c r="B1642" t="s">
        <v>1318</v>
      </c>
      <c r="C1642">
        <v>100</v>
      </c>
      <c r="D1642" s="4">
        <v>28637507</v>
      </c>
      <c r="E1642" t="s">
        <v>149</v>
      </c>
      <c r="F1642" t="s">
        <v>2</v>
      </c>
      <c r="G1642" t="s">
        <v>9</v>
      </c>
      <c r="H1642" t="s">
        <v>113</v>
      </c>
      <c r="I1642" s="4">
        <v>15000000</v>
      </c>
      <c r="J1642" s="3">
        <v>2007</v>
      </c>
      <c r="K1642" s="3">
        <v>7</v>
      </c>
      <c r="L1642" t="str">
        <f>IF(IMDb[[#This Row],[Presupuesto (USD)]]&lt;IMDb[[#This Row],[Ganancias(USD)]],"Éxito",IF(IMDb[[#This Row],[Presupuesto (USD)]]="SI","Indeterminado","Fracaso"))</f>
        <v>Éxito</v>
      </c>
    </row>
    <row r="1643" spans="1:12" x14ac:dyDescent="0.25">
      <c r="A1643" t="s">
        <v>3909</v>
      </c>
      <c r="B1643" t="s">
        <v>652</v>
      </c>
      <c r="C1643">
        <v>93</v>
      </c>
      <c r="D1643" s="4">
        <v>27829874</v>
      </c>
      <c r="E1643" t="s">
        <v>70</v>
      </c>
      <c r="F1643" t="s">
        <v>2</v>
      </c>
      <c r="G1643" t="s">
        <v>3</v>
      </c>
      <c r="H1643" t="s">
        <v>113</v>
      </c>
      <c r="I1643" s="4">
        <v>12000000</v>
      </c>
      <c r="J1643" s="3">
        <v>2006</v>
      </c>
      <c r="K1643" s="3">
        <v>7</v>
      </c>
      <c r="L1643" t="str">
        <f>IF(IMDb[[#This Row],[Presupuesto (USD)]]&lt;IMDb[[#This Row],[Ganancias(USD)]],"Éxito",IF(IMDb[[#This Row],[Presupuesto (USD)]]="SI","Indeterminado","Fracaso"))</f>
        <v>Éxito</v>
      </c>
    </row>
    <row r="1644" spans="1:12" x14ac:dyDescent="0.25">
      <c r="A1644" t="s">
        <v>3502</v>
      </c>
      <c r="B1644" t="s">
        <v>409</v>
      </c>
      <c r="C1644">
        <v>109</v>
      </c>
      <c r="D1644" s="4">
        <v>26003149</v>
      </c>
      <c r="E1644" t="s">
        <v>327</v>
      </c>
      <c r="F1644" t="s">
        <v>2</v>
      </c>
      <c r="G1644" t="s">
        <v>9</v>
      </c>
      <c r="H1644" t="s">
        <v>113</v>
      </c>
      <c r="I1644" s="4">
        <v>20000000</v>
      </c>
      <c r="J1644" s="3">
        <v>2013</v>
      </c>
      <c r="K1644" s="3">
        <v>7</v>
      </c>
      <c r="L1644" t="str">
        <f>IF(IMDb[[#This Row],[Presupuesto (USD)]]&lt;IMDb[[#This Row],[Ganancias(USD)]],"Éxito",IF(IMDb[[#This Row],[Presupuesto (USD)]]="SI","Indeterminado","Fracaso"))</f>
        <v>Éxito</v>
      </c>
    </row>
    <row r="1645" spans="1:12" x14ac:dyDescent="0.25">
      <c r="A1645" t="s">
        <v>2422</v>
      </c>
      <c r="B1645" t="s">
        <v>159</v>
      </c>
      <c r="C1645">
        <v>122</v>
      </c>
      <c r="D1645" s="4">
        <v>24985612</v>
      </c>
      <c r="E1645" t="s">
        <v>325</v>
      </c>
      <c r="F1645" t="s">
        <v>2</v>
      </c>
      <c r="G1645" t="s">
        <v>3</v>
      </c>
      <c r="H1645" t="s">
        <v>4</v>
      </c>
      <c r="I1645" s="4">
        <v>100000000</v>
      </c>
      <c r="J1645" s="3">
        <v>2015</v>
      </c>
      <c r="K1645" s="3">
        <v>7</v>
      </c>
      <c r="L1645" t="str">
        <f>IF(IMDb[[#This Row],[Presupuesto (USD)]]&lt;IMDb[[#This Row],[Ganancias(USD)]],"Éxito",IF(IMDb[[#This Row],[Presupuesto (USD)]]="SI","Indeterminado","Fracaso"))</f>
        <v>Fracaso</v>
      </c>
    </row>
    <row r="1646" spans="1:12" x14ac:dyDescent="0.25">
      <c r="A1646" t="s">
        <v>2906</v>
      </c>
      <c r="B1646" t="s">
        <v>202</v>
      </c>
      <c r="C1646">
        <v>103</v>
      </c>
      <c r="D1646" s="4">
        <v>24520892</v>
      </c>
      <c r="E1646" t="s">
        <v>88</v>
      </c>
      <c r="F1646" t="s">
        <v>2</v>
      </c>
      <c r="G1646" t="s">
        <v>258</v>
      </c>
      <c r="H1646" t="s">
        <v>113</v>
      </c>
      <c r="I1646" s="4">
        <v>45000000</v>
      </c>
      <c r="J1646" s="3">
        <v>2005</v>
      </c>
      <c r="K1646" s="3">
        <v>7</v>
      </c>
      <c r="L1646" t="str">
        <f>IF(IMDb[[#This Row],[Presupuesto (USD)]]&lt;IMDb[[#This Row],[Ganancias(USD)]],"Éxito",IF(IMDb[[#This Row],[Presupuesto (USD)]]="SI","Indeterminado","Fracaso"))</f>
        <v>Fracaso</v>
      </c>
    </row>
    <row r="1647" spans="1:12" x14ac:dyDescent="0.25">
      <c r="A1647" t="s">
        <v>3209</v>
      </c>
      <c r="B1647" t="s">
        <v>725</v>
      </c>
      <c r="C1647">
        <v>127</v>
      </c>
      <c r="D1647" s="4">
        <v>23209440</v>
      </c>
      <c r="E1647" t="s">
        <v>534</v>
      </c>
      <c r="F1647" t="s">
        <v>2</v>
      </c>
      <c r="G1647" t="s">
        <v>3</v>
      </c>
      <c r="H1647" t="s">
        <v>113</v>
      </c>
      <c r="I1647" s="4">
        <v>30000000</v>
      </c>
      <c r="J1647" s="3">
        <v>1998</v>
      </c>
      <c r="K1647" s="3">
        <v>7</v>
      </c>
      <c r="L1647" t="str">
        <f>IF(IMDb[[#This Row],[Presupuesto (USD)]]&lt;IMDb[[#This Row],[Ganancias(USD)]],"Éxito",IF(IMDb[[#This Row],[Presupuesto (USD)]]="SI","Indeterminado","Fracaso"))</f>
        <v>Fracaso</v>
      </c>
    </row>
    <row r="1648" spans="1:12" x14ac:dyDescent="0.25">
      <c r="A1648" t="s">
        <v>3901</v>
      </c>
      <c r="B1648" t="s">
        <v>639</v>
      </c>
      <c r="C1648">
        <v>99</v>
      </c>
      <c r="D1648" s="4">
        <v>21133087</v>
      </c>
      <c r="E1648" t="s">
        <v>484</v>
      </c>
      <c r="F1648" t="s">
        <v>2</v>
      </c>
      <c r="G1648" t="s">
        <v>3</v>
      </c>
      <c r="H1648" t="s">
        <v>113</v>
      </c>
      <c r="I1648" s="4">
        <v>12000000</v>
      </c>
      <c r="J1648" s="3">
        <v>1999</v>
      </c>
      <c r="K1648" s="3">
        <v>7</v>
      </c>
      <c r="L1648" t="str">
        <f>IF(IMDb[[#This Row],[Presupuesto (USD)]]&lt;IMDb[[#This Row],[Ganancias(USD)]],"Éxito",IF(IMDb[[#This Row],[Presupuesto (USD)]]="SI","Indeterminado","Fracaso"))</f>
        <v>Éxito</v>
      </c>
    </row>
    <row r="1649" spans="1:12" x14ac:dyDescent="0.25">
      <c r="A1649" t="s">
        <v>4082</v>
      </c>
      <c r="B1649" t="s">
        <v>634</v>
      </c>
      <c r="C1649">
        <v>126</v>
      </c>
      <c r="D1649" s="4">
        <v>17804273</v>
      </c>
      <c r="E1649" t="s">
        <v>600</v>
      </c>
      <c r="F1649" t="s">
        <v>2</v>
      </c>
      <c r="G1649" t="s">
        <v>3</v>
      </c>
      <c r="H1649" t="s">
        <v>113</v>
      </c>
      <c r="I1649" s="4">
        <v>20000000</v>
      </c>
      <c r="J1649" s="3">
        <v>2000</v>
      </c>
      <c r="K1649" s="3">
        <v>7</v>
      </c>
      <c r="L1649" t="str">
        <f>IF(IMDb[[#This Row],[Presupuesto (USD)]]&lt;IMDb[[#This Row],[Ganancias(USD)]],"Éxito",IF(IMDb[[#This Row],[Presupuesto (USD)]]="SI","Indeterminado","Fracaso"))</f>
        <v>Fracaso</v>
      </c>
    </row>
    <row r="1650" spans="1:12" x14ac:dyDescent="0.25">
      <c r="A1650" t="s">
        <v>4083</v>
      </c>
      <c r="B1650" t="s">
        <v>1516</v>
      </c>
      <c r="C1650">
        <v>120</v>
      </c>
      <c r="D1650" s="4">
        <v>16938179</v>
      </c>
      <c r="E1650" t="s">
        <v>363</v>
      </c>
      <c r="F1650" t="s">
        <v>2</v>
      </c>
      <c r="G1650" t="s">
        <v>3</v>
      </c>
      <c r="H1650" t="s">
        <v>113</v>
      </c>
      <c r="I1650" s="4">
        <v>8000000</v>
      </c>
      <c r="J1650" s="3">
        <v>2000</v>
      </c>
      <c r="K1650" s="3">
        <v>7</v>
      </c>
      <c r="L1650" t="str">
        <f>IF(IMDb[[#This Row],[Presupuesto (USD)]]&lt;IMDb[[#This Row],[Ganancias(USD)]],"Éxito",IF(IMDb[[#This Row],[Presupuesto (USD)]]="SI","Indeterminado","Fracaso"))</f>
        <v>Éxito</v>
      </c>
    </row>
    <row r="1651" spans="1:12" x14ac:dyDescent="0.25">
      <c r="A1651" t="s">
        <v>3689</v>
      </c>
      <c r="B1651" t="s">
        <v>1296</v>
      </c>
      <c r="C1651">
        <v>100</v>
      </c>
      <c r="D1651" s="4">
        <v>15500000</v>
      </c>
      <c r="E1651" t="s">
        <v>702</v>
      </c>
      <c r="F1651" t="s">
        <v>2</v>
      </c>
      <c r="G1651" t="s">
        <v>147</v>
      </c>
      <c r="H1651" t="s">
        <v>113</v>
      </c>
      <c r="I1651" s="4">
        <v>16000000</v>
      </c>
      <c r="J1651" s="3">
        <v>1999</v>
      </c>
      <c r="K1651" s="3">
        <v>7</v>
      </c>
      <c r="L1651" t="str">
        <f>IF(IMDb[[#This Row],[Presupuesto (USD)]]&lt;IMDb[[#This Row],[Ganancias(USD)]],"Éxito",IF(IMDb[[#This Row],[Presupuesto (USD)]]="SI","Indeterminado","Fracaso"))</f>
        <v>Fracaso</v>
      </c>
    </row>
    <row r="1652" spans="1:12" x14ac:dyDescent="0.25">
      <c r="A1652" t="s">
        <v>4007</v>
      </c>
      <c r="B1652" t="s">
        <v>1447</v>
      </c>
      <c r="C1652">
        <v>99</v>
      </c>
      <c r="D1652" s="4">
        <v>14597405</v>
      </c>
      <c r="E1652" t="s">
        <v>269</v>
      </c>
      <c r="F1652" t="s">
        <v>2</v>
      </c>
      <c r="G1652" t="s">
        <v>9</v>
      </c>
      <c r="H1652" t="s">
        <v>113</v>
      </c>
      <c r="I1652" s="4">
        <v>6400000</v>
      </c>
      <c r="J1652" s="3">
        <v>2011</v>
      </c>
      <c r="K1652" s="3">
        <v>7</v>
      </c>
      <c r="L1652" t="str">
        <f>IF(IMDb[[#This Row],[Presupuesto (USD)]]&lt;IMDb[[#This Row],[Ganancias(USD)]],"Éxito",IF(IMDb[[#This Row],[Presupuesto (USD)]]="SI","Indeterminado","Fracaso"))</f>
        <v>Éxito</v>
      </c>
    </row>
    <row r="1653" spans="1:12" x14ac:dyDescent="0.25">
      <c r="A1653" t="s">
        <v>4820</v>
      </c>
      <c r="B1653" t="s">
        <v>1967</v>
      </c>
      <c r="C1653">
        <v>86</v>
      </c>
      <c r="D1653" s="4">
        <v>14564027</v>
      </c>
      <c r="E1653" t="s">
        <v>932</v>
      </c>
      <c r="F1653" t="s">
        <v>2</v>
      </c>
      <c r="G1653" t="s">
        <v>9</v>
      </c>
      <c r="H1653" t="s">
        <v>113</v>
      </c>
      <c r="I1653" s="4">
        <v>1000000</v>
      </c>
      <c r="J1653" s="3">
        <v>1987</v>
      </c>
      <c r="K1653" s="3">
        <v>7</v>
      </c>
      <c r="L1653" t="str">
        <f>IF(IMDb[[#This Row],[Presupuesto (USD)]]&lt;IMDb[[#This Row],[Ganancias(USD)]],"Éxito",IF(IMDb[[#This Row],[Presupuesto (USD)]]="SI","Indeterminado","Fracaso"))</f>
        <v>Éxito</v>
      </c>
    </row>
    <row r="1654" spans="1:12" x14ac:dyDescent="0.25">
      <c r="A1654" t="s">
        <v>4014</v>
      </c>
      <c r="B1654" t="s">
        <v>53</v>
      </c>
      <c r="C1654">
        <v>106</v>
      </c>
      <c r="D1654" s="4">
        <v>14479776</v>
      </c>
      <c r="E1654" t="s">
        <v>1478</v>
      </c>
      <c r="F1654" t="s">
        <v>2</v>
      </c>
      <c r="G1654" t="s">
        <v>3</v>
      </c>
      <c r="H1654" t="s">
        <v>4</v>
      </c>
      <c r="I1654" s="4">
        <v>10000000</v>
      </c>
      <c r="J1654" s="3">
        <v>2014</v>
      </c>
      <c r="K1654" s="3">
        <v>7</v>
      </c>
      <c r="L1654" t="str">
        <f>IF(IMDb[[#This Row],[Presupuesto (USD)]]&lt;IMDb[[#This Row],[Ganancias(USD)]],"Éxito",IF(IMDb[[#This Row],[Presupuesto (USD)]]="SI","Indeterminado","Fracaso"))</f>
        <v>Éxito</v>
      </c>
    </row>
    <row r="1655" spans="1:12" x14ac:dyDescent="0.25">
      <c r="A1655" t="s">
        <v>3755</v>
      </c>
      <c r="B1655" t="s">
        <v>1328</v>
      </c>
      <c r="C1655">
        <v>107</v>
      </c>
      <c r="D1655" s="4">
        <v>13766014</v>
      </c>
      <c r="E1655" t="s">
        <v>45</v>
      </c>
      <c r="F1655" t="s">
        <v>2</v>
      </c>
      <c r="G1655" t="s">
        <v>3</v>
      </c>
      <c r="H1655" t="s">
        <v>4</v>
      </c>
      <c r="I1655" s="4">
        <v>15000000</v>
      </c>
      <c r="J1655" s="3">
        <v>2011</v>
      </c>
      <c r="K1655" s="3">
        <v>7</v>
      </c>
      <c r="L1655" t="str">
        <f>IF(IMDb[[#This Row],[Presupuesto (USD)]]&lt;IMDb[[#This Row],[Ganancias(USD)]],"Éxito",IF(IMDb[[#This Row],[Presupuesto (USD)]]="SI","Indeterminado","Fracaso"))</f>
        <v>Fracaso</v>
      </c>
    </row>
    <row r="1656" spans="1:12" x14ac:dyDescent="0.25">
      <c r="A1656" t="s">
        <v>3214</v>
      </c>
      <c r="B1656" t="s">
        <v>816</v>
      </c>
      <c r="C1656">
        <v>114</v>
      </c>
      <c r="D1656" s="4">
        <v>12831121</v>
      </c>
      <c r="E1656" t="s">
        <v>520</v>
      </c>
      <c r="F1656" t="s">
        <v>2</v>
      </c>
      <c r="G1656" t="s">
        <v>3</v>
      </c>
      <c r="H1656" t="s">
        <v>4</v>
      </c>
      <c r="I1656" s="4">
        <v>30000000</v>
      </c>
      <c r="J1656" s="3">
        <v>2004</v>
      </c>
      <c r="K1656" s="3">
        <v>7</v>
      </c>
      <c r="L1656" t="str">
        <f>IF(IMDb[[#This Row],[Presupuesto (USD)]]&lt;IMDb[[#This Row],[Ganancias(USD)]],"Éxito",IF(IMDb[[#This Row],[Presupuesto (USD)]]="SI","Indeterminado","Fracaso"))</f>
        <v>Fracaso</v>
      </c>
    </row>
    <row r="1657" spans="1:12" x14ac:dyDescent="0.25">
      <c r="A1657" t="s">
        <v>4011</v>
      </c>
      <c r="B1657" t="s">
        <v>1475</v>
      </c>
      <c r="C1657">
        <v>108</v>
      </c>
      <c r="D1657" s="4">
        <v>11703287</v>
      </c>
      <c r="E1657" t="s">
        <v>902</v>
      </c>
      <c r="F1657" t="s">
        <v>2</v>
      </c>
      <c r="G1657" t="s">
        <v>3</v>
      </c>
      <c r="H1657" t="s">
        <v>4</v>
      </c>
      <c r="I1657" s="4">
        <v>10000000</v>
      </c>
      <c r="J1657" s="3">
        <v>2005</v>
      </c>
      <c r="K1657" s="3">
        <v>7</v>
      </c>
      <c r="L1657" t="str">
        <f>IF(IMDb[[#This Row],[Presupuesto (USD)]]&lt;IMDb[[#This Row],[Ganancias(USD)]],"Éxito",IF(IMDb[[#This Row],[Presupuesto (USD)]]="SI","Indeterminado","Fracaso"))</f>
        <v>Éxito</v>
      </c>
    </row>
    <row r="1658" spans="1:12" x14ac:dyDescent="0.25">
      <c r="A1658" t="s">
        <v>3913</v>
      </c>
      <c r="B1658" t="s">
        <v>730</v>
      </c>
      <c r="C1658">
        <v>100</v>
      </c>
      <c r="D1658" s="4">
        <v>11634362</v>
      </c>
      <c r="E1658" t="s">
        <v>847</v>
      </c>
      <c r="F1658" t="s">
        <v>2</v>
      </c>
      <c r="G1658" t="s">
        <v>9</v>
      </c>
      <c r="H1658" t="s">
        <v>4</v>
      </c>
      <c r="I1658" s="4" t="s">
        <v>5162</v>
      </c>
      <c r="J1658" s="3">
        <v>2003</v>
      </c>
      <c r="K1658" s="3">
        <v>7</v>
      </c>
      <c r="L1658" t="str">
        <f>IF(IMDb[[#This Row],[Presupuesto (USD)]]&lt;IMDb[[#This Row],[Ganancias(USD)]],"Éxito",IF(IMDb[[#This Row],[Presupuesto (USD)]]="SI","Indeterminado","Fracaso"))</f>
        <v>Indeterminado</v>
      </c>
    </row>
    <row r="1659" spans="1:12" x14ac:dyDescent="0.25">
      <c r="A1659" t="s">
        <v>3372</v>
      </c>
      <c r="B1659" t="s">
        <v>595</v>
      </c>
      <c r="C1659">
        <v>122</v>
      </c>
      <c r="D1659" s="4">
        <v>11538204</v>
      </c>
      <c r="E1659" t="s">
        <v>1119</v>
      </c>
      <c r="F1659" t="s">
        <v>2</v>
      </c>
      <c r="G1659" t="s">
        <v>3</v>
      </c>
      <c r="H1659" t="s">
        <v>4</v>
      </c>
      <c r="I1659" s="4">
        <v>25000000</v>
      </c>
      <c r="J1659" s="3">
        <v>2010</v>
      </c>
      <c r="K1659" s="3">
        <v>7</v>
      </c>
      <c r="L1659" t="str">
        <f>IF(IMDb[[#This Row],[Presupuesto (USD)]]&lt;IMDb[[#This Row],[Ganancias(USD)]],"Éxito",IF(IMDb[[#This Row],[Presupuesto (USD)]]="SI","Indeterminado","Fracaso"))</f>
        <v>Fracaso</v>
      </c>
    </row>
    <row r="1660" spans="1:12" x14ac:dyDescent="0.25">
      <c r="A1660" t="s">
        <v>3808</v>
      </c>
      <c r="B1660" t="s">
        <v>1359</v>
      </c>
      <c r="C1660">
        <v>112</v>
      </c>
      <c r="D1660" s="4">
        <v>11204499</v>
      </c>
      <c r="E1660" t="s">
        <v>859</v>
      </c>
      <c r="F1660" t="s">
        <v>2</v>
      </c>
      <c r="G1660" t="s">
        <v>3</v>
      </c>
      <c r="H1660" t="s">
        <v>113</v>
      </c>
      <c r="I1660" s="4">
        <v>14000000</v>
      </c>
      <c r="J1660" s="3">
        <v>2006</v>
      </c>
      <c r="K1660" s="3">
        <v>7</v>
      </c>
      <c r="L1660" t="str">
        <f>IF(IMDb[[#This Row],[Presupuesto (USD)]]&lt;IMDb[[#This Row],[Ganancias(USD)]],"Éxito",IF(IMDb[[#This Row],[Presupuesto (USD)]]="SI","Indeterminado","Fracaso"))</f>
        <v>Fracaso</v>
      </c>
    </row>
    <row r="1661" spans="1:12" x14ac:dyDescent="0.25">
      <c r="A1661" t="s">
        <v>3763</v>
      </c>
      <c r="B1661" t="s">
        <v>1333</v>
      </c>
      <c r="C1661">
        <v>116</v>
      </c>
      <c r="D1661" s="4">
        <v>9396487</v>
      </c>
      <c r="E1661" t="s">
        <v>833</v>
      </c>
      <c r="F1661" t="s">
        <v>2</v>
      </c>
      <c r="G1661" t="s">
        <v>3</v>
      </c>
      <c r="H1661" t="s">
        <v>113</v>
      </c>
      <c r="I1661" s="4">
        <v>15000000</v>
      </c>
      <c r="J1661" s="3">
        <v>2006</v>
      </c>
      <c r="K1661" s="3">
        <v>7</v>
      </c>
      <c r="L1661" t="str">
        <f>IF(IMDb[[#This Row],[Presupuesto (USD)]]&lt;IMDb[[#This Row],[Ganancias(USD)]],"Éxito",IF(IMDb[[#This Row],[Presupuesto (USD)]]="SI","Indeterminado","Fracaso"))</f>
        <v>Fracaso</v>
      </c>
    </row>
    <row r="1662" spans="1:12" x14ac:dyDescent="0.25">
      <c r="A1662" t="s">
        <v>4208</v>
      </c>
      <c r="B1662" t="s">
        <v>910</v>
      </c>
      <c r="C1662">
        <v>106</v>
      </c>
      <c r="D1662" s="4">
        <v>9190525</v>
      </c>
      <c r="E1662" t="s">
        <v>419</v>
      </c>
      <c r="F1662" t="s">
        <v>2</v>
      </c>
      <c r="G1662" t="s">
        <v>3</v>
      </c>
      <c r="H1662" t="s">
        <v>113</v>
      </c>
      <c r="I1662" s="4">
        <v>7000000</v>
      </c>
      <c r="J1662" s="3">
        <v>2009</v>
      </c>
      <c r="K1662" s="3">
        <v>7</v>
      </c>
      <c r="L1662" t="str">
        <f>IF(IMDb[[#This Row],[Presupuesto (USD)]]&lt;IMDb[[#This Row],[Ganancias(USD)]],"Éxito",IF(IMDb[[#This Row],[Presupuesto (USD)]]="SI","Indeterminado","Fracaso"))</f>
        <v>Éxito</v>
      </c>
    </row>
    <row r="1663" spans="1:12" x14ac:dyDescent="0.25">
      <c r="A1663" t="s">
        <v>3580</v>
      </c>
      <c r="B1663" t="s">
        <v>261</v>
      </c>
      <c r="C1663">
        <v>132</v>
      </c>
      <c r="D1663" s="4">
        <v>8600000</v>
      </c>
      <c r="E1663" t="s">
        <v>468</v>
      </c>
      <c r="F1663" t="s">
        <v>2</v>
      </c>
      <c r="G1663" t="s">
        <v>9</v>
      </c>
      <c r="H1663" t="s">
        <v>21</v>
      </c>
      <c r="I1663" s="4">
        <v>25000000</v>
      </c>
      <c r="J1663" s="3">
        <v>1984</v>
      </c>
      <c r="K1663" s="3">
        <v>7</v>
      </c>
      <c r="L1663" t="str">
        <f>IF(IMDb[[#This Row],[Presupuesto (USD)]]&lt;IMDb[[#This Row],[Ganancias(USD)]],"Éxito",IF(IMDb[[#This Row],[Presupuesto (USD)]]="SI","Indeterminado","Fracaso"))</f>
        <v>Fracaso</v>
      </c>
    </row>
    <row r="1664" spans="1:12" x14ac:dyDescent="0.25">
      <c r="A1664" t="s">
        <v>4286</v>
      </c>
      <c r="B1664" t="s">
        <v>1191</v>
      </c>
      <c r="C1664">
        <v>122</v>
      </c>
      <c r="D1664" s="4">
        <v>8596914</v>
      </c>
      <c r="E1664" t="s">
        <v>269</v>
      </c>
      <c r="F1664" t="s">
        <v>2</v>
      </c>
      <c r="G1664" t="s">
        <v>3</v>
      </c>
      <c r="H1664" t="s">
        <v>113</v>
      </c>
      <c r="I1664" s="4">
        <v>6000000</v>
      </c>
      <c r="J1664" s="3">
        <v>2000</v>
      </c>
      <c r="K1664" s="3">
        <v>7</v>
      </c>
      <c r="L1664" t="str">
        <f>IF(IMDb[[#This Row],[Presupuesto (USD)]]&lt;IMDb[[#This Row],[Ganancias(USD)]],"Éxito",IF(IMDb[[#This Row],[Presupuesto (USD)]]="SI","Indeterminado","Fracaso"))</f>
        <v>Éxito</v>
      </c>
    </row>
    <row r="1665" spans="1:12" x14ac:dyDescent="0.25">
      <c r="A1665" t="s">
        <v>3218</v>
      </c>
      <c r="B1665" t="s">
        <v>5142</v>
      </c>
      <c r="C1665">
        <v>108</v>
      </c>
      <c r="D1665" s="4">
        <v>8535575</v>
      </c>
      <c r="E1665" t="s">
        <v>534</v>
      </c>
      <c r="F1665" t="s">
        <v>2</v>
      </c>
      <c r="G1665" t="s">
        <v>3</v>
      </c>
      <c r="H1665" t="s">
        <v>4</v>
      </c>
      <c r="I1665" s="4">
        <v>30000000</v>
      </c>
      <c r="J1665" s="3">
        <v>2005</v>
      </c>
      <c r="K1665" s="3">
        <v>7</v>
      </c>
      <c r="L1665" t="str">
        <f>IF(IMDb[[#This Row],[Presupuesto (USD)]]&lt;IMDb[[#This Row],[Ganancias(USD)]],"Éxito",IF(IMDb[[#This Row],[Presupuesto (USD)]]="SI","Indeterminado","Fracaso"))</f>
        <v>Fracaso</v>
      </c>
    </row>
    <row r="1666" spans="1:12" x14ac:dyDescent="0.25">
      <c r="A1666" t="s">
        <v>4465</v>
      </c>
      <c r="B1666" t="s">
        <v>1275</v>
      </c>
      <c r="C1666">
        <v>101</v>
      </c>
      <c r="D1666" s="4">
        <v>8243880</v>
      </c>
      <c r="E1666" t="s">
        <v>1742</v>
      </c>
      <c r="F1666" t="s">
        <v>2</v>
      </c>
      <c r="G1666" t="s">
        <v>3</v>
      </c>
      <c r="H1666" t="s">
        <v>113</v>
      </c>
      <c r="I1666" s="4">
        <v>3200000</v>
      </c>
      <c r="J1666" s="3">
        <v>2003</v>
      </c>
      <c r="K1666" s="3">
        <v>7</v>
      </c>
      <c r="L1666" t="str">
        <f>IF(IMDb[[#This Row],[Presupuesto (USD)]]&lt;IMDb[[#This Row],[Ganancias(USD)]],"Éxito",IF(IMDb[[#This Row],[Presupuesto (USD)]]="SI","Indeterminado","Fracaso"))</f>
        <v>Éxito</v>
      </c>
    </row>
    <row r="1667" spans="1:12" x14ac:dyDescent="0.25">
      <c r="A1667" t="s">
        <v>3919</v>
      </c>
      <c r="B1667" t="s">
        <v>1419</v>
      </c>
      <c r="C1667">
        <v>109</v>
      </c>
      <c r="D1667" s="4">
        <v>8134217</v>
      </c>
      <c r="E1667" t="s">
        <v>625</v>
      </c>
      <c r="F1667" t="s">
        <v>2</v>
      </c>
      <c r="G1667" t="s">
        <v>3</v>
      </c>
      <c r="H1667" t="s">
        <v>113</v>
      </c>
      <c r="I1667" s="4">
        <v>12000000</v>
      </c>
      <c r="J1667" s="3">
        <v>2008</v>
      </c>
      <c r="K1667" s="3">
        <v>7</v>
      </c>
      <c r="L1667" t="str">
        <f>IF(IMDb[[#This Row],[Presupuesto (USD)]]&lt;IMDb[[#This Row],[Ganancias(USD)]],"Éxito",IF(IMDb[[#This Row],[Presupuesto (USD)]]="SI","Indeterminado","Fracaso"))</f>
        <v>Fracaso</v>
      </c>
    </row>
    <row r="1668" spans="1:12" x14ac:dyDescent="0.25">
      <c r="A1668" t="s">
        <v>4495</v>
      </c>
      <c r="B1668" t="s">
        <v>1763</v>
      </c>
      <c r="C1668">
        <v>107</v>
      </c>
      <c r="D1668" s="4">
        <v>8000000</v>
      </c>
      <c r="E1668" t="s">
        <v>1764</v>
      </c>
      <c r="F1668" t="s">
        <v>2</v>
      </c>
      <c r="G1668" t="s">
        <v>3</v>
      </c>
      <c r="H1668" t="s">
        <v>1539</v>
      </c>
      <c r="I1668" s="4">
        <v>3768785</v>
      </c>
      <c r="J1668" s="3">
        <v>1950</v>
      </c>
      <c r="K1668" s="3">
        <v>7</v>
      </c>
      <c r="L1668" t="str">
        <f>IF(IMDb[[#This Row],[Presupuesto (USD)]]&lt;IMDb[[#This Row],[Ganancias(USD)]],"Éxito",IF(IMDb[[#This Row],[Presupuesto (USD)]]="SI","Indeterminado","Fracaso"))</f>
        <v>Éxito</v>
      </c>
    </row>
    <row r="1669" spans="1:12" x14ac:dyDescent="0.25">
      <c r="A1669" t="s">
        <v>4743</v>
      </c>
      <c r="B1669" t="s">
        <v>1852</v>
      </c>
      <c r="C1669">
        <v>91</v>
      </c>
      <c r="D1669" s="4">
        <v>7417210</v>
      </c>
      <c r="E1669" t="s">
        <v>534</v>
      </c>
      <c r="F1669" t="s">
        <v>2</v>
      </c>
      <c r="G1669" t="s">
        <v>3</v>
      </c>
      <c r="H1669" t="s">
        <v>5162</v>
      </c>
      <c r="I1669" s="4">
        <v>1500000</v>
      </c>
      <c r="J1669" s="3">
        <v>1995</v>
      </c>
      <c r="K1669" s="3">
        <v>7</v>
      </c>
      <c r="L1669" t="str">
        <f>IF(IMDb[[#This Row],[Presupuesto (USD)]]&lt;IMDb[[#This Row],[Ganancias(USD)]],"Éxito",IF(IMDb[[#This Row],[Presupuesto (USD)]]="SI","Indeterminado","Fracaso"))</f>
        <v>Éxito</v>
      </c>
    </row>
    <row r="1670" spans="1:12" x14ac:dyDescent="0.25">
      <c r="A1670" t="s">
        <v>3623</v>
      </c>
      <c r="B1670" t="s">
        <v>1087</v>
      </c>
      <c r="C1670">
        <v>112</v>
      </c>
      <c r="D1670" s="4">
        <v>6615578</v>
      </c>
      <c r="E1670" t="s">
        <v>847</v>
      </c>
      <c r="F1670" t="s">
        <v>2</v>
      </c>
      <c r="G1670" t="s">
        <v>147</v>
      </c>
      <c r="H1670" t="s">
        <v>113</v>
      </c>
      <c r="I1670" s="4">
        <v>13000000</v>
      </c>
      <c r="J1670" s="3">
        <v>2009</v>
      </c>
      <c r="K1670" s="3">
        <v>7</v>
      </c>
      <c r="L1670" t="str">
        <f>IF(IMDb[[#This Row],[Presupuesto (USD)]]&lt;IMDb[[#This Row],[Ganancias(USD)]],"Éxito",IF(IMDb[[#This Row],[Presupuesto (USD)]]="SI","Indeterminado","Fracaso"))</f>
        <v>Fracaso</v>
      </c>
    </row>
    <row r="1671" spans="1:12" x14ac:dyDescent="0.25">
      <c r="A1671" t="s">
        <v>2893</v>
      </c>
      <c r="B1671" t="s">
        <v>335</v>
      </c>
      <c r="C1671">
        <v>114</v>
      </c>
      <c r="D1671" s="4">
        <v>6565495</v>
      </c>
      <c r="E1671" t="s">
        <v>45</v>
      </c>
      <c r="F1671" t="s">
        <v>337</v>
      </c>
      <c r="G1671" t="s">
        <v>167</v>
      </c>
      <c r="H1671" t="s">
        <v>113</v>
      </c>
      <c r="I1671" s="4">
        <v>45000000</v>
      </c>
      <c r="J1671" s="3">
        <v>2006</v>
      </c>
      <c r="K1671" s="3">
        <v>7</v>
      </c>
      <c r="L1671" t="str">
        <f>IF(IMDb[[#This Row],[Presupuesto (USD)]]&lt;IMDb[[#This Row],[Ganancias(USD)]],"Éxito",IF(IMDb[[#This Row],[Presupuesto (USD)]]="SI","Indeterminado","Fracaso"))</f>
        <v>Fracaso</v>
      </c>
    </row>
    <row r="1672" spans="1:12" x14ac:dyDescent="0.25">
      <c r="A1672" t="s">
        <v>4375</v>
      </c>
      <c r="B1672" t="s">
        <v>1679</v>
      </c>
      <c r="C1672">
        <v>150</v>
      </c>
      <c r="D1672" s="4">
        <v>6157157</v>
      </c>
      <c r="E1672" t="s">
        <v>419</v>
      </c>
      <c r="F1672" t="s">
        <v>2</v>
      </c>
      <c r="G1672" t="s">
        <v>3</v>
      </c>
      <c r="H1672" t="s">
        <v>4</v>
      </c>
      <c r="I1672" s="4">
        <v>5000000</v>
      </c>
      <c r="J1672" s="3">
        <v>1989</v>
      </c>
      <c r="K1672" s="3">
        <v>7</v>
      </c>
      <c r="L1672" t="str">
        <f>IF(IMDb[[#This Row],[Presupuesto (USD)]]&lt;IMDb[[#This Row],[Ganancias(USD)]],"Éxito",IF(IMDb[[#This Row],[Presupuesto (USD)]]="SI","Indeterminado","Fracaso"))</f>
        <v>Éxito</v>
      </c>
    </row>
    <row r="1673" spans="1:12" x14ac:dyDescent="0.25">
      <c r="A1673" t="s">
        <v>4376</v>
      </c>
      <c r="B1673" t="s">
        <v>1680</v>
      </c>
      <c r="C1673">
        <v>90</v>
      </c>
      <c r="D1673" s="4">
        <v>6088249</v>
      </c>
      <c r="E1673" t="s">
        <v>286</v>
      </c>
      <c r="F1673" t="s">
        <v>2</v>
      </c>
      <c r="G1673" t="s">
        <v>3</v>
      </c>
      <c r="H1673" t="s">
        <v>113</v>
      </c>
      <c r="I1673" s="4" t="s">
        <v>5162</v>
      </c>
      <c r="J1673" s="3">
        <v>2006</v>
      </c>
      <c r="K1673" s="3">
        <v>7</v>
      </c>
      <c r="L1673" t="str">
        <f>IF(IMDb[[#This Row],[Presupuesto (USD)]]&lt;IMDb[[#This Row],[Ganancias(USD)]],"Éxito",IF(IMDb[[#This Row],[Presupuesto (USD)]]="SI","Indeterminado","Fracaso"))</f>
        <v>Indeterminado</v>
      </c>
    </row>
    <row r="1674" spans="1:12" x14ac:dyDescent="0.25">
      <c r="A1674" t="s">
        <v>4571</v>
      </c>
      <c r="B1674" t="s">
        <v>1805</v>
      </c>
      <c r="C1674">
        <v>90</v>
      </c>
      <c r="D1674" s="4">
        <v>5844929</v>
      </c>
      <c r="E1674" t="s">
        <v>419</v>
      </c>
      <c r="F1674" t="s">
        <v>2</v>
      </c>
      <c r="G1674" t="s">
        <v>3</v>
      </c>
      <c r="H1674" t="s">
        <v>4</v>
      </c>
      <c r="I1674" s="4">
        <v>3000000</v>
      </c>
      <c r="J1674" s="3">
        <v>2002</v>
      </c>
      <c r="K1674" s="3">
        <v>7</v>
      </c>
      <c r="L1674" t="str">
        <f>IF(IMDb[[#This Row],[Presupuesto (USD)]]&lt;IMDb[[#This Row],[Ganancias(USD)]],"Éxito",IF(IMDb[[#This Row],[Presupuesto (USD)]]="SI","Indeterminado","Fracaso"))</f>
        <v>Éxito</v>
      </c>
    </row>
    <row r="1675" spans="1:12" x14ac:dyDescent="0.25">
      <c r="A1675" t="s">
        <v>3547</v>
      </c>
      <c r="B1675" t="s">
        <v>1221</v>
      </c>
      <c r="C1675">
        <v>125</v>
      </c>
      <c r="D1675" s="4">
        <v>5749134</v>
      </c>
      <c r="E1675" t="s">
        <v>88</v>
      </c>
      <c r="F1675" t="s">
        <v>2</v>
      </c>
      <c r="G1675" t="s">
        <v>3</v>
      </c>
      <c r="H1675" t="s">
        <v>113</v>
      </c>
      <c r="I1675" s="4">
        <v>20000000</v>
      </c>
      <c r="J1675" s="3">
        <v>2014</v>
      </c>
      <c r="K1675" s="3">
        <v>7</v>
      </c>
      <c r="L1675" t="str">
        <f>IF(IMDb[[#This Row],[Presupuesto (USD)]]&lt;IMDb[[#This Row],[Ganancias(USD)]],"Éxito",IF(IMDb[[#This Row],[Presupuesto (USD)]]="SI","Indeterminado","Fracaso"))</f>
        <v>Fracaso</v>
      </c>
    </row>
    <row r="1676" spans="1:12" x14ac:dyDescent="0.25">
      <c r="A1676" t="s">
        <v>3270</v>
      </c>
      <c r="B1676" t="s">
        <v>93</v>
      </c>
      <c r="C1676">
        <v>134</v>
      </c>
      <c r="D1676" s="4">
        <v>5532301</v>
      </c>
      <c r="E1676" t="s">
        <v>514</v>
      </c>
      <c r="F1676" t="s">
        <v>2</v>
      </c>
      <c r="G1676" t="s">
        <v>3</v>
      </c>
      <c r="H1676" t="s">
        <v>4</v>
      </c>
      <c r="I1676" s="4">
        <v>28000000</v>
      </c>
      <c r="J1676" s="3">
        <v>1997</v>
      </c>
      <c r="K1676" s="3">
        <v>7</v>
      </c>
      <c r="L1676" t="str">
        <f>IF(IMDb[[#This Row],[Presupuesto (USD)]]&lt;IMDb[[#This Row],[Ganancias(USD)]],"Éxito",IF(IMDb[[#This Row],[Presupuesto (USD)]]="SI","Indeterminado","Fracaso"))</f>
        <v>Fracaso</v>
      </c>
    </row>
    <row r="1677" spans="1:12" x14ac:dyDescent="0.25">
      <c r="A1677" t="s">
        <v>5067</v>
      </c>
      <c r="B1677" t="s">
        <v>1779</v>
      </c>
      <c r="C1677">
        <v>81</v>
      </c>
      <c r="D1677" s="4">
        <v>5228617</v>
      </c>
      <c r="E1677" t="s">
        <v>286</v>
      </c>
      <c r="F1677" t="s">
        <v>2</v>
      </c>
      <c r="G1677" t="s">
        <v>3</v>
      </c>
      <c r="H1677" t="s">
        <v>113</v>
      </c>
      <c r="I1677" s="4">
        <v>100000</v>
      </c>
      <c r="J1677" s="3">
        <v>1987</v>
      </c>
      <c r="K1677" s="3">
        <v>7</v>
      </c>
      <c r="L1677" t="str">
        <f>IF(IMDb[[#This Row],[Presupuesto (USD)]]&lt;IMDb[[#This Row],[Ganancias(USD)]],"Éxito",IF(IMDb[[#This Row],[Presupuesto (USD)]]="SI","Indeterminado","Fracaso"))</f>
        <v>Éxito</v>
      </c>
    </row>
    <row r="1678" spans="1:12" x14ac:dyDescent="0.25">
      <c r="A1678" t="s">
        <v>4028</v>
      </c>
      <c r="B1678" t="s">
        <v>1488</v>
      </c>
      <c r="C1678">
        <v>120</v>
      </c>
      <c r="D1678" s="4">
        <v>5004648</v>
      </c>
      <c r="E1678" t="s">
        <v>45</v>
      </c>
      <c r="F1678" t="s">
        <v>1112</v>
      </c>
      <c r="G1678" t="s">
        <v>907</v>
      </c>
      <c r="H1678" t="s">
        <v>113</v>
      </c>
      <c r="I1678" s="4">
        <v>10000000</v>
      </c>
      <c r="J1678" s="3">
        <v>2009</v>
      </c>
      <c r="K1678" s="3">
        <v>7</v>
      </c>
      <c r="L1678" t="str">
        <f>IF(IMDb[[#This Row],[Presupuesto (USD)]]&lt;IMDb[[#This Row],[Ganancias(USD)]],"Éxito",IF(IMDb[[#This Row],[Presupuesto (USD)]]="SI","Indeterminado","Fracaso"))</f>
        <v>Fracaso</v>
      </c>
    </row>
    <row r="1679" spans="1:12" x14ac:dyDescent="0.25">
      <c r="A1679" t="s">
        <v>4088</v>
      </c>
      <c r="B1679" t="s">
        <v>819</v>
      </c>
      <c r="C1679">
        <v>99</v>
      </c>
      <c r="D1679" s="4">
        <v>4681503</v>
      </c>
      <c r="E1679" t="s">
        <v>419</v>
      </c>
      <c r="F1679" t="s">
        <v>2</v>
      </c>
      <c r="G1679" t="s">
        <v>3</v>
      </c>
      <c r="H1679" t="s">
        <v>113</v>
      </c>
      <c r="I1679" s="4">
        <v>9000000</v>
      </c>
      <c r="J1679" s="3">
        <v>2002</v>
      </c>
      <c r="K1679" s="3">
        <v>7</v>
      </c>
      <c r="L1679" t="str">
        <f>IF(IMDb[[#This Row],[Presupuesto (USD)]]&lt;IMDb[[#This Row],[Ganancias(USD)]],"Éxito",IF(IMDb[[#This Row],[Presupuesto (USD)]]="SI","Indeterminado","Fracaso"))</f>
        <v>Fracaso</v>
      </c>
    </row>
    <row r="1680" spans="1:12" x14ac:dyDescent="0.25">
      <c r="A1680" t="s">
        <v>4291</v>
      </c>
      <c r="B1680" t="s">
        <v>1389</v>
      </c>
      <c r="C1680">
        <v>97</v>
      </c>
      <c r="D1680" s="4">
        <v>4595000</v>
      </c>
      <c r="E1680" t="s">
        <v>785</v>
      </c>
      <c r="F1680" t="s">
        <v>2</v>
      </c>
      <c r="G1680" t="s">
        <v>9</v>
      </c>
      <c r="H1680" t="s">
        <v>113</v>
      </c>
      <c r="I1680" s="4" t="s">
        <v>5162</v>
      </c>
      <c r="J1680" s="3">
        <v>1998</v>
      </c>
      <c r="K1680" s="3">
        <v>7</v>
      </c>
      <c r="L1680" t="str">
        <f>IF(IMDb[[#This Row],[Presupuesto (USD)]]&lt;IMDb[[#This Row],[Ganancias(USD)]],"Éxito",IF(IMDb[[#This Row],[Presupuesto (USD)]]="SI","Indeterminado","Fracaso"))</f>
        <v>Indeterminado</v>
      </c>
    </row>
    <row r="1681" spans="1:12" x14ac:dyDescent="0.25">
      <c r="A1681" t="s">
        <v>2999</v>
      </c>
      <c r="B1681" t="s">
        <v>886</v>
      </c>
      <c r="C1681">
        <v>126</v>
      </c>
      <c r="D1681" s="4">
        <v>4563029</v>
      </c>
      <c r="E1681" t="s">
        <v>247</v>
      </c>
      <c r="F1681" t="s">
        <v>2</v>
      </c>
      <c r="G1681" t="s">
        <v>778</v>
      </c>
      <c r="H1681" t="s">
        <v>113</v>
      </c>
      <c r="I1681" s="4">
        <v>39200000</v>
      </c>
      <c r="J1681" s="3">
        <v>2013</v>
      </c>
      <c r="K1681" s="3">
        <v>7</v>
      </c>
      <c r="L1681" t="str">
        <f>IF(IMDb[[#This Row],[Presupuesto (USD)]]&lt;IMDb[[#This Row],[Ganancias(USD)]],"Éxito",IF(IMDb[[#This Row],[Presupuesto (USD)]]="SI","Indeterminado","Fracaso"))</f>
        <v>Fracaso</v>
      </c>
    </row>
    <row r="1682" spans="1:12" x14ac:dyDescent="0.25">
      <c r="A1682" t="s">
        <v>4113</v>
      </c>
      <c r="B1682" t="s">
        <v>1420</v>
      </c>
      <c r="C1682">
        <v>119</v>
      </c>
      <c r="D1682" s="4">
        <v>4440055</v>
      </c>
      <c r="E1682" t="s">
        <v>847</v>
      </c>
      <c r="F1682" t="s">
        <v>2</v>
      </c>
      <c r="G1682" t="s">
        <v>9</v>
      </c>
      <c r="H1682" t="s">
        <v>21</v>
      </c>
      <c r="I1682" s="4">
        <v>8500000</v>
      </c>
      <c r="J1682" s="3">
        <v>2009</v>
      </c>
      <c r="K1682" s="3">
        <v>7</v>
      </c>
      <c r="L1682" t="str">
        <f>IF(IMDb[[#This Row],[Presupuesto (USD)]]&lt;IMDb[[#This Row],[Ganancias(USD)]],"Éxito",IF(IMDb[[#This Row],[Presupuesto (USD)]]="SI","Indeterminado","Fracaso"))</f>
        <v>Fracaso</v>
      </c>
    </row>
    <row r="1683" spans="1:12" x14ac:dyDescent="0.25">
      <c r="A1683" t="s">
        <v>3549</v>
      </c>
      <c r="B1683" t="s">
        <v>1222</v>
      </c>
      <c r="C1683">
        <v>119</v>
      </c>
      <c r="D1683" s="4">
        <v>4234040</v>
      </c>
      <c r="E1683" t="s">
        <v>269</v>
      </c>
      <c r="F1683" t="s">
        <v>2</v>
      </c>
      <c r="G1683" t="s">
        <v>3</v>
      </c>
      <c r="H1683" t="s">
        <v>4</v>
      </c>
      <c r="I1683" s="4">
        <v>20000000</v>
      </c>
      <c r="J1683" s="3">
        <v>2008</v>
      </c>
      <c r="K1683" s="3">
        <v>7</v>
      </c>
      <c r="L1683" t="str">
        <f>IF(IMDb[[#This Row],[Presupuesto (USD)]]&lt;IMDb[[#This Row],[Ganancias(USD)]],"Éxito",IF(IMDb[[#This Row],[Presupuesto (USD)]]="SI","Indeterminado","Fracaso"))</f>
        <v>Fracaso</v>
      </c>
    </row>
    <row r="1684" spans="1:12" x14ac:dyDescent="0.25">
      <c r="A1684" t="s">
        <v>4895</v>
      </c>
      <c r="B1684" t="s">
        <v>49</v>
      </c>
      <c r="C1684">
        <v>86</v>
      </c>
      <c r="D1684" s="4">
        <v>4007792</v>
      </c>
      <c r="E1684" t="s">
        <v>251</v>
      </c>
      <c r="F1684" t="s">
        <v>2</v>
      </c>
      <c r="G1684" t="s">
        <v>3</v>
      </c>
      <c r="H1684" t="s">
        <v>113</v>
      </c>
      <c r="I1684" s="4">
        <v>750000</v>
      </c>
      <c r="J1684" s="3">
        <v>2012</v>
      </c>
      <c r="K1684" s="3">
        <v>7</v>
      </c>
      <c r="L1684" t="str">
        <f>IF(IMDb[[#This Row],[Presupuesto (USD)]]&lt;IMDb[[#This Row],[Ganancias(USD)]],"Éxito",IF(IMDb[[#This Row],[Presupuesto (USD)]]="SI","Indeterminado","Fracaso"))</f>
        <v>Éxito</v>
      </c>
    </row>
    <row r="1685" spans="1:12" x14ac:dyDescent="0.25">
      <c r="A1685" t="s">
        <v>3550</v>
      </c>
      <c r="B1685" t="s">
        <v>1223</v>
      </c>
      <c r="C1685">
        <v>135</v>
      </c>
      <c r="D1685" s="4">
        <v>4001121</v>
      </c>
      <c r="E1685" t="s">
        <v>625</v>
      </c>
      <c r="F1685" t="s">
        <v>2</v>
      </c>
      <c r="G1685" t="s">
        <v>3</v>
      </c>
      <c r="H1685" t="s">
        <v>113</v>
      </c>
      <c r="I1685" s="4">
        <v>20000000</v>
      </c>
      <c r="J1685" s="3">
        <v>2007</v>
      </c>
      <c r="K1685" s="3">
        <v>7</v>
      </c>
      <c r="L1685" t="str">
        <f>IF(IMDb[[#This Row],[Presupuesto (USD)]]&lt;IMDb[[#This Row],[Ganancias(USD)]],"Éxito",IF(IMDb[[#This Row],[Presupuesto (USD)]]="SI","Indeterminado","Fracaso"))</f>
        <v>Fracaso</v>
      </c>
    </row>
    <row r="1686" spans="1:12" x14ac:dyDescent="0.25">
      <c r="A1686" t="s">
        <v>3923</v>
      </c>
      <c r="B1686" t="s">
        <v>1424</v>
      </c>
      <c r="C1686">
        <v>97</v>
      </c>
      <c r="D1686" s="4">
        <v>3950294</v>
      </c>
      <c r="E1686" t="s">
        <v>251</v>
      </c>
      <c r="F1686" t="s">
        <v>2</v>
      </c>
      <c r="G1686" t="s">
        <v>3</v>
      </c>
      <c r="H1686" t="s">
        <v>113</v>
      </c>
      <c r="I1686" s="4">
        <v>12000000</v>
      </c>
      <c r="J1686" s="3">
        <v>2007</v>
      </c>
      <c r="K1686" s="3">
        <v>7</v>
      </c>
      <c r="L1686" t="str">
        <f>IF(IMDb[[#This Row],[Presupuesto (USD)]]&lt;IMDb[[#This Row],[Ganancias(USD)]],"Éxito",IF(IMDb[[#This Row],[Presupuesto (USD)]]="SI","Indeterminado","Fracaso"))</f>
        <v>Fracaso</v>
      </c>
    </row>
    <row r="1687" spans="1:12" x14ac:dyDescent="0.25">
      <c r="A1687" t="s">
        <v>4678</v>
      </c>
      <c r="B1687" t="s">
        <v>96</v>
      </c>
      <c r="C1687">
        <v>116</v>
      </c>
      <c r="D1687" s="4">
        <v>3335839</v>
      </c>
      <c r="E1687" t="s">
        <v>88</v>
      </c>
      <c r="F1687" t="s">
        <v>2</v>
      </c>
      <c r="G1687" t="s">
        <v>3</v>
      </c>
      <c r="H1687" t="s">
        <v>113</v>
      </c>
      <c r="I1687" s="4">
        <v>2000000</v>
      </c>
      <c r="J1687" s="3">
        <v>2005</v>
      </c>
      <c r="K1687" s="3">
        <v>7</v>
      </c>
      <c r="L1687" t="str">
        <f>IF(IMDb[[#This Row],[Presupuesto (USD)]]&lt;IMDb[[#This Row],[Ganancias(USD)]],"Éxito",IF(IMDb[[#This Row],[Presupuesto (USD)]]="SI","Indeterminado","Fracaso"))</f>
        <v>Éxito</v>
      </c>
    </row>
    <row r="1688" spans="1:12" x14ac:dyDescent="0.25">
      <c r="A1688" t="s">
        <v>3227</v>
      </c>
      <c r="B1688" t="s">
        <v>999</v>
      </c>
      <c r="C1688">
        <v>88</v>
      </c>
      <c r="D1688" s="4">
        <v>2975649</v>
      </c>
      <c r="E1688" t="s">
        <v>847</v>
      </c>
      <c r="F1688" t="s">
        <v>2</v>
      </c>
      <c r="G1688" t="s">
        <v>9</v>
      </c>
      <c r="H1688" t="s">
        <v>21</v>
      </c>
      <c r="I1688" s="4">
        <v>30000000</v>
      </c>
      <c r="J1688" s="3">
        <v>2006</v>
      </c>
      <c r="K1688" s="3">
        <v>7</v>
      </c>
      <c r="L1688" t="str">
        <f>IF(IMDb[[#This Row],[Presupuesto (USD)]]&lt;IMDb[[#This Row],[Ganancias(USD)]],"Éxito",IF(IMDb[[#This Row],[Presupuesto (USD)]]="SI","Indeterminado","Fracaso"))</f>
        <v>Fracaso</v>
      </c>
    </row>
    <row r="1689" spans="1:12" x14ac:dyDescent="0.25">
      <c r="A1689" t="s">
        <v>4390</v>
      </c>
      <c r="B1689" t="s">
        <v>1687</v>
      </c>
      <c r="C1689">
        <v>112</v>
      </c>
      <c r="D1689" s="4">
        <v>2445646</v>
      </c>
      <c r="E1689" t="s">
        <v>1688</v>
      </c>
      <c r="F1689" t="s">
        <v>2</v>
      </c>
      <c r="G1689" t="s">
        <v>3</v>
      </c>
      <c r="H1689" t="s">
        <v>113</v>
      </c>
      <c r="I1689" s="4">
        <v>5000000</v>
      </c>
      <c r="J1689" s="3">
        <v>2014</v>
      </c>
      <c r="K1689" s="3">
        <v>7</v>
      </c>
      <c r="L1689" t="str">
        <f>IF(IMDb[[#This Row],[Presupuesto (USD)]]&lt;IMDb[[#This Row],[Ganancias(USD)]],"Éxito",IF(IMDb[[#This Row],[Presupuesto (USD)]]="SI","Indeterminado","Fracaso"))</f>
        <v>Fracaso</v>
      </c>
    </row>
    <row r="1690" spans="1:12" x14ac:dyDescent="0.25">
      <c r="A1690" t="s">
        <v>3921</v>
      </c>
      <c r="B1690" t="s">
        <v>1421</v>
      </c>
      <c r="C1690">
        <v>109</v>
      </c>
      <c r="D1690" s="4">
        <v>2326407</v>
      </c>
      <c r="E1690" t="s">
        <v>534</v>
      </c>
      <c r="F1690" t="s">
        <v>2</v>
      </c>
      <c r="G1690" t="s">
        <v>9</v>
      </c>
      <c r="H1690" t="s">
        <v>113</v>
      </c>
      <c r="I1690" s="4">
        <v>12000000</v>
      </c>
      <c r="J1690" s="3">
        <v>2001</v>
      </c>
      <c r="K1690" s="3">
        <v>7</v>
      </c>
      <c r="L1690" t="str">
        <f>IF(IMDb[[#This Row],[Presupuesto (USD)]]&lt;IMDb[[#This Row],[Ganancias(USD)]],"Éxito",IF(IMDb[[#This Row],[Presupuesto (USD)]]="SI","Indeterminado","Fracaso"))</f>
        <v>Fracaso</v>
      </c>
    </row>
    <row r="1691" spans="1:12" x14ac:dyDescent="0.25">
      <c r="A1691" t="s">
        <v>3696</v>
      </c>
      <c r="B1691" t="s">
        <v>727</v>
      </c>
      <c r="C1691">
        <v>101</v>
      </c>
      <c r="D1691" s="4">
        <v>2319187</v>
      </c>
      <c r="E1691" t="s">
        <v>367</v>
      </c>
      <c r="F1691" t="s">
        <v>2</v>
      </c>
      <c r="G1691" t="s">
        <v>9</v>
      </c>
      <c r="H1691" t="s">
        <v>113</v>
      </c>
      <c r="I1691" s="4">
        <v>20000000</v>
      </c>
      <c r="J1691" s="3">
        <v>2013</v>
      </c>
      <c r="K1691" s="3">
        <v>7</v>
      </c>
      <c r="L1691" t="str">
        <f>IF(IMDb[[#This Row],[Presupuesto (USD)]]&lt;IMDb[[#This Row],[Ganancias(USD)]],"Éxito",IF(IMDb[[#This Row],[Presupuesto (USD)]]="SI","Indeterminado","Fracaso"))</f>
        <v>Fracaso</v>
      </c>
    </row>
    <row r="1692" spans="1:12" x14ac:dyDescent="0.25">
      <c r="A1692" t="s">
        <v>3556</v>
      </c>
      <c r="B1692" t="s">
        <v>1227</v>
      </c>
      <c r="C1692">
        <v>118</v>
      </c>
      <c r="D1692" s="4">
        <v>2246000</v>
      </c>
      <c r="E1692" t="s">
        <v>281</v>
      </c>
      <c r="F1692" t="s">
        <v>2</v>
      </c>
      <c r="G1692" t="s">
        <v>3</v>
      </c>
      <c r="H1692" t="s">
        <v>21</v>
      </c>
      <c r="I1692" s="4">
        <v>20000000</v>
      </c>
      <c r="J1692" s="3">
        <v>2015</v>
      </c>
      <c r="K1692" s="3">
        <v>7</v>
      </c>
      <c r="L1692" t="str">
        <f>IF(IMDb[[#This Row],[Presupuesto (USD)]]&lt;IMDb[[#This Row],[Ganancias(USD)]],"Éxito",IF(IMDb[[#This Row],[Presupuesto (USD)]]="SI","Indeterminado","Fracaso"))</f>
        <v>Fracaso</v>
      </c>
    </row>
    <row r="1693" spans="1:12" x14ac:dyDescent="0.25">
      <c r="A1693" t="s">
        <v>4391</v>
      </c>
      <c r="B1693" t="s">
        <v>1637</v>
      </c>
      <c r="C1693">
        <v>91</v>
      </c>
      <c r="D1693" s="4">
        <v>2221809</v>
      </c>
      <c r="E1693" t="s">
        <v>534</v>
      </c>
      <c r="F1693" t="s">
        <v>2</v>
      </c>
      <c r="G1693" t="s">
        <v>3</v>
      </c>
      <c r="H1693" t="s">
        <v>4</v>
      </c>
      <c r="I1693" s="4">
        <v>5000000</v>
      </c>
      <c r="J1693" s="3">
        <v>2010</v>
      </c>
      <c r="K1693" s="3">
        <v>7</v>
      </c>
      <c r="L1693" t="str">
        <f>IF(IMDb[[#This Row],[Presupuesto (USD)]]&lt;IMDb[[#This Row],[Ganancias(USD)]],"Éxito",IF(IMDb[[#This Row],[Presupuesto (USD)]]="SI","Indeterminado","Fracaso"))</f>
        <v>Fracaso</v>
      </c>
    </row>
    <row r="1694" spans="1:12" x14ac:dyDescent="0.25">
      <c r="A1694" t="s">
        <v>2818</v>
      </c>
      <c r="B1694" t="s">
        <v>886</v>
      </c>
      <c r="C1694">
        <v>110</v>
      </c>
      <c r="D1694" s="4">
        <v>2201412</v>
      </c>
      <c r="E1694" t="s">
        <v>1422</v>
      </c>
      <c r="F1694" t="s">
        <v>1306</v>
      </c>
      <c r="G1694" t="s">
        <v>778</v>
      </c>
      <c r="H1694" t="s">
        <v>113</v>
      </c>
      <c r="I1694" s="4">
        <v>12215500000</v>
      </c>
      <c r="J1694" s="3">
        <v>2006</v>
      </c>
      <c r="K1694" s="3">
        <v>7</v>
      </c>
      <c r="L1694" t="str">
        <f>IF(IMDb[[#This Row],[Presupuesto (USD)]]&lt;IMDb[[#This Row],[Ganancias(USD)]],"Éxito",IF(IMDb[[#This Row],[Presupuesto (USD)]]="SI","Indeterminado","Fracaso"))</f>
        <v>Fracaso</v>
      </c>
    </row>
    <row r="1695" spans="1:12" x14ac:dyDescent="0.25">
      <c r="A1695" t="s">
        <v>4299</v>
      </c>
      <c r="B1695" t="s">
        <v>996</v>
      </c>
      <c r="C1695">
        <v>99</v>
      </c>
      <c r="D1695" s="4">
        <v>2077046</v>
      </c>
      <c r="E1695" t="s">
        <v>251</v>
      </c>
      <c r="F1695" t="s">
        <v>2</v>
      </c>
      <c r="G1695" t="s">
        <v>3</v>
      </c>
      <c r="H1695" t="s">
        <v>113</v>
      </c>
      <c r="I1695" s="4">
        <v>6000000</v>
      </c>
      <c r="J1695" s="3">
        <v>2008</v>
      </c>
      <c r="K1695" s="3">
        <v>7</v>
      </c>
      <c r="L1695" t="str">
        <f>IF(IMDb[[#This Row],[Presupuesto (USD)]]&lt;IMDb[[#This Row],[Ganancias(USD)]],"Éxito",IF(IMDb[[#This Row],[Presupuesto (USD)]]="SI","Indeterminado","Fracaso"))</f>
        <v>Fracaso</v>
      </c>
    </row>
    <row r="1696" spans="1:12" x14ac:dyDescent="0.25">
      <c r="A1696" t="s">
        <v>4387</v>
      </c>
      <c r="B1696" t="s">
        <v>862</v>
      </c>
      <c r="C1696">
        <v>116</v>
      </c>
      <c r="D1696" s="4">
        <v>1980338</v>
      </c>
      <c r="E1696" t="s">
        <v>1686</v>
      </c>
      <c r="F1696" t="s">
        <v>2</v>
      </c>
      <c r="G1696" t="s">
        <v>3</v>
      </c>
      <c r="H1696" t="s">
        <v>113</v>
      </c>
      <c r="I1696" s="4">
        <v>5000000</v>
      </c>
      <c r="J1696" s="3">
        <v>1998</v>
      </c>
      <c r="K1696" s="3">
        <v>7</v>
      </c>
      <c r="L1696" t="str">
        <f>IF(IMDb[[#This Row],[Presupuesto (USD)]]&lt;IMDb[[#This Row],[Ganancias(USD)]],"Éxito",IF(IMDb[[#This Row],[Presupuesto (USD)]]="SI","Indeterminado","Fracaso"))</f>
        <v>Fracaso</v>
      </c>
    </row>
    <row r="1697" spans="1:12" x14ac:dyDescent="0.25">
      <c r="A1697" t="s">
        <v>3367</v>
      </c>
      <c r="B1697" t="s">
        <v>707</v>
      </c>
      <c r="C1697">
        <v>132</v>
      </c>
      <c r="D1697" s="4">
        <v>1865774</v>
      </c>
      <c r="E1697" t="s">
        <v>1116</v>
      </c>
      <c r="F1697" t="s">
        <v>2</v>
      </c>
      <c r="G1697" t="s">
        <v>9</v>
      </c>
      <c r="H1697" t="s">
        <v>113</v>
      </c>
      <c r="I1697" s="4">
        <v>30000000</v>
      </c>
      <c r="J1697" s="3">
        <v>2015</v>
      </c>
      <c r="K1697" s="3">
        <v>7</v>
      </c>
      <c r="L1697" t="str">
        <f>IF(IMDb[[#This Row],[Presupuesto (USD)]]&lt;IMDb[[#This Row],[Ganancias(USD)]],"Éxito",IF(IMDb[[#This Row],[Presupuesto (USD)]]="SI","Indeterminado","Fracaso"))</f>
        <v>Fracaso</v>
      </c>
    </row>
    <row r="1698" spans="1:12" x14ac:dyDescent="0.25">
      <c r="A1698" t="s">
        <v>4838</v>
      </c>
      <c r="B1698" t="s">
        <v>1981</v>
      </c>
      <c r="C1698">
        <v>94</v>
      </c>
      <c r="D1698" s="4">
        <v>1744858</v>
      </c>
      <c r="E1698" t="s">
        <v>648</v>
      </c>
      <c r="F1698" t="s">
        <v>2</v>
      </c>
      <c r="G1698" t="s">
        <v>3</v>
      </c>
      <c r="H1698" t="s">
        <v>113</v>
      </c>
      <c r="I1698" s="4">
        <v>1000000</v>
      </c>
      <c r="J1698" s="3">
        <v>2000</v>
      </c>
      <c r="K1698" s="3">
        <v>7</v>
      </c>
      <c r="L1698" t="str">
        <f>IF(IMDb[[#This Row],[Presupuesto (USD)]]&lt;IMDb[[#This Row],[Ganancias(USD)]],"Éxito",IF(IMDb[[#This Row],[Presupuesto (USD)]]="SI","Indeterminado","Fracaso"))</f>
        <v>Éxito</v>
      </c>
    </row>
    <row r="1699" spans="1:12" x14ac:dyDescent="0.25">
      <c r="A1699" t="s">
        <v>4186</v>
      </c>
      <c r="B1699" t="s">
        <v>1317</v>
      </c>
      <c r="C1699">
        <v>118</v>
      </c>
      <c r="D1699" s="4">
        <v>1330827</v>
      </c>
      <c r="E1699" t="s">
        <v>752</v>
      </c>
      <c r="F1699" t="s">
        <v>2</v>
      </c>
      <c r="G1699" t="s">
        <v>258</v>
      </c>
      <c r="H1699" t="s">
        <v>113</v>
      </c>
      <c r="I1699" s="4">
        <v>7000000</v>
      </c>
      <c r="J1699" s="3">
        <v>2016</v>
      </c>
      <c r="K1699" s="3">
        <v>7</v>
      </c>
      <c r="L1699" t="str">
        <f>IF(IMDb[[#This Row],[Presupuesto (USD)]]&lt;IMDb[[#This Row],[Ganancias(USD)]],"Éxito",IF(IMDb[[#This Row],[Presupuesto (USD)]]="SI","Indeterminado","Fracaso"))</f>
        <v>Fracaso</v>
      </c>
    </row>
    <row r="1700" spans="1:12" x14ac:dyDescent="0.25">
      <c r="A1700" t="s">
        <v>5049</v>
      </c>
      <c r="B1700" t="s">
        <v>1988</v>
      </c>
      <c r="C1700">
        <v>92</v>
      </c>
      <c r="D1700" s="4">
        <v>1316074</v>
      </c>
      <c r="E1700" t="s">
        <v>747</v>
      </c>
      <c r="F1700" t="s">
        <v>2</v>
      </c>
      <c r="G1700" t="s">
        <v>3</v>
      </c>
      <c r="H1700" t="s">
        <v>4</v>
      </c>
      <c r="I1700" s="4">
        <v>100000</v>
      </c>
      <c r="J1700" s="3">
        <v>2011</v>
      </c>
      <c r="K1700" s="3">
        <v>7</v>
      </c>
      <c r="L1700" t="str">
        <f>IF(IMDb[[#This Row],[Presupuesto (USD)]]&lt;IMDb[[#This Row],[Ganancias(USD)]],"Éxito",IF(IMDb[[#This Row],[Presupuesto (USD)]]="SI","Indeterminado","Fracaso"))</f>
        <v>Éxito</v>
      </c>
    </row>
    <row r="1701" spans="1:12" x14ac:dyDescent="0.25">
      <c r="A1701" t="s">
        <v>4624</v>
      </c>
      <c r="B1701" t="s">
        <v>1836</v>
      </c>
      <c r="C1701">
        <v>107</v>
      </c>
      <c r="D1701" s="4">
        <v>1282084</v>
      </c>
      <c r="E1701" t="s">
        <v>534</v>
      </c>
      <c r="F1701" t="s">
        <v>2</v>
      </c>
      <c r="G1701" t="s">
        <v>3</v>
      </c>
      <c r="H1701" t="s">
        <v>113</v>
      </c>
      <c r="I1701" s="4">
        <v>2500000</v>
      </c>
      <c r="J1701" s="3">
        <v>1999</v>
      </c>
      <c r="K1701" s="3">
        <v>7</v>
      </c>
      <c r="L1701" t="str">
        <f>IF(IMDb[[#This Row],[Presupuesto (USD)]]&lt;IMDb[[#This Row],[Ganancias(USD)]],"Éxito",IF(IMDb[[#This Row],[Presupuesto (USD)]]="SI","Indeterminado","Fracaso"))</f>
        <v>Fracaso</v>
      </c>
    </row>
    <row r="1702" spans="1:12" x14ac:dyDescent="0.25">
      <c r="A1702" t="s">
        <v>3875</v>
      </c>
      <c r="B1702" t="s">
        <v>1396</v>
      </c>
      <c r="C1702">
        <v>118</v>
      </c>
      <c r="D1702" s="4">
        <v>1089445</v>
      </c>
      <c r="E1702" t="s">
        <v>936</v>
      </c>
      <c r="F1702" t="s">
        <v>2</v>
      </c>
      <c r="G1702" t="s">
        <v>56</v>
      </c>
      <c r="H1702" t="s">
        <v>21</v>
      </c>
      <c r="I1702" s="4">
        <v>12500000</v>
      </c>
      <c r="J1702" s="3">
        <v>2009</v>
      </c>
      <c r="K1702" s="3">
        <v>7</v>
      </c>
      <c r="L1702" t="str">
        <f>IF(IMDb[[#This Row],[Presupuesto (USD)]]&lt;IMDb[[#This Row],[Ganancias(USD)]],"Éxito",IF(IMDb[[#This Row],[Presupuesto (USD)]]="SI","Indeterminado","Fracaso"))</f>
        <v>Fracaso</v>
      </c>
    </row>
    <row r="1703" spans="1:12" x14ac:dyDescent="0.25">
      <c r="A1703" t="s">
        <v>4092</v>
      </c>
      <c r="B1703" t="s">
        <v>1223</v>
      </c>
      <c r="C1703">
        <v>124</v>
      </c>
      <c r="D1703" s="4">
        <v>1043487</v>
      </c>
      <c r="E1703" t="s">
        <v>833</v>
      </c>
      <c r="F1703" t="s">
        <v>2</v>
      </c>
      <c r="G1703" t="s">
        <v>9</v>
      </c>
      <c r="H1703" t="s">
        <v>113</v>
      </c>
      <c r="I1703" s="4" t="s">
        <v>5162</v>
      </c>
      <c r="J1703" s="3">
        <v>1998</v>
      </c>
      <c r="K1703" s="3">
        <v>7</v>
      </c>
      <c r="L1703" t="str">
        <f>IF(IMDb[[#This Row],[Presupuesto (USD)]]&lt;IMDb[[#This Row],[Ganancias(USD)]],"Éxito",IF(IMDb[[#This Row],[Presupuesto (USD)]]="SI","Indeterminado","Fracaso"))</f>
        <v>Indeterminado</v>
      </c>
    </row>
    <row r="1704" spans="1:12" x14ac:dyDescent="0.25">
      <c r="A1704" t="s">
        <v>4709</v>
      </c>
      <c r="B1704" t="s">
        <v>5139</v>
      </c>
      <c r="C1704">
        <v>95</v>
      </c>
      <c r="D1704" s="4">
        <v>1028658</v>
      </c>
      <c r="E1704" t="s">
        <v>332</v>
      </c>
      <c r="F1704" t="s">
        <v>2</v>
      </c>
      <c r="G1704" t="s">
        <v>554</v>
      </c>
      <c r="H1704" t="s">
        <v>113</v>
      </c>
      <c r="I1704" s="4">
        <v>3000000</v>
      </c>
      <c r="J1704" s="3">
        <v>2010</v>
      </c>
      <c r="K1704" s="3">
        <v>7</v>
      </c>
      <c r="L1704" t="str">
        <f>IF(IMDb[[#This Row],[Presupuesto (USD)]]&lt;IMDb[[#This Row],[Ganancias(USD)]],"Éxito",IF(IMDb[[#This Row],[Presupuesto (USD)]]="SI","Indeterminado","Fracaso"))</f>
        <v>Fracaso</v>
      </c>
    </row>
    <row r="1705" spans="1:12" x14ac:dyDescent="0.25">
      <c r="A1705" t="s">
        <v>5023</v>
      </c>
      <c r="B1705" t="s">
        <v>2133</v>
      </c>
      <c r="C1705">
        <v>106</v>
      </c>
      <c r="D1705" s="4">
        <v>1027119</v>
      </c>
      <c r="E1705" t="s">
        <v>534</v>
      </c>
      <c r="F1705" t="s">
        <v>2</v>
      </c>
      <c r="G1705" t="s">
        <v>3</v>
      </c>
      <c r="H1705" t="s">
        <v>113</v>
      </c>
      <c r="I1705" s="4">
        <v>225000</v>
      </c>
      <c r="J1705" s="3">
        <v>2000</v>
      </c>
      <c r="K1705" s="3">
        <v>7</v>
      </c>
      <c r="L1705" t="str">
        <f>IF(IMDb[[#This Row],[Presupuesto (USD)]]&lt;IMDb[[#This Row],[Ganancias(USD)]],"Éxito",IF(IMDb[[#This Row],[Presupuesto (USD)]]="SI","Indeterminado","Fracaso"))</f>
        <v>Éxito</v>
      </c>
    </row>
    <row r="1706" spans="1:12" x14ac:dyDescent="0.25">
      <c r="A1706" t="s">
        <v>5173</v>
      </c>
      <c r="B1706" t="s">
        <v>449</v>
      </c>
      <c r="C1706">
        <v>117</v>
      </c>
      <c r="D1706" s="4">
        <v>821997</v>
      </c>
      <c r="E1706" t="s">
        <v>45</v>
      </c>
      <c r="F1706" t="s">
        <v>2</v>
      </c>
      <c r="G1706" t="s">
        <v>3</v>
      </c>
      <c r="H1706" t="s">
        <v>4</v>
      </c>
      <c r="I1706" s="4" t="s">
        <v>5162</v>
      </c>
      <c r="J1706" s="3">
        <v>1997</v>
      </c>
      <c r="K1706" s="3">
        <v>7</v>
      </c>
      <c r="L1706" t="str">
        <f>IF(IMDb[[#This Row],[Presupuesto (USD)]]&lt;IMDb[[#This Row],[Ganancias(USD)]],"Éxito",IF(IMDb[[#This Row],[Presupuesto (USD)]]="SI","Indeterminado","Fracaso"))</f>
        <v>Indeterminado</v>
      </c>
    </row>
    <row r="1707" spans="1:12" x14ac:dyDescent="0.25">
      <c r="A1707" t="s">
        <v>3779</v>
      </c>
      <c r="B1707" t="s">
        <v>1026</v>
      </c>
      <c r="C1707">
        <v>116</v>
      </c>
      <c r="D1707" s="4">
        <v>819852</v>
      </c>
      <c r="E1707" t="s">
        <v>600</v>
      </c>
      <c r="F1707" t="s">
        <v>2</v>
      </c>
      <c r="G1707" t="s">
        <v>56</v>
      </c>
      <c r="H1707" t="s">
        <v>4</v>
      </c>
      <c r="I1707" s="4" t="s">
        <v>5162</v>
      </c>
      <c r="J1707" s="3">
        <v>1999</v>
      </c>
      <c r="K1707" s="3">
        <v>7</v>
      </c>
      <c r="L1707" t="str">
        <f>IF(IMDb[[#This Row],[Presupuesto (USD)]]&lt;IMDb[[#This Row],[Ganancias(USD)]],"Éxito",IF(IMDb[[#This Row],[Presupuesto (USD)]]="SI","Indeterminado","Fracaso"))</f>
        <v>Indeterminado</v>
      </c>
    </row>
    <row r="1708" spans="1:12" x14ac:dyDescent="0.25">
      <c r="A1708" t="s">
        <v>4225</v>
      </c>
      <c r="B1708" t="s">
        <v>5137</v>
      </c>
      <c r="C1708">
        <v>107</v>
      </c>
      <c r="D1708" s="4">
        <v>700000</v>
      </c>
      <c r="E1708" t="s">
        <v>881</v>
      </c>
      <c r="F1708" t="s">
        <v>257</v>
      </c>
      <c r="G1708" t="s">
        <v>258</v>
      </c>
      <c r="H1708" t="s">
        <v>113</v>
      </c>
      <c r="I1708" s="4">
        <v>50000000</v>
      </c>
      <c r="J1708" s="3">
        <v>1993</v>
      </c>
      <c r="K1708" s="3">
        <v>7</v>
      </c>
      <c r="L1708" t="str">
        <f>IF(IMDb[[#This Row],[Presupuesto (USD)]]&lt;IMDb[[#This Row],[Ganancias(USD)]],"Éxito",IF(IMDb[[#This Row],[Presupuesto (USD)]]="SI","Indeterminado","Fracaso"))</f>
        <v>Fracaso</v>
      </c>
    </row>
    <row r="1709" spans="1:12" x14ac:dyDescent="0.25">
      <c r="A1709" t="s">
        <v>4972</v>
      </c>
      <c r="B1709" t="s">
        <v>2094</v>
      </c>
      <c r="C1709">
        <v>86</v>
      </c>
      <c r="D1709" s="4">
        <v>617172</v>
      </c>
      <c r="E1709" t="s">
        <v>14</v>
      </c>
      <c r="F1709" t="s">
        <v>2</v>
      </c>
      <c r="G1709" t="s">
        <v>3</v>
      </c>
      <c r="H1709" t="s">
        <v>21</v>
      </c>
      <c r="I1709" s="4">
        <v>375000</v>
      </c>
      <c r="J1709" s="3">
        <v>1997</v>
      </c>
      <c r="K1709" s="3">
        <v>7</v>
      </c>
      <c r="L1709" t="str">
        <f>IF(IMDb[[#This Row],[Presupuesto (USD)]]&lt;IMDb[[#This Row],[Ganancias(USD)]],"Éxito",IF(IMDb[[#This Row],[Presupuesto (USD)]]="SI","Indeterminado","Fracaso"))</f>
        <v>Éxito</v>
      </c>
    </row>
    <row r="1710" spans="1:12" x14ac:dyDescent="0.25">
      <c r="A1710" t="s">
        <v>4478</v>
      </c>
      <c r="B1710" t="s">
        <v>1749</v>
      </c>
      <c r="C1710">
        <v>99</v>
      </c>
      <c r="D1710" s="4">
        <v>562059</v>
      </c>
      <c r="E1710" t="s">
        <v>600</v>
      </c>
      <c r="F1710" t="s">
        <v>2</v>
      </c>
      <c r="G1710" t="s">
        <v>3</v>
      </c>
      <c r="H1710" t="s">
        <v>113</v>
      </c>
      <c r="I1710" s="4">
        <v>4000000</v>
      </c>
      <c r="J1710" s="3">
        <v>2002</v>
      </c>
      <c r="K1710" s="3">
        <v>7</v>
      </c>
      <c r="L1710" t="str">
        <f>IF(IMDb[[#This Row],[Presupuesto (USD)]]&lt;IMDb[[#This Row],[Ganancias(USD)]],"Éxito",IF(IMDb[[#This Row],[Presupuesto (USD)]]="SI","Indeterminado","Fracaso"))</f>
        <v>Fracaso</v>
      </c>
    </row>
    <row r="1711" spans="1:12" x14ac:dyDescent="0.25">
      <c r="A1711" t="s">
        <v>4647</v>
      </c>
      <c r="B1711" t="s">
        <v>1852</v>
      </c>
      <c r="C1711">
        <v>115</v>
      </c>
      <c r="D1711" s="4">
        <v>510092</v>
      </c>
      <c r="E1711" t="s">
        <v>295</v>
      </c>
      <c r="F1711" t="s">
        <v>2</v>
      </c>
      <c r="G1711" t="s">
        <v>3</v>
      </c>
      <c r="H1711" t="s">
        <v>113</v>
      </c>
      <c r="I1711" s="4" t="s">
        <v>5162</v>
      </c>
      <c r="J1711" s="3">
        <v>2001</v>
      </c>
      <c r="K1711" s="3">
        <v>7</v>
      </c>
      <c r="L1711" t="str">
        <f>IF(IMDb[[#This Row],[Presupuesto (USD)]]&lt;IMDb[[#This Row],[Ganancias(USD)]],"Éxito",IF(IMDb[[#This Row],[Presupuesto (USD)]]="SI","Indeterminado","Fracaso"))</f>
        <v>Indeterminado</v>
      </c>
    </row>
    <row r="1712" spans="1:12" x14ac:dyDescent="0.25">
      <c r="A1712" t="s">
        <v>4843</v>
      </c>
      <c r="B1712" t="s">
        <v>1985</v>
      </c>
      <c r="C1712">
        <v>97</v>
      </c>
      <c r="D1712" s="4">
        <v>464655</v>
      </c>
      <c r="E1712" t="s">
        <v>419</v>
      </c>
      <c r="F1712" t="s">
        <v>2</v>
      </c>
      <c r="G1712" t="s">
        <v>3</v>
      </c>
      <c r="H1712" t="s">
        <v>113</v>
      </c>
      <c r="I1712" s="4">
        <v>1000000</v>
      </c>
      <c r="J1712" s="3">
        <v>1997</v>
      </c>
      <c r="K1712" s="3">
        <v>7</v>
      </c>
      <c r="L1712" t="str">
        <f>IF(IMDb[[#This Row],[Presupuesto (USD)]]&lt;IMDb[[#This Row],[Ganancias(USD)]],"Éxito",IF(IMDb[[#This Row],[Presupuesto (USD)]]="SI","Indeterminado","Fracaso"))</f>
        <v>Fracaso</v>
      </c>
    </row>
    <row r="1713" spans="1:12" x14ac:dyDescent="0.25">
      <c r="A1713" t="s">
        <v>5105</v>
      </c>
      <c r="B1713" t="s">
        <v>2194</v>
      </c>
      <c r="C1713">
        <v>77</v>
      </c>
      <c r="D1713" s="4">
        <v>424760</v>
      </c>
      <c r="E1713" t="s">
        <v>441</v>
      </c>
      <c r="F1713" t="s">
        <v>2</v>
      </c>
      <c r="G1713" t="s">
        <v>3</v>
      </c>
      <c r="H1713" t="s">
        <v>4</v>
      </c>
      <c r="I1713" s="4">
        <v>7000</v>
      </c>
      <c r="J1713" s="3">
        <v>2004</v>
      </c>
      <c r="K1713" s="3">
        <v>7</v>
      </c>
      <c r="L1713" t="str">
        <f>IF(IMDb[[#This Row],[Presupuesto (USD)]]&lt;IMDb[[#This Row],[Ganancias(USD)]],"Éxito",IF(IMDb[[#This Row],[Presupuesto (USD)]]="SI","Indeterminado","Fracaso"))</f>
        <v>Éxito</v>
      </c>
    </row>
    <row r="1714" spans="1:12" x14ac:dyDescent="0.25">
      <c r="A1714" t="s">
        <v>4691</v>
      </c>
      <c r="B1714" t="s">
        <v>1883</v>
      </c>
      <c r="C1714">
        <v>96</v>
      </c>
      <c r="D1714" s="4">
        <v>371081</v>
      </c>
      <c r="E1714" t="s">
        <v>419</v>
      </c>
      <c r="F1714" t="s">
        <v>2</v>
      </c>
      <c r="G1714" t="s">
        <v>3</v>
      </c>
      <c r="H1714" t="s">
        <v>4</v>
      </c>
      <c r="I1714" s="4">
        <v>6000000</v>
      </c>
      <c r="J1714" s="3">
        <v>2004</v>
      </c>
      <c r="K1714" s="3">
        <v>7</v>
      </c>
      <c r="L1714" t="str">
        <f>IF(IMDb[[#This Row],[Presupuesto (USD)]]&lt;IMDb[[#This Row],[Ganancias(USD)]],"Éxito",IF(IMDb[[#This Row],[Presupuesto (USD)]]="SI","Indeterminado","Fracaso"))</f>
        <v>Fracaso</v>
      </c>
    </row>
    <row r="1715" spans="1:12" x14ac:dyDescent="0.25">
      <c r="A1715" t="s">
        <v>4519</v>
      </c>
      <c r="B1715" t="s">
        <v>5138</v>
      </c>
      <c r="C1715">
        <v>103</v>
      </c>
      <c r="D1715" s="4">
        <v>252652</v>
      </c>
      <c r="E1715" t="s">
        <v>1776</v>
      </c>
      <c r="F1715" t="s">
        <v>1657</v>
      </c>
      <c r="G1715" t="s">
        <v>1301</v>
      </c>
      <c r="H1715" t="s">
        <v>4</v>
      </c>
      <c r="I1715" s="4">
        <v>19900000</v>
      </c>
      <c r="J1715" s="3">
        <v>2010</v>
      </c>
      <c r="K1715" s="3">
        <v>7</v>
      </c>
      <c r="L1715" t="str">
        <f>IF(IMDb[[#This Row],[Presupuesto (USD)]]&lt;IMDb[[#This Row],[Ganancias(USD)]],"Éxito",IF(IMDb[[#This Row],[Presupuesto (USD)]]="SI","Indeterminado","Fracaso"))</f>
        <v>Fracaso</v>
      </c>
    </row>
    <row r="1716" spans="1:12" x14ac:dyDescent="0.25">
      <c r="A1716" t="s">
        <v>5006</v>
      </c>
      <c r="B1716" t="s">
        <v>2118</v>
      </c>
      <c r="C1716">
        <v>75</v>
      </c>
      <c r="D1716" s="4">
        <v>203134</v>
      </c>
      <c r="E1716" t="s">
        <v>2119</v>
      </c>
      <c r="F1716" t="s">
        <v>2</v>
      </c>
      <c r="G1716" t="s">
        <v>3</v>
      </c>
      <c r="H1716" t="s">
        <v>113</v>
      </c>
      <c r="I1716" s="4">
        <v>250000</v>
      </c>
      <c r="J1716" s="3">
        <v>1997</v>
      </c>
      <c r="K1716" s="3">
        <v>7</v>
      </c>
      <c r="L1716" t="str">
        <f>IF(IMDb[[#This Row],[Presupuesto (USD)]]&lt;IMDb[[#This Row],[Ganancias(USD)]],"Éxito",IF(IMDb[[#This Row],[Presupuesto (USD)]]="SI","Indeterminado","Fracaso"))</f>
        <v>Fracaso</v>
      </c>
    </row>
    <row r="1717" spans="1:12" x14ac:dyDescent="0.25">
      <c r="A1717" t="s">
        <v>3818</v>
      </c>
      <c r="B1717" t="s">
        <v>400</v>
      </c>
      <c r="C1717">
        <v>115</v>
      </c>
      <c r="D1717" s="4">
        <v>183088</v>
      </c>
      <c r="E1717" t="s">
        <v>1252</v>
      </c>
      <c r="F1717" t="s">
        <v>2</v>
      </c>
      <c r="G1717" t="s">
        <v>3</v>
      </c>
      <c r="H1717" t="s">
        <v>113</v>
      </c>
      <c r="I1717" s="4">
        <v>15000000</v>
      </c>
      <c r="J1717" s="3">
        <v>2008</v>
      </c>
      <c r="K1717" s="3">
        <v>7</v>
      </c>
      <c r="L1717" t="str">
        <f>IF(IMDb[[#This Row],[Presupuesto (USD)]]&lt;IMDb[[#This Row],[Ganancias(USD)]],"Éxito",IF(IMDb[[#This Row],[Presupuesto (USD)]]="SI","Indeterminado","Fracaso"))</f>
        <v>Fracaso</v>
      </c>
    </row>
    <row r="1718" spans="1:12" x14ac:dyDescent="0.25">
      <c r="A1718" t="s">
        <v>4050</v>
      </c>
      <c r="B1718" t="s">
        <v>1498</v>
      </c>
      <c r="C1718">
        <v>110</v>
      </c>
      <c r="D1718" s="4">
        <v>152857</v>
      </c>
      <c r="E1718" t="s">
        <v>534</v>
      </c>
      <c r="F1718" t="s">
        <v>2</v>
      </c>
      <c r="G1718" t="s">
        <v>9</v>
      </c>
      <c r="H1718" t="s">
        <v>113</v>
      </c>
      <c r="I1718" s="4" t="s">
        <v>5162</v>
      </c>
      <c r="J1718" s="3">
        <v>2010</v>
      </c>
      <c r="K1718" s="3">
        <v>7</v>
      </c>
      <c r="L1718" t="str">
        <f>IF(IMDb[[#This Row],[Presupuesto (USD)]]&lt;IMDb[[#This Row],[Ganancias(USD)]],"Éxito",IF(IMDb[[#This Row],[Presupuesto (USD)]]="SI","Indeterminado","Fracaso"))</f>
        <v>Indeterminado</v>
      </c>
    </row>
    <row r="1719" spans="1:12" x14ac:dyDescent="0.25">
      <c r="A1719" t="s">
        <v>5069</v>
      </c>
      <c r="B1719" t="s">
        <v>2167</v>
      </c>
      <c r="C1719">
        <v>90</v>
      </c>
      <c r="D1719" s="4">
        <v>110536</v>
      </c>
      <c r="E1719" t="s">
        <v>1303</v>
      </c>
      <c r="F1719" t="s">
        <v>2</v>
      </c>
      <c r="G1719" t="s">
        <v>3</v>
      </c>
      <c r="H1719" t="s">
        <v>21</v>
      </c>
      <c r="I1719" s="4">
        <v>40000</v>
      </c>
      <c r="J1719" s="3">
        <v>2001</v>
      </c>
      <c r="K1719" s="3">
        <v>7</v>
      </c>
      <c r="L1719" t="str">
        <f>IF(IMDb[[#This Row],[Presupuesto (USD)]]&lt;IMDb[[#This Row],[Ganancias(USD)]],"Éxito",IF(IMDb[[#This Row],[Presupuesto (USD)]]="SI","Indeterminado","Fracaso"))</f>
        <v>Éxito</v>
      </c>
    </row>
    <row r="1720" spans="1:12" x14ac:dyDescent="0.25">
      <c r="A1720" t="s">
        <v>4482</v>
      </c>
      <c r="B1720" t="s">
        <v>1484</v>
      </c>
      <c r="C1720">
        <v>106</v>
      </c>
      <c r="D1720" s="4">
        <v>58214</v>
      </c>
      <c r="E1720" t="s">
        <v>363</v>
      </c>
      <c r="F1720" t="s">
        <v>2</v>
      </c>
      <c r="G1720" t="s">
        <v>3</v>
      </c>
      <c r="H1720" t="s">
        <v>113</v>
      </c>
      <c r="I1720" s="4">
        <v>9500000</v>
      </c>
      <c r="J1720" s="3">
        <v>2010</v>
      </c>
      <c r="K1720" s="3">
        <v>7</v>
      </c>
      <c r="L1720" t="str">
        <f>IF(IMDb[[#This Row],[Presupuesto (USD)]]&lt;IMDb[[#This Row],[Ganancias(USD)]],"Éxito",IF(IMDb[[#This Row],[Presupuesto (USD)]]="SI","Indeterminado","Fracaso"))</f>
        <v>Fracaso</v>
      </c>
    </row>
    <row r="1721" spans="1:12" x14ac:dyDescent="0.25">
      <c r="A1721" t="s">
        <v>4237</v>
      </c>
      <c r="B1721" t="s">
        <v>1603</v>
      </c>
      <c r="C1721">
        <v>108</v>
      </c>
      <c r="D1721" s="4">
        <v>49526</v>
      </c>
      <c r="E1721" t="s">
        <v>419</v>
      </c>
      <c r="F1721" t="s">
        <v>2</v>
      </c>
      <c r="G1721" t="s">
        <v>3</v>
      </c>
      <c r="H1721" t="s">
        <v>113</v>
      </c>
      <c r="I1721" s="4">
        <v>6800000</v>
      </c>
      <c r="J1721" s="3">
        <v>2005</v>
      </c>
      <c r="K1721" s="3">
        <v>7</v>
      </c>
      <c r="L1721" t="str">
        <f>IF(IMDb[[#This Row],[Presupuesto (USD)]]&lt;IMDb[[#This Row],[Ganancias(USD)]],"Éxito",IF(IMDb[[#This Row],[Presupuesto (USD)]]="SI","Indeterminado","Fracaso"))</f>
        <v>Fracaso</v>
      </c>
    </row>
    <row r="1722" spans="1:12" x14ac:dyDescent="0.25">
      <c r="A1722" t="s">
        <v>4809</v>
      </c>
      <c r="B1722" t="s">
        <v>1958</v>
      </c>
      <c r="C1722">
        <v>73</v>
      </c>
      <c r="D1722" s="4">
        <v>39659</v>
      </c>
      <c r="E1722" t="s">
        <v>1959</v>
      </c>
      <c r="F1722" t="s">
        <v>2</v>
      </c>
      <c r="G1722" t="s">
        <v>56</v>
      </c>
      <c r="H1722" t="s">
        <v>5162</v>
      </c>
      <c r="I1722" s="4">
        <v>1600000</v>
      </c>
      <c r="J1722" s="3">
        <v>2002</v>
      </c>
      <c r="K1722" s="3">
        <v>7</v>
      </c>
      <c r="L1722" t="str">
        <f>IF(IMDb[[#This Row],[Presupuesto (USD)]]&lt;IMDb[[#This Row],[Ganancias(USD)]],"Éxito",IF(IMDb[[#This Row],[Presupuesto (USD)]]="SI","Indeterminado","Fracaso"))</f>
        <v>Fracaso</v>
      </c>
    </row>
    <row r="1723" spans="1:12" x14ac:dyDescent="0.25">
      <c r="A1723" t="s">
        <v>4524</v>
      </c>
      <c r="B1723" t="s">
        <v>1782</v>
      </c>
      <c r="C1723">
        <v>100</v>
      </c>
      <c r="D1723" s="4">
        <v>29233</v>
      </c>
      <c r="E1723" t="s">
        <v>14</v>
      </c>
      <c r="F1723" t="s">
        <v>2</v>
      </c>
      <c r="G1723" t="s">
        <v>3</v>
      </c>
      <c r="H1723" t="s">
        <v>5162</v>
      </c>
      <c r="I1723" s="4">
        <v>3500000</v>
      </c>
      <c r="J1723" s="3">
        <v>2015</v>
      </c>
      <c r="K1723" s="3">
        <v>7</v>
      </c>
      <c r="L1723" t="str">
        <f>IF(IMDb[[#This Row],[Presupuesto (USD)]]&lt;IMDb[[#This Row],[Ganancias(USD)]],"Éxito",IF(IMDb[[#This Row],[Presupuesto (USD)]]="SI","Indeterminado","Fracaso"))</f>
        <v>Fracaso</v>
      </c>
    </row>
    <row r="1724" spans="1:12" x14ac:dyDescent="0.25">
      <c r="A1724" t="s">
        <v>2463</v>
      </c>
      <c r="B1724" t="s">
        <v>298</v>
      </c>
      <c r="C1724">
        <v>114</v>
      </c>
      <c r="D1724" s="4">
        <v>26871</v>
      </c>
      <c r="E1724" t="s">
        <v>70</v>
      </c>
      <c r="F1724" t="s">
        <v>2</v>
      </c>
      <c r="G1724" t="s">
        <v>147</v>
      </c>
      <c r="H1724" t="s">
        <v>113</v>
      </c>
      <c r="I1724" s="4">
        <v>92000000</v>
      </c>
      <c r="J1724" s="3">
        <v>2001</v>
      </c>
      <c r="K1724" s="3">
        <v>7</v>
      </c>
      <c r="L1724" t="str">
        <f>IF(IMDb[[#This Row],[Presupuesto (USD)]]&lt;IMDb[[#This Row],[Ganancias(USD)]],"Éxito",IF(IMDb[[#This Row],[Presupuesto (USD)]]="SI","Indeterminado","Fracaso"))</f>
        <v>Fracaso</v>
      </c>
    </row>
    <row r="1725" spans="1:12" x14ac:dyDescent="0.25">
      <c r="A1725" t="s">
        <v>4793</v>
      </c>
      <c r="B1725" t="s">
        <v>1952</v>
      </c>
      <c r="C1725">
        <v>89</v>
      </c>
      <c r="D1725" s="4">
        <v>11278</v>
      </c>
      <c r="E1725" t="s">
        <v>419</v>
      </c>
      <c r="F1725" t="s">
        <v>453</v>
      </c>
      <c r="G1725" t="s">
        <v>470</v>
      </c>
      <c r="H1725" t="s">
        <v>5162</v>
      </c>
      <c r="I1725" s="4">
        <v>1300000</v>
      </c>
      <c r="J1725" s="3">
        <v>2013</v>
      </c>
      <c r="K1725" s="3">
        <v>7</v>
      </c>
      <c r="L1725" t="str">
        <f>IF(IMDb[[#This Row],[Presupuesto (USD)]]&lt;IMDb[[#This Row],[Ganancias(USD)]],"Éxito",IF(IMDb[[#This Row],[Presupuesto (USD)]]="SI","Indeterminado","Fracaso"))</f>
        <v>Fracaso</v>
      </c>
    </row>
    <row r="1726" spans="1:12" x14ac:dyDescent="0.25">
      <c r="A1726" t="s">
        <v>5056</v>
      </c>
      <c r="B1726" t="s">
        <v>2158</v>
      </c>
      <c r="C1726">
        <v>72</v>
      </c>
      <c r="D1726" s="4">
        <v>4914</v>
      </c>
      <c r="E1726" t="s">
        <v>2159</v>
      </c>
      <c r="F1726" t="s">
        <v>2</v>
      </c>
      <c r="G1726" t="s">
        <v>3</v>
      </c>
      <c r="H1726" t="s">
        <v>5162</v>
      </c>
      <c r="I1726" s="4">
        <v>150000</v>
      </c>
      <c r="J1726" s="3">
        <v>2015</v>
      </c>
      <c r="K1726" s="3">
        <v>7</v>
      </c>
      <c r="L1726" t="str">
        <f>IF(IMDb[[#This Row],[Presupuesto (USD)]]&lt;IMDb[[#This Row],[Ganancias(USD)]],"Éxito",IF(IMDb[[#This Row],[Presupuesto (USD)]]="SI","Indeterminado","Fracaso"))</f>
        <v>Fracaso</v>
      </c>
    </row>
    <row r="1727" spans="1:12" x14ac:dyDescent="0.25">
      <c r="A1727" t="s">
        <v>4585</v>
      </c>
      <c r="B1727" t="s">
        <v>1811</v>
      </c>
      <c r="C1727">
        <v>102</v>
      </c>
      <c r="D1727" s="4" t="s">
        <v>5162</v>
      </c>
      <c r="E1727" t="s">
        <v>728</v>
      </c>
      <c r="F1727" t="s">
        <v>2</v>
      </c>
      <c r="G1727" t="s">
        <v>3</v>
      </c>
      <c r="H1727" t="s">
        <v>113</v>
      </c>
      <c r="I1727" s="4">
        <v>3000000</v>
      </c>
      <c r="J1727" s="3">
        <v>1996</v>
      </c>
      <c r="K1727" s="3">
        <v>6.9</v>
      </c>
      <c r="L1727" t="str">
        <f>IF(IMDb[[#This Row],[Presupuesto (USD)]]&lt;IMDb[[#This Row],[Ganancias(USD)]],"Éxito",IF(IMDb[[#This Row],[Presupuesto (USD)]]="SI","Indeterminado","Fracaso"))</f>
        <v>Éxito</v>
      </c>
    </row>
    <row r="1728" spans="1:12" x14ac:dyDescent="0.25">
      <c r="A1728" t="s">
        <v>4881</v>
      </c>
      <c r="B1728" t="s">
        <v>2022</v>
      </c>
      <c r="C1728">
        <v>93</v>
      </c>
      <c r="D1728" s="4" t="s">
        <v>5162</v>
      </c>
      <c r="E1728" t="s">
        <v>1150</v>
      </c>
      <c r="F1728" t="s">
        <v>2</v>
      </c>
      <c r="G1728" t="s">
        <v>9</v>
      </c>
      <c r="H1728" t="s">
        <v>5162</v>
      </c>
      <c r="I1728" s="4" t="s">
        <v>5162</v>
      </c>
      <c r="J1728" s="3">
        <v>2009</v>
      </c>
      <c r="K1728" s="3">
        <v>6.9</v>
      </c>
      <c r="L1728" t="str">
        <f>IF(IMDb[[#This Row],[Presupuesto (USD)]]&lt;IMDb[[#This Row],[Ganancias(USD)]],"Éxito",IF(IMDb[[#This Row],[Presupuesto (USD)]]="SI","Indeterminado","Fracaso"))</f>
        <v>Indeterminado</v>
      </c>
    </row>
    <row r="1729" spans="1:12" x14ac:dyDescent="0.25">
      <c r="A1729" t="s">
        <v>5010</v>
      </c>
      <c r="B1729" t="s">
        <v>2122</v>
      </c>
      <c r="C1729">
        <v>86</v>
      </c>
      <c r="D1729" s="4" t="s">
        <v>5162</v>
      </c>
      <c r="E1729" t="s">
        <v>534</v>
      </c>
      <c r="F1729" t="s">
        <v>2</v>
      </c>
      <c r="G1729" t="s">
        <v>3</v>
      </c>
      <c r="H1729" t="s">
        <v>113</v>
      </c>
      <c r="I1729" s="4" t="s">
        <v>5162</v>
      </c>
      <c r="J1729" s="3">
        <v>2004</v>
      </c>
      <c r="K1729" s="3">
        <v>6.9</v>
      </c>
      <c r="L1729" t="str">
        <f>IF(IMDb[[#This Row],[Presupuesto (USD)]]&lt;IMDb[[#This Row],[Ganancias(USD)]],"Éxito",IF(IMDb[[#This Row],[Presupuesto (USD)]]="SI","Indeterminado","Fracaso"))</f>
        <v>Indeterminado</v>
      </c>
    </row>
    <row r="1730" spans="1:12" x14ac:dyDescent="0.25">
      <c r="A1730" t="s">
        <v>5012</v>
      </c>
      <c r="B1730" t="s">
        <v>2123</v>
      </c>
      <c r="C1730">
        <v>101</v>
      </c>
      <c r="D1730" s="4" t="s">
        <v>5162</v>
      </c>
      <c r="E1730" t="s">
        <v>160</v>
      </c>
      <c r="F1730" t="s">
        <v>2</v>
      </c>
      <c r="G1730" t="s">
        <v>9</v>
      </c>
      <c r="H1730" t="s">
        <v>679</v>
      </c>
      <c r="I1730" s="4" t="s">
        <v>5162</v>
      </c>
      <c r="J1730" s="3">
        <v>2009</v>
      </c>
      <c r="K1730" s="3">
        <v>6.9</v>
      </c>
      <c r="L1730" t="str">
        <f>IF(IMDb[[#This Row],[Presupuesto (USD)]]&lt;IMDb[[#This Row],[Ganancias(USD)]],"Éxito",IF(IMDb[[#This Row],[Presupuesto (USD)]]="SI","Indeterminado","Fracaso"))</f>
        <v>Indeterminado</v>
      </c>
    </row>
    <row r="1731" spans="1:12" x14ac:dyDescent="0.25">
      <c r="A1731" t="s">
        <v>5014</v>
      </c>
      <c r="B1731" t="s">
        <v>2126</v>
      </c>
      <c r="C1731">
        <v>35</v>
      </c>
      <c r="D1731" s="4" t="s">
        <v>5162</v>
      </c>
      <c r="E1731" t="s">
        <v>2127</v>
      </c>
      <c r="F1731" t="s">
        <v>2</v>
      </c>
      <c r="G1731" t="s">
        <v>3</v>
      </c>
      <c r="H1731" t="s">
        <v>5162</v>
      </c>
      <c r="I1731" s="4" t="s">
        <v>5162</v>
      </c>
      <c r="J1731" s="3">
        <v>2007</v>
      </c>
      <c r="K1731" s="3">
        <v>6.9</v>
      </c>
      <c r="L1731" t="str">
        <f>IF(IMDb[[#This Row],[Presupuesto (USD)]]&lt;IMDb[[#This Row],[Ganancias(USD)]],"Éxito",IF(IMDb[[#This Row],[Presupuesto (USD)]]="SI","Indeterminado","Fracaso"))</f>
        <v>Indeterminado</v>
      </c>
    </row>
    <row r="1732" spans="1:12" x14ac:dyDescent="0.25">
      <c r="A1732" t="s">
        <v>5089</v>
      </c>
      <c r="B1732" t="s">
        <v>2184</v>
      </c>
      <c r="C1732">
        <v>109</v>
      </c>
      <c r="D1732" s="4" t="s">
        <v>5162</v>
      </c>
      <c r="E1732" t="s">
        <v>286</v>
      </c>
      <c r="F1732" t="s">
        <v>2</v>
      </c>
      <c r="G1732" t="s">
        <v>3</v>
      </c>
      <c r="H1732" t="s">
        <v>113</v>
      </c>
      <c r="I1732" s="4" t="s">
        <v>5162</v>
      </c>
      <c r="J1732" s="3">
        <v>2005</v>
      </c>
      <c r="K1732" s="3">
        <v>6.9</v>
      </c>
      <c r="L1732" t="str">
        <f>IF(IMDb[[#This Row],[Presupuesto (USD)]]&lt;IMDb[[#This Row],[Ganancias(USD)]],"Éxito",IF(IMDb[[#This Row],[Presupuesto (USD)]]="SI","Indeterminado","Fracaso"))</f>
        <v>Indeterminado</v>
      </c>
    </row>
    <row r="1733" spans="1:12" x14ac:dyDescent="0.25">
      <c r="A1733" t="s">
        <v>3423</v>
      </c>
      <c r="B1733" t="s">
        <v>1130</v>
      </c>
      <c r="C1733">
        <v>139</v>
      </c>
      <c r="D1733" s="4" t="s">
        <v>5162</v>
      </c>
      <c r="E1733" t="s">
        <v>1145</v>
      </c>
      <c r="F1733" t="s">
        <v>337</v>
      </c>
      <c r="G1733" t="s">
        <v>167</v>
      </c>
      <c r="H1733" t="s">
        <v>5162</v>
      </c>
      <c r="I1733" s="4">
        <v>23000000</v>
      </c>
      <c r="J1733" s="3">
        <v>2009</v>
      </c>
      <c r="K1733" s="3">
        <v>6.9</v>
      </c>
      <c r="L1733" t="str">
        <f>IF(IMDb[[#This Row],[Presupuesto (USD)]]&lt;IMDb[[#This Row],[Ganancias(USD)]],"Éxito",IF(IMDb[[#This Row],[Presupuesto (USD)]]="SI","Indeterminado","Fracaso"))</f>
        <v>Éxito</v>
      </c>
    </row>
    <row r="1734" spans="1:12" x14ac:dyDescent="0.25">
      <c r="A1734" t="s">
        <v>3817</v>
      </c>
      <c r="B1734" t="s">
        <v>1367</v>
      </c>
      <c r="C1734">
        <v>117</v>
      </c>
      <c r="D1734" s="4" t="s">
        <v>5162</v>
      </c>
      <c r="E1734" t="s">
        <v>238</v>
      </c>
      <c r="F1734" t="s">
        <v>337</v>
      </c>
      <c r="G1734" t="s">
        <v>167</v>
      </c>
      <c r="H1734" t="s">
        <v>113</v>
      </c>
      <c r="I1734" s="4">
        <v>12000000</v>
      </c>
      <c r="J1734" s="3">
        <v>2010</v>
      </c>
      <c r="K1734" s="3">
        <v>6.9</v>
      </c>
      <c r="L1734" t="str">
        <f>IF(IMDb[[#This Row],[Presupuesto (USD)]]&lt;IMDb[[#This Row],[Ganancias(USD)]],"Éxito",IF(IMDb[[#This Row],[Presupuesto (USD)]]="SI","Indeterminado","Fracaso"))</f>
        <v>Éxito</v>
      </c>
    </row>
    <row r="1735" spans="1:12" x14ac:dyDescent="0.25">
      <c r="A1735" t="s">
        <v>3937</v>
      </c>
      <c r="B1735" t="s">
        <v>1435</v>
      </c>
      <c r="C1735">
        <v>99</v>
      </c>
      <c r="D1735" s="4" t="s">
        <v>5162</v>
      </c>
      <c r="E1735" t="s">
        <v>1436</v>
      </c>
      <c r="F1735" t="s">
        <v>2</v>
      </c>
      <c r="G1735" t="s">
        <v>9</v>
      </c>
      <c r="H1735" t="s">
        <v>113</v>
      </c>
      <c r="I1735" s="4">
        <v>12000000</v>
      </c>
      <c r="J1735" s="3">
        <v>2009</v>
      </c>
      <c r="K1735" s="3">
        <v>6.9</v>
      </c>
      <c r="L1735" t="str">
        <f>IF(IMDb[[#This Row],[Presupuesto (USD)]]&lt;IMDb[[#This Row],[Ganancias(USD)]],"Éxito",IF(IMDb[[#This Row],[Presupuesto (USD)]]="SI","Indeterminado","Fracaso"))</f>
        <v>Éxito</v>
      </c>
    </row>
    <row r="1736" spans="1:12" x14ac:dyDescent="0.25">
      <c r="A1736" t="s">
        <v>3955</v>
      </c>
      <c r="B1736" t="s">
        <v>1146</v>
      </c>
      <c r="C1736">
        <v>92</v>
      </c>
      <c r="D1736" s="4" t="s">
        <v>5162</v>
      </c>
      <c r="E1736" t="s">
        <v>286</v>
      </c>
      <c r="F1736" t="s">
        <v>2</v>
      </c>
      <c r="G1736" t="s">
        <v>3</v>
      </c>
      <c r="H1736" t="s">
        <v>113</v>
      </c>
      <c r="I1736" s="4">
        <v>11000000</v>
      </c>
      <c r="J1736" s="3">
        <v>1981</v>
      </c>
      <c r="K1736" s="3">
        <v>6.9</v>
      </c>
      <c r="L1736" t="str">
        <f>IF(IMDb[[#This Row],[Presupuesto (USD)]]&lt;IMDb[[#This Row],[Ganancias(USD)]],"Éxito",IF(IMDb[[#This Row],[Presupuesto (USD)]]="SI","Indeterminado","Fracaso"))</f>
        <v>Éxito</v>
      </c>
    </row>
    <row r="1737" spans="1:12" x14ac:dyDescent="0.25">
      <c r="A1737" t="s">
        <v>3969</v>
      </c>
      <c r="B1737" t="s">
        <v>1449</v>
      </c>
      <c r="C1737">
        <v>124</v>
      </c>
      <c r="D1737" s="4" t="s">
        <v>5162</v>
      </c>
      <c r="E1737" t="s">
        <v>859</v>
      </c>
      <c r="F1737" t="s">
        <v>2</v>
      </c>
      <c r="G1737" t="s">
        <v>3</v>
      </c>
      <c r="H1737" t="s">
        <v>21</v>
      </c>
      <c r="I1737" s="4">
        <v>11000000</v>
      </c>
      <c r="J1737" s="3">
        <v>1970</v>
      </c>
      <c r="K1737" s="3">
        <v>6.9</v>
      </c>
      <c r="L1737" t="str">
        <f>IF(IMDb[[#This Row],[Presupuesto (USD)]]&lt;IMDb[[#This Row],[Ganancias(USD)]],"Éxito",IF(IMDb[[#This Row],[Presupuesto (USD)]]="SI","Indeterminado","Fracaso"))</f>
        <v>Éxito</v>
      </c>
    </row>
    <row r="1738" spans="1:12" x14ac:dyDescent="0.25">
      <c r="A1738" t="s">
        <v>4810</v>
      </c>
      <c r="B1738" t="s">
        <v>1960</v>
      </c>
      <c r="C1738">
        <v>116</v>
      </c>
      <c r="D1738" s="4" t="s">
        <v>5162</v>
      </c>
      <c r="E1738" t="s">
        <v>534</v>
      </c>
      <c r="F1738" t="s">
        <v>1810</v>
      </c>
      <c r="G1738" t="s">
        <v>991</v>
      </c>
      <c r="H1738" t="s">
        <v>21</v>
      </c>
      <c r="I1738" s="4">
        <v>10000000</v>
      </c>
      <c r="J1738" s="3">
        <v>2006</v>
      </c>
      <c r="K1738" s="3">
        <v>6.9</v>
      </c>
      <c r="L1738" t="str">
        <f>IF(IMDb[[#This Row],[Presupuesto (USD)]]&lt;IMDb[[#This Row],[Ganancias(USD)]],"Éxito",IF(IMDb[[#This Row],[Presupuesto (USD)]]="SI","Indeterminado","Fracaso"))</f>
        <v>Éxito</v>
      </c>
    </row>
    <row r="1739" spans="1:12" x14ac:dyDescent="0.25">
      <c r="A1739" t="s">
        <v>2494</v>
      </c>
      <c r="B1739" t="s">
        <v>415</v>
      </c>
      <c r="C1739">
        <v>130</v>
      </c>
      <c r="D1739" s="4" t="s">
        <v>5162</v>
      </c>
      <c r="E1739" t="s">
        <v>165</v>
      </c>
      <c r="F1739" t="s">
        <v>2</v>
      </c>
      <c r="G1739" t="s">
        <v>3</v>
      </c>
      <c r="H1739" t="s">
        <v>113</v>
      </c>
      <c r="I1739" s="4">
        <v>8000000</v>
      </c>
      <c r="J1739" s="3">
        <v>1982</v>
      </c>
      <c r="K1739" s="3">
        <v>6.9</v>
      </c>
      <c r="L1739" t="str">
        <f>IF(IMDb[[#This Row],[Presupuesto (USD)]]&lt;IMDb[[#This Row],[Ganancias(USD)]],"Éxito",IF(IMDb[[#This Row],[Presupuesto (USD)]]="SI","Indeterminado","Fracaso"))</f>
        <v>Éxito</v>
      </c>
    </row>
    <row r="1740" spans="1:12" x14ac:dyDescent="0.25">
      <c r="A1740" t="s">
        <v>4054</v>
      </c>
      <c r="B1740" t="s">
        <v>1500</v>
      </c>
      <c r="C1740">
        <v>117</v>
      </c>
      <c r="D1740" s="4" t="s">
        <v>5162</v>
      </c>
      <c r="E1740" t="s">
        <v>600</v>
      </c>
      <c r="F1740" t="s">
        <v>2</v>
      </c>
      <c r="G1740" t="s">
        <v>9</v>
      </c>
      <c r="H1740" t="s">
        <v>113</v>
      </c>
      <c r="I1740" s="4">
        <v>6000000</v>
      </c>
      <c r="J1740" s="3">
        <v>2008</v>
      </c>
      <c r="K1740" s="3">
        <v>6.9</v>
      </c>
      <c r="L1740" t="str">
        <f>IF(IMDb[[#This Row],[Presupuesto (USD)]]&lt;IMDb[[#This Row],[Ganancias(USD)]],"Éxito",IF(IMDb[[#This Row],[Presupuesto (USD)]]="SI","Indeterminado","Fracaso"))</f>
        <v>Éxito</v>
      </c>
    </row>
    <row r="1741" spans="1:12" x14ac:dyDescent="0.25">
      <c r="A1741" t="s">
        <v>4606</v>
      </c>
      <c r="B1741" t="s">
        <v>1791</v>
      </c>
      <c r="C1741">
        <v>109</v>
      </c>
      <c r="D1741" s="4" t="s">
        <v>5162</v>
      </c>
      <c r="E1741" t="s">
        <v>1238</v>
      </c>
      <c r="F1741" t="s">
        <v>2</v>
      </c>
      <c r="G1741" t="s">
        <v>3</v>
      </c>
      <c r="H1741" t="s">
        <v>679</v>
      </c>
      <c r="I1741" s="4">
        <v>2686585</v>
      </c>
      <c r="J1741" s="3">
        <v>1963</v>
      </c>
      <c r="K1741" s="3">
        <v>6.9</v>
      </c>
      <c r="L1741" t="str">
        <f>IF(IMDb[[#This Row],[Presupuesto (USD)]]&lt;IMDb[[#This Row],[Ganancias(USD)]],"Éxito",IF(IMDb[[#This Row],[Presupuesto (USD)]]="SI","Indeterminado","Fracaso"))</f>
        <v>Éxito</v>
      </c>
    </row>
    <row r="1742" spans="1:12" x14ac:dyDescent="0.25">
      <c r="A1742" t="s">
        <v>4644</v>
      </c>
      <c r="B1742" t="s">
        <v>1848</v>
      </c>
      <c r="C1742">
        <v>90</v>
      </c>
      <c r="D1742" s="4" t="s">
        <v>5162</v>
      </c>
      <c r="E1742" t="s">
        <v>600</v>
      </c>
      <c r="F1742" t="s">
        <v>2</v>
      </c>
      <c r="G1742" t="s">
        <v>3</v>
      </c>
      <c r="H1742" t="s">
        <v>4</v>
      </c>
      <c r="I1742" s="4">
        <v>2500000</v>
      </c>
      <c r="J1742" s="3">
        <v>2014</v>
      </c>
      <c r="K1742" s="3">
        <v>6.9</v>
      </c>
      <c r="L1742" t="str">
        <f>IF(IMDb[[#This Row],[Presupuesto (USD)]]&lt;IMDb[[#This Row],[Ganancias(USD)]],"Éxito",IF(IMDb[[#This Row],[Presupuesto (USD)]]="SI","Indeterminado","Fracaso"))</f>
        <v>Éxito</v>
      </c>
    </row>
    <row r="1743" spans="1:12" x14ac:dyDescent="0.25">
      <c r="A1743" t="s">
        <v>4751</v>
      </c>
      <c r="B1743" t="s">
        <v>1918</v>
      </c>
      <c r="C1743">
        <v>92</v>
      </c>
      <c r="D1743" s="4" t="s">
        <v>5162</v>
      </c>
      <c r="E1743" t="s">
        <v>1919</v>
      </c>
      <c r="F1743" t="s">
        <v>2</v>
      </c>
      <c r="G1743" t="s">
        <v>3</v>
      </c>
      <c r="H1743" t="s">
        <v>113</v>
      </c>
      <c r="I1743" s="4">
        <v>1500000</v>
      </c>
      <c r="J1743" s="3">
        <v>1984</v>
      </c>
      <c r="K1743" s="3">
        <v>6.9</v>
      </c>
      <c r="L1743" t="str">
        <f>IF(IMDb[[#This Row],[Presupuesto (USD)]]&lt;IMDb[[#This Row],[Ganancias(USD)]],"Éxito",IF(IMDb[[#This Row],[Presupuesto (USD)]]="SI","Indeterminado","Fracaso"))</f>
        <v>Éxito</v>
      </c>
    </row>
    <row r="1744" spans="1:12" x14ac:dyDescent="0.25">
      <c r="A1744" t="s">
        <v>4773</v>
      </c>
      <c r="B1744" t="s">
        <v>1938</v>
      </c>
      <c r="C1744">
        <v>91</v>
      </c>
      <c r="D1744" s="4" t="s">
        <v>5162</v>
      </c>
      <c r="E1744" t="s">
        <v>752</v>
      </c>
      <c r="F1744" t="s">
        <v>2</v>
      </c>
      <c r="G1744" t="s">
        <v>3</v>
      </c>
      <c r="H1744" t="s">
        <v>113</v>
      </c>
      <c r="I1744" s="4">
        <v>1400000</v>
      </c>
      <c r="J1744" s="3">
        <v>2014</v>
      </c>
      <c r="K1744" s="3">
        <v>6.9</v>
      </c>
      <c r="L1744" t="str">
        <f>IF(IMDb[[#This Row],[Presupuesto (USD)]]&lt;IMDb[[#This Row],[Ganancias(USD)]],"Éxito",IF(IMDb[[#This Row],[Presupuesto (USD)]]="SI","Indeterminado","Fracaso"))</f>
        <v>Éxito</v>
      </c>
    </row>
    <row r="1745" spans="1:12" x14ac:dyDescent="0.25">
      <c r="A1745" t="s">
        <v>4969</v>
      </c>
      <c r="B1745" t="s">
        <v>771</v>
      </c>
      <c r="C1745">
        <v>97</v>
      </c>
      <c r="D1745" s="4" t="s">
        <v>5162</v>
      </c>
      <c r="E1745" t="s">
        <v>251</v>
      </c>
      <c r="F1745" t="s">
        <v>2</v>
      </c>
      <c r="G1745" t="s">
        <v>9</v>
      </c>
      <c r="H1745" t="s">
        <v>113</v>
      </c>
      <c r="I1745" s="4">
        <v>650000</v>
      </c>
      <c r="J1745" s="3">
        <v>1985</v>
      </c>
      <c r="K1745" s="3">
        <v>6.9</v>
      </c>
      <c r="L1745" t="str">
        <f>IF(IMDb[[#This Row],[Presupuesto (USD)]]&lt;IMDb[[#This Row],[Ganancias(USD)]],"Éxito",IF(IMDb[[#This Row],[Presupuesto (USD)]]="SI","Indeterminado","Fracaso"))</f>
        <v>Éxito</v>
      </c>
    </row>
    <row r="1746" spans="1:12" x14ac:dyDescent="0.25">
      <c r="A1746" t="s">
        <v>4949</v>
      </c>
      <c r="B1746" t="s">
        <v>2075</v>
      </c>
      <c r="C1746">
        <v>101</v>
      </c>
      <c r="D1746" s="4" t="s">
        <v>5162</v>
      </c>
      <c r="E1746" t="s">
        <v>334</v>
      </c>
      <c r="F1746" t="s">
        <v>453</v>
      </c>
      <c r="G1746" t="s">
        <v>2076</v>
      </c>
      <c r="H1746" t="s">
        <v>113</v>
      </c>
      <c r="I1746" s="4">
        <v>500000</v>
      </c>
      <c r="J1746" s="3">
        <v>2012</v>
      </c>
      <c r="K1746" s="3">
        <v>6.9</v>
      </c>
      <c r="L1746" t="str">
        <f>IF(IMDb[[#This Row],[Presupuesto (USD)]]&lt;IMDb[[#This Row],[Ganancias(USD)]],"Éxito",IF(IMDb[[#This Row],[Presupuesto (USD)]]="SI","Indeterminado","Fracaso"))</f>
        <v>Éxito</v>
      </c>
    </row>
    <row r="1747" spans="1:12" x14ac:dyDescent="0.25">
      <c r="A1747" t="s">
        <v>5097</v>
      </c>
      <c r="B1747" t="s">
        <v>1723</v>
      </c>
      <c r="C1747">
        <v>120</v>
      </c>
      <c r="D1747" s="4" t="s">
        <v>5162</v>
      </c>
      <c r="E1747" t="s">
        <v>534</v>
      </c>
      <c r="F1747" t="s">
        <v>2</v>
      </c>
      <c r="G1747" t="s">
        <v>3</v>
      </c>
      <c r="H1747" t="s">
        <v>5162</v>
      </c>
      <c r="I1747" s="4">
        <v>20000</v>
      </c>
      <c r="J1747" s="3">
        <v>2003</v>
      </c>
      <c r="K1747" s="3">
        <v>6.9</v>
      </c>
      <c r="L1747" t="str">
        <f>IF(IMDb[[#This Row],[Presupuesto (USD)]]&lt;IMDb[[#This Row],[Ganancias(USD)]],"Éxito",IF(IMDb[[#This Row],[Presupuesto (USD)]]="SI","Indeterminado","Fracaso"))</f>
        <v>Éxito</v>
      </c>
    </row>
    <row r="1748" spans="1:12" x14ac:dyDescent="0.25">
      <c r="A1748" t="s">
        <v>2206</v>
      </c>
      <c r="B1748" t="s">
        <v>25</v>
      </c>
      <c r="C1748">
        <v>183</v>
      </c>
      <c r="D1748" s="4">
        <v>330249062</v>
      </c>
      <c r="E1748" t="s">
        <v>16</v>
      </c>
      <c r="F1748" t="s">
        <v>2</v>
      </c>
      <c r="G1748" t="s">
        <v>3</v>
      </c>
      <c r="H1748" t="s">
        <v>4</v>
      </c>
      <c r="I1748" s="4">
        <v>250000000</v>
      </c>
      <c r="J1748" s="3">
        <v>2016</v>
      </c>
      <c r="K1748" s="3">
        <v>6.9</v>
      </c>
      <c r="L1748" t="str">
        <f>IF(IMDb[[#This Row],[Presupuesto (USD)]]&lt;IMDb[[#This Row],[Ganancias(USD)]],"Éxito",IF(IMDb[[#This Row],[Presupuesto (USD)]]="SI","Indeterminado","Fracaso"))</f>
        <v>Éxito</v>
      </c>
    </row>
    <row r="1749" spans="1:12" x14ac:dyDescent="0.25">
      <c r="A1749" t="s">
        <v>2544</v>
      </c>
      <c r="B1749" t="s">
        <v>83</v>
      </c>
      <c r="C1749">
        <v>154</v>
      </c>
      <c r="D1749" s="4">
        <v>306124059</v>
      </c>
      <c r="E1749" t="s">
        <v>16</v>
      </c>
      <c r="F1749" t="s">
        <v>2</v>
      </c>
      <c r="G1749" t="s">
        <v>3</v>
      </c>
      <c r="H1749" t="s">
        <v>4</v>
      </c>
      <c r="I1749" s="4">
        <v>75000000</v>
      </c>
      <c r="J1749" s="3">
        <v>1996</v>
      </c>
      <c r="K1749" s="3">
        <v>6.9</v>
      </c>
      <c r="L1749" t="str">
        <f>IF(IMDb[[#This Row],[Presupuesto (USD)]]&lt;IMDb[[#This Row],[Ganancias(USD)]],"Éxito",IF(IMDb[[#This Row],[Presupuesto (USD)]]="SI","Indeterminado","Fracaso"))</f>
        <v>Éxito</v>
      </c>
    </row>
    <row r="1750" spans="1:12" x14ac:dyDescent="0.25">
      <c r="A1750" t="s">
        <v>2251</v>
      </c>
      <c r="B1750" t="s">
        <v>31</v>
      </c>
      <c r="C1750">
        <v>150</v>
      </c>
      <c r="D1750" s="4">
        <v>291709845</v>
      </c>
      <c r="E1750" t="s">
        <v>43</v>
      </c>
      <c r="F1750" t="s">
        <v>2</v>
      </c>
      <c r="G1750" t="s">
        <v>3</v>
      </c>
      <c r="H1750" t="s">
        <v>21</v>
      </c>
      <c r="I1750" s="4">
        <v>180000000</v>
      </c>
      <c r="J1750" s="3">
        <v>2005</v>
      </c>
      <c r="K1750" s="3">
        <v>6.9</v>
      </c>
      <c r="L1750" t="str">
        <f>IF(IMDb[[#This Row],[Presupuesto (USD)]]&lt;IMDb[[#This Row],[Ganancias(USD)]],"Éxito",IF(IMDb[[#This Row],[Presupuesto (USD)]]="SI","Indeterminado","Fracaso"))</f>
        <v>Éxito</v>
      </c>
    </row>
    <row r="1751" spans="1:12" x14ac:dyDescent="0.25">
      <c r="A1751" t="s">
        <v>3317</v>
      </c>
      <c r="B1751" t="s">
        <v>226</v>
      </c>
      <c r="C1751">
        <v>125</v>
      </c>
      <c r="D1751" s="4">
        <v>219200000</v>
      </c>
      <c r="E1751" t="s">
        <v>1067</v>
      </c>
      <c r="F1751" t="s">
        <v>2</v>
      </c>
      <c r="G1751" t="s">
        <v>3</v>
      </c>
      <c r="H1751" t="s">
        <v>4</v>
      </c>
      <c r="I1751" s="4">
        <v>25000000</v>
      </c>
      <c r="J1751" s="3">
        <v>1993</v>
      </c>
      <c r="K1751" s="3">
        <v>6.9</v>
      </c>
      <c r="L1751" t="str">
        <f>IF(IMDb[[#This Row],[Presupuesto (USD)]]&lt;IMDb[[#This Row],[Ganancias(USD)]],"Éxito",IF(IMDb[[#This Row],[Presupuesto (USD)]]="SI","Indeterminado","Fracaso"))</f>
        <v>Éxito</v>
      </c>
    </row>
    <row r="1752" spans="1:12" x14ac:dyDescent="0.25">
      <c r="A1752" t="s">
        <v>2312</v>
      </c>
      <c r="B1752" t="s">
        <v>152</v>
      </c>
      <c r="C1752">
        <v>93</v>
      </c>
      <c r="D1752" s="4">
        <v>216366733</v>
      </c>
      <c r="E1752" t="s">
        <v>90</v>
      </c>
      <c r="F1752" t="s">
        <v>2</v>
      </c>
      <c r="G1752" t="s">
        <v>3</v>
      </c>
      <c r="H1752" t="s">
        <v>21</v>
      </c>
      <c r="I1752" s="4">
        <v>145000000</v>
      </c>
      <c r="J1752" s="3">
        <v>2012</v>
      </c>
      <c r="K1752" s="3">
        <v>6.9</v>
      </c>
      <c r="L1752" t="str">
        <f>IF(IMDb[[#This Row],[Presupuesto (USD)]]&lt;IMDb[[#This Row],[Ganancias(USD)]],"Éxito",IF(IMDb[[#This Row],[Presupuesto (USD)]]="SI","Indeterminado","Fracaso"))</f>
        <v>Éxito</v>
      </c>
    </row>
    <row r="1753" spans="1:12" x14ac:dyDescent="0.25">
      <c r="A1753" t="s">
        <v>2551</v>
      </c>
      <c r="B1753" t="s">
        <v>229</v>
      </c>
      <c r="C1753">
        <v>115</v>
      </c>
      <c r="D1753" s="4">
        <v>195329763</v>
      </c>
      <c r="E1753" t="s">
        <v>189</v>
      </c>
      <c r="F1753" t="s">
        <v>2</v>
      </c>
      <c r="G1753" t="s">
        <v>3</v>
      </c>
      <c r="H1753" t="s">
        <v>21</v>
      </c>
      <c r="I1753" s="4">
        <v>80000000</v>
      </c>
      <c r="J1753" s="3">
        <v>2006</v>
      </c>
      <c r="K1753" s="3">
        <v>6.9</v>
      </c>
      <c r="L1753" t="str">
        <f>IF(IMDb[[#This Row],[Presupuesto (USD)]]&lt;IMDb[[#This Row],[Ganancias(USD)]],"Éxito",IF(IMDb[[#This Row],[Presupuesto (USD)]]="SI","Indeterminado","Fracaso"))</f>
        <v>Éxito</v>
      </c>
    </row>
    <row r="1754" spans="1:12" x14ac:dyDescent="0.25">
      <c r="A1754" t="s">
        <v>2546</v>
      </c>
      <c r="B1754" t="s">
        <v>152</v>
      </c>
      <c r="C1754">
        <v>86</v>
      </c>
      <c r="D1754" s="4">
        <v>193136719</v>
      </c>
      <c r="E1754" t="s">
        <v>90</v>
      </c>
      <c r="F1754" t="s">
        <v>2</v>
      </c>
      <c r="G1754" t="s">
        <v>3</v>
      </c>
      <c r="H1754" t="s">
        <v>21</v>
      </c>
      <c r="I1754" s="4">
        <v>75000000</v>
      </c>
      <c r="J1754" s="3">
        <v>2005</v>
      </c>
      <c r="K1754" s="3">
        <v>6.9</v>
      </c>
      <c r="L1754" t="str">
        <f>IF(IMDb[[#This Row],[Presupuesto (USD)]]&lt;IMDb[[#This Row],[Ganancias(USD)]],"Éxito",IF(IMDb[[#This Row],[Presupuesto (USD)]]="SI","Indeterminado","Fracaso"))</f>
        <v>Éxito</v>
      </c>
    </row>
    <row r="1755" spans="1:12" x14ac:dyDescent="0.25">
      <c r="A1755" t="s">
        <v>3796</v>
      </c>
      <c r="B1755" t="s">
        <v>522</v>
      </c>
      <c r="C1755">
        <v>125</v>
      </c>
      <c r="D1755" s="4">
        <v>178406268</v>
      </c>
      <c r="E1755" t="s">
        <v>290</v>
      </c>
      <c r="F1755" t="s">
        <v>2</v>
      </c>
      <c r="G1755" t="s">
        <v>3</v>
      </c>
      <c r="H1755" t="s">
        <v>113</v>
      </c>
      <c r="I1755" s="4">
        <v>14000000</v>
      </c>
      <c r="J1755" s="3">
        <v>1990</v>
      </c>
      <c r="K1755" s="3">
        <v>6.9</v>
      </c>
      <c r="L1755" t="str">
        <f>IF(IMDb[[#This Row],[Presupuesto (USD)]]&lt;IMDb[[#This Row],[Ganancias(USD)]],"Éxito",IF(IMDb[[#This Row],[Presupuesto (USD)]]="SI","Indeterminado","Fracaso"))</f>
        <v>Éxito</v>
      </c>
    </row>
    <row r="1756" spans="1:12" x14ac:dyDescent="0.25">
      <c r="A1756" t="s">
        <v>3710</v>
      </c>
      <c r="B1756" t="s">
        <v>298</v>
      </c>
      <c r="C1756">
        <v>110</v>
      </c>
      <c r="D1756" s="4">
        <v>176781728</v>
      </c>
      <c r="E1756" t="s">
        <v>293</v>
      </c>
      <c r="F1756" t="s">
        <v>2</v>
      </c>
      <c r="G1756" t="s">
        <v>3</v>
      </c>
      <c r="H1756" t="s">
        <v>21</v>
      </c>
      <c r="I1756" s="4">
        <v>15000000</v>
      </c>
      <c r="J1756" s="3">
        <v>1986</v>
      </c>
      <c r="K1756" s="3">
        <v>6.9</v>
      </c>
      <c r="L1756" t="str">
        <f>IF(IMDb[[#This Row],[Presupuesto (USD)]]&lt;IMDb[[#This Row],[Ganancias(USD)]],"Éxito",IF(IMDb[[#This Row],[Presupuesto (USD)]]="SI","Indeterminado","Fracaso"))</f>
        <v>Éxito</v>
      </c>
    </row>
    <row r="1757" spans="1:12" x14ac:dyDescent="0.25">
      <c r="A1757" t="s">
        <v>2325</v>
      </c>
      <c r="B1757" t="s">
        <v>168</v>
      </c>
      <c r="C1757">
        <v>124</v>
      </c>
      <c r="D1757" s="4">
        <v>176636816</v>
      </c>
      <c r="E1757" t="s">
        <v>16</v>
      </c>
      <c r="F1757" t="s">
        <v>2</v>
      </c>
      <c r="G1757" t="s">
        <v>3</v>
      </c>
      <c r="H1757" t="s">
        <v>4</v>
      </c>
      <c r="I1757" s="4">
        <v>140000000</v>
      </c>
      <c r="J1757" s="3">
        <v>2011</v>
      </c>
      <c r="K1757" s="3">
        <v>6.9</v>
      </c>
      <c r="L1757" t="str">
        <f>IF(IMDb[[#This Row],[Presupuesto (USD)]]&lt;IMDb[[#This Row],[Ganancias(USD)]],"Éxito",IF(IMDb[[#This Row],[Presupuesto (USD)]]="SI","Indeterminado","Fracaso"))</f>
        <v>Éxito</v>
      </c>
    </row>
    <row r="1758" spans="1:12" x14ac:dyDescent="0.25">
      <c r="A1758" t="s">
        <v>3116</v>
      </c>
      <c r="B1758" t="s">
        <v>52</v>
      </c>
      <c r="C1758">
        <v>97</v>
      </c>
      <c r="D1758" s="4">
        <v>173381405</v>
      </c>
      <c r="E1758" t="s">
        <v>428</v>
      </c>
      <c r="F1758" t="s">
        <v>2</v>
      </c>
      <c r="G1758" t="s">
        <v>3</v>
      </c>
      <c r="H1758" t="s">
        <v>21</v>
      </c>
      <c r="I1758" s="4">
        <v>33000000</v>
      </c>
      <c r="J1758" s="3">
        <v>2003</v>
      </c>
      <c r="K1758" s="3">
        <v>6.9</v>
      </c>
      <c r="L1758" t="str">
        <f>IF(IMDb[[#This Row],[Presupuesto (USD)]]&lt;IMDb[[#This Row],[Ganancias(USD)]],"Éxito",IF(IMDb[[#This Row],[Presupuesto (USD)]]="SI","Indeterminado","Fracaso"))</f>
        <v>Éxito</v>
      </c>
    </row>
    <row r="1759" spans="1:12" x14ac:dyDescent="0.25">
      <c r="A1759" t="s">
        <v>2413</v>
      </c>
      <c r="B1759" t="s">
        <v>137</v>
      </c>
      <c r="C1759">
        <v>131</v>
      </c>
      <c r="D1759" s="4">
        <v>173005002</v>
      </c>
      <c r="E1759" t="s">
        <v>311</v>
      </c>
      <c r="F1759" t="s">
        <v>2</v>
      </c>
      <c r="G1759" t="s">
        <v>3</v>
      </c>
      <c r="H1759" t="s">
        <v>21</v>
      </c>
      <c r="I1759" s="4">
        <v>100000000</v>
      </c>
      <c r="J1759" s="3">
        <v>2004</v>
      </c>
      <c r="K1759" s="3">
        <v>6.9</v>
      </c>
      <c r="L1759" t="str">
        <f>IF(IMDb[[#This Row],[Presupuesto (USD)]]&lt;IMDb[[#This Row],[Ganancias(USD)]],"Éxito",IF(IMDb[[#This Row],[Presupuesto (USD)]]="SI","Indeterminado","Fracaso"))</f>
        <v>Éxito</v>
      </c>
    </row>
    <row r="1760" spans="1:12" x14ac:dyDescent="0.25">
      <c r="A1760" t="s">
        <v>2774</v>
      </c>
      <c r="B1760" t="s">
        <v>101</v>
      </c>
      <c r="C1760">
        <v>155</v>
      </c>
      <c r="D1760" s="4">
        <v>165500000</v>
      </c>
      <c r="E1760" t="s">
        <v>44</v>
      </c>
      <c r="F1760" t="s">
        <v>2</v>
      </c>
      <c r="G1760" t="s">
        <v>3</v>
      </c>
      <c r="H1760" t="s">
        <v>4</v>
      </c>
      <c r="I1760" s="4">
        <v>48000000</v>
      </c>
      <c r="J1760" s="3">
        <v>1991</v>
      </c>
      <c r="K1760" s="3">
        <v>6.9</v>
      </c>
      <c r="L1760" t="str">
        <f>IF(IMDb[[#This Row],[Presupuesto (USD)]]&lt;IMDb[[#This Row],[Ganancias(USD)]],"Éxito",IF(IMDb[[#This Row],[Presupuesto (USD)]]="SI","Indeterminado","Fracaso"))</f>
        <v>Éxito</v>
      </c>
    </row>
    <row r="1761" spans="1:12" x14ac:dyDescent="0.25">
      <c r="A1761" t="s">
        <v>2258</v>
      </c>
      <c r="B1761" t="s">
        <v>96</v>
      </c>
      <c r="C1761">
        <v>123</v>
      </c>
      <c r="D1761" s="4">
        <v>161087183</v>
      </c>
      <c r="E1761" t="s">
        <v>97</v>
      </c>
      <c r="F1761" t="s">
        <v>2</v>
      </c>
      <c r="G1761" t="s">
        <v>3</v>
      </c>
      <c r="H1761" t="s">
        <v>4</v>
      </c>
      <c r="I1761" s="4">
        <v>175000000</v>
      </c>
      <c r="J1761" s="3">
        <v>2016</v>
      </c>
      <c r="K1761" s="3">
        <v>6.9</v>
      </c>
      <c r="L1761" t="str">
        <f>IF(IMDb[[#This Row],[Presupuesto (USD)]]&lt;IMDb[[#This Row],[Ganancias(USD)]],"Éxito",IF(IMDb[[#This Row],[Presupuesto (USD)]]="SI","Indeterminado","Fracaso"))</f>
        <v>Fracaso</v>
      </c>
    </row>
    <row r="1762" spans="1:12" x14ac:dyDescent="0.25">
      <c r="A1762" t="s">
        <v>3795</v>
      </c>
      <c r="B1762" t="s">
        <v>717</v>
      </c>
      <c r="C1762">
        <v>119</v>
      </c>
      <c r="D1762" s="4">
        <v>156645693</v>
      </c>
      <c r="E1762" t="s">
        <v>1055</v>
      </c>
      <c r="F1762" t="s">
        <v>2</v>
      </c>
      <c r="G1762" t="s">
        <v>3</v>
      </c>
      <c r="H1762" t="s">
        <v>113</v>
      </c>
      <c r="I1762" s="4">
        <v>14000000</v>
      </c>
      <c r="J1762" s="3">
        <v>1987</v>
      </c>
      <c r="K1762" s="3">
        <v>6.9</v>
      </c>
      <c r="L1762" t="str">
        <f>IF(IMDb[[#This Row],[Presupuesto (USD)]]&lt;IMDb[[#This Row],[Ganancias(USD)]],"Éxito",IF(IMDb[[#This Row],[Presupuesto (USD)]]="SI","Indeterminado","Fracaso"))</f>
        <v>Éxito</v>
      </c>
    </row>
    <row r="1763" spans="1:12" x14ac:dyDescent="0.25">
      <c r="A1763" t="s">
        <v>2307</v>
      </c>
      <c r="B1763" t="s">
        <v>72</v>
      </c>
      <c r="C1763">
        <v>124</v>
      </c>
      <c r="D1763" s="4">
        <v>133382309</v>
      </c>
      <c r="E1763" t="s">
        <v>8</v>
      </c>
      <c r="F1763" t="s">
        <v>2</v>
      </c>
      <c r="G1763" t="s">
        <v>3</v>
      </c>
      <c r="H1763" t="s">
        <v>4</v>
      </c>
      <c r="I1763" s="4">
        <v>150000000</v>
      </c>
      <c r="J1763" s="3">
        <v>2006</v>
      </c>
      <c r="K1763" s="3">
        <v>6.9</v>
      </c>
      <c r="L1763" t="str">
        <f>IF(IMDb[[#This Row],[Presupuesto (USD)]]&lt;IMDb[[#This Row],[Ganancias(USD)]],"Éxito",IF(IMDb[[#This Row],[Presupuesto (USD)]]="SI","Indeterminado","Fracaso"))</f>
        <v>Fracaso</v>
      </c>
    </row>
    <row r="1764" spans="1:12" x14ac:dyDescent="0.25">
      <c r="A1764" t="s">
        <v>2648</v>
      </c>
      <c r="B1764" t="s">
        <v>215</v>
      </c>
      <c r="C1764">
        <v>141</v>
      </c>
      <c r="D1764" s="4">
        <v>122012710</v>
      </c>
      <c r="E1764" t="s">
        <v>88</v>
      </c>
      <c r="F1764" t="s">
        <v>2</v>
      </c>
      <c r="G1764" t="s">
        <v>3</v>
      </c>
      <c r="H1764" t="s">
        <v>4</v>
      </c>
      <c r="I1764" s="4">
        <v>62000000</v>
      </c>
      <c r="J1764" s="3">
        <v>1994</v>
      </c>
      <c r="K1764" s="3">
        <v>6.9</v>
      </c>
      <c r="L1764" t="str">
        <f>IF(IMDb[[#This Row],[Presupuesto (USD)]]&lt;IMDb[[#This Row],[Ganancias(USD)]],"Éxito",IF(IMDb[[#This Row],[Presupuesto (USD)]]="SI","Indeterminado","Fracaso"))</f>
        <v>Éxito</v>
      </c>
    </row>
    <row r="1765" spans="1:12" x14ac:dyDescent="0.25">
      <c r="A1765" t="s">
        <v>3591</v>
      </c>
      <c r="B1765" t="s">
        <v>302</v>
      </c>
      <c r="C1765">
        <v>114</v>
      </c>
      <c r="D1765" s="4">
        <v>119938730</v>
      </c>
      <c r="E1765" t="s">
        <v>1202</v>
      </c>
      <c r="F1765" t="s">
        <v>2</v>
      </c>
      <c r="G1765" t="s">
        <v>3</v>
      </c>
      <c r="H1765" t="s">
        <v>4</v>
      </c>
      <c r="I1765" s="4">
        <v>18000000</v>
      </c>
      <c r="J1765" s="3">
        <v>1994</v>
      </c>
      <c r="K1765" s="3">
        <v>6.9</v>
      </c>
      <c r="L1765" t="str">
        <f>IF(IMDb[[#This Row],[Presupuesto (USD)]]&lt;IMDb[[#This Row],[Ganancias(USD)]],"Éxito",IF(IMDb[[#This Row],[Presupuesto (USD)]]="SI","Indeterminado","Fracaso"))</f>
        <v>Éxito</v>
      </c>
    </row>
    <row r="1766" spans="1:12" x14ac:dyDescent="0.25">
      <c r="A1766" t="s">
        <v>3045</v>
      </c>
      <c r="B1766" t="s">
        <v>426</v>
      </c>
      <c r="C1766">
        <v>106</v>
      </c>
      <c r="D1766" s="4">
        <v>117528646</v>
      </c>
      <c r="E1766" t="s">
        <v>183</v>
      </c>
      <c r="F1766" t="s">
        <v>2</v>
      </c>
      <c r="G1766" t="s">
        <v>3</v>
      </c>
      <c r="H1766" t="s">
        <v>113</v>
      </c>
      <c r="I1766" s="4">
        <v>35000000</v>
      </c>
      <c r="J1766" s="3">
        <v>2011</v>
      </c>
      <c r="K1766" s="3">
        <v>6.9</v>
      </c>
      <c r="L1766" t="str">
        <f>IF(IMDb[[#This Row],[Presupuesto (USD)]]&lt;IMDb[[#This Row],[Ganancias(USD)]],"Éxito",IF(IMDb[[#This Row],[Presupuesto (USD)]]="SI","Indeterminado","Fracaso"))</f>
        <v>Éxito</v>
      </c>
    </row>
    <row r="1767" spans="1:12" x14ac:dyDescent="0.25">
      <c r="A1767" t="s">
        <v>2483</v>
      </c>
      <c r="B1767" t="s">
        <v>266</v>
      </c>
      <c r="C1767">
        <v>122</v>
      </c>
      <c r="D1767" s="4">
        <v>117144465</v>
      </c>
      <c r="E1767" t="s">
        <v>267</v>
      </c>
      <c r="F1767" t="s">
        <v>2</v>
      </c>
      <c r="G1767" t="s">
        <v>3</v>
      </c>
      <c r="H1767" t="s">
        <v>4</v>
      </c>
      <c r="I1767" s="4">
        <v>85000000</v>
      </c>
      <c r="J1767" s="3">
        <v>2007</v>
      </c>
      <c r="K1767" s="3">
        <v>6.9</v>
      </c>
      <c r="L1767" t="str">
        <f>IF(IMDb[[#This Row],[Presupuesto (USD)]]&lt;IMDb[[#This Row],[Ganancias(USD)]],"Éxito",IF(IMDb[[#This Row],[Presupuesto (USD)]]="SI","Indeterminado","Fracaso"))</f>
        <v>Éxito</v>
      </c>
    </row>
    <row r="1768" spans="1:12" x14ac:dyDescent="0.25">
      <c r="A1768" t="s">
        <v>2304</v>
      </c>
      <c r="B1768" t="s">
        <v>162</v>
      </c>
      <c r="C1768">
        <v>96</v>
      </c>
      <c r="D1768" s="4">
        <v>114053579</v>
      </c>
      <c r="E1768" t="s">
        <v>163</v>
      </c>
      <c r="F1768" t="s">
        <v>2</v>
      </c>
      <c r="G1768" t="s">
        <v>3</v>
      </c>
      <c r="H1768" t="s">
        <v>21</v>
      </c>
      <c r="I1768" s="4">
        <v>150000000</v>
      </c>
      <c r="J1768" s="3">
        <v>2008</v>
      </c>
      <c r="K1768" s="3">
        <v>6.9</v>
      </c>
      <c r="L1768" t="str">
        <f>IF(IMDb[[#This Row],[Presupuesto (USD)]]&lt;IMDb[[#This Row],[Ganancias(USD)]],"Éxito",IF(IMDb[[#This Row],[Presupuesto (USD)]]="SI","Indeterminado","Fracaso"))</f>
        <v>Fracaso</v>
      </c>
    </row>
    <row r="1769" spans="1:12" x14ac:dyDescent="0.25">
      <c r="A1769" t="s">
        <v>2310</v>
      </c>
      <c r="B1769" t="s">
        <v>175</v>
      </c>
      <c r="C1769">
        <v>92</v>
      </c>
      <c r="D1769" s="4">
        <v>111505642</v>
      </c>
      <c r="E1769" t="s">
        <v>121</v>
      </c>
      <c r="F1769" t="s">
        <v>2</v>
      </c>
      <c r="G1769" t="s">
        <v>3</v>
      </c>
      <c r="H1769" t="s">
        <v>21</v>
      </c>
      <c r="I1769" s="4">
        <v>145000000</v>
      </c>
      <c r="J1769" s="3">
        <v>2014</v>
      </c>
      <c r="K1769" s="3">
        <v>6.9</v>
      </c>
      <c r="L1769" t="str">
        <f>IF(IMDb[[#This Row],[Presupuesto (USD)]]&lt;IMDb[[#This Row],[Ganancias(USD)]],"Éxito",IF(IMDb[[#This Row],[Presupuesto (USD)]]="SI","Indeterminado","Fracaso"))</f>
        <v>Fracaso</v>
      </c>
    </row>
    <row r="1770" spans="1:12" x14ac:dyDescent="0.25">
      <c r="A1770" t="s">
        <v>2589</v>
      </c>
      <c r="B1770" t="s">
        <v>526</v>
      </c>
      <c r="C1770">
        <v>141</v>
      </c>
      <c r="D1770" s="4">
        <v>100614858</v>
      </c>
      <c r="E1770" t="s">
        <v>527</v>
      </c>
      <c r="F1770" t="s">
        <v>2</v>
      </c>
      <c r="G1770" t="s">
        <v>3</v>
      </c>
      <c r="H1770" t="s">
        <v>113</v>
      </c>
      <c r="I1770" s="4">
        <v>68000000</v>
      </c>
      <c r="J1770" s="3">
        <v>2001</v>
      </c>
      <c r="K1770" s="3">
        <v>6.9</v>
      </c>
      <c r="L1770" t="str">
        <f>IF(IMDb[[#This Row],[Presupuesto (USD)]]&lt;IMDb[[#This Row],[Ganancias(USD)]],"Éxito",IF(IMDb[[#This Row],[Presupuesto (USD)]]="SI","Indeterminado","Fracaso"))</f>
        <v>Éxito</v>
      </c>
    </row>
    <row r="1771" spans="1:12" x14ac:dyDescent="0.25">
      <c r="A1771" t="s">
        <v>2623</v>
      </c>
      <c r="B1771" t="s">
        <v>300</v>
      </c>
      <c r="C1771">
        <v>106</v>
      </c>
      <c r="D1771" s="4">
        <v>100468793</v>
      </c>
      <c r="E1771" t="s">
        <v>286</v>
      </c>
      <c r="F1771" t="s">
        <v>2</v>
      </c>
      <c r="G1771" t="s">
        <v>3</v>
      </c>
      <c r="H1771" t="s">
        <v>113</v>
      </c>
      <c r="I1771" s="4">
        <v>65000000</v>
      </c>
      <c r="J1771" s="3">
        <v>2008</v>
      </c>
      <c r="K1771" s="3">
        <v>6.9</v>
      </c>
      <c r="L1771" t="str">
        <f>IF(IMDb[[#This Row],[Presupuesto (USD)]]&lt;IMDb[[#This Row],[Ganancias(USD)]],"Éxito",IF(IMDb[[#This Row],[Presupuesto (USD)]]="SI","Indeterminado","Fracaso"))</f>
        <v>Éxito</v>
      </c>
    </row>
    <row r="1772" spans="1:12" x14ac:dyDescent="0.25">
      <c r="A1772" t="s">
        <v>2410</v>
      </c>
      <c r="B1772" t="s">
        <v>305</v>
      </c>
      <c r="C1772">
        <v>91</v>
      </c>
      <c r="D1772" s="4">
        <v>100117603</v>
      </c>
      <c r="E1772" t="s">
        <v>307</v>
      </c>
      <c r="F1772" t="s">
        <v>2</v>
      </c>
      <c r="G1772" t="s">
        <v>3</v>
      </c>
      <c r="H1772" t="s">
        <v>60</v>
      </c>
      <c r="I1772" s="4">
        <v>100000000</v>
      </c>
      <c r="J1772" s="3">
        <v>1996</v>
      </c>
      <c r="K1772" s="3">
        <v>6.9</v>
      </c>
      <c r="L1772" t="str">
        <f>IF(IMDb[[#This Row],[Presupuesto (USD)]]&lt;IMDb[[#This Row],[Ganancias(USD)]],"Éxito",IF(IMDb[[#This Row],[Presupuesto (USD)]]="SI","Indeterminado","Fracaso"))</f>
        <v>Éxito</v>
      </c>
    </row>
    <row r="1773" spans="1:12" x14ac:dyDescent="0.25">
      <c r="A1773" t="s">
        <v>2519</v>
      </c>
      <c r="B1773" t="s">
        <v>434</v>
      </c>
      <c r="C1773">
        <v>118</v>
      </c>
      <c r="D1773" s="4">
        <v>94822707</v>
      </c>
      <c r="E1773" t="s">
        <v>139</v>
      </c>
      <c r="F1773" t="s">
        <v>2</v>
      </c>
      <c r="G1773" t="s">
        <v>3</v>
      </c>
      <c r="H1773" t="s">
        <v>113</v>
      </c>
      <c r="I1773" s="4">
        <v>80000000</v>
      </c>
      <c r="J1773" s="3">
        <v>2010</v>
      </c>
      <c r="K1773" s="3">
        <v>6.9</v>
      </c>
      <c r="L1773" t="str">
        <f>IF(IMDb[[#This Row],[Presupuesto (USD)]]&lt;IMDb[[#This Row],[Ganancias(USD)]],"Éxito",IF(IMDb[[#This Row],[Presupuesto (USD)]]="SI","Indeterminado","Fracaso"))</f>
        <v>Éxito</v>
      </c>
    </row>
    <row r="1774" spans="1:12" x14ac:dyDescent="0.25">
      <c r="A1774" t="s">
        <v>3980</v>
      </c>
      <c r="B1774" t="s">
        <v>443</v>
      </c>
      <c r="C1774">
        <v>117</v>
      </c>
      <c r="D1774" s="4">
        <v>85300000</v>
      </c>
      <c r="E1774" t="s">
        <v>972</v>
      </c>
      <c r="F1774" t="s">
        <v>2</v>
      </c>
      <c r="G1774" t="s">
        <v>3</v>
      </c>
      <c r="H1774" t="s">
        <v>113</v>
      </c>
      <c r="I1774" s="4">
        <v>10000000</v>
      </c>
      <c r="J1774" s="3">
        <v>1981</v>
      </c>
      <c r="K1774" s="3">
        <v>6.9</v>
      </c>
      <c r="L1774" t="str">
        <f>IF(IMDb[[#This Row],[Presupuesto (USD)]]&lt;IMDb[[#This Row],[Ganancias(USD)]],"Éxito",IF(IMDb[[#This Row],[Presupuesto (USD)]]="SI","Indeterminado","Fracaso"))</f>
        <v>Éxito</v>
      </c>
    </row>
    <row r="1775" spans="1:12" x14ac:dyDescent="0.25">
      <c r="A1775" t="s">
        <v>2865</v>
      </c>
      <c r="B1775" t="s">
        <v>215</v>
      </c>
      <c r="C1775">
        <v>117</v>
      </c>
      <c r="D1775" s="4">
        <v>83287363</v>
      </c>
      <c r="E1775" t="s">
        <v>11</v>
      </c>
      <c r="F1775" t="s">
        <v>2</v>
      </c>
      <c r="G1775" t="s">
        <v>3</v>
      </c>
      <c r="H1775" t="s">
        <v>113</v>
      </c>
      <c r="I1775" s="4">
        <v>45000000</v>
      </c>
      <c r="J1775" s="3">
        <v>1992</v>
      </c>
      <c r="K1775" s="3">
        <v>6.9</v>
      </c>
      <c r="L1775" t="str">
        <f>IF(IMDb[[#This Row],[Presupuesto (USD)]]&lt;IMDb[[#This Row],[Ganancias(USD)]],"Éxito",IF(IMDb[[#This Row],[Presupuesto (USD)]]="SI","Indeterminado","Fracaso"))</f>
        <v>Éxito</v>
      </c>
    </row>
    <row r="1776" spans="1:12" x14ac:dyDescent="0.25">
      <c r="A1776" t="s">
        <v>2995</v>
      </c>
      <c r="B1776" t="s">
        <v>431</v>
      </c>
      <c r="C1776">
        <v>105</v>
      </c>
      <c r="D1776" s="4">
        <v>80050171</v>
      </c>
      <c r="E1776" t="s">
        <v>332</v>
      </c>
      <c r="F1776" t="s">
        <v>2</v>
      </c>
      <c r="G1776" t="s">
        <v>3</v>
      </c>
      <c r="H1776" t="s">
        <v>4</v>
      </c>
      <c r="I1776" s="4">
        <v>20000000</v>
      </c>
      <c r="J1776" s="3">
        <v>2007</v>
      </c>
      <c r="K1776" s="3">
        <v>6.9</v>
      </c>
      <c r="L1776" t="str">
        <f>IF(IMDb[[#This Row],[Presupuesto (USD)]]&lt;IMDb[[#This Row],[Ganancias(USD)]],"Éxito",IF(IMDb[[#This Row],[Presupuesto (USD)]]="SI","Indeterminado","Fracaso"))</f>
        <v>Éxito</v>
      </c>
    </row>
    <row r="1777" spans="1:12" x14ac:dyDescent="0.25">
      <c r="A1777" t="s">
        <v>3176</v>
      </c>
      <c r="B1777" t="s">
        <v>474</v>
      </c>
      <c r="C1777">
        <v>109</v>
      </c>
      <c r="D1777" s="4">
        <v>74484168</v>
      </c>
      <c r="E1777" t="s">
        <v>203</v>
      </c>
      <c r="F1777" t="s">
        <v>2</v>
      </c>
      <c r="G1777" t="s">
        <v>3</v>
      </c>
      <c r="H1777" t="s">
        <v>113</v>
      </c>
      <c r="I1777" s="4">
        <v>45000000</v>
      </c>
      <c r="J1777" s="3">
        <v>2005</v>
      </c>
      <c r="K1777" s="3">
        <v>6.9</v>
      </c>
      <c r="L1777" t="str">
        <f>IF(IMDb[[#This Row],[Presupuesto (USD)]]&lt;IMDb[[#This Row],[Ganancias(USD)]],"Éxito",IF(IMDb[[#This Row],[Presupuesto (USD)]]="SI","Indeterminado","Fracaso"))</f>
        <v>Éxito</v>
      </c>
    </row>
    <row r="1778" spans="1:12" x14ac:dyDescent="0.25">
      <c r="A1778" t="s">
        <v>3029</v>
      </c>
      <c r="B1778" t="s">
        <v>913</v>
      </c>
      <c r="C1778">
        <v>113</v>
      </c>
      <c r="D1778" s="4">
        <v>72279690</v>
      </c>
      <c r="E1778" t="s">
        <v>914</v>
      </c>
      <c r="F1778" t="s">
        <v>2</v>
      </c>
      <c r="G1778" t="s">
        <v>3</v>
      </c>
      <c r="H1778" t="s">
        <v>21</v>
      </c>
      <c r="I1778" s="4">
        <v>37000000</v>
      </c>
      <c r="J1778" s="3">
        <v>2011</v>
      </c>
      <c r="K1778" s="3">
        <v>6.9</v>
      </c>
      <c r="L1778" t="str">
        <f>IF(IMDb[[#This Row],[Presupuesto (USD)]]&lt;IMDb[[#This Row],[Ganancias(USD)]],"Éxito",IF(IMDb[[#This Row],[Presupuesto (USD)]]="SI","Indeterminado","Fracaso"))</f>
        <v>Éxito</v>
      </c>
    </row>
    <row r="1779" spans="1:12" x14ac:dyDescent="0.25">
      <c r="A1779" t="s">
        <v>3882</v>
      </c>
      <c r="B1779" t="s">
        <v>98</v>
      </c>
      <c r="C1779">
        <v>78</v>
      </c>
      <c r="D1779" s="4">
        <v>72217000</v>
      </c>
      <c r="E1779" t="s">
        <v>286</v>
      </c>
      <c r="F1779" t="s">
        <v>2</v>
      </c>
      <c r="G1779" t="s">
        <v>3</v>
      </c>
      <c r="H1779" t="s">
        <v>4</v>
      </c>
      <c r="I1779" s="4">
        <v>12000000</v>
      </c>
      <c r="J1779" s="3">
        <v>1994</v>
      </c>
      <c r="K1779" s="3">
        <v>6.9</v>
      </c>
      <c r="L1779" t="str">
        <f>IF(IMDb[[#This Row],[Presupuesto (USD)]]&lt;IMDb[[#This Row],[Ganancias(USD)]],"Éxito",IF(IMDb[[#This Row],[Presupuesto (USD)]]="SI","Indeterminado","Fracaso"))</f>
        <v>Éxito</v>
      </c>
    </row>
    <row r="1780" spans="1:12" x14ac:dyDescent="0.25">
      <c r="A1780" t="s">
        <v>3145</v>
      </c>
      <c r="B1780" t="s">
        <v>34</v>
      </c>
      <c r="C1780">
        <v>105</v>
      </c>
      <c r="D1780" s="4">
        <v>72077000</v>
      </c>
      <c r="E1780" t="s">
        <v>803</v>
      </c>
      <c r="F1780" t="s">
        <v>2</v>
      </c>
      <c r="G1780" t="s">
        <v>3</v>
      </c>
      <c r="H1780" t="s">
        <v>113</v>
      </c>
      <c r="I1780" s="4">
        <v>30250000</v>
      </c>
      <c r="J1780" s="3">
        <v>1995</v>
      </c>
      <c r="K1780" s="3">
        <v>6.9</v>
      </c>
      <c r="L1780" t="str">
        <f>IF(IMDb[[#This Row],[Presupuesto (USD)]]&lt;IMDb[[#This Row],[Ganancias(USD)]],"Éxito",IF(IMDb[[#This Row],[Presupuesto (USD)]]="SI","Indeterminado","Fracaso"))</f>
        <v>Éxito</v>
      </c>
    </row>
    <row r="1781" spans="1:12" x14ac:dyDescent="0.25">
      <c r="A1781" t="s">
        <v>3798</v>
      </c>
      <c r="B1781" t="s">
        <v>137</v>
      </c>
      <c r="C1781">
        <v>98</v>
      </c>
      <c r="D1781" s="4">
        <v>68856263</v>
      </c>
      <c r="E1781" t="s">
        <v>968</v>
      </c>
      <c r="F1781" t="s">
        <v>2</v>
      </c>
      <c r="G1781" t="s">
        <v>3</v>
      </c>
      <c r="H1781" t="s">
        <v>21</v>
      </c>
      <c r="I1781" s="4">
        <v>15000000</v>
      </c>
      <c r="J1781" s="3">
        <v>1993</v>
      </c>
      <c r="K1781" s="3">
        <v>6.9</v>
      </c>
      <c r="L1781" t="str">
        <f>IF(IMDb[[#This Row],[Presupuesto (USD)]]&lt;IMDb[[#This Row],[Ganancias(USD)]],"Éxito",IF(IMDb[[#This Row],[Presupuesto (USD)]]="SI","Indeterminado","Fracaso"))</f>
        <v>Éxito</v>
      </c>
    </row>
    <row r="1782" spans="1:12" x14ac:dyDescent="0.25">
      <c r="A1782" t="s">
        <v>3249</v>
      </c>
      <c r="B1782" t="s">
        <v>967</v>
      </c>
      <c r="C1782">
        <v>101</v>
      </c>
      <c r="D1782" s="4">
        <v>67266300</v>
      </c>
      <c r="E1782" t="s">
        <v>286</v>
      </c>
      <c r="F1782" t="s">
        <v>2</v>
      </c>
      <c r="G1782" t="s">
        <v>147</v>
      </c>
      <c r="H1782" t="s">
        <v>113</v>
      </c>
      <c r="I1782" s="4">
        <v>28000000</v>
      </c>
      <c r="J1782" s="3">
        <v>2008</v>
      </c>
      <c r="K1782" s="3">
        <v>6.9</v>
      </c>
      <c r="L1782" t="str">
        <f>IF(IMDb[[#This Row],[Presupuesto (USD)]]&lt;IMDb[[#This Row],[Ganancias(USD)]],"Éxito",IF(IMDb[[#This Row],[Presupuesto (USD)]]="SI","Indeterminado","Fracaso"))</f>
        <v>Éxito</v>
      </c>
    </row>
    <row r="1783" spans="1:12" x14ac:dyDescent="0.25">
      <c r="A1783" t="s">
        <v>3170</v>
      </c>
      <c r="B1783" t="s">
        <v>996</v>
      </c>
      <c r="C1783">
        <v>98</v>
      </c>
      <c r="D1783" s="4">
        <v>66359959</v>
      </c>
      <c r="E1783" t="s">
        <v>997</v>
      </c>
      <c r="F1783" t="s">
        <v>2</v>
      </c>
      <c r="G1783" t="s">
        <v>3</v>
      </c>
      <c r="H1783" t="s">
        <v>4</v>
      </c>
      <c r="I1783" s="4">
        <v>35000000</v>
      </c>
      <c r="J1783" s="3">
        <v>2013</v>
      </c>
      <c r="K1783" s="3">
        <v>6.9</v>
      </c>
      <c r="L1783" t="str">
        <f>IF(IMDb[[#This Row],[Presupuesto (USD)]]&lt;IMDb[[#This Row],[Ganancias(USD)]],"Éxito",IF(IMDb[[#This Row],[Presupuesto (USD)]]="SI","Indeterminado","Fracaso"))</f>
        <v>Éxito</v>
      </c>
    </row>
    <row r="1784" spans="1:12" x14ac:dyDescent="0.25">
      <c r="A1784" t="s">
        <v>2462</v>
      </c>
      <c r="B1784" t="s">
        <v>194</v>
      </c>
      <c r="C1784">
        <v>129</v>
      </c>
      <c r="D1784" s="4">
        <v>64685359</v>
      </c>
      <c r="E1784" t="s">
        <v>379</v>
      </c>
      <c r="F1784" t="s">
        <v>2</v>
      </c>
      <c r="G1784" t="s">
        <v>3</v>
      </c>
      <c r="H1784" t="s">
        <v>4</v>
      </c>
      <c r="I1784" s="4">
        <v>90000000</v>
      </c>
      <c r="J1784" s="3">
        <v>2016</v>
      </c>
      <c r="K1784" s="3">
        <v>6.9</v>
      </c>
      <c r="L1784" t="str">
        <f>IF(IMDb[[#This Row],[Presupuesto (USD)]]&lt;IMDb[[#This Row],[Ganancias(USD)]],"Éxito",IF(IMDb[[#This Row],[Presupuesto (USD)]]="SI","Indeterminado","Fracaso"))</f>
        <v>Fracaso</v>
      </c>
    </row>
    <row r="1785" spans="1:12" x14ac:dyDescent="0.25">
      <c r="A1785" t="s">
        <v>2480</v>
      </c>
      <c r="B1785" t="s">
        <v>398</v>
      </c>
      <c r="C1785">
        <v>138</v>
      </c>
      <c r="D1785" s="4">
        <v>63224849</v>
      </c>
      <c r="E1785" t="s">
        <v>290</v>
      </c>
      <c r="F1785" t="s">
        <v>2</v>
      </c>
      <c r="G1785" t="s">
        <v>3</v>
      </c>
      <c r="H1785" t="s">
        <v>4</v>
      </c>
      <c r="I1785" s="4">
        <v>85000000</v>
      </c>
      <c r="J1785" s="3">
        <v>2006</v>
      </c>
      <c r="K1785" s="3">
        <v>6.9</v>
      </c>
      <c r="L1785" t="str">
        <f>IF(IMDb[[#This Row],[Presupuesto (USD)]]&lt;IMDb[[#This Row],[Ganancias(USD)]],"Éxito",IF(IMDb[[#This Row],[Presupuesto (USD)]]="SI","Indeterminado","Fracaso"))</f>
        <v>Fracaso</v>
      </c>
    </row>
    <row r="1786" spans="1:12" x14ac:dyDescent="0.25">
      <c r="A1786" t="s">
        <v>2961</v>
      </c>
      <c r="B1786" t="s">
        <v>711</v>
      </c>
      <c r="C1786">
        <v>113</v>
      </c>
      <c r="D1786" s="4">
        <v>61094903</v>
      </c>
      <c r="E1786" t="s">
        <v>209</v>
      </c>
      <c r="F1786" t="s">
        <v>2</v>
      </c>
      <c r="G1786" t="s">
        <v>9</v>
      </c>
      <c r="H1786" t="s">
        <v>4</v>
      </c>
      <c r="I1786" s="4">
        <v>30000000</v>
      </c>
      <c r="J1786" s="3">
        <v>2011</v>
      </c>
      <c r="K1786" s="3">
        <v>6.9</v>
      </c>
      <c r="L1786" t="str">
        <f>IF(IMDb[[#This Row],[Presupuesto (USD)]]&lt;IMDb[[#This Row],[Ganancias(USD)]],"Éxito",IF(IMDb[[#This Row],[Presupuesto (USD)]]="SI","Indeterminado","Fracaso"))</f>
        <v>Éxito</v>
      </c>
    </row>
    <row r="1787" spans="1:12" x14ac:dyDescent="0.25">
      <c r="A1787" t="s">
        <v>3011</v>
      </c>
      <c r="B1787" t="s">
        <v>135</v>
      </c>
      <c r="C1787">
        <v>120</v>
      </c>
      <c r="D1787" s="4">
        <v>58700247</v>
      </c>
      <c r="E1787" t="s">
        <v>45</v>
      </c>
      <c r="F1787" t="s">
        <v>2</v>
      </c>
      <c r="G1787" t="s">
        <v>3</v>
      </c>
      <c r="H1787" t="s">
        <v>4</v>
      </c>
      <c r="I1787" s="4">
        <v>38000000</v>
      </c>
      <c r="J1787" s="3">
        <v>2011</v>
      </c>
      <c r="K1787" s="3">
        <v>6.9</v>
      </c>
      <c r="L1787" t="str">
        <f>IF(IMDb[[#This Row],[Presupuesto (USD)]]&lt;IMDb[[#This Row],[Ganancias(USD)]],"Éxito",IF(IMDb[[#This Row],[Presupuesto (USD)]]="SI","Indeterminado","Fracaso"))</f>
        <v>Éxito</v>
      </c>
    </row>
    <row r="1788" spans="1:12" x14ac:dyDescent="0.25">
      <c r="A1788" t="s">
        <v>4342</v>
      </c>
      <c r="B1788" t="s">
        <v>1662</v>
      </c>
      <c r="C1788">
        <v>81</v>
      </c>
      <c r="D1788" s="4">
        <v>56536016</v>
      </c>
      <c r="E1788" t="s">
        <v>851</v>
      </c>
      <c r="F1788" t="s">
        <v>2</v>
      </c>
      <c r="G1788" t="s">
        <v>3</v>
      </c>
      <c r="H1788" t="s">
        <v>4</v>
      </c>
      <c r="I1788" s="4">
        <v>4900000</v>
      </c>
      <c r="J1788" s="3">
        <v>2016</v>
      </c>
      <c r="K1788" s="3">
        <v>6.9</v>
      </c>
      <c r="L1788" t="str">
        <f>IF(IMDb[[#This Row],[Presupuesto (USD)]]&lt;IMDb[[#This Row],[Ganancias(USD)]],"Éxito",IF(IMDb[[#This Row],[Presupuesto (USD)]]="SI","Indeterminado","Fracaso"))</f>
        <v>Éxito</v>
      </c>
    </row>
    <row r="1789" spans="1:12" x14ac:dyDescent="0.25">
      <c r="A1789" t="s">
        <v>2927</v>
      </c>
      <c r="B1789" t="s">
        <v>707</v>
      </c>
      <c r="C1789">
        <v>144</v>
      </c>
      <c r="D1789" s="4">
        <v>56083966</v>
      </c>
      <c r="E1789" t="s">
        <v>18</v>
      </c>
      <c r="F1789" t="s">
        <v>2</v>
      </c>
      <c r="G1789" t="s">
        <v>3</v>
      </c>
      <c r="H1789" t="s">
        <v>4</v>
      </c>
      <c r="I1789" s="4">
        <v>65000000</v>
      </c>
      <c r="J1789" s="3">
        <v>2001</v>
      </c>
      <c r="K1789" s="3">
        <v>6.9</v>
      </c>
      <c r="L1789" t="str">
        <f>IF(IMDb[[#This Row],[Presupuesto (USD)]]&lt;IMDb[[#This Row],[Ganancias(USD)]],"Éxito",IF(IMDb[[#This Row],[Presupuesto (USD)]]="SI","Indeterminado","Fracaso"))</f>
        <v>Fracaso</v>
      </c>
    </row>
    <row r="1790" spans="1:12" x14ac:dyDescent="0.25">
      <c r="A1790" t="s">
        <v>3060</v>
      </c>
      <c r="B1790" t="s">
        <v>928</v>
      </c>
      <c r="C1790">
        <v>109</v>
      </c>
      <c r="D1790" s="4">
        <v>52277485</v>
      </c>
      <c r="E1790" t="s">
        <v>281</v>
      </c>
      <c r="F1790" t="s">
        <v>2</v>
      </c>
      <c r="G1790" t="s">
        <v>3</v>
      </c>
      <c r="H1790" t="s">
        <v>21</v>
      </c>
      <c r="I1790" s="4">
        <v>35000000</v>
      </c>
      <c r="J1790" s="3">
        <v>2003</v>
      </c>
      <c r="K1790" s="3">
        <v>6.9</v>
      </c>
      <c r="L1790" t="str">
        <f>IF(IMDb[[#This Row],[Presupuesto (USD)]]&lt;IMDb[[#This Row],[Ganancias(USD)]],"Éxito",IF(IMDb[[#This Row],[Presupuesto (USD)]]="SI","Indeterminado","Fracaso"))</f>
        <v>Éxito</v>
      </c>
    </row>
    <row r="1791" spans="1:12" x14ac:dyDescent="0.25">
      <c r="A1791" t="s">
        <v>2432</v>
      </c>
      <c r="B1791" t="s">
        <v>344</v>
      </c>
      <c r="C1791">
        <v>89</v>
      </c>
      <c r="D1791" s="4">
        <v>50802661</v>
      </c>
      <c r="E1791" t="s">
        <v>345</v>
      </c>
      <c r="F1791" t="s">
        <v>2</v>
      </c>
      <c r="G1791" t="s">
        <v>3</v>
      </c>
      <c r="H1791" t="s">
        <v>21</v>
      </c>
      <c r="I1791" s="4">
        <v>95000000</v>
      </c>
      <c r="J1791" s="3">
        <v>2000</v>
      </c>
      <c r="K1791" s="3">
        <v>6.9</v>
      </c>
      <c r="L1791" t="str">
        <f>IF(IMDb[[#This Row],[Presupuesto (USD)]]&lt;IMDb[[#This Row],[Ganancias(USD)]],"Éxito",IF(IMDb[[#This Row],[Presupuesto (USD)]]="SI","Indeterminado","Fracaso"))</f>
        <v>Fracaso</v>
      </c>
    </row>
    <row r="1792" spans="1:12" x14ac:dyDescent="0.25">
      <c r="A1792" t="s">
        <v>3033</v>
      </c>
      <c r="B1792" t="s">
        <v>124</v>
      </c>
      <c r="C1792">
        <v>93</v>
      </c>
      <c r="D1792" s="4">
        <v>50129186</v>
      </c>
      <c r="E1792" t="s">
        <v>203</v>
      </c>
      <c r="F1792" t="s">
        <v>2</v>
      </c>
      <c r="G1792" t="s">
        <v>3</v>
      </c>
      <c r="H1792" t="s">
        <v>113</v>
      </c>
      <c r="I1792" s="4">
        <v>36000000</v>
      </c>
      <c r="J1792" s="3">
        <v>1997</v>
      </c>
      <c r="K1792" s="3">
        <v>6.9</v>
      </c>
      <c r="L1792" t="str">
        <f>IF(IMDb[[#This Row],[Presupuesto (USD)]]&lt;IMDb[[#This Row],[Ganancias(USD)]],"Éxito",IF(IMDb[[#This Row],[Presupuesto (USD)]]="SI","Indeterminado","Fracaso"))</f>
        <v>Éxito</v>
      </c>
    </row>
    <row r="1793" spans="1:12" x14ac:dyDescent="0.25">
      <c r="A1793" t="s">
        <v>3259</v>
      </c>
      <c r="B1793" t="s">
        <v>288</v>
      </c>
      <c r="C1793">
        <v>82</v>
      </c>
      <c r="D1793" s="4">
        <v>49968653</v>
      </c>
      <c r="E1793" t="s">
        <v>290</v>
      </c>
      <c r="F1793" t="s">
        <v>2</v>
      </c>
      <c r="G1793" t="s">
        <v>3</v>
      </c>
      <c r="H1793" t="s">
        <v>4</v>
      </c>
      <c r="I1793" s="4">
        <v>28000000</v>
      </c>
      <c r="J1793" s="3">
        <v>2001</v>
      </c>
      <c r="K1793" s="3">
        <v>6.9</v>
      </c>
      <c r="L1793" t="str">
        <f>IF(IMDb[[#This Row],[Presupuesto (USD)]]&lt;IMDb[[#This Row],[Ganancias(USD)]],"Éxito",IF(IMDb[[#This Row],[Presupuesto (USD)]]="SI","Indeterminado","Fracaso"))</f>
        <v>Éxito</v>
      </c>
    </row>
    <row r="1794" spans="1:12" x14ac:dyDescent="0.25">
      <c r="A1794" t="s">
        <v>2971</v>
      </c>
      <c r="B1794" t="s">
        <v>566</v>
      </c>
      <c r="C1794">
        <v>134</v>
      </c>
      <c r="D1794" s="4">
        <v>47034272</v>
      </c>
      <c r="E1794" t="s">
        <v>858</v>
      </c>
      <c r="F1794" t="s">
        <v>2</v>
      </c>
      <c r="G1794" t="s">
        <v>3</v>
      </c>
      <c r="H1794" t="s">
        <v>113</v>
      </c>
      <c r="I1794" s="4">
        <v>40000000</v>
      </c>
      <c r="J1794" s="3">
        <v>2014</v>
      </c>
      <c r="K1794" s="3">
        <v>6.9</v>
      </c>
      <c r="L1794" t="str">
        <f>IF(IMDb[[#This Row],[Presupuesto (USD)]]&lt;IMDb[[#This Row],[Ganancias(USD)]],"Éxito",IF(IMDb[[#This Row],[Presupuesto (USD)]]="SI","Indeterminado","Fracaso"))</f>
        <v>Éxito</v>
      </c>
    </row>
    <row r="1795" spans="1:12" x14ac:dyDescent="0.25">
      <c r="A1795" t="s">
        <v>3730</v>
      </c>
      <c r="B1795" t="s">
        <v>252</v>
      </c>
      <c r="C1795">
        <v>120</v>
      </c>
      <c r="D1795" s="4">
        <v>44886089</v>
      </c>
      <c r="E1795" t="s">
        <v>363</v>
      </c>
      <c r="F1795" t="s">
        <v>2</v>
      </c>
      <c r="G1795" t="s">
        <v>3</v>
      </c>
      <c r="H1795" t="s">
        <v>113</v>
      </c>
      <c r="I1795" s="4">
        <v>10000000</v>
      </c>
      <c r="J1795" s="3">
        <v>1997</v>
      </c>
      <c r="K1795" s="3">
        <v>6.9</v>
      </c>
      <c r="L1795" t="str">
        <f>IF(IMDb[[#This Row],[Presupuesto (USD)]]&lt;IMDb[[#This Row],[Ganancias(USD)]],"Éxito",IF(IMDb[[#This Row],[Presupuesto (USD)]]="SI","Indeterminado","Fracaso"))</f>
        <v>Éxito</v>
      </c>
    </row>
    <row r="1796" spans="1:12" x14ac:dyDescent="0.25">
      <c r="A1796" t="s">
        <v>4960</v>
      </c>
      <c r="B1796" t="s">
        <v>970</v>
      </c>
      <c r="C1796">
        <v>92</v>
      </c>
      <c r="D1796" s="4">
        <v>44540956</v>
      </c>
      <c r="E1796" t="s">
        <v>286</v>
      </c>
      <c r="F1796" t="s">
        <v>2</v>
      </c>
      <c r="G1796" t="s">
        <v>3</v>
      </c>
      <c r="H1796" t="s">
        <v>21</v>
      </c>
      <c r="I1796" s="4">
        <v>400000</v>
      </c>
      <c r="J1796" s="3">
        <v>2004</v>
      </c>
      <c r="K1796" s="3">
        <v>6.9</v>
      </c>
      <c r="L1796" t="str">
        <f>IF(IMDb[[#This Row],[Presupuesto (USD)]]&lt;IMDb[[#This Row],[Ganancias(USD)]],"Éxito",IF(IMDb[[#This Row],[Presupuesto (USD)]]="SI","Indeterminado","Fracaso"))</f>
        <v>Éxito</v>
      </c>
    </row>
    <row r="1797" spans="1:12" x14ac:dyDescent="0.25">
      <c r="A1797" t="s">
        <v>4174</v>
      </c>
      <c r="B1797" t="s">
        <v>957</v>
      </c>
      <c r="C1797">
        <v>115</v>
      </c>
      <c r="D1797" s="4">
        <v>43490057</v>
      </c>
      <c r="E1797" t="s">
        <v>419</v>
      </c>
      <c r="F1797" t="s">
        <v>2</v>
      </c>
      <c r="G1797" t="s">
        <v>3</v>
      </c>
      <c r="H1797" t="s">
        <v>113</v>
      </c>
      <c r="I1797" s="4">
        <v>7500000</v>
      </c>
      <c r="J1797" s="3">
        <v>1997</v>
      </c>
      <c r="K1797" s="3">
        <v>6.9</v>
      </c>
      <c r="L1797" t="str">
        <f>IF(IMDb[[#This Row],[Presupuesto (USD)]]&lt;IMDb[[#This Row],[Ganancias(USD)]],"Éxito",IF(IMDb[[#This Row],[Presupuesto (USD)]]="SI","Indeterminado","Fracaso"))</f>
        <v>Éxito</v>
      </c>
    </row>
    <row r="1798" spans="1:12" x14ac:dyDescent="0.25">
      <c r="A1798" t="s">
        <v>4061</v>
      </c>
      <c r="B1798" t="s">
        <v>982</v>
      </c>
      <c r="C1798">
        <v>117</v>
      </c>
      <c r="D1798" s="4">
        <v>43100000</v>
      </c>
      <c r="E1798" t="s">
        <v>8</v>
      </c>
      <c r="F1798" t="s">
        <v>2</v>
      </c>
      <c r="G1798" t="s">
        <v>9</v>
      </c>
      <c r="H1798" t="s">
        <v>813</v>
      </c>
      <c r="I1798" s="4">
        <v>9500000</v>
      </c>
      <c r="J1798" s="3">
        <v>1967</v>
      </c>
      <c r="K1798" s="3">
        <v>6.9</v>
      </c>
      <c r="L1798" t="str">
        <f>IF(IMDb[[#This Row],[Presupuesto (USD)]]&lt;IMDb[[#This Row],[Ganancias(USD)]],"Éxito",IF(IMDb[[#This Row],[Presupuesto (USD)]]="SI","Indeterminado","Fracaso"))</f>
        <v>Éxito</v>
      </c>
    </row>
    <row r="1799" spans="1:12" x14ac:dyDescent="0.25">
      <c r="A1799" t="s">
        <v>3985</v>
      </c>
      <c r="B1799" t="s">
        <v>644</v>
      </c>
      <c r="C1799">
        <v>90</v>
      </c>
      <c r="D1799" s="4">
        <v>40485039</v>
      </c>
      <c r="E1799" t="s">
        <v>1461</v>
      </c>
      <c r="F1799" t="s">
        <v>2</v>
      </c>
      <c r="G1799" t="s">
        <v>3</v>
      </c>
      <c r="H1799" t="s">
        <v>21</v>
      </c>
      <c r="I1799" s="4">
        <v>10000000</v>
      </c>
      <c r="J1799" s="3">
        <v>1989</v>
      </c>
      <c r="K1799" s="3">
        <v>6.9</v>
      </c>
      <c r="L1799" t="str">
        <f>IF(IMDb[[#This Row],[Presupuesto (USD)]]&lt;IMDb[[#This Row],[Ganancias(USD)]],"Éxito",IF(IMDb[[#This Row],[Presupuesto (USD)]]="SI","Indeterminado","Fracaso"))</f>
        <v>Éxito</v>
      </c>
    </row>
    <row r="1800" spans="1:12" x14ac:dyDescent="0.25">
      <c r="A1800" t="s">
        <v>3198</v>
      </c>
      <c r="B1800" t="s">
        <v>340</v>
      </c>
      <c r="C1800">
        <v>102</v>
      </c>
      <c r="D1800" s="4">
        <v>38747385</v>
      </c>
      <c r="E1800" t="s">
        <v>1008</v>
      </c>
      <c r="F1800" t="s">
        <v>2</v>
      </c>
      <c r="G1800" t="s">
        <v>3</v>
      </c>
      <c r="H1800" t="s">
        <v>4</v>
      </c>
      <c r="I1800" s="4">
        <v>25000000</v>
      </c>
      <c r="J1800" s="3">
        <v>1986</v>
      </c>
      <c r="K1800" s="3">
        <v>6.9</v>
      </c>
      <c r="L1800" t="str">
        <f>IF(IMDb[[#This Row],[Presupuesto (USD)]]&lt;IMDb[[#This Row],[Ganancias(USD)]],"Éxito",IF(IMDb[[#This Row],[Presupuesto (USD)]]="SI","Indeterminado","Fracaso"))</f>
        <v>Éxito</v>
      </c>
    </row>
    <row r="1801" spans="1:12" x14ac:dyDescent="0.25">
      <c r="A1801" t="s">
        <v>3203</v>
      </c>
      <c r="B1801" t="s">
        <v>1011</v>
      </c>
      <c r="C1801">
        <v>125</v>
      </c>
      <c r="D1801" s="4">
        <v>38432823</v>
      </c>
      <c r="E1801" t="s">
        <v>1012</v>
      </c>
      <c r="F1801" t="s">
        <v>2</v>
      </c>
      <c r="G1801" t="s">
        <v>3</v>
      </c>
      <c r="H1801" t="s">
        <v>4</v>
      </c>
      <c r="I1801" s="4">
        <v>30000000</v>
      </c>
      <c r="J1801" s="3">
        <v>2006</v>
      </c>
      <c r="K1801" s="3">
        <v>6.9</v>
      </c>
      <c r="L1801" t="str">
        <f>IF(IMDb[[#This Row],[Presupuesto (USD)]]&lt;IMDb[[#This Row],[Ganancias(USD)]],"Éxito",IF(IMDb[[#This Row],[Presupuesto (USD)]]="SI","Indeterminado","Fracaso"))</f>
        <v>Éxito</v>
      </c>
    </row>
    <row r="1802" spans="1:12" x14ac:dyDescent="0.25">
      <c r="A1802" t="s">
        <v>3954</v>
      </c>
      <c r="B1802" t="s">
        <v>818</v>
      </c>
      <c r="C1802">
        <v>97</v>
      </c>
      <c r="D1802" s="4">
        <v>38201895</v>
      </c>
      <c r="E1802" t="s">
        <v>45</v>
      </c>
      <c r="F1802" t="s">
        <v>2</v>
      </c>
      <c r="G1802" t="s">
        <v>3</v>
      </c>
      <c r="H1802" t="s">
        <v>113</v>
      </c>
      <c r="I1802" s="4">
        <v>10500000</v>
      </c>
      <c r="J1802" s="3">
        <v>1999</v>
      </c>
      <c r="K1802" s="3">
        <v>6.9</v>
      </c>
      <c r="L1802" t="str">
        <f>IF(IMDb[[#This Row],[Presupuesto (USD)]]&lt;IMDb[[#This Row],[Ganancias(USD)]],"Éxito",IF(IMDb[[#This Row],[Presupuesto (USD)]]="SI","Indeterminado","Fracaso"))</f>
        <v>Éxito</v>
      </c>
    </row>
    <row r="1803" spans="1:12" x14ac:dyDescent="0.25">
      <c r="A1803" t="s">
        <v>2467</v>
      </c>
      <c r="B1803" t="s">
        <v>384</v>
      </c>
      <c r="C1803">
        <v>129</v>
      </c>
      <c r="D1803" s="4">
        <v>37567440</v>
      </c>
      <c r="E1803" t="s">
        <v>37</v>
      </c>
      <c r="F1803" t="s">
        <v>2</v>
      </c>
      <c r="G1803" t="s">
        <v>3</v>
      </c>
      <c r="H1803" t="s">
        <v>113</v>
      </c>
      <c r="I1803" s="4">
        <v>20000000</v>
      </c>
      <c r="J1803" s="3">
        <v>1982</v>
      </c>
      <c r="K1803" s="3">
        <v>6.9</v>
      </c>
      <c r="L1803" t="str">
        <f>IF(IMDb[[#This Row],[Presupuesto (USD)]]&lt;IMDb[[#This Row],[Ganancias(USD)]],"Éxito",IF(IMDb[[#This Row],[Presupuesto (USD)]]="SI","Indeterminado","Fracaso"))</f>
        <v>Éxito</v>
      </c>
    </row>
    <row r="1804" spans="1:12" x14ac:dyDescent="0.25">
      <c r="A1804" t="s">
        <v>2397</v>
      </c>
      <c r="B1804" t="s">
        <v>61</v>
      </c>
      <c r="C1804">
        <v>136</v>
      </c>
      <c r="D1804" s="4">
        <v>35799026</v>
      </c>
      <c r="E1804" t="s">
        <v>287</v>
      </c>
      <c r="F1804" t="s">
        <v>2</v>
      </c>
      <c r="G1804" t="s">
        <v>3</v>
      </c>
      <c r="H1804" t="s">
        <v>4</v>
      </c>
      <c r="I1804" s="4">
        <v>126000000</v>
      </c>
      <c r="J1804" s="3">
        <v>2005</v>
      </c>
      <c r="K1804" s="3">
        <v>6.9</v>
      </c>
      <c r="L1804" t="str">
        <f>IF(IMDb[[#This Row],[Presupuesto (USD)]]&lt;IMDb[[#This Row],[Ganancias(USD)]],"Éxito",IF(IMDb[[#This Row],[Presupuesto (USD)]]="SI","Indeterminado","Fracaso"))</f>
        <v>Fracaso</v>
      </c>
    </row>
    <row r="1805" spans="1:12" x14ac:dyDescent="0.25">
      <c r="A1805" t="s">
        <v>2423</v>
      </c>
      <c r="B1805" t="s">
        <v>208</v>
      </c>
      <c r="C1805">
        <v>115</v>
      </c>
      <c r="D1805" s="4">
        <v>35024475</v>
      </c>
      <c r="E1805" t="s">
        <v>328</v>
      </c>
      <c r="F1805" t="s">
        <v>2</v>
      </c>
      <c r="G1805" t="s">
        <v>258</v>
      </c>
      <c r="H1805" t="s">
        <v>113</v>
      </c>
      <c r="I1805" s="4">
        <v>100000000</v>
      </c>
      <c r="J1805" s="3">
        <v>2010</v>
      </c>
      <c r="K1805" s="3">
        <v>6.9</v>
      </c>
      <c r="L1805" t="str">
        <f>IF(IMDb[[#This Row],[Presupuesto (USD)]]&lt;IMDb[[#This Row],[Ganancias(USD)]],"Éxito",IF(IMDb[[#This Row],[Presupuesto (USD)]]="SI","Indeterminado","Fracaso"))</f>
        <v>Fracaso</v>
      </c>
    </row>
    <row r="1806" spans="1:12" x14ac:dyDescent="0.25">
      <c r="A1806" t="s">
        <v>3990</v>
      </c>
      <c r="B1806" t="s">
        <v>1465</v>
      </c>
      <c r="C1806">
        <v>109</v>
      </c>
      <c r="D1806" s="4">
        <v>33000000</v>
      </c>
      <c r="E1806" t="s">
        <v>1466</v>
      </c>
      <c r="F1806" t="s">
        <v>2</v>
      </c>
      <c r="G1806" t="s">
        <v>3</v>
      </c>
      <c r="H1806" t="s">
        <v>4</v>
      </c>
      <c r="I1806" s="4">
        <v>10000000</v>
      </c>
      <c r="J1806" s="3">
        <v>1985</v>
      </c>
      <c r="K1806" s="3">
        <v>6.9</v>
      </c>
      <c r="L1806" t="str">
        <f>IF(IMDb[[#This Row],[Presupuesto (USD)]]&lt;IMDb[[#This Row],[Ganancias(USD)]],"Éxito",IF(IMDb[[#This Row],[Presupuesto (USD)]]="SI","Indeterminado","Fracaso"))</f>
        <v>Éxito</v>
      </c>
    </row>
    <row r="1807" spans="1:12" x14ac:dyDescent="0.25">
      <c r="A1807" t="s">
        <v>3126</v>
      </c>
      <c r="B1807" t="s">
        <v>882</v>
      </c>
      <c r="C1807">
        <v>98</v>
      </c>
      <c r="D1807" s="4">
        <v>32701088</v>
      </c>
      <c r="E1807" t="s">
        <v>973</v>
      </c>
      <c r="F1807" t="s">
        <v>2</v>
      </c>
      <c r="G1807" t="s">
        <v>3</v>
      </c>
      <c r="H1807" t="s">
        <v>21</v>
      </c>
      <c r="I1807" s="4">
        <v>32000000</v>
      </c>
      <c r="J1807" s="3">
        <v>2005</v>
      </c>
      <c r="K1807" s="3">
        <v>6.9</v>
      </c>
      <c r="L1807" t="str">
        <f>IF(IMDb[[#This Row],[Presupuesto (USD)]]&lt;IMDb[[#This Row],[Ganancias(USD)]],"Éxito",IF(IMDb[[#This Row],[Presupuesto (USD)]]="SI","Indeterminado","Fracaso"))</f>
        <v>Éxito</v>
      </c>
    </row>
    <row r="1808" spans="1:12" x14ac:dyDescent="0.25">
      <c r="A1808" t="s">
        <v>3402</v>
      </c>
      <c r="B1808" t="s">
        <v>700</v>
      </c>
      <c r="C1808">
        <v>115</v>
      </c>
      <c r="D1808" s="4">
        <v>32662299</v>
      </c>
      <c r="E1808" t="s">
        <v>251</v>
      </c>
      <c r="F1808" t="s">
        <v>2</v>
      </c>
      <c r="G1808" t="s">
        <v>3</v>
      </c>
      <c r="H1808" t="s">
        <v>21</v>
      </c>
      <c r="I1808" s="4">
        <v>24000000</v>
      </c>
      <c r="J1808" s="3">
        <v>2000</v>
      </c>
      <c r="K1808" s="3">
        <v>6.9</v>
      </c>
      <c r="L1808" t="str">
        <f>IF(IMDb[[#This Row],[Presupuesto (USD)]]&lt;IMDb[[#This Row],[Ganancias(USD)]],"Éxito",IF(IMDb[[#This Row],[Presupuesto (USD)]]="SI","Indeterminado","Fracaso"))</f>
        <v>Éxito</v>
      </c>
    </row>
    <row r="1809" spans="1:12" x14ac:dyDescent="0.25">
      <c r="A1809" t="s">
        <v>2980</v>
      </c>
      <c r="B1809" t="s">
        <v>865</v>
      </c>
      <c r="C1809">
        <v>129</v>
      </c>
      <c r="D1809" s="4">
        <v>31836745</v>
      </c>
      <c r="E1809" t="s">
        <v>866</v>
      </c>
      <c r="F1809" t="s">
        <v>2</v>
      </c>
      <c r="G1809" t="s">
        <v>3</v>
      </c>
      <c r="H1809" t="s">
        <v>4</v>
      </c>
      <c r="I1809" s="4">
        <v>40000000</v>
      </c>
      <c r="J1809" s="3">
        <v>2011</v>
      </c>
      <c r="K1809" s="3">
        <v>6.9</v>
      </c>
      <c r="L1809" t="str">
        <f>IF(IMDb[[#This Row],[Presupuesto (USD)]]&lt;IMDb[[#This Row],[Ganancias(USD)]],"Éxito",IF(IMDb[[#This Row],[Presupuesto (USD)]]="SI","Indeterminado","Fracaso"))</f>
        <v>Fracaso</v>
      </c>
    </row>
    <row r="1810" spans="1:12" x14ac:dyDescent="0.25">
      <c r="A1810" t="s">
        <v>3266</v>
      </c>
      <c r="B1810" t="s">
        <v>548</v>
      </c>
      <c r="C1810">
        <v>139</v>
      </c>
      <c r="D1810" s="4">
        <v>31600000</v>
      </c>
      <c r="E1810" t="s">
        <v>1058</v>
      </c>
      <c r="F1810" t="s">
        <v>2</v>
      </c>
      <c r="G1810" t="s">
        <v>3</v>
      </c>
      <c r="H1810" t="s">
        <v>113</v>
      </c>
      <c r="I1810" s="4">
        <v>28000000</v>
      </c>
      <c r="J1810" s="3">
        <v>1995</v>
      </c>
      <c r="K1810" s="3">
        <v>6.9</v>
      </c>
      <c r="L1810" t="str">
        <f>IF(IMDb[[#This Row],[Presupuesto (USD)]]&lt;IMDb[[#This Row],[Ganancias(USD)]],"Éxito",IF(IMDb[[#This Row],[Presupuesto (USD)]]="SI","Indeterminado","Fracaso"))</f>
        <v>Éxito</v>
      </c>
    </row>
    <row r="1811" spans="1:12" x14ac:dyDescent="0.25">
      <c r="A1811" t="s">
        <v>2839</v>
      </c>
      <c r="B1811" t="s">
        <v>246</v>
      </c>
      <c r="C1811">
        <v>120</v>
      </c>
      <c r="D1811" s="4">
        <v>31569268</v>
      </c>
      <c r="E1811" t="s">
        <v>751</v>
      </c>
      <c r="F1811" t="s">
        <v>2</v>
      </c>
      <c r="G1811" t="s">
        <v>3</v>
      </c>
      <c r="H1811" t="s">
        <v>113</v>
      </c>
      <c r="I1811" s="4">
        <v>49000000</v>
      </c>
      <c r="J1811" s="3">
        <v>2015</v>
      </c>
      <c r="K1811" s="3">
        <v>6.9</v>
      </c>
      <c r="L1811" t="str">
        <f>IF(IMDb[[#This Row],[Presupuesto (USD)]]&lt;IMDb[[#This Row],[Ganancias(USD)]],"Éxito",IF(IMDb[[#This Row],[Presupuesto (USD)]]="SI","Indeterminado","Fracaso"))</f>
        <v>Fracaso</v>
      </c>
    </row>
    <row r="1812" spans="1:12" x14ac:dyDescent="0.25">
      <c r="A1812" t="s">
        <v>3497</v>
      </c>
      <c r="B1812" t="s">
        <v>653</v>
      </c>
      <c r="C1812">
        <v>113</v>
      </c>
      <c r="D1812" s="4">
        <v>31146570</v>
      </c>
      <c r="E1812" t="s">
        <v>600</v>
      </c>
      <c r="F1812" t="s">
        <v>2</v>
      </c>
      <c r="G1812" t="s">
        <v>3</v>
      </c>
      <c r="H1812" t="s">
        <v>113</v>
      </c>
      <c r="I1812" s="4">
        <v>20000000</v>
      </c>
      <c r="J1812" s="3">
        <v>2010</v>
      </c>
      <c r="K1812" s="3">
        <v>6.9</v>
      </c>
      <c r="L1812" t="str">
        <f>IF(IMDb[[#This Row],[Presupuesto (USD)]]&lt;IMDb[[#This Row],[Ganancias(USD)]],"Éxito",IF(IMDb[[#This Row],[Presupuesto (USD)]]="SI","Indeterminado","Fracaso"))</f>
        <v>Éxito</v>
      </c>
    </row>
    <row r="1813" spans="1:12" x14ac:dyDescent="0.25">
      <c r="A1813" t="s">
        <v>3208</v>
      </c>
      <c r="B1813" t="s">
        <v>541</v>
      </c>
      <c r="C1813">
        <v>139</v>
      </c>
      <c r="D1813" s="4">
        <v>30513940</v>
      </c>
      <c r="E1813" t="s">
        <v>625</v>
      </c>
      <c r="F1813" t="s">
        <v>2</v>
      </c>
      <c r="G1813" t="s">
        <v>3</v>
      </c>
      <c r="H1813" t="s">
        <v>4</v>
      </c>
      <c r="I1813" s="4">
        <v>30000000</v>
      </c>
      <c r="J1813" s="3">
        <v>2014</v>
      </c>
      <c r="K1813" s="3">
        <v>6.9</v>
      </c>
      <c r="L1813" t="str">
        <f>IF(IMDb[[#This Row],[Presupuesto (USD)]]&lt;IMDb[[#This Row],[Ganancias(USD)]],"Éxito",IF(IMDb[[#This Row],[Presupuesto (USD)]]="SI","Indeterminado","Fracaso"))</f>
        <v>Éxito</v>
      </c>
    </row>
    <row r="1814" spans="1:12" x14ac:dyDescent="0.25">
      <c r="A1814" t="s">
        <v>3443</v>
      </c>
      <c r="B1814" t="s">
        <v>912</v>
      </c>
      <c r="C1814">
        <v>104</v>
      </c>
      <c r="D1814" s="4">
        <v>30059386</v>
      </c>
      <c r="E1814" t="s">
        <v>286</v>
      </c>
      <c r="F1814" t="s">
        <v>2</v>
      </c>
      <c r="G1814" t="s">
        <v>3</v>
      </c>
      <c r="H1814" t="s">
        <v>113</v>
      </c>
      <c r="I1814" s="4">
        <v>22000000</v>
      </c>
      <c r="J1814" s="3">
        <v>2001</v>
      </c>
      <c r="K1814" s="3">
        <v>6.9</v>
      </c>
      <c r="L1814" t="str">
        <f>IF(IMDb[[#This Row],[Presupuesto (USD)]]&lt;IMDb[[#This Row],[Ganancias(USD)]],"Éxito",IF(IMDb[[#This Row],[Presupuesto (USD)]]="SI","Indeterminado","Fracaso"))</f>
        <v>Éxito</v>
      </c>
    </row>
    <row r="1815" spans="1:12" x14ac:dyDescent="0.25">
      <c r="A1815" t="s">
        <v>4107</v>
      </c>
      <c r="B1815" t="s">
        <v>1530</v>
      </c>
      <c r="C1815">
        <v>125</v>
      </c>
      <c r="D1815" s="4">
        <v>29200000</v>
      </c>
      <c r="E1815" t="s">
        <v>961</v>
      </c>
      <c r="F1815" t="s">
        <v>2</v>
      </c>
      <c r="G1815" t="s">
        <v>3</v>
      </c>
      <c r="H1815" t="s">
        <v>113</v>
      </c>
      <c r="I1815" s="4">
        <v>8500000</v>
      </c>
      <c r="J1815" s="3">
        <v>1979</v>
      </c>
      <c r="K1815" s="3">
        <v>6.9</v>
      </c>
      <c r="L1815" t="str">
        <f>IF(IMDb[[#This Row],[Presupuesto (USD)]]&lt;IMDb[[#This Row],[Ganancias(USD)]],"Éxito",IF(IMDb[[#This Row],[Presupuesto (USD)]]="SI","Indeterminado","Fracaso"))</f>
        <v>Éxito</v>
      </c>
    </row>
    <row r="1816" spans="1:12" x14ac:dyDescent="0.25">
      <c r="A1816" t="s">
        <v>3267</v>
      </c>
      <c r="B1816" t="s">
        <v>1059</v>
      </c>
      <c r="C1816">
        <v>117</v>
      </c>
      <c r="D1816" s="4">
        <v>28563179</v>
      </c>
      <c r="E1816" t="s">
        <v>363</v>
      </c>
      <c r="F1816" t="s">
        <v>2</v>
      </c>
      <c r="G1816" t="s">
        <v>3</v>
      </c>
      <c r="H1816" t="s">
        <v>113</v>
      </c>
      <c r="I1816" s="4">
        <v>21000000</v>
      </c>
      <c r="J1816" s="3">
        <v>2007</v>
      </c>
      <c r="K1816" s="3">
        <v>6.9</v>
      </c>
      <c r="L1816" t="str">
        <f>IF(IMDb[[#This Row],[Presupuesto (USD)]]&lt;IMDb[[#This Row],[Ganancias(USD)]],"Éxito",IF(IMDb[[#This Row],[Presupuesto (USD)]]="SI","Indeterminado","Fracaso"))</f>
        <v>Éxito</v>
      </c>
    </row>
    <row r="1817" spans="1:12" x14ac:dyDescent="0.25">
      <c r="A1817" t="s">
        <v>2578</v>
      </c>
      <c r="B1817" t="s">
        <v>517</v>
      </c>
      <c r="C1817">
        <v>152</v>
      </c>
      <c r="D1817" s="4">
        <v>27796042</v>
      </c>
      <c r="E1817" t="s">
        <v>45</v>
      </c>
      <c r="F1817" t="s">
        <v>2</v>
      </c>
      <c r="G1817" t="s">
        <v>3</v>
      </c>
      <c r="H1817" t="s">
        <v>21</v>
      </c>
      <c r="I1817" s="4">
        <v>72000000</v>
      </c>
      <c r="J1817" s="3">
        <v>2001</v>
      </c>
      <c r="K1817" s="3">
        <v>6.9</v>
      </c>
      <c r="L1817" t="str">
        <f>IF(IMDb[[#This Row],[Presupuesto (USD)]]&lt;IMDb[[#This Row],[Ganancias(USD)]],"Éxito",IF(IMDb[[#This Row],[Presupuesto (USD)]]="SI","Indeterminado","Fracaso"))</f>
        <v>Fracaso</v>
      </c>
    </row>
    <row r="1818" spans="1:12" x14ac:dyDescent="0.25">
      <c r="A1818" t="s">
        <v>2532</v>
      </c>
      <c r="B1818" t="s">
        <v>177</v>
      </c>
      <c r="C1818">
        <v>117</v>
      </c>
      <c r="D1818" s="4">
        <v>27779888</v>
      </c>
      <c r="E1818" t="s">
        <v>139</v>
      </c>
      <c r="F1818" t="s">
        <v>2</v>
      </c>
      <c r="G1818" t="s">
        <v>3</v>
      </c>
      <c r="H1818" t="s">
        <v>113</v>
      </c>
      <c r="I1818" s="4" t="s">
        <v>5162</v>
      </c>
      <c r="J1818" s="3">
        <v>1997</v>
      </c>
      <c r="K1818" s="3">
        <v>6.9</v>
      </c>
      <c r="L1818" t="str">
        <f>IF(IMDb[[#This Row],[Presupuesto (USD)]]&lt;IMDb[[#This Row],[Ganancias(USD)]],"Éxito",IF(IMDb[[#This Row],[Presupuesto (USD)]]="SI","Indeterminado","Fracaso"))</f>
        <v>Indeterminado</v>
      </c>
    </row>
    <row r="1819" spans="1:12" x14ac:dyDescent="0.25">
      <c r="A1819" t="s">
        <v>4617</v>
      </c>
      <c r="B1819" t="s">
        <v>67</v>
      </c>
      <c r="C1819">
        <v>149</v>
      </c>
      <c r="D1819" s="4">
        <v>25809813</v>
      </c>
      <c r="E1819" t="s">
        <v>750</v>
      </c>
      <c r="F1819" t="s">
        <v>2</v>
      </c>
      <c r="G1819" t="s">
        <v>3</v>
      </c>
      <c r="H1819" t="s">
        <v>21</v>
      </c>
      <c r="I1819" s="4">
        <v>26000000</v>
      </c>
      <c r="J1819" s="3">
        <v>1996</v>
      </c>
      <c r="K1819" s="3">
        <v>6.9</v>
      </c>
      <c r="L1819" t="str">
        <f>IF(IMDb[[#This Row],[Presupuesto (USD)]]&lt;IMDb[[#This Row],[Ganancias(USD)]],"Éxito",IF(IMDb[[#This Row],[Presupuesto (USD)]]="SI","Indeterminado","Fracaso"))</f>
        <v>Fracaso</v>
      </c>
    </row>
    <row r="1820" spans="1:12" x14ac:dyDescent="0.25">
      <c r="A1820" t="s">
        <v>4273</v>
      </c>
      <c r="B1820" t="s">
        <v>1356</v>
      </c>
      <c r="C1820">
        <v>106</v>
      </c>
      <c r="D1820" s="4">
        <v>25047631</v>
      </c>
      <c r="E1820" t="s">
        <v>251</v>
      </c>
      <c r="F1820" t="s">
        <v>2</v>
      </c>
      <c r="G1820" t="s">
        <v>3</v>
      </c>
      <c r="H1820" t="s">
        <v>113</v>
      </c>
      <c r="I1820" s="4">
        <v>6000000</v>
      </c>
      <c r="J1820" s="3">
        <v>1999</v>
      </c>
      <c r="K1820" s="3">
        <v>6.9</v>
      </c>
      <c r="L1820" t="str">
        <f>IF(IMDb[[#This Row],[Presupuesto (USD)]]&lt;IMDb[[#This Row],[Ganancias(USD)]],"Éxito",IF(IMDb[[#This Row],[Presupuesto (USD)]]="SI","Indeterminado","Fracaso"))</f>
        <v>Éxito</v>
      </c>
    </row>
    <row r="1821" spans="1:12" x14ac:dyDescent="0.25">
      <c r="A1821" t="s">
        <v>3355</v>
      </c>
      <c r="B1821" t="s">
        <v>547</v>
      </c>
      <c r="C1821">
        <v>117</v>
      </c>
      <c r="D1821" s="4">
        <v>24944213</v>
      </c>
      <c r="E1821" t="s">
        <v>586</v>
      </c>
      <c r="F1821" t="s">
        <v>2</v>
      </c>
      <c r="G1821" t="s">
        <v>3</v>
      </c>
      <c r="H1821" t="s">
        <v>4</v>
      </c>
      <c r="I1821" s="4">
        <v>27000000</v>
      </c>
      <c r="J1821" s="3">
        <v>1996</v>
      </c>
      <c r="K1821" s="3">
        <v>6.9</v>
      </c>
      <c r="L1821" t="str">
        <f>IF(IMDb[[#This Row],[Presupuesto (USD)]]&lt;IMDb[[#This Row],[Ganancias(USD)]],"Éxito",IF(IMDb[[#This Row],[Presupuesto (USD)]]="SI","Indeterminado","Fracaso"))</f>
        <v>Fracaso</v>
      </c>
    </row>
    <row r="1822" spans="1:12" x14ac:dyDescent="0.25">
      <c r="A1822" t="s">
        <v>3142</v>
      </c>
      <c r="B1822" t="s">
        <v>918</v>
      </c>
      <c r="C1822">
        <v>101</v>
      </c>
      <c r="D1822" s="4">
        <v>24185781</v>
      </c>
      <c r="E1822" t="s">
        <v>984</v>
      </c>
      <c r="F1822" t="s">
        <v>2</v>
      </c>
      <c r="G1822" t="s">
        <v>3</v>
      </c>
      <c r="H1822" t="s">
        <v>4</v>
      </c>
      <c r="I1822" s="4">
        <v>31000000</v>
      </c>
      <c r="J1822" s="3">
        <v>2001</v>
      </c>
      <c r="K1822" s="3">
        <v>6.9</v>
      </c>
      <c r="L1822" t="str">
        <f>IF(IMDb[[#This Row],[Presupuesto (USD)]]&lt;IMDb[[#This Row],[Ganancias(USD)]],"Éxito",IF(IMDb[[#This Row],[Presupuesto (USD)]]="SI","Indeterminado","Fracaso"))</f>
        <v>Fracaso</v>
      </c>
    </row>
    <row r="1823" spans="1:12" x14ac:dyDescent="0.25">
      <c r="A1823" t="s">
        <v>3359</v>
      </c>
      <c r="B1823" t="s">
        <v>706</v>
      </c>
      <c r="C1823">
        <v>136</v>
      </c>
      <c r="D1823" s="4">
        <v>21554585</v>
      </c>
      <c r="E1823" t="s">
        <v>572</v>
      </c>
      <c r="F1823" t="s">
        <v>2</v>
      </c>
      <c r="G1823" t="s">
        <v>3</v>
      </c>
      <c r="H1823" t="s">
        <v>113</v>
      </c>
      <c r="I1823" s="4">
        <v>25000000</v>
      </c>
      <c r="J1823" s="3">
        <v>1998</v>
      </c>
      <c r="K1823" s="3">
        <v>6.9</v>
      </c>
      <c r="L1823" t="str">
        <f>IF(IMDb[[#This Row],[Presupuesto (USD)]]&lt;IMDb[[#This Row],[Ganancias(USD)]],"Éxito",IF(IMDb[[#This Row],[Presupuesto (USD)]]="SI","Indeterminado","Fracaso"))</f>
        <v>Fracaso</v>
      </c>
    </row>
    <row r="1824" spans="1:12" x14ac:dyDescent="0.25">
      <c r="A1824" t="s">
        <v>4277</v>
      </c>
      <c r="B1824" t="s">
        <v>1629</v>
      </c>
      <c r="C1824">
        <v>144</v>
      </c>
      <c r="D1824" s="4">
        <v>20400000</v>
      </c>
      <c r="E1824" t="s">
        <v>596</v>
      </c>
      <c r="F1824" t="s">
        <v>2</v>
      </c>
      <c r="G1824" t="s">
        <v>3</v>
      </c>
      <c r="H1824" t="s">
        <v>764</v>
      </c>
      <c r="I1824" s="4">
        <v>8000000</v>
      </c>
      <c r="J1824" s="3">
        <v>1946</v>
      </c>
      <c r="K1824" s="3">
        <v>6.9</v>
      </c>
      <c r="L1824" t="str">
        <f>IF(IMDb[[#This Row],[Presupuesto (USD)]]&lt;IMDb[[#This Row],[Ganancias(USD)]],"Éxito",IF(IMDb[[#This Row],[Presupuesto (USD)]]="SI","Indeterminado","Fracaso"))</f>
        <v>Éxito</v>
      </c>
    </row>
    <row r="1825" spans="1:12" x14ac:dyDescent="0.25">
      <c r="A1825" t="s">
        <v>3904</v>
      </c>
      <c r="B1825" t="s">
        <v>1196</v>
      </c>
      <c r="C1825">
        <v>118</v>
      </c>
      <c r="D1825" s="4">
        <v>18761993</v>
      </c>
      <c r="E1825" t="s">
        <v>419</v>
      </c>
      <c r="F1825" t="s">
        <v>2</v>
      </c>
      <c r="G1825" t="s">
        <v>3</v>
      </c>
      <c r="H1825" t="s">
        <v>113</v>
      </c>
      <c r="I1825" s="4">
        <v>9000000</v>
      </c>
      <c r="J1825" s="3">
        <v>2005</v>
      </c>
      <c r="K1825" s="3">
        <v>6.9</v>
      </c>
      <c r="L1825" t="str">
        <f>IF(IMDb[[#This Row],[Presupuesto (USD)]]&lt;IMDb[[#This Row],[Ganancias(USD)]],"Éxito",IF(IMDb[[#This Row],[Presupuesto (USD)]]="SI","Indeterminado","Fracaso"))</f>
        <v>Éxito</v>
      </c>
    </row>
    <row r="1826" spans="1:12" x14ac:dyDescent="0.25">
      <c r="A1826" t="s">
        <v>3972</v>
      </c>
      <c r="B1826" t="s">
        <v>806</v>
      </c>
      <c r="C1826">
        <v>97</v>
      </c>
      <c r="D1826" s="4">
        <v>18535191</v>
      </c>
      <c r="E1826" t="s">
        <v>290</v>
      </c>
      <c r="F1826" t="s">
        <v>2</v>
      </c>
      <c r="G1826" t="s">
        <v>9</v>
      </c>
      <c r="H1826" t="s">
        <v>4</v>
      </c>
      <c r="I1826" s="4">
        <v>14000000</v>
      </c>
      <c r="J1826" s="3">
        <v>1999</v>
      </c>
      <c r="K1826" s="3">
        <v>6.9</v>
      </c>
      <c r="L1826" t="str">
        <f>IF(IMDb[[#This Row],[Presupuesto (USD)]]&lt;IMDb[[#This Row],[Ganancias(USD)]],"Éxito",IF(IMDb[[#This Row],[Presupuesto (USD)]]="SI","Indeterminado","Fracaso"))</f>
        <v>Éxito</v>
      </c>
    </row>
    <row r="1827" spans="1:12" x14ac:dyDescent="0.25">
      <c r="A1827" t="s">
        <v>3513</v>
      </c>
      <c r="B1827" t="s">
        <v>242</v>
      </c>
      <c r="C1827">
        <v>114</v>
      </c>
      <c r="D1827" s="4">
        <v>18252684</v>
      </c>
      <c r="E1827" t="s">
        <v>588</v>
      </c>
      <c r="F1827" t="s">
        <v>2</v>
      </c>
      <c r="G1827" t="s">
        <v>3</v>
      </c>
      <c r="H1827" t="s">
        <v>21</v>
      </c>
      <c r="I1827" s="4">
        <v>30000000</v>
      </c>
      <c r="J1827" s="3">
        <v>1998</v>
      </c>
      <c r="K1827" s="3">
        <v>6.9</v>
      </c>
      <c r="L1827" t="str">
        <f>IF(IMDb[[#This Row],[Presupuesto (USD)]]&lt;IMDb[[#This Row],[Ganancias(USD)]],"Éxito",IF(IMDb[[#This Row],[Presupuesto (USD)]]="SI","Indeterminado","Fracaso"))</f>
        <v>Fracaso</v>
      </c>
    </row>
    <row r="1828" spans="1:12" x14ac:dyDescent="0.25">
      <c r="A1828" t="s">
        <v>2702</v>
      </c>
      <c r="B1828" t="s">
        <v>634</v>
      </c>
      <c r="C1828">
        <v>131</v>
      </c>
      <c r="D1828" s="4">
        <v>18208078</v>
      </c>
      <c r="E1828" t="s">
        <v>172</v>
      </c>
      <c r="F1828" t="s">
        <v>2</v>
      </c>
      <c r="G1828" t="s">
        <v>3</v>
      </c>
      <c r="H1828" t="s">
        <v>113</v>
      </c>
      <c r="I1828" s="4">
        <v>60000000</v>
      </c>
      <c r="J1828" s="3">
        <v>2001</v>
      </c>
      <c r="K1828" s="3">
        <v>6.9</v>
      </c>
      <c r="L1828" t="str">
        <f>IF(IMDb[[#This Row],[Presupuesto (USD)]]&lt;IMDb[[#This Row],[Ganancias(USD)]],"Éxito",IF(IMDb[[#This Row],[Presupuesto (USD)]]="SI","Indeterminado","Fracaso"))</f>
        <v>Fracaso</v>
      </c>
    </row>
    <row r="1829" spans="1:12" x14ac:dyDescent="0.25">
      <c r="A1829" t="s">
        <v>4205</v>
      </c>
      <c r="B1829" t="s">
        <v>1314</v>
      </c>
      <c r="C1829">
        <v>109</v>
      </c>
      <c r="D1829" s="4">
        <v>16901126</v>
      </c>
      <c r="E1829" t="s">
        <v>1589</v>
      </c>
      <c r="F1829" t="s">
        <v>2</v>
      </c>
      <c r="G1829" t="s">
        <v>3</v>
      </c>
      <c r="H1829" t="s">
        <v>113</v>
      </c>
      <c r="I1829" s="4">
        <v>7000000</v>
      </c>
      <c r="J1829" s="3">
        <v>2005</v>
      </c>
      <c r="K1829" s="3">
        <v>6.9</v>
      </c>
      <c r="L1829" t="str">
        <f>IF(IMDb[[#This Row],[Presupuesto (USD)]]&lt;IMDb[[#This Row],[Ganancias(USD)]],"Éxito",IF(IMDb[[#This Row],[Presupuesto (USD)]]="SI","Indeterminado","Fracaso"))</f>
        <v>Éxito</v>
      </c>
    </row>
    <row r="1830" spans="1:12" x14ac:dyDescent="0.25">
      <c r="A1830" t="s">
        <v>2746</v>
      </c>
      <c r="B1830" t="s">
        <v>671</v>
      </c>
      <c r="C1830">
        <v>114</v>
      </c>
      <c r="D1830" s="4">
        <v>16264475</v>
      </c>
      <c r="E1830" t="s">
        <v>514</v>
      </c>
      <c r="F1830" t="s">
        <v>2</v>
      </c>
      <c r="G1830" t="s">
        <v>9</v>
      </c>
      <c r="H1830" t="s">
        <v>4</v>
      </c>
      <c r="I1830" s="4">
        <v>55000000</v>
      </c>
      <c r="J1830" s="3">
        <v>2007</v>
      </c>
      <c r="K1830" s="3">
        <v>6.9</v>
      </c>
      <c r="L1830" t="str">
        <f>IF(IMDb[[#This Row],[Presupuesto (USD)]]&lt;IMDb[[#This Row],[Ganancias(USD)]],"Éxito",IF(IMDb[[#This Row],[Presupuesto (USD)]]="SI","Indeterminado","Fracaso"))</f>
        <v>Fracaso</v>
      </c>
    </row>
    <row r="1831" spans="1:12" x14ac:dyDescent="0.25">
      <c r="A1831" t="s">
        <v>4655</v>
      </c>
      <c r="B1831" t="s">
        <v>1857</v>
      </c>
      <c r="C1831">
        <v>100</v>
      </c>
      <c r="D1831" s="4">
        <v>14673301</v>
      </c>
      <c r="E1831" t="s">
        <v>709</v>
      </c>
      <c r="F1831" t="s">
        <v>2</v>
      </c>
      <c r="G1831" t="s">
        <v>3</v>
      </c>
      <c r="H1831" t="s">
        <v>113</v>
      </c>
      <c r="I1831" s="4">
        <v>2000000</v>
      </c>
      <c r="J1831" s="3">
        <v>2014</v>
      </c>
      <c r="K1831" s="3">
        <v>6.9</v>
      </c>
      <c r="L1831" t="str">
        <f>IF(IMDb[[#This Row],[Presupuesto (USD)]]&lt;IMDb[[#This Row],[Ganancias(USD)]],"Éxito",IF(IMDb[[#This Row],[Presupuesto (USD)]]="SI","Indeterminado","Fracaso"))</f>
        <v>Éxito</v>
      </c>
    </row>
    <row r="1832" spans="1:12" x14ac:dyDescent="0.25">
      <c r="A1832" t="s">
        <v>4210</v>
      </c>
      <c r="B1832" t="s">
        <v>1319</v>
      </c>
      <c r="C1832">
        <v>116</v>
      </c>
      <c r="D1832" s="4">
        <v>14612840</v>
      </c>
      <c r="E1832" t="s">
        <v>833</v>
      </c>
      <c r="F1832" t="s">
        <v>2</v>
      </c>
      <c r="G1832" t="s">
        <v>3</v>
      </c>
      <c r="H1832" t="s">
        <v>4</v>
      </c>
      <c r="I1832" s="4">
        <v>7000000</v>
      </c>
      <c r="J1832" s="3">
        <v>2014</v>
      </c>
      <c r="K1832" s="3">
        <v>6.9</v>
      </c>
      <c r="L1832" t="str">
        <f>IF(IMDb[[#This Row],[Presupuesto (USD)]]&lt;IMDb[[#This Row],[Ganancias(USD)]],"Éxito",IF(IMDb[[#This Row],[Presupuesto (USD)]]="SI","Indeterminado","Fracaso"))</f>
        <v>Éxito</v>
      </c>
    </row>
    <row r="1833" spans="1:12" x14ac:dyDescent="0.25">
      <c r="A1833" t="s">
        <v>3805</v>
      </c>
      <c r="B1833" t="s">
        <v>1357</v>
      </c>
      <c r="C1833">
        <v>117</v>
      </c>
      <c r="D1833" s="4">
        <v>14348123</v>
      </c>
      <c r="E1833" t="s">
        <v>1252</v>
      </c>
      <c r="F1833" t="s">
        <v>2</v>
      </c>
      <c r="G1833" t="s">
        <v>907</v>
      </c>
      <c r="H1833" t="s">
        <v>21</v>
      </c>
      <c r="I1833" s="4">
        <v>12000000</v>
      </c>
      <c r="J1833" s="3">
        <v>1999</v>
      </c>
      <c r="K1833" s="3">
        <v>6.9</v>
      </c>
      <c r="L1833" t="str">
        <f>IF(IMDb[[#This Row],[Presupuesto (USD)]]&lt;IMDb[[#This Row],[Ganancias(USD)]],"Éxito",IF(IMDb[[#This Row],[Presupuesto (USD)]]="SI","Indeterminado","Fracaso"))</f>
        <v>Éxito</v>
      </c>
    </row>
    <row r="1834" spans="1:12" x14ac:dyDescent="0.25">
      <c r="A1834" t="s">
        <v>3861</v>
      </c>
      <c r="B1834" t="s">
        <v>1087</v>
      </c>
      <c r="C1834">
        <v>109</v>
      </c>
      <c r="D1834" s="4">
        <v>14060950</v>
      </c>
      <c r="E1834" t="s">
        <v>534</v>
      </c>
      <c r="F1834" t="s">
        <v>2</v>
      </c>
      <c r="G1834" t="s">
        <v>3</v>
      </c>
      <c r="H1834" t="s">
        <v>4</v>
      </c>
      <c r="I1834" s="4">
        <v>12500000</v>
      </c>
      <c r="J1834" s="3">
        <v>2002</v>
      </c>
      <c r="K1834" s="3">
        <v>6.9</v>
      </c>
      <c r="L1834" t="str">
        <f>IF(IMDb[[#This Row],[Presupuesto (USD)]]&lt;IMDb[[#This Row],[Ganancias(USD)]],"Éxito",IF(IMDb[[#This Row],[Presupuesto (USD)]]="SI","Indeterminado","Fracaso"))</f>
        <v>Éxito</v>
      </c>
    </row>
    <row r="1835" spans="1:12" x14ac:dyDescent="0.25">
      <c r="A1835" t="s">
        <v>3289</v>
      </c>
      <c r="B1835" t="s">
        <v>1071</v>
      </c>
      <c r="C1835">
        <v>110</v>
      </c>
      <c r="D1835" s="4">
        <v>13823741</v>
      </c>
      <c r="E1835" t="s">
        <v>822</v>
      </c>
      <c r="F1835" t="s">
        <v>2</v>
      </c>
      <c r="G1835" t="s">
        <v>9</v>
      </c>
      <c r="H1835" t="s">
        <v>4</v>
      </c>
      <c r="I1835" s="4">
        <v>13500000</v>
      </c>
      <c r="J1835" s="3">
        <v>2008</v>
      </c>
      <c r="K1835" s="3">
        <v>6.9</v>
      </c>
      <c r="L1835" t="str">
        <f>IF(IMDb[[#This Row],[Presupuesto (USD)]]&lt;IMDb[[#This Row],[Ganancias(USD)]],"Éxito",IF(IMDb[[#This Row],[Presupuesto (USD)]]="SI","Indeterminado","Fracaso"))</f>
        <v>Éxito</v>
      </c>
    </row>
    <row r="1836" spans="1:12" x14ac:dyDescent="0.25">
      <c r="A1836" t="s">
        <v>3807</v>
      </c>
      <c r="B1836" t="s">
        <v>706</v>
      </c>
      <c r="C1836">
        <v>115</v>
      </c>
      <c r="D1836" s="4">
        <v>13640000</v>
      </c>
      <c r="E1836" t="s">
        <v>419</v>
      </c>
      <c r="F1836" t="s">
        <v>2</v>
      </c>
      <c r="G1836" t="s">
        <v>3</v>
      </c>
      <c r="H1836" t="s">
        <v>4</v>
      </c>
      <c r="I1836" s="4">
        <v>14000000</v>
      </c>
      <c r="J1836" s="3">
        <v>1994</v>
      </c>
      <c r="K1836" s="3">
        <v>6.9</v>
      </c>
      <c r="L1836" t="str">
        <f>IF(IMDb[[#This Row],[Presupuesto (USD)]]&lt;IMDb[[#This Row],[Ganancias(USD)]],"Éxito",IF(IMDb[[#This Row],[Presupuesto (USD)]]="SI","Indeterminado","Fracaso"))</f>
        <v>Fracaso</v>
      </c>
    </row>
    <row r="1837" spans="1:12" x14ac:dyDescent="0.25">
      <c r="A1837" t="s">
        <v>3625</v>
      </c>
      <c r="B1837" t="s">
        <v>994</v>
      </c>
      <c r="C1837">
        <v>111</v>
      </c>
      <c r="D1837" s="4">
        <v>13362308</v>
      </c>
      <c r="E1837" t="s">
        <v>534</v>
      </c>
      <c r="F1837" t="s">
        <v>2</v>
      </c>
      <c r="G1837" t="s">
        <v>3</v>
      </c>
      <c r="H1837" t="s">
        <v>4</v>
      </c>
      <c r="I1837" s="4">
        <v>18000000</v>
      </c>
      <c r="J1837" s="3">
        <v>2013</v>
      </c>
      <c r="K1837" s="3">
        <v>6.9</v>
      </c>
      <c r="L1837" t="str">
        <f>IF(IMDb[[#This Row],[Presupuesto (USD)]]&lt;IMDb[[#This Row],[Ganancias(USD)]],"Éxito",IF(IMDb[[#This Row],[Presupuesto (USD)]]="SI","Indeterminado","Fracaso"))</f>
        <v>Fracaso</v>
      </c>
    </row>
    <row r="1838" spans="1:12" x14ac:dyDescent="0.25">
      <c r="A1838" t="s">
        <v>3756</v>
      </c>
      <c r="B1838" t="s">
        <v>1329</v>
      </c>
      <c r="C1838">
        <v>111</v>
      </c>
      <c r="D1838" s="4">
        <v>13034417</v>
      </c>
      <c r="E1838" t="s">
        <v>572</v>
      </c>
      <c r="F1838" t="s">
        <v>2</v>
      </c>
      <c r="G1838" t="s">
        <v>3</v>
      </c>
      <c r="H1838" t="s">
        <v>4</v>
      </c>
      <c r="I1838" s="4">
        <v>15000000</v>
      </c>
      <c r="J1838" s="3">
        <v>2009</v>
      </c>
      <c r="K1838" s="3">
        <v>6.9</v>
      </c>
      <c r="L1838" t="str">
        <f>IF(IMDb[[#This Row],[Presupuesto (USD)]]&lt;IMDb[[#This Row],[Ganancias(USD)]],"Éxito",IF(IMDb[[#This Row],[Presupuesto (USD)]]="SI","Indeterminado","Fracaso"))</f>
        <v>Fracaso</v>
      </c>
    </row>
    <row r="1839" spans="1:12" x14ac:dyDescent="0.25">
      <c r="A1839" t="s">
        <v>3374</v>
      </c>
      <c r="B1839" t="s">
        <v>1120</v>
      </c>
      <c r="C1839">
        <v>127</v>
      </c>
      <c r="D1839" s="4">
        <v>12188642</v>
      </c>
      <c r="E1839" t="s">
        <v>802</v>
      </c>
      <c r="F1839" t="s">
        <v>2</v>
      </c>
      <c r="G1839" t="s">
        <v>1121</v>
      </c>
      <c r="H1839" t="s">
        <v>4</v>
      </c>
      <c r="I1839" s="4">
        <v>26000000</v>
      </c>
      <c r="J1839" s="3">
        <v>2015</v>
      </c>
      <c r="K1839" s="3">
        <v>6.9</v>
      </c>
      <c r="L1839" t="str">
        <f>IF(IMDb[[#This Row],[Presupuesto (USD)]]&lt;IMDb[[#This Row],[Ganancias(USD)]],"Éxito",IF(IMDb[[#This Row],[Presupuesto (USD)]]="SI","Indeterminado","Fracaso"))</f>
        <v>Fracaso</v>
      </c>
    </row>
    <row r="1840" spans="1:12" x14ac:dyDescent="0.25">
      <c r="A1840" t="s">
        <v>4369</v>
      </c>
      <c r="B1840" t="s">
        <v>1674</v>
      </c>
      <c r="C1840">
        <v>91</v>
      </c>
      <c r="D1840" s="4">
        <v>12055108</v>
      </c>
      <c r="E1840" t="s">
        <v>419</v>
      </c>
      <c r="F1840" t="s">
        <v>2</v>
      </c>
      <c r="G1840" t="s">
        <v>3</v>
      </c>
      <c r="H1840" t="s">
        <v>113</v>
      </c>
      <c r="I1840" s="4">
        <v>8000000</v>
      </c>
      <c r="J1840" s="3">
        <v>2008</v>
      </c>
      <c r="K1840" s="3">
        <v>6.9</v>
      </c>
      <c r="L1840" t="str">
        <f>IF(IMDb[[#This Row],[Presupuesto (USD)]]&lt;IMDb[[#This Row],[Ganancias(USD)]],"Éxito",IF(IMDb[[#This Row],[Presupuesto (USD)]]="SI","Indeterminado","Fracaso"))</f>
        <v>Éxito</v>
      </c>
    </row>
    <row r="1841" spans="1:12" x14ac:dyDescent="0.25">
      <c r="A1841" t="s">
        <v>4372</v>
      </c>
      <c r="B1841" t="s">
        <v>1677</v>
      </c>
      <c r="C1841">
        <v>92</v>
      </c>
      <c r="D1841" s="4">
        <v>8786715</v>
      </c>
      <c r="E1841" t="s">
        <v>419</v>
      </c>
      <c r="F1841" t="s">
        <v>2</v>
      </c>
      <c r="G1841" t="s">
        <v>3</v>
      </c>
      <c r="H1841" t="s">
        <v>4</v>
      </c>
      <c r="I1841" s="4">
        <v>5000000</v>
      </c>
      <c r="J1841" s="3">
        <v>2004</v>
      </c>
      <c r="K1841" s="3">
        <v>6.9</v>
      </c>
      <c r="L1841" t="str">
        <f>IF(IMDb[[#This Row],[Presupuesto (USD)]]&lt;IMDb[[#This Row],[Ganancias(USD)]],"Éxito",IF(IMDb[[#This Row],[Presupuesto (USD)]]="SI","Indeterminado","Fracaso"))</f>
        <v>Éxito</v>
      </c>
    </row>
    <row r="1842" spans="1:12" x14ac:dyDescent="0.25">
      <c r="A1842" t="s">
        <v>3766</v>
      </c>
      <c r="B1842" t="s">
        <v>806</v>
      </c>
      <c r="C1842">
        <v>97</v>
      </c>
      <c r="D1842" s="4">
        <v>8378141</v>
      </c>
      <c r="E1842" t="s">
        <v>251</v>
      </c>
      <c r="F1842" t="s">
        <v>2</v>
      </c>
      <c r="G1842" t="s">
        <v>9</v>
      </c>
      <c r="H1842" t="s">
        <v>21</v>
      </c>
      <c r="I1842" s="4">
        <v>15000000</v>
      </c>
      <c r="J1842" s="3">
        <v>2002</v>
      </c>
      <c r="K1842" s="3">
        <v>6.9</v>
      </c>
      <c r="L1842" t="str">
        <f>IF(IMDb[[#This Row],[Presupuesto (USD)]]&lt;IMDb[[#This Row],[Ganancias(USD)]],"Éxito",IF(IMDb[[#This Row],[Presupuesto (USD)]]="SI","Indeterminado","Fracaso"))</f>
        <v>Fracaso</v>
      </c>
    </row>
    <row r="1843" spans="1:12" x14ac:dyDescent="0.25">
      <c r="A1843" t="s">
        <v>4146</v>
      </c>
      <c r="B1843" t="s">
        <v>1075</v>
      </c>
      <c r="C1843">
        <v>92</v>
      </c>
      <c r="D1843" s="4">
        <v>8279017</v>
      </c>
      <c r="E1843" t="s">
        <v>1235</v>
      </c>
      <c r="F1843" t="s">
        <v>2</v>
      </c>
      <c r="G1843" t="s">
        <v>9</v>
      </c>
      <c r="H1843" t="s">
        <v>113</v>
      </c>
      <c r="I1843" s="4">
        <v>8000000</v>
      </c>
      <c r="J1843" s="3">
        <v>2000</v>
      </c>
      <c r="K1843" s="3">
        <v>6.9</v>
      </c>
      <c r="L1843" t="str">
        <f>IF(IMDb[[#This Row],[Presupuesto (USD)]]&lt;IMDb[[#This Row],[Ganancias(USD)]],"Éxito",IF(IMDb[[#This Row],[Presupuesto (USD)]]="SI","Indeterminado","Fracaso"))</f>
        <v>Éxito</v>
      </c>
    </row>
    <row r="1844" spans="1:12" x14ac:dyDescent="0.25">
      <c r="A1844" t="s">
        <v>3090</v>
      </c>
      <c r="B1844" t="s">
        <v>40</v>
      </c>
      <c r="C1844">
        <v>117</v>
      </c>
      <c r="D1844" s="4">
        <v>7458269</v>
      </c>
      <c r="E1844" t="s">
        <v>251</v>
      </c>
      <c r="F1844" t="s">
        <v>2</v>
      </c>
      <c r="G1844" t="s">
        <v>3</v>
      </c>
      <c r="H1844" t="s">
        <v>4</v>
      </c>
      <c r="I1844" s="4">
        <v>35000000</v>
      </c>
      <c r="J1844" s="3">
        <v>2006</v>
      </c>
      <c r="K1844" s="3">
        <v>6.9</v>
      </c>
      <c r="L1844" t="str">
        <f>IF(IMDb[[#This Row],[Presupuesto (USD)]]&lt;IMDb[[#This Row],[Ganancias(USD)]],"Éxito",IF(IMDb[[#This Row],[Presupuesto (USD)]]="SI","Indeterminado","Fracaso"))</f>
        <v>Fracaso</v>
      </c>
    </row>
    <row r="1845" spans="1:12" x14ac:dyDescent="0.25">
      <c r="A1845" t="s">
        <v>4570</v>
      </c>
      <c r="B1845" t="s">
        <v>1465</v>
      </c>
      <c r="C1845">
        <v>94</v>
      </c>
      <c r="D1845" s="4">
        <v>6879730</v>
      </c>
      <c r="E1845" t="s">
        <v>534</v>
      </c>
      <c r="F1845" t="s">
        <v>2</v>
      </c>
      <c r="G1845" t="s">
        <v>3</v>
      </c>
      <c r="H1845" t="s">
        <v>113</v>
      </c>
      <c r="I1845" s="4" t="s">
        <v>5162</v>
      </c>
      <c r="J1845" s="3">
        <v>2004</v>
      </c>
      <c r="K1845" s="3">
        <v>6.9</v>
      </c>
      <c r="L1845" t="str">
        <f>IF(IMDb[[#This Row],[Presupuesto (USD)]]&lt;IMDb[[#This Row],[Ganancias(USD)]],"Éxito",IF(IMDb[[#This Row],[Presupuesto (USD)]]="SI","Indeterminado","Fracaso"))</f>
        <v>Indeterminado</v>
      </c>
    </row>
    <row r="1846" spans="1:12" x14ac:dyDescent="0.25">
      <c r="A1846" t="s">
        <v>4115</v>
      </c>
      <c r="B1846" t="s">
        <v>1221</v>
      </c>
      <c r="C1846">
        <v>106</v>
      </c>
      <c r="D1846" s="4">
        <v>6262942</v>
      </c>
      <c r="E1846" t="s">
        <v>187</v>
      </c>
      <c r="F1846" t="s">
        <v>2</v>
      </c>
      <c r="G1846" t="s">
        <v>3</v>
      </c>
      <c r="H1846" t="s">
        <v>4</v>
      </c>
      <c r="I1846" s="4">
        <v>9000000</v>
      </c>
      <c r="J1846" s="3">
        <v>2013</v>
      </c>
      <c r="K1846" s="3">
        <v>6.9</v>
      </c>
      <c r="L1846" t="str">
        <f>IF(IMDb[[#This Row],[Presupuesto (USD)]]&lt;IMDb[[#This Row],[Ganancias(USD)]],"Éxito",IF(IMDb[[#This Row],[Presupuesto (USD)]]="SI","Indeterminado","Fracaso"))</f>
        <v>Fracaso</v>
      </c>
    </row>
    <row r="1847" spans="1:12" x14ac:dyDescent="0.25">
      <c r="A1847" t="s">
        <v>4894</v>
      </c>
      <c r="B1847" t="s">
        <v>2029</v>
      </c>
      <c r="C1847">
        <v>86</v>
      </c>
      <c r="D1847" s="4">
        <v>5518918</v>
      </c>
      <c r="E1847" t="s">
        <v>2030</v>
      </c>
      <c r="F1847" t="s">
        <v>2</v>
      </c>
      <c r="G1847" t="s">
        <v>3</v>
      </c>
      <c r="H1847" t="s">
        <v>113</v>
      </c>
      <c r="I1847" s="4">
        <v>750000</v>
      </c>
      <c r="J1847" s="3">
        <v>2007</v>
      </c>
      <c r="K1847" s="3">
        <v>6.9</v>
      </c>
      <c r="L1847" t="str">
        <f>IF(IMDb[[#This Row],[Presupuesto (USD)]]&lt;IMDb[[#This Row],[Ganancias(USD)]],"Éxito",IF(IMDb[[#This Row],[Presupuesto (USD)]]="SI","Indeterminado","Fracaso"))</f>
        <v>Éxito</v>
      </c>
    </row>
    <row r="1848" spans="1:12" x14ac:dyDescent="0.25">
      <c r="A1848" t="s">
        <v>3092</v>
      </c>
      <c r="B1848" t="s">
        <v>192</v>
      </c>
      <c r="C1848">
        <v>114</v>
      </c>
      <c r="D1848" s="4">
        <v>4651977</v>
      </c>
      <c r="E1848" t="s">
        <v>534</v>
      </c>
      <c r="F1848" t="s">
        <v>2</v>
      </c>
      <c r="G1848" t="s">
        <v>3</v>
      </c>
      <c r="H1848" t="s">
        <v>4</v>
      </c>
      <c r="I1848" s="4">
        <v>35000000</v>
      </c>
      <c r="J1848" s="3">
        <v>1992</v>
      </c>
      <c r="K1848" s="3">
        <v>6.9</v>
      </c>
      <c r="L1848" t="str">
        <f>IF(IMDb[[#This Row],[Presupuesto (USD)]]&lt;IMDb[[#This Row],[Ganancias(USD)]],"Éxito",IF(IMDb[[#This Row],[Presupuesto (USD)]]="SI","Indeterminado","Fracaso"))</f>
        <v>Fracaso</v>
      </c>
    </row>
    <row r="1849" spans="1:12" x14ac:dyDescent="0.25">
      <c r="A1849" t="s">
        <v>3241</v>
      </c>
      <c r="B1849" t="s">
        <v>561</v>
      </c>
      <c r="C1849">
        <v>112</v>
      </c>
      <c r="D1849" s="4">
        <v>4554569</v>
      </c>
      <c r="E1849" t="s">
        <v>419</v>
      </c>
      <c r="F1849" t="s">
        <v>2</v>
      </c>
      <c r="G1849" t="s">
        <v>3</v>
      </c>
      <c r="H1849" t="s">
        <v>113</v>
      </c>
      <c r="I1849" s="4">
        <v>28000000</v>
      </c>
      <c r="J1849" s="3">
        <v>1999</v>
      </c>
      <c r="K1849" s="3">
        <v>6.9</v>
      </c>
      <c r="L1849" t="str">
        <f>IF(IMDb[[#This Row],[Presupuesto (USD)]]&lt;IMDb[[#This Row],[Ganancias(USD)]],"Éxito",IF(IMDb[[#This Row],[Presupuesto (USD)]]="SI","Indeterminado","Fracaso"))</f>
        <v>Fracaso</v>
      </c>
    </row>
    <row r="1850" spans="1:12" x14ac:dyDescent="0.25">
      <c r="A1850" t="s">
        <v>3286</v>
      </c>
      <c r="B1850" t="s">
        <v>83</v>
      </c>
      <c r="C1850">
        <v>130</v>
      </c>
      <c r="D1850" s="4">
        <v>4463292</v>
      </c>
      <c r="E1850" t="s">
        <v>460</v>
      </c>
      <c r="F1850" t="s">
        <v>2</v>
      </c>
      <c r="G1850" t="s">
        <v>9</v>
      </c>
      <c r="H1850" t="s">
        <v>4</v>
      </c>
      <c r="I1850" s="4">
        <v>30000000</v>
      </c>
      <c r="J1850" s="3">
        <v>2011</v>
      </c>
      <c r="K1850" s="3">
        <v>6.9</v>
      </c>
      <c r="L1850" t="str">
        <f>IF(IMDb[[#This Row],[Presupuesto (USD)]]&lt;IMDb[[#This Row],[Ganancias(USD)]],"Éxito",IF(IMDb[[#This Row],[Presupuesto (USD)]]="SI","Indeterminado","Fracaso"))</f>
        <v>Fracaso</v>
      </c>
    </row>
    <row r="1851" spans="1:12" x14ac:dyDescent="0.25">
      <c r="A1851" t="s">
        <v>4999</v>
      </c>
      <c r="B1851" t="s">
        <v>1555</v>
      </c>
      <c r="C1851">
        <v>91</v>
      </c>
      <c r="D1851" s="4">
        <v>4186931</v>
      </c>
      <c r="E1851" t="s">
        <v>251</v>
      </c>
      <c r="F1851" t="s">
        <v>2</v>
      </c>
      <c r="G1851" t="s">
        <v>3</v>
      </c>
      <c r="H1851" t="s">
        <v>113</v>
      </c>
      <c r="I1851" s="4">
        <v>250000</v>
      </c>
      <c r="J1851" s="3">
        <v>2001</v>
      </c>
      <c r="K1851" s="3">
        <v>6.9</v>
      </c>
      <c r="L1851" t="str">
        <f>IF(IMDb[[#This Row],[Presupuesto (USD)]]&lt;IMDb[[#This Row],[Ganancias(USD)]],"Éxito",IF(IMDb[[#This Row],[Presupuesto (USD)]]="SI","Indeterminado","Fracaso"))</f>
        <v>Éxito</v>
      </c>
    </row>
    <row r="1852" spans="1:12" x14ac:dyDescent="0.25">
      <c r="A1852" t="s">
        <v>4574</v>
      </c>
      <c r="B1852" t="s">
        <v>1806</v>
      </c>
      <c r="C1852">
        <v>96</v>
      </c>
      <c r="D1852" s="4">
        <v>4170647</v>
      </c>
      <c r="E1852" t="s">
        <v>419</v>
      </c>
      <c r="F1852" t="s">
        <v>2</v>
      </c>
      <c r="G1852" t="s">
        <v>9</v>
      </c>
      <c r="H1852" t="s">
        <v>113</v>
      </c>
      <c r="I1852" s="4">
        <v>1900000</v>
      </c>
      <c r="J1852" s="3">
        <v>1999</v>
      </c>
      <c r="K1852" s="3">
        <v>6.9</v>
      </c>
      <c r="L1852" t="str">
        <f>IF(IMDb[[#This Row],[Presupuesto (USD)]]&lt;IMDb[[#This Row],[Ganancias(USD)]],"Éxito",IF(IMDb[[#This Row],[Presupuesto (USD)]]="SI","Indeterminado","Fracaso"))</f>
        <v>Éxito</v>
      </c>
    </row>
    <row r="1853" spans="1:12" x14ac:dyDescent="0.25">
      <c r="A1853" t="s">
        <v>4381</v>
      </c>
      <c r="B1853" t="s">
        <v>1681</v>
      </c>
      <c r="C1853">
        <v>41</v>
      </c>
      <c r="D1853" s="4">
        <v>4074023</v>
      </c>
      <c r="E1853" t="s">
        <v>14</v>
      </c>
      <c r="F1853" t="s">
        <v>2</v>
      </c>
      <c r="G1853" t="s">
        <v>9</v>
      </c>
      <c r="H1853" t="s">
        <v>5162</v>
      </c>
      <c r="I1853" s="4">
        <v>5000000</v>
      </c>
      <c r="J1853" s="3">
        <v>2010</v>
      </c>
      <c r="K1853" s="3">
        <v>6.9</v>
      </c>
      <c r="L1853" t="str">
        <f>IF(IMDb[[#This Row],[Presupuesto (USD)]]&lt;IMDb[[#This Row],[Ganancias(USD)]],"Éxito",IF(IMDb[[#This Row],[Presupuesto (USD)]]="SI","Indeterminado","Fracaso"))</f>
        <v>Fracaso</v>
      </c>
    </row>
    <row r="1854" spans="1:12" x14ac:dyDescent="0.25">
      <c r="A1854" t="s">
        <v>4119</v>
      </c>
      <c r="B1854" t="s">
        <v>1537</v>
      </c>
      <c r="C1854">
        <v>160</v>
      </c>
      <c r="D1854" s="4">
        <v>3827466</v>
      </c>
      <c r="E1854" t="s">
        <v>543</v>
      </c>
      <c r="F1854" t="s">
        <v>762</v>
      </c>
      <c r="G1854" t="s">
        <v>763</v>
      </c>
      <c r="H1854" t="s">
        <v>679</v>
      </c>
      <c r="I1854" s="4" t="s">
        <v>5162</v>
      </c>
      <c r="J1854" s="3">
        <v>2013</v>
      </c>
      <c r="K1854" s="3">
        <v>6.9</v>
      </c>
      <c r="L1854" t="str">
        <f>IF(IMDb[[#This Row],[Presupuesto (USD)]]&lt;IMDb[[#This Row],[Ganancias(USD)]],"Éxito",IF(IMDb[[#This Row],[Presupuesto (USD)]]="SI","Indeterminado","Fracaso"))</f>
        <v>Indeterminado</v>
      </c>
    </row>
    <row r="1855" spans="1:12" x14ac:dyDescent="0.25">
      <c r="A1855" t="s">
        <v>3132</v>
      </c>
      <c r="B1855" t="s">
        <v>308</v>
      </c>
      <c r="C1855">
        <v>75</v>
      </c>
      <c r="D1855" s="4">
        <v>3562749</v>
      </c>
      <c r="E1855" t="s">
        <v>977</v>
      </c>
      <c r="F1855" t="s">
        <v>2</v>
      </c>
      <c r="G1855" t="s">
        <v>3</v>
      </c>
      <c r="H1855" t="s">
        <v>60</v>
      </c>
      <c r="I1855" s="4">
        <v>32000000</v>
      </c>
      <c r="J1855" s="3">
        <v>1997</v>
      </c>
      <c r="K1855" s="3">
        <v>6.9</v>
      </c>
      <c r="L1855" t="str">
        <f>IF(IMDb[[#This Row],[Presupuesto (USD)]]&lt;IMDb[[#This Row],[Ganancias(USD)]],"Éxito",IF(IMDb[[#This Row],[Presupuesto (USD)]]="SI","Indeterminado","Fracaso"))</f>
        <v>Fracaso</v>
      </c>
    </row>
    <row r="1856" spans="1:12" x14ac:dyDescent="0.25">
      <c r="A1856" t="s">
        <v>3551</v>
      </c>
      <c r="B1856" t="s">
        <v>998</v>
      </c>
      <c r="C1856">
        <v>114</v>
      </c>
      <c r="D1856" s="4">
        <v>3519627</v>
      </c>
      <c r="E1856" t="s">
        <v>1224</v>
      </c>
      <c r="F1856" t="s">
        <v>2</v>
      </c>
      <c r="G1856" t="s">
        <v>3</v>
      </c>
      <c r="H1856" t="s">
        <v>4</v>
      </c>
      <c r="I1856" s="4">
        <v>20000000</v>
      </c>
      <c r="J1856" s="3">
        <v>2008</v>
      </c>
      <c r="K1856" s="3">
        <v>6.9</v>
      </c>
      <c r="L1856" t="str">
        <f>IF(IMDb[[#This Row],[Presupuesto (USD)]]&lt;IMDb[[#This Row],[Ganancias(USD)]],"Éxito",IF(IMDb[[#This Row],[Presupuesto (USD)]]="SI","Indeterminado","Fracaso"))</f>
        <v>Fracaso</v>
      </c>
    </row>
    <row r="1857" spans="1:12" x14ac:dyDescent="0.25">
      <c r="A1857" t="s">
        <v>4181</v>
      </c>
      <c r="B1857" t="s">
        <v>1578</v>
      </c>
      <c r="C1857">
        <v>118</v>
      </c>
      <c r="D1857" s="4">
        <v>3347439</v>
      </c>
      <c r="E1857" t="s">
        <v>45</v>
      </c>
      <c r="F1857" t="s">
        <v>2</v>
      </c>
      <c r="G1857" t="s">
        <v>3</v>
      </c>
      <c r="H1857" t="s">
        <v>21</v>
      </c>
      <c r="I1857" s="4">
        <v>7500000</v>
      </c>
      <c r="J1857" s="3">
        <v>2004</v>
      </c>
      <c r="K1857" s="3">
        <v>6.9</v>
      </c>
      <c r="L1857" t="str">
        <f>IF(IMDb[[#This Row],[Presupuesto (USD)]]&lt;IMDb[[#This Row],[Ganancias(USD)]],"Éxito",IF(IMDb[[#This Row],[Presupuesto (USD)]]="SI","Indeterminado","Fracaso"))</f>
        <v>Fracaso</v>
      </c>
    </row>
    <row r="1858" spans="1:12" x14ac:dyDescent="0.25">
      <c r="A1858" t="s">
        <v>4318</v>
      </c>
      <c r="B1858" t="s">
        <v>1534</v>
      </c>
      <c r="C1858">
        <v>141</v>
      </c>
      <c r="D1858" s="4">
        <v>3064356</v>
      </c>
      <c r="E1858" t="s">
        <v>45</v>
      </c>
      <c r="F1858" t="s">
        <v>2</v>
      </c>
      <c r="G1858" t="s">
        <v>3</v>
      </c>
      <c r="H1858" t="s">
        <v>4</v>
      </c>
      <c r="I1858" s="4">
        <v>5600000</v>
      </c>
      <c r="J1858" s="3">
        <v>2002</v>
      </c>
      <c r="K1858" s="3">
        <v>6.9</v>
      </c>
      <c r="L1858" t="str">
        <f>IF(IMDb[[#This Row],[Presupuesto (USD)]]&lt;IMDb[[#This Row],[Ganancias(USD)]],"Éxito",IF(IMDb[[#This Row],[Presupuesto (USD)]]="SI","Indeterminado","Fracaso"))</f>
        <v>Fracaso</v>
      </c>
    </row>
    <row r="1859" spans="1:12" x14ac:dyDescent="0.25">
      <c r="A1859" t="s">
        <v>4069</v>
      </c>
      <c r="B1859" t="s">
        <v>1513</v>
      </c>
      <c r="C1859">
        <v>176</v>
      </c>
      <c r="D1859" s="4">
        <v>3047539</v>
      </c>
      <c r="E1859" t="s">
        <v>45</v>
      </c>
      <c r="F1859" t="s">
        <v>762</v>
      </c>
      <c r="G1859" t="s">
        <v>763</v>
      </c>
      <c r="H1859" t="s">
        <v>679</v>
      </c>
      <c r="I1859" s="4">
        <v>7217600</v>
      </c>
      <c r="J1859" s="3">
        <v>2012</v>
      </c>
      <c r="K1859" s="3">
        <v>6.9</v>
      </c>
      <c r="L1859" t="str">
        <f>IF(IMDb[[#This Row],[Presupuesto (USD)]]&lt;IMDb[[#This Row],[Ganancias(USD)]],"Éxito",IF(IMDb[[#This Row],[Presupuesto (USD)]]="SI","Indeterminado","Fracaso"))</f>
        <v>Fracaso</v>
      </c>
    </row>
    <row r="1860" spans="1:12" x14ac:dyDescent="0.25">
      <c r="A1860" t="s">
        <v>4832</v>
      </c>
      <c r="B1860" t="s">
        <v>1976</v>
      </c>
      <c r="C1860">
        <v>102</v>
      </c>
      <c r="D1860" s="4">
        <v>2981638</v>
      </c>
      <c r="E1860" t="s">
        <v>332</v>
      </c>
      <c r="F1860" t="s">
        <v>2</v>
      </c>
      <c r="G1860" t="s">
        <v>3</v>
      </c>
      <c r="H1860" t="s">
        <v>113</v>
      </c>
      <c r="I1860" s="4" t="s">
        <v>5162</v>
      </c>
      <c r="J1860" s="3">
        <v>2011</v>
      </c>
      <c r="K1860" s="3">
        <v>6.9</v>
      </c>
      <c r="L1860" t="str">
        <f>IF(IMDb[[#This Row],[Presupuesto (USD)]]&lt;IMDb[[#This Row],[Ganancias(USD)]],"Éxito",IF(IMDb[[#This Row],[Presupuesto (USD)]]="SI","Indeterminado","Fracaso"))</f>
        <v>Indeterminado</v>
      </c>
    </row>
    <row r="1861" spans="1:12" x14ac:dyDescent="0.25">
      <c r="A1861" t="s">
        <v>4579</v>
      </c>
      <c r="B1861" t="s">
        <v>1361</v>
      </c>
      <c r="C1861">
        <v>108</v>
      </c>
      <c r="D1861" s="4">
        <v>2961991</v>
      </c>
      <c r="E1861" t="s">
        <v>269</v>
      </c>
      <c r="F1861" t="s">
        <v>2</v>
      </c>
      <c r="G1861" t="s">
        <v>3</v>
      </c>
      <c r="H1861" t="s">
        <v>113</v>
      </c>
      <c r="I1861" s="4">
        <v>3300000</v>
      </c>
      <c r="J1861" s="3">
        <v>1996</v>
      </c>
      <c r="K1861" s="3">
        <v>6.9</v>
      </c>
      <c r="L1861" t="str">
        <f>IF(IMDb[[#This Row],[Presupuesto (USD)]]&lt;IMDb[[#This Row],[Ganancias(USD)]],"Éxito",IF(IMDb[[#This Row],[Presupuesto (USD)]]="SI","Indeterminado","Fracaso"))</f>
        <v>Fracaso</v>
      </c>
    </row>
    <row r="1862" spans="1:12" x14ac:dyDescent="0.25">
      <c r="A1862" t="s">
        <v>3133</v>
      </c>
      <c r="B1862" t="s">
        <v>978</v>
      </c>
      <c r="C1862">
        <v>132</v>
      </c>
      <c r="D1862" s="4">
        <v>2899970</v>
      </c>
      <c r="E1862" t="s">
        <v>534</v>
      </c>
      <c r="F1862" t="s">
        <v>2</v>
      </c>
      <c r="G1862" t="s">
        <v>3</v>
      </c>
      <c r="H1862" t="s">
        <v>113</v>
      </c>
      <c r="I1862" s="4">
        <v>32000000</v>
      </c>
      <c r="J1862" s="3">
        <v>1999</v>
      </c>
      <c r="K1862" s="3">
        <v>6.9</v>
      </c>
      <c r="L1862" t="str">
        <f>IF(IMDb[[#This Row],[Presupuesto (USD)]]&lt;IMDb[[#This Row],[Ganancias(USD)]],"Éxito",IF(IMDb[[#This Row],[Presupuesto (USD)]]="SI","Indeterminado","Fracaso"))</f>
        <v>Fracaso</v>
      </c>
    </row>
    <row r="1863" spans="1:12" x14ac:dyDescent="0.25">
      <c r="A1863" t="s">
        <v>4501</v>
      </c>
      <c r="B1863" t="s">
        <v>1253</v>
      </c>
      <c r="C1863">
        <v>109</v>
      </c>
      <c r="D1863" s="4">
        <v>2706659</v>
      </c>
      <c r="E1863" t="s">
        <v>419</v>
      </c>
      <c r="F1863" t="s">
        <v>2</v>
      </c>
      <c r="G1863" t="s">
        <v>9</v>
      </c>
      <c r="H1863" t="s">
        <v>113</v>
      </c>
      <c r="I1863" s="4">
        <v>2000000</v>
      </c>
      <c r="J1863" s="3">
        <v>2006</v>
      </c>
      <c r="K1863" s="3">
        <v>6.9</v>
      </c>
      <c r="L1863" t="str">
        <f>IF(IMDb[[#This Row],[Presupuesto (USD)]]&lt;IMDb[[#This Row],[Ganancias(USD)]],"Éxito",IF(IMDb[[#This Row],[Presupuesto (USD)]]="SI","Indeterminado","Fracaso"))</f>
        <v>Éxito</v>
      </c>
    </row>
    <row r="1864" spans="1:12" x14ac:dyDescent="0.25">
      <c r="A1864" t="s">
        <v>3554</v>
      </c>
      <c r="B1864" t="s">
        <v>952</v>
      </c>
      <c r="C1864">
        <v>114</v>
      </c>
      <c r="D1864" s="4">
        <v>2353728</v>
      </c>
      <c r="E1864" t="s">
        <v>1226</v>
      </c>
      <c r="F1864" t="s">
        <v>257</v>
      </c>
      <c r="G1864" t="s">
        <v>258</v>
      </c>
      <c r="H1864" t="s">
        <v>4</v>
      </c>
      <c r="I1864" s="4">
        <v>20000000</v>
      </c>
      <c r="J1864" s="3">
        <v>2003</v>
      </c>
      <c r="K1864" s="3">
        <v>6.9</v>
      </c>
      <c r="L1864" t="str">
        <f>IF(IMDb[[#This Row],[Presupuesto (USD)]]&lt;IMDb[[#This Row],[Ganancias(USD)]],"Éxito",IF(IMDb[[#This Row],[Presupuesto (USD)]]="SI","Indeterminado","Fracaso"))</f>
        <v>Fracaso</v>
      </c>
    </row>
    <row r="1865" spans="1:12" x14ac:dyDescent="0.25">
      <c r="A1865" t="s">
        <v>4253</v>
      </c>
      <c r="B1865" t="s">
        <v>1614</v>
      </c>
      <c r="C1865">
        <v>116</v>
      </c>
      <c r="D1865" s="4">
        <v>2268296</v>
      </c>
      <c r="E1865" t="s">
        <v>600</v>
      </c>
      <c r="F1865" t="s">
        <v>2</v>
      </c>
      <c r="G1865" t="s">
        <v>9</v>
      </c>
      <c r="H1865" t="s">
        <v>4</v>
      </c>
      <c r="I1865" s="4">
        <v>6500000</v>
      </c>
      <c r="J1865" s="3">
        <v>2013</v>
      </c>
      <c r="K1865" s="3">
        <v>6.9</v>
      </c>
      <c r="L1865" t="str">
        <f>IF(IMDb[[#This Row],[Presupuesto (USD)]]&lt;IMDb[[#This Row],[Ganancias(USD)]],"Éxito",IF(IMDb[[#This Row],[Presupuesto (USD)]]="SI","Indeterminado","Fracaso"))</f>
        <v>Fracaso</v>
      </c>
    </row>
    <row r="1866" spans="1:12" x14ac:dyDescent="0.25">
      <c r="A1866" t="s">
        <v>5106</v>
      </c>
      <c r="B1866" t="s">
        <v>685</v>
      </c>
      <c r="C1866">
        <v>81</v>
      </c>
      <c r="D1866" s="4">
        <v>2040920</v>
      </c>
      <c r="E1866" t="s">
        <v>786</v>
      </c>
      <c r="F1866" t="s">
        <v>453</v>
      </c>
      <c r="G1866" t="s">
        <v>3</v>
      </c>
      <c r="H1866" t="s">
        <v>113</v>
      </c>
      <c r="I1866" s="4">
        <v>7000</v>
      </c>
      <c r="J1866" s="3">
        <v>1992</v>
      </c>
      <c r="K1866" s="3">
        <v>6.9</v>
      </c>
      <c r="L1866" t="str">
        <f>IF(IMDb[[#This Row],[Presupuesto (USD)]]&lt;IMDb[[#This Row],[Ganancias(USD)]],"Éxito",IF(IMDb[[#This Row],[Presupuesto (USD)]]="SI","Indeterminado","Fracaso"))</f>
        <v>Éxito</v>
      </c>
    </row>
    <row r="1867" spans="1:12" x14ac:dyDescent="0.25">
      <c r="A1867" t="s">
        <v>2641</v>
      </c>
      <c r="B1867" t="s">
        <v>574</v>
      </c>
      <c r="C1867">
        <v>130</v>
      </c>
      <c r="D1867" s="4">
        <v>1987287</v>
      </c>
      <c r="E1867" t="s">
        <v>334</v>
      </c>
      <c r="F1867" t="s">
        <v>2</v>
      </c>
      <c r="G1867" t="s">
        <v>9</v>
      </c>
      <c r="H1867" t="s">
        <v>4</v>
      </c>
      <c r="I1867" s="4">
        <v>50000000</v>
      </c>
      <c r="J1867" s="3">
        <v>2005</v>
      </c>
      <c r="K1867" s="3">
        <v>6.9</v>
      </c>
      <c r="L1867" t="str">
        <f>IF(IMDb[[#This Row],[Presupuesto (USD)]]&lt;IMDb[[#This Row],[Ganancias(USD)]],"Éxito",IF(IMDb[[#This Row],[Presupuesto (USD)]]="SI","Indeterminado","Fracaso"))</f>
        <v>Fracaso</v>
      </c>
    </row>
    <row r="1868" spans="1:12" x14ac:dyDescent="0.25">
      <c r="A1868" t="s">
        <v>4038</v>
      </c>
      <c r="B1868" t="s">
        <v>980</v>
      </c>
      <c r="C1868">
        <v>106</v>
      </c>
      <c r="D1868" s="4">
        <v>1939441</v>
      </c>
      <c r="E1868" t="s">
        <v>295</v>
      </c>
      <c r="F1868" t="s">
        <v>2</v>
      </c>
      <c r="G1868" t="s">
        <v>3</v>
      </c>
      <c r="H1868" t="s">
        <v>113</v>
      </c>
      <c r="I1868" s="4">
        <v>10000000</v>
      </c>
      <c r="J1868" s="3">
        <v>2012</v>
      </c>
      <c r="K1868" s="3">
        <v>6.9</v>
      </c>
      <c r="L1868" t="str">
        <f>IF(IMDb[[#This Row],[Presupuesto (USD)]]&lt;IMDb[[#This Row],[Ganancias(USD)]],"Éxito",IF(IMDb[[#This Row],[Presupuesto (USD)]]="SI","Indeterminado","Fracaso"))</f>
        <v>Fracaso</v>
      </c>
    </row>
    <row r="1869" spans="1:12" x14ac:dyDescent="0.25">
      <c r="A1869" t="s">
        <v>4985</v>
      </c>
      <c r="B1869" t="s">
        <v>5136</v>
      </c>
      <c r="C1869">
        <v>91</v>
      </c>
      <c r="D1869" s="4">
        <v>1652472</v>
      </c>
      <c r="E1869" t="s">
        <v>290</v>
      </c>
      <c r="F1869" t="s">
        <v>257</v>
      </c>
      <c r="G1869" t="s">
        <v>258</v>
      </c>
      <c r="H1869" t="s">
        <v>113</v>
      </c>
      <c r="I1869" s="4">
        <v>300000</v>
      </c>
      <c r="J1869" s="3">
        <v>1996</v>
      </c>
      <c r="K1869" s="3">
        <v>6.9</v>
      </c>
      <c r="L1869" t="str">
        <f>IF(IMDb[[#This Row],[Presupuesto (USD)]]&lt;IMDb[[#This Row],[Ganancias(USD)]],"Éxito",IF(IMDb[[#This Row],[Presupuesto (USD)]]="SI","Indeterminado","Fracaso"))</f>
        <v>Éxito</v>
      </c>
    </row>
    <row r="1870" spans="1:12" x14ac:dyDescent="0.25">
      <c r="A1870" t="s">
        <v>3662</v>
      </c>
      <c r="B1870" t="s">
        <v>237</v>
      </c>
      <c r="C1870">
        <v>98</v>
      </c>
      <c r="D1870" s="4">
        <v>1569918</v>
      </c>
      <c r="E1870" t="s">
        <v>776</v>
      </c>
      <c r="F1870" t="s">
        <v>2</v>
      </c>
      <c r="G1870" t="s">
        <v>975</v>
      </c>
      <c r="H1870" t="s">
        <v>113</v>
      </c>
      <c r="I1870" s="4">
        <v>17000000</v>
      </c>
      <c r="J1870" s="3">
        <v>2003</v>
      </c>
      <c r="K1870" s="3">
        <v>6.9</v>
      </c>
      <c r="L1870" t="str">
        <f>IF(IMDb[[#This Row],[Presupuesto (USD)]]&lt;IMDb[[#This Row],[Ganancias(USD)]],"Éxito",IF(IMDb[[#This Row],[Presupuesto (USD)]]="SI","Indeterminado","Fracaso"))</f>
        <v>Fracaso</v>
      </c>
    </row>
    <row r="1871" spans="1:12" x14ac:dyDescent="0.25">
      <c r="A1871" t="s">
        <v>4683</v>
      </c>
      <c r="B1871" t="s">
        <v>1877</v>
      </c>
      <c r="C1871">
        <v>102</v>
      </c>
      <c r="D1871" s="4">
        <v>1477002</v>
      </c>
      <c r="E1871" t="s">
        <v>45</v>
      </c>
      <c r="F1871" t="s">
        <v>2</v>
      </c>
      <c r="G1871" t="s">
        <v>3</v>
      </c>
      <c r="H1871" t="s">
        <v>113</v>
      </c>
      <c r="I1871" s="4">
        <v>2000000</v>
      </c>
      <c r="J1871" s="3">
        <v>2015</v>
      </c>
      <c r="K1871" s="3">
        <v>6.9</v>
      </c>
      <c r="L1871" t="str">
        <f>IF(IMDb[[#This Row],[Presupuesto (USD)]]&lt;IMDb[[#This Row],[Ganancias(USD)]],"Éxito",IF(IMDb[[#This Row],[Presupuesto (USD)]]="SI","Indeterminado","Fracaso"))</f>
        <v>Fracaso</v>
      </c>
    </row>
    <row r="1872" spans="1:12" x14ac:dyDescent="0.25">
      <c r="A1872" t="s">
        <v>4155</v>
      </c>
      <c r="B1872" t="s">
        <v>1239</v>
      </c>
      <c r="C1872">
        <v>92</v>
      </c>
      <c r="D1872" s="4">
        <v>1071240</v>
      </c>
      <c r="E1872" t="s">
        <v>269</v>
      </c>
      <c r="F1872" t="s">
        <v>2</v>
      </c>
      <c r="G1872" t="s">
        <v>9</v>
      </c>
      <c r="H1872" t="s">
        <v>4</v>
      </c>
      <c r="I1872" s="4">
        <v>8000000</v>
      </c>
      <c r="J1872" s="3">
        <v>2007</v>
      </c>
      <c r="K1872" s="3">
        <v>6.9</v>
      </c>
      <c r="L1872" t="str">
        <f>IF(IMDb[[#This Row],[Presupuesto (USD)]]&lt;IMDb[[#This Row],[Ganancias(USD)]],"Éxito",IF(IMDb[[#This Row],[Presupuesto (USD)]]="SI","Indeterminado","Fracaso"))</f>
        <v>Fracaso</v>
      </c>
    </row>
    <row r="1873" spans="1:12" x14ac:dyDescent="0.25">
      <c r="A1873" t="s">
        <v>2996</v>
      </c>
      <c r="B1873" t="s">
        <v>883</v>
      </c>
      <c r="C1873">
        <v>101</v>
      </c>
      <c r="D1873" s="4">
        <v>876671</v>
      </c>
      <c r="E1873" t="s">
        <v>884</v>
      </c>
      <c r="F1873" t="s">
        <v>2</v>
      </c>
      <c r="G1873" t="s">
        <v>3</v>
      </c>
      <c r="H1873" t="s">
        <v>113</v>
      </c>
      <c r="I1873" s="4">
        <v>25000000</v>
      </c>
      <c r="J1873" s="3">
        <v>2007</v>
      </c>
      <c r="K1873" s="3">
        <v>6.9</v>
      </c>
      <c r="L1873" t="str">
        <f>IF(IMDb[[#This Row],[Presupuesto (USD)]]&lt;IMDb[[#This Row],[Ganancias(USD)]],"Éxito",IF(IMDb[[#This Row],[Presupuesto (USD)]]="SI","Indeterminado","Fracaso"))</f>
        <v>Fracaso</v>
      </c>
    </row>
    <row r="1874" spans="1:12" x14ac:dyDescent="0.25">
      <c r="A1874" t="s">
        <v>4475</v>
      </c>
      <c r="B1874" t="s">
        <v>1746</v>
      </c>
      <c r="C1874">
        <v>101</v>
      </c>
      <c r="D1874" s="4">
        <v>864959</v>
      </c>
      <c r="E1874" t="s">
        <v>37</v>
      </c>
      <c r="F1874" t="s">
        <v>2</v>
      </c>
      <c r="G1874" t="s">
        <v>9</v>
      </c>
      <c r="H1874" t="s">
        <v>21</v>
      </c>
      <c r="I1874" s="4">
        <v>4000000</v>
      </c>
      <c r="J1874" s="3">
        <v>2005</v>
      </c>
      <c r="K1874" s="3">
        <v>6.9</v>
      </c>
      <c r="L1874" t="str">
        <f>IF(IMDb[[#This Row],[Presupuesto (USD)]]&lt;IMDb[[#This Row],[Ganancias(USD)]],"Éxito",IF(IMDb[[#This Row],[Presupuesto (USD)]]="SI","Indeterminado","Fracaso"))</f>
        <v>Fracaso</v>
      </c>
    </row>
    <row r="1875" spans="1:12" x14ac:dyDescent="0.25">
      <c r="A1875" t="s">
        <v>4169</v>
      </c>
      <c r="B1875" t="s">
        <v>1572</v>
      </c>
      <c r="C1875">
        <v>90</v>
      </c>
      <c r="D1875" s="4">
        <v>671240</v>
      </c>
      <c r="E1875" t="s">
        <v>251</v>
      </c>
      <c r="F1875" t="s">
        <v>2</v>
      </c>
      <c r="G1875" t="s">
        <v>9</v>
      </c>
      <c r="H1875" t="s">
        <v>113</v>
      </c>
      <c r="I1875" s="4">
        <v>7900000</v>
      </c>
      <c r="J1875" s="3">
        <v>2005</v>
      </c>
      <c r="K1875" s="3">
        <v>6.9</v>
      </c>
      <c r="L1875" t="str">
        <f>IF(IMDb[[#This Row],[Presupuesto (USD)]]&lt;IMDb[[#This Row],[Ganancias(USD)]],"Éxito",IF(IMDb[[#This Row],[Presupuesto (USD)]]="SI","Indeterminado","Fracaso"))</f>
        <v>Fracaso</v>
      </c>
    </row>
    <row r="1876" spans="1:12" x14ac:dyDescent="0.25">
      <c r="A1876" t="s">
        <v>4842</v>
      </c>
      <c r="B1876" t="s">
        <v>738</v>
      </c>
      <c r="C1876">
        <v>108</v>
      </c>
      <c r="D1876" s="4">
        <v>548712</v>
      </c>
      <c r="E1876" t="s">
        <v>45</v>
      </c>
      <c r="F1876" t="s">
        <v>2</v>
      </c>
      <c r="G1876" t="s">
        <v>3</v>
      </c>
      <c r="H1876" t="s">
        <v>113</v>
      </c>
      <c r="I1876" s="4">
        <v>2500000</v>
      </c>
      <c r="J1876" s="3">
        <v>2003</v>
      </c>
      <c r="K1876" s="3">
        <v>6.9</v>
      </c>
      <c r="L1876" t="str">
        <f>IF(IMDb[[#This Row],[Presupuesto (USD)]]&lt;IMDb[[#This Row],[Ganancias(USD)]],"Éxito",IF(IMDb[[#This Row],[Presupuesto (USD)]]="SI","Indeterminado","Fracaso"))</f>
        <v>Fracaso</v>
      </c>
    </row>
    <row r="1877" spans="1:12" x14ac:dyDescent="0.25">
      <c r="A1877" t="s">
        <v>3561</v>
      </c>
      <c r="B1877" t="s">
        <v>5149</v>
      </c>
      <c r="C1877">
        <v>103</v>
      </c>
      <c r="D1877" s="4">
        <v>410388</v>
      </c>
      <c r="E1877" t="s">
        <v>1229</v>
      </c>
      <c r="F1877" t="s">
        <v>130</v>
      </c>
      <c r="G1877" t="s">
        <v>131</v>
      </c>
      <c r="H1877" t="s">
        <v>4</v>
      </c>
      <c r="I1877" s="4">
        <v>2127519898</v>
      </c>
      <c r="J1877" s="3">
        <v>2004</v>
      </c>
      <c r="K1877" s="3">
        <v>6.9</v>
      </c>
      <c r="L1877" t="str">
        <f>IF(IMDb[[#This Row],[Presupuesto (USD)]]&lt;IMDb[[#This Row],[Ganancias(USD)]],"Éxito",IF(IMDb[[#This Row],[Presupuesto (USD)]]="SI","Indeterminado","Fracaso"))</f>
        <v>Fracaso</v>
      </c>
    </row>
    <row r="1878" spans="1:12" x14ac:dyDescent="0.25">
      <c r="A1878" t="s">
        <v>4757</v>
      </c>
      <c r="B1878" t="s">
        <v>738</v>
      </c>
      <c r="C1878">
        <v>107</v>
      </c>
      <c r="D1878" s="4">
        <v>402820</v>
      </c>
      <c r="E1878" t="s">
        <v>45</v>
      </c>
      <c r="F1878" t="s">
        <v>2</v>
      </c>
      <c r="G1878" t="s">
        <v>3</v>
      </c>
      <c r="H1878" t="s">
        <v>113</v>
      </c>
      <c r="I1878" s="4" t="s">
        <v>5162</v>
      </c>
      <c r="J1878" s="3">
        <v>2007</v>
      </c>
      <c r="K1878" s="3">
        <v>6.9</v>
      </c>
      <c r="L1878" t="str">
        <f>IF(IMDb[[#This Row],[Presupuesto (USD)]]&lt;IMDb[[#This Row],[Ganancias(USD)]],"Éxito",IF(IMDb[[#This Row],[Presupuesto (USD)]]="SI","Indeterminado","Fracaso"))</f>
        <v>Indeterminado</v>
      </c>
    </row>
    <row r="1879" spans="1:12" x14ac:dyDescent="0.25">
      <c r="A1879" t="s">
        <v>4732</v>
      </c>
      <c r="B1879" t="s">
        <v>1912</v>
      </c>
      <c r="C1879">
        <v>100</v>
      </c>
      <c r="D1879" s="4">
        <v>396035</v>
      </c>
      <c r="E1879" t="s">
        <v>45</v>
      </c>
      <c r="F1879" t="s">
        <v>2</v>
      </c>
      <c r="G1879" t="s">
        <v>9</v>
      </c>
      <c r="H1879" t="s">
        <v>113</v>
      </c>
      <c r="I1879" s="4">
        <v>1000000</v>
      </c>
      <c r="J1879" s="3">
        <v>2004</v>
      </c>
      <c r="K1879" s="3">
        <v>6.9</v>
      </c>
      <c r="L1879" t="str">
        <f>IF(IMDb[[#This Row],[Presupuesto (USD)]]&lt;IMDb[[#This Row],[Ganancias(USD)]],"Éxito",IF(IMDb[[#This Row],[Presupuesto (USD)]]="SI","Indeterminado","Fracaso"))</f>
        <v>Fracaso</v>
      </c>
    </row>
    <row r="1880" spans="1:12" x14ac:dyDescent="0.25">
      <c r="A1880" t="s">
        <v>4480</v>
      </c>
      <c r="B1880" t="s">
        <v>738</v>
      </c>
      <c r="C1880">
        <v>117</v>
      </c>
      <c r="D1880" s="4">
        <v>371897</v>
      </c>
      <c r="E1880" t="s">
        <v>534</v>
      </c>
      <c r="F1880" t="s">
        <v>2</v>
      </c>
      <c r="G1880" t="s">
        <v>3</v>
      </c>
      <c r="H1880" t="s">
        <v>113</v>
      </c>
      <c r="I1880" s="4">
        <v>4000000</v>
      </c>
      <c r="J1880" s="3">
        <v>2013</v>
      </c>
      <c r="K1880" s="3">
        <v>6.9</v>
      </c>
      <c r="L1880" t="str">
        <f>IF(IMDb[[#This Row],[Presupuesto (USD)]]&lt;IMDb[[#This Row],[Ganancias(USD)]],"Éxito",IF(IMDb[[#This Row],[Presupuesto (USD)]]="SI","Indeterminado","Fracaso"))</f>
        <v>Fracaso</v>
      </c>
    </row>
    <row r="1881" spans="1:12" x14ac:dyDescent="0.25">
      <c r="A1881" t="s">
        <v>3784</v>
      </c>
      <c r="B1881" t="s">
        <v>1263</v>
      </c>
      <c r="C1881">
        <v>98</v>
      </c>
      <c r="D1881" s="4">
        <v>353743</v>
      </c>
      <c r="E1881" t="s">
        <v>1345</v>
      </c>
      <c r="F1881" t="s">
        <v>2</v>
      </c>
      <c r="G1881" t="s">
        <v>9</v>
      </c>
      <c r="H1881" t="s">
        <v>113</v>
      </c>
      <c r="I1881" s="4">
        <v>15000000</v>
      </c>
      <c r="J1881" s="3">
        <v>2001</v>
      </c>
      <c r="K1881" s="3">
        <v>6.9</v>
      </c>
      <c r="L1881" t="str">
        <f>IF(IMDb[[#This Row],[Presupuesto (USD)]]&lt;IMDb[[#This Row],[Ganancias(USD)]],"Éxito",IF(IMDb[[#This Row],[Presupuesto (USD)]]="SI","Indeterminado","Fracaso"))</f>
        <v>Fracaso</v>
      </c>
    </row>
    <row r="1882" spans="1:12" x14ac:dyDescent="0.25">
      <c r="A1882" t="s">
        <v>4979</v>
      </c>
      <c r="B1882" t="s">
        <v>2098</v>
      </c>
      <c r="C1882">
        <v>83</v>
      </c>
      <c r="D1882" s="4">
        <v>246574</v>
      </c>
      <c r="E1882" t="s">
        <v>2099</v>
      </c>
      <c r="F1882" t="s">
        <v>2</v>
      </c>
      <c r="G1882" t="s">
        <v>3</v>
      </c>
      <c r="H1882" t="s">
        <v>5162</v>
      </c>
      <c r="I1882" s="4" t="s">
        <v>5162</v>
      </c>
      <c r="J1882" s="3">
        <v>2009</v>
      </c>
      <c r="K1882" s="3">
        <v>6.9</v>
      </c>
      <c r="L1882" t="str">
        <f>IF(IMDb[[#This Row],[Presupuesto (USD)]]&lt;IMDb[[#This Row],[Ganancias(USD)]],"Éxito",IF(IMDb[[#This Row],[Presupuesto (USD)]]="SI","Indeterminado","Fracaso"))</f>
        <v>Indeterminado</v>
      </c>
    </row>
    <row r="1883" spans="1:12" x14ac:dyDescent="0.25">
      <c r="A1883" t="s">
        <v>4230</v>
      </c>
      <c r="B1883" t="s">
        <v>386</v>
      </c>
      <c r="C1883">
        <v>97</v>
      </c>
      <c r="D1883" s="4">
        <v>233103</v>
      </c>
      <c r="E1883" t="s">
        <v>534</v>
      </c>
      <c r="F1883" t="s">
        <v>2</v>
      </c>
      <c r="G1883" t="s">
        <v>9</v>
      </c>
      <c r="H1883" t="s">
        <v>113</v>
      </c>
      <c r="I1883" s="4">
        <v>7000000</v>
      </c>
      <c r="J1883" s="3">
        <v>2005</v>
      </c>
      <c r="K1883" s="3">
        <v>6.9</v>
      </c>
      <c r="L1883" t="str">
        <f>IF(IMDb[[#This Row],[Presupuesto (USD)]]&lt;IMDb[[#This Row],[Ganancias(USD)]],"Éxito",IF(IMDb[[#This Row],[Presupuesto (USD)]]="SI","Indeterminado","Fracaso"))</f>
        <v>Fracaso</v>
      </c>
    </row>
    <row r="1884" spans="1:12" x14ac:dyDescent="0.25">
      <c r="A1884" t="s">
        <v>4562</v>
      </c>
      <c r="B1884" t="s">
        <v>1802</v>
      </c>
      <c r="C1884">
        <v>84</v>
      </c>
      <c r="D1884" s="4">
        <v>229094</v>
      </c>
      <c r="E1884" t="s">
        <v>1471</v>
      </c>
      <c r="F1884" t="s">
        <v>2</v>
      </c>
      <c r="G1884" t="s">
        <v>9</v>
      </c>
      <c r="H1884" t="s">
        <v>113</v>
      </c>
      <c r="I1884" s="4" t="s">
        <v>5162</v>
      </c>
      <c r="J1884" s="3">
        <v>2015</v>
      </c>
      <c r="K1884" s="3">
        <v>6.9</v>
      </c>
      <c r="L1884" t="str">
        <f>IF(IMDb[[#This Row],[Presupuesto (USD)]]&lt;IMDb[[#This Row],[Ganancias(USD)]],"Éxito",IF(IMDb[[#This Row],[Presupuesto (USD)]]="SI","Indeterminado","Fracaso"))</f>
        <v>Indeterminado</v>
      </c>
    </row>
    <row r="1885" spans="1:12" x14ac:dyDescent="0.25">
      <c r="A1885" t="s">
        <v>4048</v>
      </c>
      <c r="B1885" t="s">
        <v>1497</v>
      </c>
      <c r="C1885">
        <v>99</v>
      </c>
      <c r="D1885" s="4">
        <v>221210</v>
      </c>
      <c r="E1885" t="s">
        <v>419</v>
      </c>
      <c r="F1885" t="s">
        <v>2</v>
      </c>
      <c r="G1885" t="s">
        <v>3</v>
      </c>
      <c r="H1885" t="s">
        <v>113</v>
      </c>
      <c r="I1885" s="4" t="s">
        <v>5162</v>
      </c>
      <c r="J1885" s="3">
        <v>2009</v>
      </c>
      <c r="K1885" s="3">
        <v>6.9</v>
      </c>
      <c r="L1885" t="str">
        <f>IF(IMDb[[#This Row],[Presupuesto (USD)]]&lt;IMDb[[#This Row],[Ganancias(USD)]],"Éxito",IF(IMDb[[#This Row],[Presupuesto (USD)]]="SI","Indeterminado","Fracaso"))</f>
        <v>Indeterminado</v>
      </c>
    </row>
    <row r="1886" spans="1:12" x14ac:dyDescent="0.25">
      <c r="A1886" t="s">
        <v>4182</v>
      </c>
      <c r="B1886" t="s">
        <v>1579</v>
      </c>
      <c r="C1886">
        <v>103</v>
      </c>
      <c r="D1886" s="4">
        <v>206400</v>
      </c>
      <c r="E1886" t="s">
        <v>1547</v>
      </c>
      <c r="F1886" t="s">
        <v>257</v>
      </c>
      <c r="G1886" t="s">
        <v>258</v>
      </c>
      <c r="H1886" t="s">
        <v>5162</v>
      </c>
      <c r="I1886" s="4">
        <v>50000000</v>
      </c>
      <c r="J1886" s="3">
        <v>2001</v>
      </c>
      <c r="K1886" s="3">
        <v>6.9</v>
      </c>
      <c r="L1886" t="str">
        <f>IF(IMDb[[#This Row],[Presupuesto (USD)]]&lt;IMDb[[#This Row],[Ganancias(USD)]],"Éxito",IF(IMDb[[#This Row],[Presupuesto (USD)]]="SI","Indeterminado","Fracaso"))</f>
        <v>Fracaso</v>
      </c>
    </row>
    <row r="1887" spans="1:12" x14ac:dyDescent="0.25">
      <c r="A1887" t="s">
        <v>5033</v>
      </c>
      <c r="B1887" t="s">
        <v>2139</v>
      </c>
      <c r="C1887">
        <v>103</v>
      </c>
      <c r="D1887" s="4">
        <v>174682</v>
      </c>
      <c r="E1887" t="s">
        <v>833</v>
      </c>
      <c r="F1887" t="s">
        <v>2</v>
      </c>
      <c r="G1887" t="s">
        <v>3</v>
      </c>
      <c r="H1887" t="s">
        <v>5162</v>
      </c>
      <c r="I1887" s="4">
        <v>200000</v>
      </c>
      <c r="J1887" s="3">
        <v>2002</v>
      </c>
      <c r="K1887" s="3">
        <v>6.9</v>
      </c>
      <c r="L1887" t="str">
        <f>IF(IMDb[[#This Row],[Presupuesto (USD)]]&lt;IMDb[[#This Row],[Ganancias(USD)]],"Éxito",IF(IMDb[[#This Row],[Presupuesto (USD)]]="SI","Indeterminado","Fracaso"))</f>
        <v>Fracaso</v>
      </c>
    </row>
    <row r="1888" spans="1:12" x14ac:dyDescent="0.25">
      <c r="A1888" t="s">
        <v>5100</v>
      </c>
      <c r="B1888" t="s">
        <v>1380</v>
      </c>
      <c r="C1888">
        <v>110</v>
      </c>
      <c r="D1888" s="4">
        <v>136007</v>
      </c>
      <c r="E1888" t="s">
        <v>961</v>
      </c>
      <c r="F1888" t="s">
        <v>257</v>
      </c>
      <c r="G1888" t="s">
        <v>258</v>
      </c>
      <c r="H1888" t="s">
        <v>113</v>
      </c>
      <c r="I1888" s="4">
        <v>4500</v>
      </c>
      <c r="J1888" s="3">
        <v>2004</v>
      </c>
      <c r="K1888" s="3">
        <v>6.9</v>
      </c>
      <c r="L1888" t="str">
        <f>IF(IMDb[[#This Row],[Presupuesto (USD)]]&lt;IMDb[[#This Row],[Ganancias(USD)]],"Éxito",IF(IMDb[[#This Row],[Presupuesto (USD)]]="SI","Indeterminado","Fracaso"))</f>
        <v>Éxito</v>
      </c>
    </row>
    <row r="1889" spans="1:12" x14ac:dyDescent="0.25">
      <c r="A1889" t="s">
        <v>4967</v>
      </c>
      <c r="B1889" t="s">
        <v>2091</v>
      </c>
      <c r="C1889">
        <v>82</v>
      </c>
      <c r="D1889" s="4">
        <v>126387</v>
      </c>
      <c r="E1889" t="s">
        <v>851</v>
      </c>
      <c r="F1889" t="s">
        <v>1112</v>
      </c>
      <c r="G1889" t="s">
        <v>907</v>
      </c>
      <c r="H1889" t="s">
        <v>925</v>
      </c>
      <c r="I1889" s="4">
        <v>400000</v>
      </c>
      <c r="J1889" s="3">
        <v>1981</v>
      </c>
      <c r="K1889" s="3">
        <v>6.9</v>
      </c>
      <c r="L1889" t="str">
        <f>IF(IMDb[[#This Row],[Presupuesto (USD)]]&lt;IMDb[[#This Row],[Ganancias(USD)]],"Éxito",IF(IMDb[[#This Row],[Presupuesto (USD)]]="SI","Indeterminado","Fracaso"))</f>
        <v>Fracaso</v>
      </c>
    </row>
    <row r="1890" spans="1:12" x14ac:dyDescent="0.25">
      <c r="A1890" t="s">
        <v>4163</v>
      </c>
      <c r="B1890" t="s">
        <v>895</v>
      </c>
      <c r="C1890">
        <v>98</v>
      </c>
      <c r="D1890" s="4">
        <v>117190</v>
      </c>
      <c r="E1890" t="s">
        <v>301</v>
      </c>
      <c r="F1890" t="s">
        <v>2</v>
      </c>
      <c r="G1890" t="s">
        <v>9</v>
      </c>
      <c r="H1890" t="s">
        <v>4</v>
      </c>
      <c r="I1890" s="4">
        <v>8000000</v>
      </c>
      <c r="J1890" s="3">
        <v>2010</v>
      </c>
      <c r="K1890" s="3">
        <v>6.9</v>
      </c>
      <c r="L1890" t="str">
        <f>IF(IMDb[[#This Row],[Presupuesto (USD)]]&lt;IMDb[[#This Row],[Ganancias(USD)]],"Éxito",IF(IMDb[[#This Row],[Presupuesto (USD)]]="SI","Indeterminado","Fracaso"))</f>
        <v>Fracaso</v>
      </c>
    </row>
    <row r="1891" spans="1:12" x14ac:dyDescent="0.25">
      <c r="A1891" t="s">
        <v>4856</v>
      </c>
      <c r="B1891" t="s">
        <v>1999</v>
      </c>
      <c r="C1891">
        <v>98</v>
      </c>
      <c r="D1891" s="4">
        <v>22434</v>
      </c>
      <c r="E1891" t="s">
        <v>419</v>
      </c>
      <c r="F1891" t="s">
        <v>2</v>
      </c>
      <c r="G1891" t="s">
        <v>3</v>
      </c>
      <c r="H1891" t="s">
        <v>113</v>
      </c>
      <c r="I1891" s="4" t="s">
        <v>5162</v>
      </c>
      <c r="J1891" s="3">
        <v>1996</v>
      </c>
      <c r="K1891" s="3">
        <v>6.9</v>
      </c>
      <c r="L1891" t="str">
        <f>IF(IMDb[[#This Row],[Presupuesto (USD)]]&lt;IMDb[[#This Row],[Ganancias(USD)]],"Éxito",IF(IMDb[[#This Row],[Presupuesto (USD)]]="SI","Indeterminado","Fracaso"))</f>
        <v>Indeterminado</v>
      </c>
    </row>
    <row r="1892" spans="1:12" x14ac:dyDescent="0.25">
      <c r="A1892" t="s">
        <v>4500</v>
      </c>
      <c r="B1892" t="s">
        <v>5148</v>
      </c>
      <c r="C1892">
        <v>99</v>
      </c>
      <c r="D1892" s="4">
        <v>19959</v>
      </c>
      <c r="E1892" t="s">
        <v>534</v>
      </c>
      <c r="F1892" t="s">
        <v>2</v>
      </c>
      <c r="G1892" t="s">
        <v>1029</v>
      </c>
      <c r="H1892" t="s">
        <v>113</v>
      </c>
      <c r="I1892" s="4">
        <v>3800000</v>
      </c>
      <c r="J1892" s="3">
        <v>2009</v>
      </c>
      <c r="K1892" s="3">
        <v>6.9</v>
      </c>
      <c r="L1892" t="str">
        <f>IF(IMDb[[#This Row],[Presupuesto (USD)]]&lt;IMDb[[#This Row],[Ganancias(USD)]],"Éxito",IF(IMDb[[#This Row],[Presupuesto (USD)]]="SI","Indeterminado","Fracaso"))</f>
        <v>Fracaso</v>
      </c>
    </row>
    <row r="1893" spans="1:12" x14ac:dyDescent="0.25">
      <c r="A1893" t="s">
        <v>4055</v>
      </c>
      <c r="B1893" t="s">
        <v>1501</v>
      </c>
      <c r="C1893">
        <v>81</v>
      </c>
      <c r="D1893" s="4">
        <v>11835</v>
      </c>
      <c r="E1893" t="s">
        <v>251</v>
      </c>
      <c r="F1893" t="s">
        <v>1028</v>
      </c>
      <c r="G1893" t="s">
        <v>1029</v>
      </c>
      <c r="H1893" t="s">
        <v>5162</v>
      </c>
      <c r="I1893" s="4">
        <v>10000000</v>
      </c>
      <c r="J1893" s="3">
        <v>2013</v>
      </c>
      <c r="K1893" s="3">
        <v>6.9</v>
      </c>
      <c r="L1893" t="str">
        <f>IF(IMDb[[#This Row],[Presupuesto (USD)]]&lt;IMDb[[#This Row],[Ganancias(USD)]],"Éxito",IF(IMDb[[#This Row],[Presupuesto (USD)]]="SI","Indeterminado","Fracaso"))</f>
        <v>Fracaso</v>
      </c>
    </row>
    <row r="1894" spans="1:12" x14ac:dyDescent="0.25">
      <c r="A1894" t="s">
        <v>4857</v>
      </c>
      <c r="B1894" t="s">
        <v>2000</v>
      </c>
      <c r="C1894">
        <v>81</v>
      </c>
      <c r="D1894" s="4">
        <v>6387</v>
      </c>
      <c r="E1894" t="s">
        <v>381</v>
      </c>
      <c r="F1894" t="s">
        <v>2</v>
      </c>
      <c r="G1894" t="s">
        <v>3</v>
      </c>
      <c r="H1894" t="s">
        <v>113</v>
      </c>
      <c r="I1894" s="4">
        <v>1000000</v>
      </c>
      <c r="J1894" s="3">
        <v>2006</v>
      </c>
      <c r="K1894" s="3">
        <v>6.9</v>
      </c>
      <c r="L1894" t="str">
        <f>IF(IMDb[[#This Row],[Presupuesto (USD)]]&lt;IMDb[[#This Row],[Ganancias(USD)]],"Éxito",IF(IMDb[[#This Row],[Presupuesto (USD)]]="SI","Indeterminado","Fracaso"))</f>
        <v>Fracaso</v>
      </c>
    </row>
    <row r="1895" spans="1:12" x14ac:dyDescent="0.25">
      <c r="A1895" t="s">
        <v>3422</v>
      </c>
      <c r="B1895" t="s">
        <v>5161</v>
      </c>
      <c r="C1895">
        <v>50</v>
      </c>
      <c r="D1895" s="4" t="s">
        <v>5162</v>
      </c>
      <c r="E1895" t="s">
        <v>88</v>
      </c>
      <c r="F1895" t="s">
        <v>2</v>
      </c>
      <c r="G1895" t="s">
        <v>3</v>
      </c>
      <c r="H1895" t="s">
        <v>5162</v>
      </c>
      <c r="I1895" s="4" t="s">
        <v>5162</v>
      </c>
      <c r="J1895" s="3" t="s">
        <v>5162</v>
      </c>
      <c r="K1895" s="3">
        <v>6.8</v>
      </c>
      <c r="L1895" t="str">
        <f>IF(IMDb[[#This Row],[Presupuesto (USD)]]&lt;IMDb[[#This Row],[Ganancias(USD)]],"Éxito",IF(IMDb[[#This Row],[Presupuesto (USD)]]="SI","Indeterminado","Fracaso"))</f>
        <v>Indeterminado</v>
      </c>
    </row>
    <row r="1896" spans="1:12" x14ac:dyDescent="0.25">
      <c r="A1896" t="s">
        <v>5035</v>
      </c>
      <c r="B1896" t="s">
        <v>2141</v>
      </c>
      <c r="C1896">
        <v>89</v>
      </c>
      <c r="D1896" s="4" t="s">
        <v>5162</v>
      </c>
      <c r="E1896" t="s">
        <v>2142</v>
      </c>
      <c r="F1896" t="s">
        <v>2</v>
      </c>
      <c r="G1896" t="s">
        <v>3</v>
      </c>
      <c r="H1896" t="s">
        <v>5162</v>
      </c>
      <c r="I1896" s="4" t="s">
        <v>5162</v>
      </c>
      <c r="J1896" s="3">
        <v>2014</v>
      </c>
      <c r="K1896" s="3">
        <v>6.8</v>
      </c>
      <c r="L1896" t="str">
        <f>IF(IMDb[[#This Row],[Presupuesto (USD)]]&lt;IMDb[[#This Row],[Ganancias(USD)]],"Éxito",IF(IMDb[[#This Row],[Presupuesto (USD)]]="SI","Indeterminado","Fracaso"))</f>
        <v>Indeterminado</v>
      </c>
    </row>
    <row r="1897" spans="1:12" x14ac:dyDescent="0.25">
      <c r="A1897" t="s">
        <v>5073</v>
      </c>
      <c r="B1897" t="s">
        <v>2172</v>
      </c>
      <c r="C1897">
        <v>106</v>
      </c>
      <c r="D1897" s="4" t="s">
        <v>5162</v>
      </c>
      <c r="E1897" t="s">
        <v>877</v>
      </c>
      <c r="F1897" t="s">
        <v>2</v>
      </c>
      <c r="G1897" t="s">
        <v>3</v>
      </c>
      <c r="H1897" t="s">
        <v>1408</v>
      </c>
      <c r="I1897" s="4" t="s">
        <v>5162</v>
      </c>
      <c r="J1897" s="3">
        <v>1971</v>
      </c>
      <c r="K1897" s="3">
        <v>6.8</v>
      </c>
      <c r="L1897" t="str">
        <f>IF(IMDb[[#This Row],[Presupuesto (USD)]]&lt;IMDb[[#This Row],[Ganancias(USD)]],"Éxito",IF(IMDb[[#This Row],[Presupuesto (USD)]]="SI","Indeterminado","Fracaso"))</f>
        <v>Indeterminado</v>
      </c>
    </row>
    <row r="1898" spans="1:12" x14ac:dyDescent="0.25">
      <c r="A1898" t="s">
        <v>3000</v>
      </c>
      <c r="B1898" t="s">
        <v>344</v>
      </c>
      <c r="C1898">
        <v>90</v>
      </c>
      <c r="D1898" s="4" t="s">
        <v>5162</v>
      </c>
      <c r="E1898" t="s">
        <v>887</v>
      </c>
      <c r="F1898" t="s">
        <v>257</v>
      </c>
      <c r="G1898" t="s">
        <v>258</v>
      </c>
      <c r="H1898" t="s">
        <v>21</v>
      </c>
      <c r="I1898" s="4">
        <v>25000000</v>
      </c>
      <c r="J1898" s="3">
        <v>2011</v>
      </c>
      <c r="K1898" s="3">
        <v>6.8</v>
      </c>
      <c r="L1898" t="str">
        <f>IF(IMDb[[#This Row],[Presupuesto (USD)]]&lt;IMDb[[#This Row],[Ganancias(USD)]],"Éxito",IF(IMDb[[#This Row],[Presupuesto (USD)]]="SI","Indeterminado","Fracaso"))</f>
        <v>Éxito</v>
      </c>
    </row>
    <row r="1899" spans="1:12" x14ac:dyDescent="0.25">
      <c r="A1899" t="s">
        <v>4015</v>
      </c>
      <c r="B1899" t="s">
        <v>380</v>
      </c>
      <c r="C1899">
        <v>114</v>
      </c>
      <c r="D1899" s="4" t="s">
        <v>5162</v>
      </c>
      <c r="E1899" t="s">
        <v>160</v>
      </c>
      <c r="F1899" t="s">
        <v>2</v>
      </c>
      <c r="G1899" t="s">
        <v>3</v>
      </c>
      <c r="H1899" t="s">
        <v>113</v>
      </c>
      <c r="I1899" s="4">
        <v>10000000</v>
      </c>
      <c r="J1899" s="3">
        <v>1984</v>
      </c>
      <c r="K1899" s="3">
        <v>6.8</v>
      </c>
      <c r="L1899" t="str">
        <f>IF(IMDb[[#This Row],[Presupuesto (USD)]]&lt;IMDb[[#This Row],[Ganancias(USD)]],"Éxito",IF(IMDb[[#This Row],[Presupuesto (USD)]]="SI","Indeterminado","Fracaso"))</f>
        <v>Éxito</v>
      </c>
    </row>
    <row r="1900" spans="1:12" x14ac:dyDescent="0.25">
      <c r="A1900" t="s">
        <v>3656</v>
      </c>
      <c r="B1900" t="s">
        <v>1273</v>
      </c>
      <c r="C1900">
        <v>154</v>
      </c>
      <c r="D1900" s="4" t="s">
        <v>5162</v>
      </c>
      <c r="E1900" t="s">
        <v>200</v>
      </c>
      <c r="F1900" t="s">
        <v>2</v>
      </c>
      <c r="G1900" t="s">
        <v>3</v>
      </c>
      <c r="H1900" t="s">
        <v>764</v>
      </c>
      <c r="I1900" s="4">
        <v>9000000</v>
      </c>
      <c r="J1900" s="3">
        <v>1963</v>
      </c>
      <c r="K1900" s="3">
        <v>6.8</v>
      </c>
      <c r="L1900" t="str">
        <f>IF(IMDb[[#This Row],[Presupuesto (USD)]]&lt;IMDb[[#This Row],[Ganancias(USD)]],"Éxito",IF(IMDb[[#This Row],[Presupuesto (USD)]]="SI","Indeterminado","Fracaso"))</f>
        <v>Éxito</v>
      </c>
    </row>
    <row r="1901" spans="1:12" x14ac:dyDescent="0.25">
      <c r="A1901" t="s">
        <v>3935</v>
      </c>
      <c r="B1901" t="s">
        <v>1019</v>
      </c>
      <c r="C1901">
        <v>95</v>
      </c>
      <c r="D1901" s="4" t="s">
        <v>5162</v>
      </c>
      <c r="E1901" t="s">
        <v>1433</v>
      </c>
      <c r="F1901" t="s">
        <v>2</v>
      </c>
      <c r="G1901" t="s">
        <v>3</v>
      </c>
      <c r="H1901" t="s">
        <v>113</v>
      </c>
      <c r="I1901" s="4">
        <v>7500000</v>
      </c>
      <c r="J1901" s="3">
        <v>2002</v>
      </c>
      <c r="K1901" s="3">
        <v>6.8</v>
      </c>
      <c r="L1901" t="str">
        <f>IF(IMDb[[#This Row],[Presupuesto (USD)]]&lt;IMDb[[#This Row],[Ganancias(USD)]],"Éxito",IF(IMDb[[#This Row],[Presupuesto (USD)]]="SI","Indeterminado","Fracaso"))</f>
        <v>Éxito</v>
      </c>
    </row>
    <row r="1902" spans="1:12" x14ac:dyDescent="0.25">
      <c r="A1902" t="s">
        <v>4404</v>
      </c>
      <c r="B1902" t="s">
        <v>316</v>
      </c>
      <c r="C1902">
        <v>130</v>
      </c>
      <c r="D1902" s="4" t="s">
        <v>5162</v>
      </c>
      <c r="E1902" t="s">
        <v>459</v>
      </c>
      <c r="F1902" t="s">
        <v>2</v>
      </c>
      <c r="G1902" t="s">
        <v>3</v>
      </c>
      <c r="H1902" t="s">
        <v>21</v>
      </c>
      <c r="I1902" s="4">
        <v>5000000</v>
      </c>
      <c r="J1902" s="3">
        <v>1977</v>
      </c>
      <c r="K1902" s="3">
        <v>6.8</v>
      </c>
      <c r="L1902" t="str">
        <f>IF(IMDb[[#This Row],[Presupuesto (USD)]]&lt;IMDb[[#This Row],[Ganancias(USD)]],"Éxito",IF(IMDb[[#This Row],[Presupuesto (USD)]]="SI","Indeterminado","Fracaso"))</f>
        <v>Éxito</v>
      </c>
    </row>
    <row r="1903" spans="1:12" x14ac:dyDescent="0.25">
      <c r="A1903" t="s">
        <v>4558</v>
      </c>
      <c r="B1903" t="s">
        <v>1193</v>
      </c>
      <c r="C1903">
        <v>120</v>
      </c>
      <c r="D1903" s="4" t="s">
        <v>5162</v>
      </c>
      <c r="E1903" t="s">
        <v>1800</v>
      </c>
      <c r="F1903" t="s">
        <v>2</v>
      </c>
      <c r="G1903" t="s">
        <v>3</v>
      </c>
      <c r="H1903" t="s">
        <v>21</v>
      </c>
      <c r="I1903" s="4">
        <v>4490375</v>
      </c>
      <c r="J1903" s="3">
        <v>1976</v>
      </c>
      <c r="K1903" s="3">
        <v>6.8</v>
      </c>
      <c r="L1903" t="str">
        <f>IF(IMDb[[#This Row],[Presupuesto (USD)]]&lt;IMDb[[#This Row],[Ganancias(USD)]],"Éxito",IF(IMDb[[#This Row],[Presupuesto (USD)]]="SI","Indeterminado","Fracaso"))</f>
        <v>Éxito</v>
      </c>
    </row>
    <row r="1904" spans="1:12" x14ac:dyDescent="0.25">
      <c r="A1904" t="s">
        <v>4459</v>
      </c>
      <c r="B1904" t="s">
        <v>1462</v>
      </c>
      <c r="C1904">
        <v>105</v>
      </c>
      <c r="D1904" s="4" t="s">
        <v>5162</v>
      </c>
      <c r="E1904" t="s">
        <v>45</v>
      </c>
      <c r="F1904" t="s">
        <v>2</v>
      </c>
      <c r="G1904" t="s">
        <v>3</v>
      </c>
      <c r="H1904" t="s">
        <v>813</v>
      </c>
      <c r="I1904" s="4">
        <v>4000000</v>
      </c>
      <c r="J1904" s="3">
        <v>1956</v>
      </c>
      <c r="K1904" s="3">
        <v>6.8</v>
      </c>
      <c r="L1904" t="str">
        <f>IF(IMDb[[#This Row],[Presupuesto (USD)]]&lt;IMDb[[#This Row],[Ganancias(USD)]],"Éxito",IF(IMDb[[#This Row],[Presupuesto (USD)]]="SI","Indeterminado","Fracaso"))</f>
        <v>Éxito</v>
      </c>
    </row>
    <row r="1905" spans="1:12" x14ac:dyDescent="0.25">
      <c r="A1905" t="s">
        <v>4656</v>
      </c>
      <c r="B1905" t="s">
        <v>593</v>
      </c>
      <c r="C1905">
        <v>88</v>
      </c>
      <c r="D1905" s="4" t="s">
        <v>5162</v>
      </c>
      <c r="E1905" t="s">
        <v>286</v>
      </c>
      <c r="F1905" t="s">
        <v>2</v>
      </c>
      <c r="G1905" t="s">
        <v>3</v>
      </c>
      <c r="H1905" t="s">
        <v>113</v>
      </c>
      <c r="I1905" s="4">
        <v>2000000</v>
      </c>
      <c r="J1905" s="3">
        <v>1972</v>
      </c>
      <c r="K1905" s="3">
        <v>6.8</v>
      </c>
      <c r="L1905" t="str">
        <f>IF(IMDb[[#This Row],[Presupuesto (USD)]]&lt;IMDb[[#This Row],[Ganancias(USD)]],"Éxito",IF(IMDb[[#This Row],[Presupuesto (USD)]]="SI","Indeterminado","Fracaso"))</f>
        <v>Éxito</v>
      </c>
    </row>
    <row r="1906" spans="1:12" x14ac:dyDescent="0.25">
      <c r="A1906" t="s">
        <v>4766</v>
      </c>
      <c r="B1906" t="s">
        <v>1930</v>
      </c>
      <c r="C1906">
        <v>20</v>
      </c>
      <c r="D1906" s="4" t="s">
        <v>5162</v>
      </c>
      <c r="E1906" t="s">
        <v>14</v>
      </c>
      <c r="F1906" t="s">
        <v>2</v>
      </c>
      <c r="G1906" t="s">
        <v>3</v>
      </c>
      <c r="H1906" t="s">
        <v>679</v>
      </c>
      <c r="I1906" s="4">
        <v>1500000</v>
      </c>
      <c r="J1906" s="3">
        <v>2005</v>
      </c>
      <c r="K1906" s="3">
        <v>6.8</v>
      </c>
      <c r="L1906" t="str">
        <f>IF(IMDb[[#This Row],[Presupuesto (USD)]]&lt;IMDb[[#This Row],[Ganancias(USD)]],"Éxito",IF(IMDb[[#This Row],[Presupuesto (USD)]]="SI","Indeterminado","Fracaso"))</f>
        <v>Éxito</v>
      </c>
    </row>
    <row r="1907" spans="1:12" x14ac:dyDescent="0.25">
      <c r="A1907" t="s">
        <v>4767</v>
      </c>
      <c r="B1907" t="s">
        <v>1931</v>
      </c>
      <c r="C1907">
        <v>87</v>
      </c>
      <c r="D1907" s="4" t="s">
        <v>5162</v>
      </c>
      <c r="E1907" t="s">
        <v>133</v>
      </c>
      <c r="F1907" t="s">
        <v>2</v>
      </c>
      <c r="G1907" t="s">
        <v>56</v>
      </c>
      <c r="H1907" t="s">
        <v>5162</v>
      </c>
      <c r="I1907" s="4">
        <v>1500000</v>
      </c>
      <c r="J1907" s="3">
        <v>2005</v>
      </c>
      <c r="K1907" s="3">
        <v>6.8</v>
      </c>
      <c r="L1907" t="str">
        <f>IF(IMDb[[#This Row],[Presupuesto (USD)]]&lt;IMDb[[#This Row],[Ganancias(USD)]],"Éxito",IF(IMDb[[#This Row],[Presupuesto (USD)]]="SI","Indeterminado","Fracaso"))</f>
        <v>Éxito</v>
      </c>
    </row>
    <row r="1908" spans="1:12" x14ac:dyDescent="0.25">
      <c r="A1908" t="s">
        <v>4816</v>
      </c>
      <c r="B1908" t="s">
        <v>1577</v>
      </c>
      <c r="C1908">
        <v>121</v>
      </c>
      <c r="D1908" s="4" t="s">
        <v>5162</v>
      </c>
      <c r="E1908" t="s">
        <v>1966</v>
      </c>
      <c r="F1908" t="s">
        <v>2</v>
      </c>
      <c r="G1908" t="s">
        <v>9</v>
      </c>
      <c r="H1908" t="s">
        <v>764</v>
      </c>
      <c r="I1908" s="4">
        <v>1000000</v>
      </c>
      <c r="J1908" s="3">
        <v>1963</v>
      </c>
      <c r="K1908" s="3">
        <v>6.8</v>
      </c>
      <c r="L1908" t="str">
        <f>IF(IMDb[[#This Row],[Presupuesto (USD)]]&lt;IMDb[[#This Row],[Ganancias(USD)]],"Éxito",IF(IMDb[[#This Row],[Presupuesto (USD)]]="SI","Indeterminado","Fracaso"))</f>
        <v>Éxito</v>
      </c>
    </row>
    <row r="1909" spans="1:12" x14ac:dyDescent="0.25">
      <c r="A1909" t="s">
        <v>4858</v>
      </c>
      <c r="B1909" t="s">
        <v>2001</v>
      </c>
      <c r="C1909">
        <v>105</v>
      </c>
      <c r="D1909" s="4" t="s">
        <v>5162</v>
      </c>
      <c r="E1909" t="s">
        <v>678</v>
      </c>
      <c r="F1909" t="s">
        <v>453</v>
      </c>
      <c r="G1909" t="s">
        <v>470</v>
      </c>
      <c r="H1909" t="s">
        <v>679</v>
      </c>
      <c r="I1909" s="4">
        <v>1000000</v>
      </c>
      <c r="J1909" s="3">
        <v>2013</v>
      </c>
      <c r="K1909" s="3">
        <v>6.8</v>
      </c>
      <c r="L1909" t="str">
        <f>IF(IMDb[[#This Row],[Presupuesto (USD)]]&lt;IMDb[[#This Row],[Ganancias(USD)]],"Éxito",IF(IMDb[[#This Row],[Presupuesto (USD)]]="SI","Indeterminado","Fracaso"))</f>
        <v>Éxito</v>
      </c>
    </row>
    <row r="1910" spans="1:12" x14ac:dyDescent="0.25">
      <c r="A1910" t="s">
        <v>4955</v>
      </c>
      <c r="B1910" t="s">
        <v>2084</v>
      </c>
      <c r="C1910">
        <v>86</v>
      </c>
      <c r="D1910" s="4" t="s">
        <v>5162</v>
      </c>
      <c r="E1910" t="s">
        <v>290</v>
      </c>
      <c r="F1910" t="s">
        <v>2</v>
      </c>
      <c r="G1910" t="s">
        <v>3</v>
      </c>
      <c r="H1910" t="s">
        <v>5162</v>
      </c>
      <c r="I1910" s="4">
        <v>450000</v>
      </c>
      <c r="J1910" s="3">
        <v>2013</v>
      </c>
      <c r="K1910" s="3">
        <v>6.8</v>
      </c>
      <c r="L1910" t="str">
        <f>IF(IMDb[[#This Row],[Presupuesto (USD)]]&lt;IMDb[[#This Row],[Ganancias(USD)]],"Éxito",IF(IMDb[[#This Row],[Presupuesto (USD)]]="SI","Indeterminado","Fracaso"))</f>
        <v>Éxito</v>
      </c>
    </row>
    <row r="1911" spans="1:12" x14ac:dyDescent="0.25">
      <c r="A1911" t="s">
        <v>4765</v>
      </c>
      <c r="B1911" t="s">
        <v>1929</v>
      </c>
      <c r="C1911">
        <v>107</v>
      </c>
      <c r="D1911" s="4" t="s">
        <v>5162</v>
      </c>
      <c r="E1911" t="s">
        <v>1752</v>
      </c>
      <c r="F1911" t="s">
        <v>2</v>
      </c>
      <c r="G1911" t="s">
        <v>38</v>
      </c>
      <c r="H1911" t="s">
        <v>679</v>
      </c>
      <c r="I1911" s="4">
        <v>350000</v>
      </c>
      <c r="J1911" s="3">
        <v>2014</v>
      </c>
      <c r="K1911" s="3">
        <v>6.8</v>
      </c>
      <c r="L1911" t="str">
        <f>IF(IMDb[[#This Row],[Presupuesto (USD)]]&lt;IMDb[[#This Row],[Ganancias(USD)]],"Éxito",IF(IMDb[[#This Row],[Presupuesto (USD)]]="SI","Indeterminado","Fracaso"))</f>
        <v>Éxito</v>
      </c>
    </row>
    <row r="1912" spans="1:12" x14ac:dyDescent="0.25">
      <c r="A1912" t="s">
        <v>5078</v>
      </c>
      <c r="B1912" t="s">
        <v>2176</v>
      </c>
      <c r="C1912">
        <v>75</v>
      </c>
      <c r="D1912" s="4" t="s">
        <v>5162</v>
      </c>
      <c r="E1912" t="s">
        <v>534</v>
      </c>
      <c r="F1912" t="s">
        <v>2</v>
      </c>
      <c r="G1912" t="s">
        <v>3</v>
      </c>
      <c r="H1912" t="s">
        <v>764</v>
      </c>
      <c r="I1912" s="4">
        <v>100000</v>
      </c>
      <c r="J1912" s="3">
        <v>2014</v>
      </c>
      <c r="K1912" s="3">
        <v>6.8</v>
      </c>
      <c r="L1912" t="str">
        <f>IF(IMDb[[#This Row],[Presupuesto (USD)]]&lt;IMDb[[#This Row],[Ganancias(USD)]],"Éxito",IF(IMDb[[#This Row],[Presupuesto (USD)]]="SI","Indeterminado","Fracaso"))</f>
        <v>Éxito</v>
      </c>
    </row>
    <row r="1913" spans="1:12" x14ac:dyDescent="0.25">
      <c r="A1913" t="s">
        <v>2542</v>
      </c>
      <c r="B1913" t="s">
        <v>478</v>
      </c>
      <c r="C1913">
        <v>87</v>
      </c>
      <c r="D1913" s="4">
        <v>323505540</v>
      </c>
      <c r="E1913" t="s">
        <v>479</v>
      </c>
      <c r="F1913" t="s">
        <v>2</v>
      </c>
      <c r="G1913" t="s">
        <v>131</v>
      </c>
      <c r="H1913" t="s">
        <v>21</v>
      </c>
      <c r="I1913" s="4">
        <v>75000000</v>
      </c>
      <c r="J1913" s="3">
        <v>2016</v>
      </c>
      <c r="K1913" s="3">
        <v>6.8</v>
      </c>
      <c r="L1913" t="str">
        <f>IF(IMDb[[#This Row],[Presupuesto (USD)]]&lt;IMDb[[#This Row],[Ganancias(USD)]],"Éxito",IF(IMDb[[#This Row],[Presupuesto (USD)]]="SI","Indeterminado","Fracaso"))</f>
        <v>Éxito</v>
      </c>
    </row>
    <row r="1914" spans="1:12" x14ac:dyDescent="0.25">
      <c r="A1914" t="s">
        <v>2228</v>
      </c>
      <c r="B1914" t="s">
        <v>54</v>
      </c>
      <c r="C1914">
        <v>104</v>
      </c>
      <c r="D1914" s="4">
        <v>234360014</v>
      </c>
      <c r="E1914" t="s">
        <v>55</v>
      </c>
      <c r="F1914" t="s">
        <v>2</v>
      </c>
      <c r="G1914" t="s">
        <v>56</v>
      </c>
      <c r="H1914" t="s">
        <v>4</v>
      </c>
      <c r="I1914" s="4">
        <v>210000000</v>
      </c>
      <c r="J1914" s="3">
        <v>2006</v>
      </c>
      <c r="K1914" s="3">
        <v>6.8</v>
      </c>
      <c r="L1914" t="str">
        <f>IF(IMDb[[#This Row],[Presupuesto (USD)]]&lt;IMDb[[#This Row],[Ganancias(USD)]],"Éxito",IF(IMDb[[#This Row],[Presupuesto (USD)]]="SI","Indeterminado","Fracaso"))</f>
        <v>Éxito</v>
      </c>
    </row>
    <row r="1915" spans="1:12" x14ac:dyDescent="0.25">
      <c r="A1915" t="s">
        <v>2200</v>
      </c>
      <c r="B1915" t="s">
        <v>7</v>
      </c>
      <c r="C1915">
        <v>148</v>
      </c>
      <c r="D1915" s="4">
        <v>200074175</v>
      </c>
      <c r="E1915" t="s">
        <v>8</v>
      </c>
      <c r="F1915" t="s">
        <v>2</v>
      </c>
      <c r="G1915" t="s">
        <v>9</v>
      </c>
      <c r="H1915" t="s">
        <v>4</v>
      </c>
      <c r="I1915" s="4">
        <v>245000000</v>
      </c>
      <c r="J1915" s="3">
        <v>2015</v>
      </c>
      <c r="K1915" s="3">
        <v>6.8</v>
      </c>
      <c r="L1915" t="str">
        <f>IF(IMDb[[#This Row],[Presupuesto (USD)]]&lt;IMDb[[#This Row],[Ganancias(USD)]],"Éxito",IF(IMDb[[#This Row],[Presupuesto (USD)]]="SI","Indeterminado","Fracaso"))</f>
        <v>Fracaso</v>
      </c>
    </row>
    <row r="1916" spans="1:12" x14ac:dyDescent="0.25">
      <c r="A1916" t="s">
        <v>2859</v>
      </c>
      <c r="B1916" t="s">
        <v>98</v>
      </c>
      <c r="C1916">
        <v>86</v>
      </c>
      <c r="D1916" s="4">
        <v>181395380</v>
      </c>
      <c r="E1916" t="s">
        <v>560</v>
      </c>
      <c r="F1916" t="s">
        <v>2</v>
      </c>
      <c r="G1916" t="s">
        <v>3</v>
      </c>
      <c r="H1916" t="s">
        <v>4</v>
      </c>
      <c r="I1916" s="4">
        <v>45000000</v>
      </c>
      <c r="J1916" s="3">
        <v>1997</v>
      </c>
      <c r="K1916" s="3">
        <v>6.8</v>
      </c>
      <c r="L1916" t="str">
        <f>IF(IMDb[[#This Row],[Presupuesto (USD)]]&lt;IMDb[[#This Row],[Ganancias(USD)]],"Éxito",IF(IMDb[[#This Row],[Presupuesto (USD)]]="SI","Indeterminado","Fracaso"))</f>
        <v>Éxito</v>
      </c>
    </row>
    <row r="1917" spans="1:12" x14ac:dyDescent="0.25">
      <c r="A1917" t="s">
        <v>2215</v>
      </c>
      <c r="B1917" t="s">
        <v>34</v>
      </c>
      <c r="C1917">
        <v>106</v>
      </c>
      <c r="D1917" s="4">
        <v>179020854</v>
      </c>
      <c r="E1917" t="s">
        <v>35</v>
      </c>
      <c r="F1917" t="s">
        <v>2</v>
      </c>
      <c r="G1917" t="s">
        <v>3</v>
      </c>
      <c r="H1917" t="s">
        <v>4</v>
      </c>
      <c r="I1917" s="4">
        <v>225000000</v>
      </c>
      <c r="J1917" s="3">
        <v>2012</v>
      </c>
      <c r="K1917" s="3">
        <v>6.8</v>
      </c>
      <c r="L1917" t="str">
        <f>IF(IMDb[[#This Row],[Presupuesto (USD)]]&lt;IMDb[[#This Row],[Ganancias(USD)]],"Éxito",IF(IMDb[[#This Row],[Presupuesto (USD)]]="SI","Indeterminado","Fracaso"))</f>
        <v>Fracaso</v>
      </c>
    </row>
    <row r="1918" spans="1:12" x14ac:dyDescent="0.25">
      <c r="A1918" t="s">
        <v>2232</v>
      </c>
      <c r="B1918" t="s">
        <v>62</v>
      </c>
      <c r="C1918">
        <v>125</v>
      </c>
      <c r="D1918" s="4">
        <v>172051787</v>
      </c>
      <c r="E1918" t="s">
        <v>16</v>
      </c>
      <c r="F1918" t="s">
        <v>2</v>
      </c>
      <c r="G1918" t="s">
        <v>3</v>
      </c>
      <c r="H1918" t="s">
        <v>21</v>
      </c>
      <c r="I1918" s="4">
        <v>170000000</v>
      </c>
      <c r="J1918" s="3">
        <v>2010</v>
      </c>
      <c r="K1918" s="3">
        <v>6.8</v>
      </c>
      <c r="L1918" t="str">
        <f>IF(IMDb[[#This Row],[Presupuesto (USD)]]&lt;IMDb[[#This Row],[Ganancias(USD)]],"Éxito",IF(IMDb[[#This Row],[Presupuesto (USD)]]="SI","Indeterminado","Fracaso"))</f>
        <v>Éxito</v>
      </c>
    </row>
    <row r="1919" spans="1:12" x14ac:dyDescent="0.25">
      <c r="A1919" t="s">
        <v>3119</v>
      </c>
      <c r="B1919" t="s">
        <v>178</v>
      </c>
      <c r="C1919">
        <v>131</v>
      </c>
      <c r="D1919" s="4">
        <v>169076745</v>
      </c>
      <c r="E1919" t="s">
        <v>290</v>
      </c>
      <c r="F1919" t="s">
        <v>2</v>
      </c>
      <c r="G1919" t="s">
        <v>3</v>
      </c>
      <c r="H1919" t="s">
        <v>113</v>
      </c>
      <c r="I1919" s="4">
        <v>32500000</v>
      </c>
      <c r="J1919" s="3">
        <v>2011</v>
      </c>
      <c r="K1919" s="3">
        <v>6.8</v>
      </c>
      <c r="L1919" t="str">
        <f>IF(IMDb[[#This Row],[Presupuesto (USD)]]&lt;IMDb[[#This Row],[Ganancias(USD)]],"Éxito",IF(IMDb[[#This Row],[Presupuesto (USD)]]="SI","Indeterminado","Fracaso"))</f>
        <v>Éxito</v>
      </c>
    </row>
    <row r="1920" spans="1:12" x14ac:dyDescent="0.25">
      <c r="A1920" t="s">
        <v>2907</v>
      </c>
      <c r="B1920" t="s">
        <v>376</v>
      </c>
      <c r="C1920">
        <v>154</v>
      </c>
      <c r="D1920" s="4">
        <v>158348400</v>
      </c>
      <c r="E1920" t="s">
        <v>332</v>
      </c>
      <c r="F1920" t="s">
        <v>2</v>
      </c>
      <c r="G1920" t="s">
        <v>3</v>
      </c>
      <c r="H1920" t="s">
        <v>113</v>
      </c>
      <c r="I1920" s="4">
        <v>42000000</v>
      </c>
      <c r="J1920" s="3">
        <v>1993</v>
      </c>
      <c r="K1920" s="3">
        <v>6.8</v>
      </c>
      <c r="L1920" t="str">
        <f>IF(IMDb[[#This Row],[Presupuesto (USD)]]&lt;IMDb[[#This Row],[Ganancias(USD)]],"Éxito",IF(IMDb[[#This Row],[Presupuesto (USD)]]="SI","Indeterminado","Fracaso"))</f>
        <v>Éxito</v>
      </c>
    </row>
    <row r="1921" spans="1:12" x14ac:dyDescent="0.25">
      <c r="A1921" t="s">
        <v>2503</v>
      </c>
      <c r="B1921" t="s">
        <v>213</v>
      </c>
      <c r="C1921">
        <v>83</v>
      </c>
      <c r="D1921" s="4">
        <v>155019340</v>
      </c>
      <c r="E1921" t="s">
        <v>90</v>
      </c>
      <c r="F1921" t="s">
        <v>2</v>
      </c>
      <c r="G1921" t="s">
        <v>3</v>
      </c>
      <c r="H1921" t="s">
        <v>21</v>
      </c>
      <c r="I1921" s="4">
        <v>80000000</v>
      </c>
      <c r="J1921" s="3">
        <v>2006</v>
      </c>
      <c r="K1921" s="3">
        <v>6.8</v>
      </c>
      <c r="L1921" t="str">
        <f>IF(IMDb[[#This Row],[Presupuesto (USD)]]&lt;IMDb[[#This Row],[Ganancias(USD)]],"Éxito",IF(IMDb[[#This Row],[Presupuesto (USD)]]="SI","Indeterminado","Fracaso"))</f>
        <v>Éxito</v>
      </c>
    </row>
    <row r="1922" spans="1:12" x14ac:dyDescent="0.25">
      <c r="A1922" t="s">
        <v>2249</v>
      </c>
      <c r="B1922" t="s">
        <v>85</v>
      </c>
      <c r="C1922">
        <v>96</v>
      </c>
      <c r="D1922" s="4">
        <v>137850096</v>
      </c>
      <c r="E1922" t="s">
        <v>86</v>
      </c>
      <c r="F1922" t="s">
        <v>2</v>
      </c>
      <c r="G1922" t="s">
        <v>3</v>
      </c>
      <c r="H1922" t="s">
        <v>21</v>
      </c>
      <c r="I1922" s="4">
        <v>200000000</v>
      </c>
      <c r="J1922" s="3">
        <v>2009</v>
      </c>
      <c r="K1922" s="3">
        <v>6.8</v>
      </c>
      <c r="L1922" t="str">
        <f>IF(IMDb[[#This Row],[Presupuesto (USD)]]&lt;IMDb[[#This Row],[Ganancias(USD)]],"Éxito",IF(IMDb[[#This Row],[Presupuesto (USD)]]="SI","Indeterminado","Fracaso"))</f>
        <v>Fracaso</v>
      </c>
    </row>
    <row r="1923" spans="1:12" x14ac:dyDescent="0.25">
      <c r="A1923" t="s">
        <v>2328</v>
      </c>
      <c r="B1923" t="s">
        <v>202</v>
      </c>
      <c r="C1923">
        <v>135</v>
      </c>
      <c r="D1923" s="4">
        <v>134518390</v>
      </c>
      <c r="E1923" t="s">
        <v>16</v>
      </c>
      <c r="F1923" t="s">
        <v>2</v>
      </c>
      <c r="G1923" t="s">
        <v>3</v>
      </c>
      <c r="H1923" t="s">
        <v>4</v>
      </c>
      <c r="I1923" s="4">
        <v>150000000</v>
      </c>
      <c r="J1923" s="3">
        <v>2008</v>
      </c>
      <c r="K1923" s="3">
        <v>6.8</v>
      </c>
      <c r="L1923" t="str">
        <f>IF(IMDb[[#This Row],[Presupuesto (USD)]]&lt;IMDb[[#This Row],[Ganancias(USD)]],"Éxito",IF(IMDb[[#This Row],[Presupuesto (USD)]]="SI","Indeterminado","Fracaso"))</f>
        <v>Fracaso</v>
      </c>
    </row>
    <row r="1924" spans="1:12" x14ac:dyDescent="0.25">
      <c r="A1924" t="s">
        <v>2479</v>
      </c>
      <c r="B1924" t="s">
        <v>396</v>
      </c>
      <c r="C1924">
        <v>115</v>
      </c>
      <c r="D1924" s="4">
        <v>126149655</v>
      </c>
      <c r="E1924" t="s">
        <v>216</v>
      </c>
      <c r="F1924" t="s">
        <v>2</v>
      </c>
      <c r="G1924" t="s">
        <v>3</v>
      </c>
      <c r="H1924" t="s">
        <v>113</v>
      </c>
      <c r="I1924" s="4">
        <v>85000000</v>
      </c>
      <c r="J1924" s="3">
        <v>2012</v>
      </c>
      <c r="K1924" s="3">
        <v>6.8</v>
      </c>
      <c r="L1924" t="str">
        <f>IF(IMDb[[#This Row],[Presupuesto (USD)]]&lt;IMDb[[#This Row],[Ganancias(USD)]],"Éxito",IF(IMDb[[#This Row],[Presupuesto (USD)]]="SI","Indeterminado","Fracaso"))</f>
        <v>Éxito</v>
      </c>
    </row>
    <row r="1925" spans="1:12" x14ac:dyDescent="0.25">
      <c r="A1925" t="s">
        <v>3151</v>
      </c>
      <c r="B1925" t="s">
        <v>989</v>
      </c>
      <c r="C1925">
        <v>104</v>
      </c>
      <c r="D1925" s="4">
        <v>125014030</v>
      </c>
      <c r="E1925" t="s">
        <v>45</v>
      </c>
      <c r="F1925" t="s">
        <v>2</v>
      </c>
      <c r="G1925" t="s">
        <v>3</v>
      </c>
      <c r="H1925" t="s">
        <v>4</v>
      </c>
      <c r="I1925" s="4">
        <v>30000000</v>
      </c>
      <c r="J1925" s="3">
        <v>2012</v>
      </c>
      <c r="K1925" s="3">
        <v>6.8</v>
      </c>
      <c r="L1925" t="str">
        <f>IF(IMDb[[#This Row],[Presupuesto (USD)]]&lt;IMDb[[#This Row],[Ganancias(USD)]],"Éxito",IF(IMDb[[#This Row],[Presupuesto (USD)]]="SI","Indeterminado","Fracaso"))</f>
        <v>Éxito</v>
      </c>
    </row>
    <row r="1926" spans="1:12" x14ac:dyDescent="0.25">
      <c r="A1926" t="s">
        <v>3047</v>
      </c>
      <c r="B1926" t="s">
        <v>587</v>
      </c>
      <c r="C1926">
        <v>109</v>
      </c>
      <c r="D1926" s="4">
        <v>124732962</v>
      </c>
      <c r="E1926" t="s">
        <v>251</v>
      </c>
      <c r="F1926" t="s">
        <v>2</v>
      </c>
      <c r="G1926" t="s">
        <v>3</v>
      </c>
      <c r="H1926" t="s">
        <v>4</v>
      </c>
      <c r="I1926" s="4">
        <v>35000000</v>
      </c>
      <c r="J1926" s="3">
        <v>2006</v>
      </c>
      <c r="K1926" s="3">
        <v>6.8</v>
      </c>
      <c r="L1926" t="str">
        <f>IF(IMDb[[#This Row],[Presupuesto (USD)]]&lt;IMDb[[#This Row],[Ganancias(USD)]],"Éxito",IF(IMDb[[#This Row],[Presupuesto (USD)]]="SI","Indeterminado","Fracaso"))</f>
        <v>Éxito</v>
      </c>
    </row>
    <row r="1927" spans="1:12" x14ac:dyDescent="0.25">
      <c r="A1927" t="s">
        <v>2245</v>
      </c>
      <c r="B1927" t="s">
        <v>78</v>
      </c>
      <c r="C1927">
        <v>93</v>
      </c>
      <c r="D1927" s="4">
        <v>123070338</v>
      </c>
      <c r="E1927" t="s">
        <v>58</v>
      </c>
      <c r="F1927" t="s">
        <v>2</v>
      </c>
      <c r="G1927" t="s">
        <v>3</v>
      </c>
      <c r="H1927" t="s">
        <v>21</v>
      </c>
      <c r="I1927" s="4" t="s">
        <v>5162</v>
      </c>
      <c r="J1927" s="3">
        <v>2015</v>
      </c>
      <c r="K1927" s="3">
        <v>6.8</v>
      </c>
      <c r="L1927" t="str">
        <f>IF(IMDb[[#This Row],[Presupuesto (USD)]]&lt;IMDb[[#This Row],[Ganancias(USD)]],"Éxito",IF(IMDb[[#This Row],[Presupuesto (USD)]]="SI","Indeterminado","Fracaso"))</f>
        <v>Indeterminado</v>
      </c>
    </row>
    <row r="1928" spans="1:12" x14ac:dyDescent="0.25">
      <c r="A1928" t="s">
        <v>2552</v>
      </c>
      <c r="B1928" t="s">
        <v>412</v>
      </c>
      <c r="C1928">
        <v>99</v>
      </c>
      <c r="D1928" s="4">
        <v>120776832</v>
      </c>
      <c r="E1928" t="s">
        <v>290</v>
      </c>
      <c r="F1928" t="s">
        <v>2</v>
      </c>
      <c r="G1928" t="s">
        <v>3</v>
      </c>
      <c r="H1928" t="s">
        <v>4</v>
      </c>
      <c r="I1928" s="4">
        <v>75000000</v>
      </c>
      <c r="J1928" s="3">
        <v>2004</v>
      </c>
      <c r="K1928" s="3">
        <v>6.8</v>
      </c>
      <c r="L1928" t="str">
        <f>IF(IMDb[[#This Row],[Presupuesto (USD)]]&lt;IMDb[[#This Row],[Ganancias(USD)]],"Éxito",IF(IMDb[[#This Row],[Presupuesto (USD)]]="SI","Indeterminado","Fracaso"))</f>
        <v>Éxito</v>
      </c>
    </row>
    <row r="1929" spans="1:12" x14ac:dyDescent="0.25">
      <c r="A1929" t="s">
        <v>3157</v>
      </c>
      <c r="B1929" t="s">
        <v>34</v>
      </c>
      <c r="C1929">
        <v>99</v>
      </c>
      <c r="D1929" s="4">
        <v>113502246</v>
      </c>
      <c r="E1929" t="s">
        <v>455</v>
      </c>
      <c r="F1929" t="s">
        <v>2</v>
      </c>
      <c r="G1929" t="s">
        <v>3</v>
      </c>
      <c r="H1929" t="s">
        <v>4</v>
      </c>
      <c r="I1929" s="4">
        <v>38000000</v>
      </c>
      <c r="J1929" s="3">
        <v>1991</v>
      </c>
      <c r="K1929" s="3">
        <v>6.8</v>
      </c>
      <c r="L1929" t="str">
        <f>IF(IMDb[[#This Row],[Presupuesto (USD)]]&lt;IMDb[[#This Row],[Ganancias(USD)]],"Éxito",IF(IMDb[[#This Row],[Presupuesto (USD)]]="SI","Indeterminado","Fracaso"))</f>
        <v>Éxito</v>
      </c>
    </row>
    <row r="1930" spans="1:12" x14ac:dyDescent="0.25">
      <c r="A1930" t="s">
        <v>2756</v>
      </c>
      <c r="B1930" t="s">
        <v>682</v>
      </c>
      <c r="C1930">
        <v>116</v>
      </c>
      <c r="D1930" s="4">
        <v>108200000</v>
      </c>
      <c r="E1930" t="s">
        <v>111</v>
      </c>
      <c r="F1930" t="s">
        <v>2</v>
      </c>
      <c r="G1930" t="s">
        <v>3</v>
      </c>
      <c r="H1930" t="s">
        <v>21</v>
      </c>
      <c r="I1930" s="4">
        <v>54000000</v>
      </c>
      <c r="J1930" s="3">
        <v>1980</v>
      </c>
      <c r="K1930" s="3">
        <v>6.8</v>
      </c>
      <c r="L1930" t="str">
        <f>IF(IMDb[[#This Row],[Presupuesto (USD)]]&lt;IMDb[[#This Row],[Ganancias(USD)]],"Éxito",IF(IMDb[[#This Row],[Presupuesto (USD)]]="SI","Indeterminado","Fracaso"))</f>
        <v>Éxito</v>
      </c>
    </row>
    <row r="1931" spans="1:12" x14ac:dyDescent="0.25">
      <c r="A1931" t="s">
        <v>3101</v>
      </c>
      <c r="B1931" t="s">
        <v>594</v>
      </c>
      <c r="C1931">
        <v>113</v>
      </c>
      <c r="D1931" s="4">
        <v>102413606</v>
      </c>
      <c r="E1931" t="s">
        <v>282</v>
      </c>
      <c r="F1931" t="s">
        <v>2</v>
      </c>
      <c r="G1931" t="s">
        <v>3</v>
      </c>
      <c r="H1931" t="s">
        <v>4</v>
      </c>
      <c r="I1931" s="4">
        <v>34000000</v>
      </c>
      <c r="J1931" s="3">
        <v>2014</v>
      </c>
      <c r="K1931" s="3">
        <v>6.8</v>
      </c>
      <c r="L1931" t="str">
        <f>IF(IMDb[[#This Row],[Presupuesto (USD)]]&lt;IMDb[[#This Row],[Ganancias(USD)]],"Éxito",IF(IMDb[[#This Row],[Presupuesto (USD)]]="SI","Indeterminado","Fracaso"))</f>
        <v>Éxito</v>
      </c>
    </row>
    <row r="1932" spans="1:12" x14ac:dyDescent="0.25">
      <c r="A1932" t="s">
        <v>2516</v>
      </c>
      <c r="B1932" t="s">
        <v>309</v>
      </c>
      <c r="C1932">
        <v>123</v>
      </c>
      <c r="D1932" s="4">
        <v>101087161</v>
      </c>
      <c r="E1932" t="s">
        <v>70</v>
      </c>
      <c r="F1932" t="s">
        <v>2</v>
      </c>
      <c r="G1932" t="s">
        <v>3</v>
      </c>
      <c r="H1932" t="s">
        <v>113</v>
      </c>
      <c r="I1932" s="4">
        <v>75000000</v>
      </c>
      <c r="J1932" s="3">
        <v>1997</v>
      </c>
      <c r="K1932" s="3">
        <v>6.8</v>
      </c>
      <c r="L1932" t="str">
        <f>IF(IMDb[[#This Row],[Presupuesto (USD)]]&lt;IMDb[[#This Row],[Ganancias(USD)]],"Éxito",IF(IMDb[[#This Row],[Presupuesto (USD)]]="SI","Indeterminado","Fracaso"))</f>
        <v>Éxito</v>
      </c>
    </row>
    <row r="1933" spans="1:12" x14ac:dyDescent="0.25">
      <c r="A1933" t="s">
        <v>2785</v>
      </c>
      <c r="B1933" t="s">
        <v>211</v>
      </c>
      <c r="C1933">
        <v>104</v>
      </c>
      <c r="D1933" s="4">
        <v>97680195</v>
      </c>
      <c r="E1933" t="s">
        <v>290</v>
      </c>
      <c r="F1933" t="s">
        <v>2</v>
      </c>
      <c r="G1933" t="s">
        <v>3</v>
      </c>
      <c r="H1933" t="s">
        <v>4</v>
      </c>
      <c r="I1933" s="4">
        <v>70000000</v>
      </c>
      <c r="J1933" s="3">
        <v>2008</v>
      </c>
      <c r="K1933" s="3">
        <v>6.8</v>
      </c>
      <c r="L1933" t="str">
        <f>IF(IMDb[[#This Row],[Presupuesto (USD)]]&lt;IMDb[[#This Row],[Ganancias(USD)]],"Éxito",IF(IMDb[[#This Row],[Presupuesto (USD)]]="SI","Indeterminado","Fracaso"))</f>
        <v>Éxito</v>
      </c>
    </row>
    <row r="1934" spans="1:12" x14ac:dyDescent="0.25">
      <c r="A1934" t="s">
        <v>2841</v>
      </c>
      <c r="B1934" t="s">
        <v>132</v>
      </c>
      <c r="C1934">
        <v>112</v>
      </c>
      <c r="D1934" s="4">
        <v>95308367</v>
      </c>
      <c r="E1934" t="s">
        <v>363</v>
      </c>
      <c r="F1934" t="s">
        <v>2</v>
      </c>
      <c r="G1934" t="s">
        <v>3</v>
      </c>
      <c r="H1934" t="s">
        <v>113</v>
      </c>
      <c r="I1934" s="4">
        <v>48000000</v>
      </c>
      <c r="J1934" s="3">
        <v>2002</v>
      </c>
      <c r="K1934" s="3">
        <v>6.8</v>
      </c>
      <c r="L1934" t="str">
        <f>IF(IMDb[[#This Row],[Presupuesto (USD)]]&lt;IMDb[[#This Row],[Ganancias(USD)]],"Éxito",IF(IMDb[[#This Row],[Presupuesto (USD)]]="SI","Indeterminado","Fracaso"))</f>
        <v>Éxito</v>
      </c>
    </row>
    <row r="1935" spans="1:12" x14ac:dyDescent="0.25">
      <c r="A1935" t="s">
        <v>3412</v>
      </c>
      <c r="B1935" t="s">
        <v>779</v>
      </c>
      <c r="C1935">
        <v>85</v>
      </c>
      <c r="D1935" s="4">
        <v>86930411</v>
      </c>
      <c r="E1935" t="s">
        <v>183</v>
      </c>
      <c r="F1935" t="s">
        <v>2</v>
      </c>
      <c r="G1935" t="s">
        <v>3</v>
      </c>
      <c r="H1935" t="s">
        <v>4</v>
      </c>
      <c r="I1935" s="4">
        <v>23000000</v>
      </c>
      <c r="J1935" s="3">
        <v>1991</v>
      </c>
      <c r="K1935" s="3">
        <v>6.8</v>
      </c>
      <c r="L1935" t="str">
        <f>IF(IMDb[[#This Row],[Presupuesto (USD)]]&lt;IMDb[[#This Row],[Ganancias(USD)]],"Éxito",IF(IMDb[[#This Row],[Presupuesto (USD)]]="SI","Indeterminado","Fracaso"))</f>
        <v>Éxito</v>
      </c>
    </row>
    <row r="1936" spans="1:12" x14ac:dyDescent="0.25">
      <c r="A1936" t="s">
        <v>2457</v>
      </c>
      <c r="B1936" t="s">
        <v>305</v>
      </c>
      <c r="C1936">
        <v>95</v>
      </c>
      <c r="D1936" s="4">
        <v>84037039</v>
      </c>
      <c r="E1936" t="s">
        <v>370</v>
      </c>
      <c r="F1936" t="s">
        <v>2</v>
      </c>
      <c r="G1936" t="s">
        <v>3</v>
      </c>
      <c r="H1936" t="s">
        <v>21</v>
      </c>
      <c r="I1936" s="4">
        <v>120000000</v>
      </c>
      <c r="J1936" s="3">
        <v>2001</v>
      </c>
      <c r="K1936" s="3">
        <v>6.8</v>
      </c>
      <c r="L1936" t="str">
        <f>IF(IMDb[[#This Row],[Presupuesto (USD)]]&lt;IMDb[[#This Row],[Ganancias(USD)]],"Éxito",IF(IMDb[[#This Row],[Presupuesto (USD)]]="SI","Indeterminado","Fracaso"))</f>
        <v>Fracaso</v>
      </c>
    </row>
    <row r="1937" spans="1:12" x14ac:dyDescent="0.25">
      <c r="A1937" t="s">
        <v>2445</v>
      </c>
      <c r="B1937" t="s">
        <v>298</v>
      </c>
      <c r="C1937">
        <v>98</v>
      </c>
      <c r="D1937" s="4">
        <v>81557479</v>
      </c>
      <c r="E1937" t="s">
        <v>11</v>
      </c>
      <c r="F1937" t="s">
        <v>2</v>
      </c>
      <c r="G1937" t="s">
        <v>3</v>
      </c>
      <c r="H1937" t="s">
        <v>4</v>
      </c>
      <c r="I1937" s="4">
        <v>100000000</v>
      </c>
      <c r="J1937" s="3">
        <v>2010</v>
      </c>
      <c r="K1937" s="3">
        <v>6.8</v>
      </c>
      <c r="L1937" t="str">
        <f>IF(IMDb[[#This Row],[Presupuesto (USD)]]&lt;IMDb[[#This Row],[Ganancias(USD)]],"Éxito",IF(IMDb[[#This Row],[Presupuesto (USD)]]="SI","Indeterminado","Fracaso"))</f>
        <v>Fracaso</v>
      </c>
    </row>
    <row r="1938" spans="1:12" x14ac:dyDescent="0.25">
      <c r="A1938" t="s">
        <v>3050</v>
      </c>
      <c r="B1938" t="s">
        <v>492</v>
      </c>
      <c r="C1938">
        <v>123</v>
      </c>
      <c r="D1938" s="4">
        <v>81159365</v>
      </c>
      <c r="E1938" t="s">
        <v>363</v>
      </c>
      <c r="F1938" t="s">
        <v>2</v>
      </c>
      <c r="G1938" t="s">
        <v>3</v>
      </c>
      <c r="H1938" t="s">
        <v>4</v>
      </c>
      <c r="I1938" s="4">
        <v>35000000</v>
      </c>
      <c r="J1938" s="3">
        <v>2008</v>
      </c>
      <c r="K1938" s="3">
        <v>6.8</v>
      </c>
      <c r="L1938" t="str">
        <f>IF(IMDb[[#This Row],[Presupuesto (USD)]]&lt;IMDb[[#This Row],[Ganancias(USD)]],"Éxito",IF(IMDb[[#This Row],[Presupuesto (USD)]]="SI","Indeterminado","Fracaso"))</f>
        <v>Éxito</v>
      </c>
    </row>
    <row r="1939" spans="1:12" x14ac:dyDescent="0.25">
      <c r="A1939" t="s">
        <v>2414</v>
      </c>
      <c r="B1939" t="s">
        <v>312</v>
      </c>
      <c r="C1939">
        <v>101</v>
      </c>
      <c r="D1939" s="4">
        <v>77222184</v>
      </c>
      <c r="E1939" t="s">
        <v>104</v>
      </c>
      <c r="F1939" t="s">
        <v>2</v>
      </c>
      <c r="G1939" t="s">
        <v>147</v>
      </c>
      <c r="H1939" t="s">
        <v>21</v>
      </c>
      <c r="I1939" s="4">
        <v>100000000</v>
      </c>
      <c r="J1939" s="3">
        <v>2009</v>
      </c>
      <c r="K1939" s="3">
        <v>6.8</v>
      </c>
      <c r="L1939" t="str">
        <f>IF(IMDb[[#This Row],[Presupuesto (USD)]]&lt;IMDb[[#This Row],[Ganancias(USD)]],"Éxito",IF(IMDb[[#This Row],[Presupuesto (USD)]]="SI","Indeterminado","Fracaso"))</f>
        <v>Fracaso</v>
      </c>
    </row>
    <row r="1940" spans="1:12" x14ac:dyDescent="0.25">
      <c r="A1940" t="s">
        <v>2669</v>
      </c>
      <c r="B1940" t="s">
        <v>146</v>
      </c>
      <c r="C1940">
        <v>156</v>
      </c>
      <c r="D1940" s="4">
        <v>75530832</v>
      </c>
      <c r="E1940" t="s">
        <v>572</v>
      </c>
      <c r="F1940" t="s">
        <v>2</v>
      </c>
      <c r="G1940" t="s">
        <v>3</v>
      </c>
      <c r="H1940" t="s">
        <v>113</v>
      </c>
      <c r="I1940" s="4">
        <v>55000000</v>
      </c>
      <c r="J1940" s="3">
        <v>1999</v>
      </c>
      <c r="K1940" s="3">
        <v>6.8</v>
      </c>
      <c r="L1940" t="str">
        <f>IF(IMDb[[#This Row],[Presupuesto (USD)]]&lt;IMDb[[#This Row],[Ganancias(USD)]],"Éxito",IF(IMDb[[#This Row],[Presupuesto (USD)]]="SI","Indeterminado","Fracaso"))</f>
        <v>Éxito</v>
      </c>
    </row>
    <row r="1941" spans="1:12" x14ac:dyDescent="0.25">
      <c r="A1941" t="s">
        <v>3424</v>
      </c>
      <c r="B1941" t="s">
        <v>5163</v>
      </c>
      <c r="C1941">
        <v>114</v>
      </c>
      <c r="D1941" s="4">
        <v>71975611</v>
      </c>
      <c r="E1941" t="s">
        <v>932</v>
      </c>
      <c r="F1941" t="s">
        <v>2</v>
      </c>
      <c r="G1941" t="s">
        <v>3</v>
      </c>
      <c r="H1941" t="s">
        <v>4</v>
      </c>
      <c r="I1941" s="4">
        <v>25000000</v>
      </c>
      <c r="J1941" s="3">
        <v>2007</v>
      </c>
      <c r="K1941" s="3">
        <v>6.8</v>
      </c>
      <c r="L1941" t="str">
        <f>IF(IMDb[[#This Row],[Presupuesto (USD)]]&lt;IMDb[[#This Row],[Ganancias(USD)]],"Éxito",IF(IMDb[[#This Row],[Presupuesto (USD)]]="SI","Indeterminado","Fracaso"))</f>
        <v>Éxito</v>
      </c>
    </row>
    <row r="1942" spans="1:12" x14ac:dyDescent="0.25">
      <c r="A1942" t="s">
        <v>2606</v>
      </c>
      <c r="B1942" t="s">
        <v>340</v>
      </c>
      <c r="C1942">
        <v>124</v>
      </c>
      <c r="D1942" s="4">
        <v>71069884</v>
      </c>
      <c r="E1942" t="s">
        <v>363</v>
      </c>
      <c r="F1942" t="s">
        <v>2</v>
      </c>
      <c r="G1942" t="s">
        <v>3</v>
      </c>
      <c r="H1942" t="s">
        <v>113</v>
      </c>
      <c r="I1942" s="4">
        <v>68000000</v>
      </c>
      <c r="J1942" s="3">
        <v>2001</v>
      </c>
      <c r="K1942" s="3">
        <v>6.8</v>
      </c>
      <c r="L1942" t="str">
        <f>IF(IMDb[[#This Row],[Presupuesto (USD)]]&lt;IMDb[[#This Row],[Ganancias(USD)]],"Éxito",IF(IMDb[[#This Row],[Presupuesto (USD)]]="SI","Indeterminado","Fracaso"))</f>
        <v>Éxito</v>
      </c>
    </row>
    <row r="1943" spans="1:12" x14ac:dyDescent="0.25">
      <c r="A1943" t="s">
        <v>2851</v>
      </c>
      <c r="B1943" t="s">
        <v>234</v>
      </c>
      <c r="C1943">
        <v>113</v>
      </c>
      <c r="D1943" s="4">
        <v>69304264</v>
      </c>
      <c r="E1943" t="s">
        <v>765</v>
      </c>
      <c r="F1943" t="s">
        <v>2</v>
      </c>
      <c r="G1943" t="s">
        <v>3</v>
      </c>
      <c r="H1943" t="s">
        <v>113</v>
      </c>
      <c r="I1943" s="4">
        <v>48000000</v>
      </c>
      <c r="J1943" s="3">
        <v>1999</v>
      </c>
      <c r="K1943" s="3">
        <v>6.8</v>
      </c>
      <c r="L1943" t="str">
        <f>IF(IMDb[[#This Row],[Presupuesto (USD)]]&lt;IMDb[[#This Row],[Ganancias(USD)]],"Éxito",IF(IMDb[[#This Row],[Presupuesto (USD)]]="SI","Indeterminado","Fracaso"))</f>
        <v>Éxito</v>
      </c>
    </row>
    <row r="1944" spans="1:12" x14ac:dyDescent="0.25">
      <c r="A1944" t="s">
        <v>3172</v>
      </c>
      <c r="B1944" t="s">
        <v>999</v>
      </c>
      <c r="C1944">
        <v>91</v>
      </c>
      <c r="D1944" s="4">
        <v>66600000</v>
      </c>
      <c r="E1944" t="s">
        <v>588</v>
      </c>
      <c r="F1944" t="s">
        <v>2</v>
      </c>
      <c r="G1944" t="s">
        <v>74</v>
      </c>
      <c r="H1944" t="s">
        <v>60</v>
      </c>
      <c r="I1944" s="4">
        <v>30000000</v>
      </c>
      <c r="J1944" s="3">
        <v>1995</v>
      </c>
      <c r="K1944" s="3">
        <v>6.8</v>
      </c>
      <c r="L1944" t="str">
        <f>IF(IMDb[[#This Row],[Presupuesto (USD)]]&lt;IMDb[[#This Row],[Ganancias(USD)]],"Éxito",IF(IMDb[[#This Row],[Presupuesto (USD)]]="SI","Indeterminado","Fracaso"))</f>
        <v>Éxito</v>
      </c>
    </row>
    <row r="1945" spans="1:12" x14ac:dyDescent="0.25">
      <c r="A1945" t="s">
        <v>3411</v>
      </c>
      <c r="B1945" t="s">
        <v>61</v>
      </c>
      <c r="C1945">
        <v>119</v>
      </c>
      <c r="D1945" s="4">
        <v>65807024</v>
      </c>
      <c r="E1945" t="s">
        <v>552</v>
      </c>
      <c r="F1945" t="s">
        <v>2</v>
      </c>
      <c r="G1945" t="s">
        <v>3</v>
      </c>
      <c r="H1945" t="s">
        <v>113</v>
      </c>
      <c r="I1945" s="4">
        <v>19000000</v>
      </c>
      <c r="J1945" s="3">
        <v>1995</v>
      </c>
      <c r="K1945" s="3">
        <v>6.8</v>
      </c>
      <c r="L1945" t="str">
        <f>IF(IMDb[[#This Row],[Presupuesto (USD)]]&lt;IMDb[[#This Row],[Ganancias(USD)]],"Éxito",IF(IMDb[[#This Row],[Presupuesto (USD)]]="SI","Indeterminado","Fracaso"))</f>
        <v>Éxito</v>
      </c>
    </row>
    <row r="1946" spans="1:12" x14ac:dyDescent="0.25">
      <c r="A1946" t="s">
        <v>2650</v>
      </c>
      <c r="B1946" t="s">
        <v>582</v>
      </c>
      <c r="C1946">
        <v>114</v>
      </c>
      <c r="D1946" s="4">
        <v>65000000</v>
      </c>
      <c r="E1946" t="s">
        <v>251</v>
      </c>
      <c r="F1946" t="s">
        <v>2</v>
      </c>
      <c r="G1946" t="s">
        <v>3</v>
      </c>
      <c r="H1946" t="s">
        <v>4</v>
      </c>
      <c r="I1946" s="4">
        <v>62000000</v>
      </c>
      <c r="J1946" s="3">
        <v>1995</v>
      </c>
      <c r="K1946" s="3">
        <v>6.8</v>
      </c>
      <c r="L1946" t="str">
        <f>IF(IMDb[[#This Row],[Presupuesto (USD)]]&lt;IMDb[[#This Row],[Ganancias(USD)]],"Éxito",IF(IMDb[[#This Row],[Presupuesto (USD)]]="SI","Indeterminado","Fracaso"))</f>
        <v>Éxito</v>
      </c>
    </row>
    <row r="1947" spans="1:12" x14ac:dyDescent="0.25">
      <c r="A1947" t="s">
        <v>3887</v>
      </c>
      <c r="B1947" t="s">
        <v>1402</v>
      </c>
      <c r="C1947">
        <v>81</v>
      </c>
      <c r="D1947" s="4">
        <v>63071133</v>
      </c>
      <c r="E1947" t="s">
        <v>1403</v>
      </c>
      <c r="F1947" t="s">
        <v>2</v>
      </c>
      <c r="G1947" t="s">
        <v>3</v>
      </c>
      <c r="H1947" t="s">
        <v>4</v>
      </c>
      <c r="I1947" s="4">
        <v>12000000</v>
      </c>
      <c r="J1947" s="3">
        <v>1996</v>
      </c>
      <c r="K1947" s="3">
        <v>6.8</v>
      </c>
      <c r="L1947" t="str">
        <f>IF(IMDb[[#This Row],[Presupuesto (USD)]]&lt;IMDb[[#This Row],[Ganancias(USD)]],"Éxito",IF(IMDb[[#This Row],[Presupuesto (USD)]]="SI","Indeterminado","Fracaso"))</f>
        <v>Éxito</v>
      </c>
    </row>
    <row r="1948" spans="1:12" x14ac:dyDescent="0.25">
      <c r="A1948" t="s">
        <v>2904</v>
      </c>
      <c r="B1948" t="s">
        <v>277</v>
      </c>
      <c r="C1948">
        <v>102</v>
      </c>
      <c r="D1948" s="4">
        <v>62318875</v>
      </c>
      <c r="E1948" t="s">
        <v>55</v>
      </c>
      <c r="F1948" t="s">
        <v>2</v>
      </c>
      <c r="G1948" t="s">
        <v>3</v>
      </c>
      <c r="H1948" t="s">
        <v>113</v>
      </c>
      <c r="I1948" s="4">
        <v>50000000</v>
      </c>
      <c r="J1948" s="3">
        <v>2006</v>
      </c>
      <c r="K1948" s="3">
        <v>6.8</v>
      </c>
      <c r="L1948" t="str">
        <f>IF(IMDb[[#This Row],[Presupuesto (USD)]]&lt;IMDb[[#This Row],[Ganancias(USD)]],"Éxito",IF(IMDb[[#This Row],[Presupuesto (USD)]]="SI","Indeterminado","Fracaso"))</f>
        <v>Éxito</v>
      </c>
    </row>
    <row r="1949" spans="1:12" x14ac:dyDescent="0.25">
      <c r="A1949" t="s">
        <v>3258</v>
      </c>
      <c r="B1949" t="s">
        <v>826</v>
      </c>
      <c r="C1949">
        <v>127</v>
      </c>
      <c r="D1949" s="4">
        <v>62300000</v>
      </c>
      <c r="E1949" t="s">
        <v>8</v>
      </c>
      <c r="F1949" t="s">
        <v>2</v>
      </c>
      <c r="G1949" t="s">
        <v>9</v>
      </c>
      <c r="H1949" t="s">
        <v>21</v>
      </c>
      <c r="I1949" s="4">
        <v>28000000</v>
      </c>
      <c r="J1949" s="3">
        <v>1981</v>
      </c>
      <c r="K1949" s="3">
        <v>6.8</v>
      </c>
      <c r="L1949" t="str">
        <f>IF(IMDb[[#This Row],[Presupuesto (USD)]]&lt;IMDb[[#This Row],[Ganancias(USD)]],"Éxito",IF(IMDb[[#This Row],[Presupuesto (USD)]]="SI","Indeterminado","Fracaso"))</f>
        <v>Éxito</v>
      </c>
    </row>
    <row r="1950" spans="1:12" x14ac:dyDescent="0.25">
      <c r="A1950" t="s">
        <v>3833</v>
      </c>
      <c r="B1950" t="s">
        <v>1120</v>
      </c>
      <c r="C1950">
        <v>109</v>
      </c>
      <c r="D1950" s="4">
        <v>61693523</v>
      </c>
      <c r="E1950" t="s">
        <v>534</v>
      </c>
      <c r="F1950" t="s">
        <v>2</v>
      </c>
      <c r="G1950" t="s">
        <v>3</v>
      </c>
      <c r="H1950" t="s">
        <v>21</v>
      </c>
      <c r="I1950" s="4">
        <v>13000000</v>
      </c>
      <c r="J1950" s="3">
        <v>2016</v>
      </c>
      <c r="K1950" s="3">
        <v>6.8</v>
      </c>
      <c r="L1950" t="str">
        <f>IF(IMDb[[#This Row],[Presupuesto (USD)]]&lt;IMDb[[#This Row],[Ganancias(USD)]],"Éxito",IF(IMDb[[#This Row],[Presupuesto (USD)]]="SI","Indeterminado","Fracaso"))</f>
        <v>Éxito</v>
      </c>
    </row>
    <row r="1951" spans="1:12" x14ac:dyDescent="0.25">
      <c r="A1951" t="s">
        <v>3665</v>
      </c>
      <c r="B1951" t="s">
        <v>1280</v>
      </c>
      <c r="C1951">
        <v>102</v>
      </c>
      <c r="D1951" s="4">
        <v>59847242</v>
      </c>
      <c r="E1951" t="s">
        <v>1067</v>
      </c>
      <c r="F1951" t="s">
        <v>2</v>
      </c>
      <c r="G1951" t="s">
        <v>3</v>
      </c>
      <c r="H1951" t="s">
        <v>4</v>
      </c>
      <c r="I1951" s="4">
        <v>16500000</v>
      </c>
      <c r="J1951" s="3">
        <v>1991</v>
      </c>
      <c r="K1951" s="3">
        <v>6.8</v>
      </c>
      <c r="L1951" t="str">
        <f>IF(IMDb[[#This Row],[Presupuesto (USD)]]&lt;IMDb[[#This Row],[Ganancias(USD)]],"Éxito",IF(IMDb[[#This Row],[Presupuesto (USD)]]="SI","Indeterminado","Fracaso"))</f>
        <v>Éxito</v>
      </c>
    </row>
    <row r="1952" spans="1:12" x14ac:dyDescent="0.25">
      <c r="A1952" t="s">
        <v>2678</v>
      </c>
      <c r="B1952" t="s">
        <v>76</v>
      </c>
      <c r="C1952">
        <v>132</v>
      </c>
      <c r="D1952" s="4">
        <v>59035104</v>
      </c>
      <c r="E1952" t="s">
        <v>603</v>
      </c>
      <c r="F1952" t="s">
        <v>2</v>
      </c>
      <c r="G1952" t="s">
        <v>3</v>
      </c>
      <c r="H1952" t="s">
        <v>4</v>
      </c>
      <c r="I1952" s="4">
        <v>66000000</v>
      </c>
      <c r="J1952" s="3">
        <v>2004</v>
      </c>
      <c r="K1952" s="3">
        <v>6.8</v>
      </c>
      <c r="L1952" t="str">
        <f>IF(IMDb[[#This Row],[Presupuesto (USD)]]&lt;IMDb[[#This Row],[Ganancias(USD)]],"Éxito",IF(IMDb[[#This Row],[Presupuesto (USD)]]="SI","Indeterminado","Fracaso"))</f>
        <v>Fracaso</v>
      </c>
    </row>
    <row r="1953" spans="1:12" x14ac:dyDescent="0.25">
      <c r="A1953" t="s">
        <v>2429</v>
      </c>
      <c r="B1953" t="s">
        <v>338</v>
      </c>
      <c r="C1953">
        <v>85</v>
      </c>
      <c r="D1953" s="4">
        <v>58867694</v>
      </c>
      <c r="E1953" t="s">
        <v>339</v>
      </c>
      <c r="F1953" t="s">
        <v>2</v>
      </c>
      <c r="G1953" t="s">
        <v>3</v>
      </c>
      <c r="H1953" t="s">
        <v>21</v>
      </c>
      <c r="I1953" s="4">
        <v>100000000</v>
      </c>
      <c r="J1953" s="3">
        <v>2007</v>
      </c>
      <c r="K1953" s="3">
        <v>6.8</v>
      </c>
      <c r="L1953" t="str">
        <f>IF(IMDb[[#This Row],[Presupuesto (USD)]]&lt;IMDb[[#This Row],[Ganancias(USD)]],"Éxito",IF(IMDb[[#This Row],[Presupuesto (USD)]]="SI","Indeterminado","Fracaso"))</f>
        <v>Fracaso</v>
      </c>
    </row>
    <row r="1954" spans="1:12" x14ac:dyDescent="0.25">
      <c r="A1954" t="s">
        <v>3572</v>
      </c>
      <c r="B1954" t="s">
        <v>624</v>
      </c>
      <c r="C1954">
        <v>113</v>
      </c>
      <c r="D1954" s="4">
        <v>58571513</v>
      </c>
      <c r="E1954" t="s">
        <v>367</v>
      </c>
      <c r="F1954" t="s">
        <v>2</v>
      </c>
      <c r="G1954" t="s">
        <v>3</v>
      </c>
      <c r="H1954" t="s">
        <v>113</v>
      </c>
      <c r="I1954" s="4">
        <v>19000000</v>
      </c>
      <c r="J1954" s="3">
        <v>1989</v>
      </c>
      <c r="K1954" s="3">
        <v>6.8</v>
      </c>
      <c r="L1954" t="str">
        <f>IF(IMDb[[#This Row],[Presupuesto (USD)]]&lt;IMDb[[#This Row],[Ganancias(USD)]],"Éxito",IF(IMDb[[#This Row],[Presupuesto (USD)]]="SI","Indeterminado","Fracaso"))</f>
        <v>Éxito</v>
      </c>
    </row>
    <row r="1955" spans="1:12" x14ac:dyDescent="0.25">
      <c r="A1955" t="s">
        <v>2465</v>
      </c>
      <c r="B1955" t="s">
        <v>226</v>
      </c>
      <c r="C1955">
        <v>132</v>
      </c>
      <c r="D1955" s="4">
        <v>58220776</v>
      </c>
      <c r="E1955" t="s">
        <v>381</v>
      </c>
      <c r="F1955" t="s">
        <v>2</v>
      </c>
      <c r="G1955" t="s">
        <v>3</v>
      </c>
      <c r="H1955" t="s">
        <v>21</v>
      </c>
      <c r="I1955" s="4">
        <v>100000000</v>
      </c>
      <c r="J1955" s="3">
        <v>1999</v>
      </c>
      <c r="K1955" s="3">
        <v>6.8</v>
      </c>
      <c r="L1955" t="str">
        <f>IF(IMDb[[#This Row],[Presupuesto (USD)]]&lt;IMDb[[#This Row],[Ganancias(USD)]],"Éxito",IF(IMDb[[#This Row],[Presupuesto (USD)]]="SI","Indeterminado","Fracaso"))</f>
        <v>Fracaso</v>
      </c>
    </row>
    <row r="1956" spans="1:12" x14ac:dyDescent="0.25">
      <c r="A1956" t="s">
        <v>2391</v>
      </c>
      <c r="B1956" t="s">
        <v>280</v>
      </c>
      <c r="C1956">
        <v>165</v>
      </c>
      <c r="D1956" s="4">
        <v>58183966</v>
      </c>
      <c r="E1956" t="s">
        <v>281</v>
      </c>
      <c r="F1956" t="s">
        <v>2</v>
      </c>
      <c r="G1956" t="s">
        <v>3</v>
      </c>
      <c r="H1956" t="s">
        <v>113</v>
      </c>
      <c r="I1956" s="4">
        <v>107000000</v>
      </c>
      <c r="J1956" s="3">
        <v>2001</v>
      </c>
      <c r="K1956" s="3">
        <v>6.8</v>
      </c>
      <c r="L1956" t="str">
        <f>IF(IMDb[[#This Row],[Presupuesto (USD)]]&lt;IMDb[[#This Row],[Ganancias(USD)]],"Éxito",IF(IMDb[[#This Row],[Presupuesto (USD)]]="SI","Indeterminado","Fracaso"))</f>
        <v>Fracaso</v>
      </c>
    </row>
    <row r="1957" spans="1:12" x14ac:dyDescent="0.25">
      <c r="A1957" t="s">
        <v>3822</v>
      </c>
      <c r="B1957" t="s">
        <v>1204</v>
      </c>
      <c r="C1957">
        <v>97</v>
      </c>
      <c r="D1957" s="4">
        <v>56631572</v>
      </c>
      <c r="E1957" t="s">
        <v>290</v>
      </c>
      <c r="F1957" t="s">
        <v>2</v>
      </c>
      <c r="G1957" t="s">
        <v>3</v>
      </c>
      <c r="H1957" t="s">
        <v>4</v>
      </c>
      <c r="I1957" s="4">
        <v>12000000</v>
      </c>
      <c r="J1957" s="3">
        <v>1995</v>
      </c>
      <c r="K1957" s="3">
        <v>6.8</v>
      </c>
      <c r="L1957" t="str">
        <f>IF(IMDb[[#This Row],[Presupuesto (USD)]]&lt;IMDb[[#This Row],[Ganancias(USD)]],"Éxito",IF(IMDb[[#This Row],[Presupuesto (USD)]]="SI","Indeterminado","Fracaso"))</f>
        <v>Éxito</v>
      </c>
    </row>
    <row r="1958" spans="1:12" x14ac:dyDescent="0.25">
      <c r="A1958" t="s">
        <v>3837</v>
      </c>
      <c r="B1958" t="s">
        <v>711</v>
      </c>
      <c r="C1958">
        <v>86</v>
      </c>
      <c r="D1958" s="4">
        <v>54257433</v>
      </c>
      <c r="E1958" t="s">
        <v>637</v>
      </c>
      <c r="F1958" t="s">
        <v>2</v>
      </c>
      <c r="G1958" t="s">
        <v>3</v>
      </c>
      <c r="H1958" t="s">
        <v>4</v>
      </c>
      <c r="I1958" s="4">
        <v>17000000</v>
      </c>
      <c r="J1958" s="3">
        <v>2016</v>
      </c>
      <c r="K1958" s="3">
        <v>6.8</v>
      </c>
      <c r="L1958" t="str">
        <f>IF(IMDb[[#This Row],[Presupuesto (USD)]]&lt;IMDb[[#This Row],[Ganancias(USD)]],"Éxito",IF(IMDb[[#This Row],[Presupuesto (USD)]]="SI","Indeterminado","Fracaso"))</f>
        <v>Éxito</v>
      </c>
    </row>
    <row r="1959" spans="1:12" x14ac:dyDescent="0.25">
      <c r="A1959" t="s">
        <v>4244</v>
      </c>
      <c r="B1959" t="s">
        <v>1609</v>
      </c>
      <c r="C1959">
        <v>108</v>
      </c>
      <c r="D1959" s="4">
        <v>54215416</v>
      </c>
      <c r="E1959" t="s">
        <v>625</v>
      </c>
      <c r="F1959" t="s">
        <v>2</v>
      </c>
      <c r="G1959" t="s">
        <v>3</v>
      </c>
      <c r="H1959" t="s">
        <v>4</v>
      </c>
      <c r="I1959" s="4">
        <v>6500000</v>
      </c>
      <c r="J1959" s="3">
        <v>1987</v>
      </c>
      <c r="K1959" s="3">
        <v>6.8</v>
      </c>
      <c r="L1959" t="str">
        <f>IF(IMDb[[#This Row],[Presupuesto (USD)]]&lt;IMDb[[#This Row],[Ganancias(USD)]],"Éxito",IF(IMDb[[#This Row],[Presupuesto (USD)]]="SI","Indeterminado","Fracaso"))</f>
        <v>Éxito</v>
      </c>
    </row>
    <row r="1960" spans="1:12" x14ac:dyDescent="0.25">
      <c r="A1960" t="s">
        <v>4750</v>
      </c>
      <c r="B1960" t="s">
        <v>69</v>
      </c>
      <c r="C1960">
        <v>103</v>
      </c>
      <c r="D1960" s="4">
        <v>53991137</v>
      </c>
      <c r="E1960" t="s">
        <v>437</v>
      </c>
      <c r="F1960" t="s">
        <v>2</v>
      </c>
      <c r="G1960" t="s">
        <v>3</v>
      </c>
      <c r="H1960" t="s">
        <v>4</v>
      </c>
      <c r="I1960" s="4">
        <v>1500000</v>
      </c>
      <c r="J1960" s="3">
        <v>2010</v>
      </c>
      <c r="K1960" s="3">
        <v>6.8</v>
      </c>
      <c r="L1960" t="str">
        <f>IF(IMDb[[#This Row],[Presupuesto (USD)]]&lt;IMDb[[#This Row],[Ganancias(USD)]],"Éxito",IF(IMDb[[#This Row],[Presupuesto (USD)]]="SI","Indeterminado","Fracaso"))</f>
        <v>Éxito</v>
      </c>
    </row>
    <row r="1961" spans="1:12" x14ac:dyDescent="0.25">
      <c r="A1961" t="s">
        <v>2330</v>
      </c>
      <c r="B1961" t="s">
        <v>77</v>
      </c>
      <c r="C1961">
        <v>117</v>
      </c>
      <c r="D1961" s="4">
        <v>52792307</v>
      </c>
      <c r="E1961" t="s">
        <v>43</v>
      </c>
      <c r="F1961" t="s">
        <v>2</v>
      </c>
      <c r="G1961" t="s">
        <v>9</v>
      </c>
      <c r="H1961" t="s">
        <v>21</v>
      </c>
      <c r="I1961" s="4">
        <v>140000000</v>
      </c>
      <c r="J1961" s="3">
        <v>2016</v>
      </c>
      <c r="K1961" s="3">
        <v>6.8</v>
      </c>
      <c r="L1961" t="str">
        <f>IF(IMDb[[#This Row],[Presupuesto (USD)]]&lt;IMDb[[#This Row],[Ganancias(USD)]],"Éxito",IF(IMDb[[#This Row],[Presupuesto (USD)]]="SI","Indeterminado","Fracaso"))</f>
        <v>Fracaso</v>
      </c>
    </row>
    <row r="1962" spans="1:12" x14ac:dyDescent="0.25">
      <c r="A1962" t="s">
        <v>2968</v>
      </c>
      <c r="B1962" t="s">
        <v>856</v>
      </c>
      <c r="C1962">
        <v>99</v>
      </c>
      <c r="D1962" s="4">
        <v>52320979</v>
      </c>
      <c r="E1962" t="s">
        <v>133</v>
      </c>
      <c r="F1962" t="s">
        <v>2</v>
      </c>
      <c r="G1962" t="s">
        <v>3</v>
      </c>
      <c r="H1962" t="s">
        <v>21</v>
      </c>
      <c r="I1962" s="4">
        <v>40000000</v>
      </c>
      <c r="J1962" s="3">
        <v>2006</v>
      </c>
      <c r="K1962" s="3">
        <v>6.8</v>
      </c>
      <c r="L1962" t="str">
        <f>IF(IMDb[[#This Row],[Presupuesto (USD)]]&lt;IMDb[[#This Row],[Ganancias(USD)]],"Éxito",IF(IMDb[[#This Row],[Presupuesto (USD)]]="SI","Indeterminado","Fracaso"))</f>
        <v>Éxito</v>
      </c>
    </row>
    <row r="1963" spans="1:12" x14ac:dyDescent="0.25">
      <c r="A1963" t="s">
        <v>3335</v>
      </c>
      <c r="B1963" t="s">
        <v>1096</v>
      </c>
      <c r="C1963">
        <v>117</v>
      </c>
      <c r="D1963" s="4">
        <v>51533608</v>
      </c>
      <c r="E1963" t="s">
        <v>139</v>
      </c>
      <c r="F1963" t="s">
        <v>2</v>
      </c>
      <c r="G1963" t="s">
        <v>3</v>
      </c>
      <c r="H1963" t="s">
        <v>113</v>
      </c>
      <c r="I1963" s="4">
        <v>25000000</v>
      </c>
      <c r="J1963" s="3">
        <v>2011</v>
      </c>
      <c r="K1963" s="3">
        <v>6.8</v>
      </c>
      <c r="L1963" t="str">
        <f>IF(IMDb[[#This Row],[Presupuesto (USD)]]&lt;IMDb[[#This Row],[Ganancias(USD)]],"Éxito",IF(IMDb[[#This Row],[Presupuesto (USD)]]="SI","Indeterminado","Fracaso"))</f>
        <v>Éxito</v>
      </c>
    </row>
    <row r="1964" spans="1:12" x14ac:dyDescent="0.25">
      <c r="A1964" t="s">
        <v>2878</v>
      </c>
      <c r="B1964" t="s">
        <v>788</v>
      </c>
      <c r="C1964">
        <v>109</v>
      </c>
      <c r="D1964" s="4">
        <v>51019112</v>
      </c>
      <c r="E1964" t="s">
        <v>324</v>
      </c>
      <c r="F1964" t="s">
        <v>2</v>
      </c>
      <c r="G1964" t="s">
        <v>3</v>
      </c>
      <c r="H1964" t="s">
        <v>21</v>
      </c>
      <c r="I1964" s="4">
        <v>50000000</v>
      </c>
      <c r="J1964" s="3">
        <v>2005</v>
      </c>
      <c r="K1964" s="3">
        <v>6.8</v>
      </c>
      <c r="L1964" t="str">
        <f>IF(IMDb[[#This Row],[Presupuesto (USD)]]&lt;IMDb[[#This Row],[Ganancias(USD)]],"Éxito",IF(IMDb[[#This Row],[Presupuesto (USD)]]="SI","Indeterminado","Fracaso"))</f>
        <v>Éxito</v>
      </c>
    </row>
    <row r="1965" spans="1:12" x14ac:dyDescent="0.25">
      <c r="A1965" t="s">
        <v>2687</v>
      </c>
      <c r="B1965" t="s">
        <v>610</v>
      </c>
      <c r="C1965">
        <v>96</v>
      </c>
      <c r="D1965" s="4">
        <v>50807639</v>
      </c>
      <c r="E1965" t="s">
        <v>58</v>
      </c>
      <c r="F1965" t="s">
        <v>2</v>
      </c>
      <c r="G1965" t="s">
        <v>3</v>
      </c>
      <c r="H1965" t="s">
        <v>21</v>
      </c>
      <c r="I1965" s="4">
        <v>60000000</v>
      </c>
      <c r="J1965" s="3">
        <v>2014</v>
      </c>
      <c r="K1965" s="3">
        <v>6.8</v>
      </c>
      <c r="L1965" t="str">
        <f>IF(IMDb[[#This Row],[Presupuesto (USD)]]&lt;IMDb[[#This Row],[Ganancias(USD)]],"Éxito",IF(IMDb[[#This Row],[Presupuesto (USD)]]="SI","Indeterminado","Fracaso"))</f>
        <v>Fracaso</v>
      </c>
    </row>
    <row r="1966" spans="1:12" x14ac:dyDescent="0.25">
      <c r="A1966" t="s">
        <v>3949</v>
      </c>
      <c r="B1966" t="s">
        <v>1441</v>
      </c>
      <c r="C1966">
        <v>107</v>
      </c>
      <c r="D1966" s="4">
        <v>50461335</v>
      </c>
      <c r="E1966" t="s">
        <v>1442</v>
      </c>
      <c r="F1966" t="s">
        <v>2</v>
      </c>
      <c r="G1966" t="s">
        <v>3</v>
      </c>
      <c r="H1966" t="s">
        <v>4</v>
      </c>
      <c r="I1966" s="4">
        <v>11000000</v>
      </c>
      <c r="J1966" s="3">
        <v>2014</v>
      </c>
      <c r="K1966" s="3">
        <v>6.8</v>
      </c>
      <c r="L1966" t="str">
        <f>IF(IMDb[[#This Row],[Presupuesto (USD)]]&lt;IMDb[[#This Row],[Ganancias(USD)]],"Éxito",IF(IMDb[[#This Row],[Presupuesto (USD)]]="SI","Indeterminado","Fracaso"))</f>
        <v>Éxito</v>
      </c>
    </row>
    <row r="1967" spans="1:12" x14ac:dyDescent="0.25">
      <c r="A1967" t="s">
        <v>4555</v>
      </c>
      <c r="B1967" t="s">
        <v>440</v>
      </c>
      <c r="C1967">
        <v>110</v>
      </c>
      <c r="D1967" s="4">
        <v>48056940</v>
      </c>
      <c r="E1967" t="s">
        <v>709</v>
      </c>
      <c r="F1967" t="s">
        <v>2</v>
      </c>
      <c r="G1967" t="s">
        <v>3</v>
      </c>
      <c r="H1967" t="s">
        <v>113</v>
      </c>
      <c r="I1967" s="4">
        <v>3000000</v>
      </c>
      <c r="J1967" s="3">
        <v>2012</v>
      </c>
      <c r="K1967" s="3">
        <v>6.8</v>
      </c>
      <c r="L1967" t="str">
        <f>IF(IMDb[[#This Row],[Presupuesto (USD)]]&lt;IMDb[[#This Row],[Ganancias(USD)]],"Éxito",IF(IMDb[[#This Row],[Presupuesto (USD)]]="SI","Indeterminado","Fracaso"))</f>
        <v>Éxito</v>
      </c>
    </row>
    <row r="1968" spans="1:12" x14ac:dyDescent="0.25">
      <c r="A1968" t="s">
        <v>3790</v>
      </c>
      <c r="B1968" t="s">
        <v>73</v>
      </c>
      <c r="C1968">
        <v>120</v>
      </c>
      <c r="D1968" s="4">
        <v>46338728</v>
      </c>
      <c r="E1968" t="s">
        <v>45</v>
      </c>
      <c r="F1968" t="s">
        <v>2</v>
      </c>
      <c r="G1968" t="s">
        <v>3</v>
      </c>
      <c r="H1968" t="s">
        <v>4</v>
      </c>
      <c r="I1968" s="4">
        <v>14500000</v>
      </c>
      <c r="J1968" s="3">
        <v>1996</v>
      </c>
      <c r="K1968" s="3">
        <v>6.8</v>
      </c>
      <c r="L1968" t="str">
        <f>IF(IMDb[[#This Row],[Presupuesto (USD)]]&lt;IMDb[[#This Row],[Ganancias(USD)]],"Éxito",IF(IMDb[[#This Row],[Presupuesto (USD)]]="SI","Indeterminado","Fracaso"))</f>
        <v>Éxito</v>
      </c>
    </row>
    <row r="1969" spans="1:12" x14ac:dyDescent="0.25">
      <c r="A1969" t="s">
        <v>3834</v>
      </c>
      <c r="B1969" t="s">
        <v>1373</v>
      </c>
      <c r="C1969">
        <v>107</v>
      </c>
      <c r="D1969" s="4">
        <v>44726644</v>
      </c>
      <c r="E1969" t="s">
        <v>1142</v>
      </c>
      <c r="F1969" t="s">
        <v>2</v>
      </c>
      <c r="G1969" t="s">
        <v>3</v>
      </c>
      <c r="H1969" t="s">
        <v>113</v>
      </c>
      <c r="I1969" s="4">
        <v>13000000</v>
      </c>
      <c r="J1969" s="3">
        <v>1988</v>
      </c>
      <c r="K1969" s="3">
        <v>6.8</v>
      </c>
      <c r="L1969" t="str">
        <f>IF(IMDb[[#This Row],[Presupuesto (USD)]]&lt;IMDb[[#This Row],[Ganancias(USD)]],"Éxito",IF(IMDb[[#This Row],[Presupuesto (USD)]]="SI","Indeterminado","Fracaso"))</f>
        <v>Éxito</v>
      </c>
    </row>
    <row r="1970" spans="1:12" x14ac:dyDescent="0.25">
      <c r="A1970" t="s">
        <v>3486</v>
      </c>
      <c r="B1970" t="s">
        <v>964</v>
      </c>
      <c r="C1970">
        <v>111</v>
      </c>
      <c r="D1970" s="4">
        <v>42652003</v>
      </c>
      <c r="E1970" t="s">
        <v>1084</v>
      </c>
      <c r="F1970" t="s">
        <v>2</v>
      </c>
      <c r="G1970" t="s">
        <v>3</v>
      </c>
      <c r="H1970" t="s">
        <v>21</v>
      </c>
      <c r="I1970" s="4">
        <v>20000000</v>
      </c>
      <c r="J1970" s="3">
        <v>2015</v>
      </c>
      <c r="K1970" s="3">
        <v>6.8</v>
      </c>
      <c r="L1970" t="str">
        <f>IF(IMDb[[#This Row],[Presupuesto (USD)]]&lt;IMDb[[#This Row],[Ganancias(USD)]],"Éxito",IF(IMDb[[#This Row],[Presupuesto (USD)]]="SI","Indeterminado","Fracaso"))</f>
        <v>Éxito</v>
      </c>
    </row>
    <row r="1971" spans="1:12" x14ac:dyDescent="0.25">
      <c r="A1971" t="s">
        <v>3199</v>
      </c>
      <c r="B1971" t="s">
        <v>174</v>
      </c>
      <c r="C1971">
        <v>111</v>
      </c>
      <c r="D1971" s="4">
        <v>40247512</v>
      </c>
      <c r="E1971" t="s">
        <v>172</v>
      </c>
      <c r="F1971" t="s">
        <v>2</v>
      </c>
      <c r="G1971" t="s">
        <v>3</v>
      </c>
      <c r="H1971" t="s">
        <v>4</v>
      </c>
      <c r="I1971" s="4">
        <v>30000000</v>
      </c>
      <c r="J1971" s="3">
        <v>2011</v>
      </c>
      <c r="K1971" s="3">
        <v>6.8</v>
      </c>
      <c r="L1971" t="str">
        <f>IF(IMDb[[#This Row],[Presupuesto (USD)]]&lt;IMDb[[#This Row],[Ganancias(USD)]],"Éxito",IF(IMDb[[#This Row],[Presupuesto (USD)]]="SI","Indeterminado","Fracaso"))</f>
        <v>Éxito</v>
      </c>
    </row>
    <row r="1972" spans="1:12" x14ac:dyDescent="0.25">
      <c r="A1972" t="s">
        <v>2740</v>
      </c>
      <c r="B1972" t="s">
        <v>447</v>
      </c>
      <c r="C1972">
        <v>110</v>
      </c>
      <c r="D1972" s="4">
        <v>38553833</v>
      </c>
      <c r="E1972" t="s">
        <v>665</v>
      </c>
      <c r="F1972" t="s">
        <v>2</v>
      </c>
      <c r="G1972" t="s">
        <v>3</v>
      </c>
      <c r="H1972" t="s">
        <v>113</v>
      </c>
      <c r="I1972" s="4">
        <v>55000000</v>
      </c>
      <c r="J1972" s="3">
        <v>1996</v>
      </c>
      <c r="K1972" s="3">
        <v>6.8</v>
      </c>
      <c r="L1972" t="str">
        <f>IF(IMDb[[#This Row],[Presupuesto (USD)]]&lt;IMDb[[#This Row],[Ganancias(USD)]],"Éxito",IF(IMDb[[#This Row],[Presupuesto (USD)]]="SI","Indeterminado","Fracaso"))</f>
        <v>Fracaso</v>
      </c>
    </row>
    <row r="1973" spans="1:12" x14ac:dyDescent="0.25">
      <c r="A1973" t="s">
        <v>3072</v>
      </c>
      <c r="B1973" t="s">
        <v>827</v>
      </c>
      <c r="C1973">
        <v>101</v>
      </c>
      <c r="D1973" s="4">
        <v>37617947</v>
      </c>
      <c r="E1973" t="s">
        <v>791</v>
      </c>
      <c r="F1973" t="s">
        <v>2</v>
      </c>
      <c r="G1973" t="s">
        <v>3</v>
      </c>
      <c r="H1973" t="s">
        <v>21</v>
      </c>
      <c r="I1973" s="4">
        <v>30000000</v>
      </c>
      <c r="J1973" s="3">
        <v>2006</v>
      </c>
      <c r="K1973" s="3">
        <v>6.8</v>
      </c>
      <c r="L1973" t="str">
        <f>IF(IMDb[[#This Row],[Presupuesto (USD)]]&lt;IMDb[[#This Row],[Ganancias(USD)]],"Éxito",IF(IMDb[[#This Row],[Presupuesto (USD)]]="SI","Indeterminado","Fracaso"))</f>
        <v>Éxito</v>
      </c>
    </row>
    <row r="1974" spans="1:12" x14ac:dyDescent="0.25">
      <c r="A1974" t="s">
        <v>4076</v>
      </c>
      <c r="B1974" t="s">
        <v>490</v>
      </c>
      <c r="C1974">
        <v>123</v>
      </c>
      <c r="D1974" s="4">
        <v>36049108</v>
      </c>
      <c r="E1974" t="s">
        <v>786</v>
      </c>
      <c r="F1974" t="s">
        <v>2</v>
      </c>
      <c r="G1974" t="s">
        <v>3</v>
      </c>
      <c r="H1974" t="s">
        <v>113</v>
      </c>
      <c r="I1974" s="4">
        <v>9000000</v>
      </c>
      <c r="J1974" s="3">
        <v>1996</v>
      </c>
      <c r="K1974" s="3">
        <v>6.8</v>
      </c>
      <c r="L1974" t="str">
        <f>IF(IMDb[[#This Row],[Presupuesto (USD)]]&lt;IMDb[[#This Row],[Ganancias(USD)]],"Éxito",IF(IMDb[[#This Row],[Presupuesto (USD)]]="SI","Indeterminado","Fracaso"))</f>
        <v>Éxito</v>
      </c>
    </row>
    <row r="1975" spans="1:12" x14ac:dyDescent="0.25">
      <c r="A1975" t="s">
        <v>4345</v>
      </c>
      <c r="B1975" t="s">
        <v>1664</v>
      </c>
      <c r="C1975">
        <v>135</v>
      </c>
      <c r="D1975" s="4">
        <v>36000000</v>
      </c>
      <c r="E1975" t="s">
        <v>859</v>
      </c>
      <c r="F1975" t="s">
        <v>2</v>
      </c>
      <c r="G1975" t="s">
        <v>3</v>
      </c>
      <c r="H1975" t="s">
        <v>764</v>
      </c>
      <c r="I1975" s="4">
        <v>5000000</v>
      </c>
      <c r="J1975" s="3">
        <v>1953</v>
      </c>
      <c r="K1975" s="3">
        <v>6.8</v>
      </c>
      <c r="L1975" t="str">
        <f>IF(IMDb[[#This Row],[Presupuesto (USD)]]&lt;IMDb[[#This Row],[Ganancias(USD)]],"Éxito",IF(IMDb[[#This Row],[Presupuesto (USD)]]="SI","Indeterminado","Fracaso"))</f>
        <v>Éxito</v>
      </c>
    </row>
    <row r="1976" spans="1:12" x14ac:dyDescent="0.25">
      <c r="A1976" t="s">
        <v>2694</v>
      </c>
      <c r="B1976" t="s">
        <v>622</v>
      </c>
      <c r="C1976">
        <v>111</v>
      </c>
      <c r="D1976" s="4">
        <v>35754555</v>
      </c>
      <c r="E1976" t="s">
        <v>572</v>
      </c>
      <c r="F1976" t="s">
        <v>2</v>
      </c>
      <c r="G1976" t="s">
        <v>3</v>
      </c>
      <c r="H1976" t="s">
        <v>4</v>
      </c>
      <c r="I1976" s="4" t="s">
        <v>5162</v>
      </c>
      <c r="J1976" s="3">
        <v>2012</v>
      </c>
      <c r="K1976" s="3">
        <v>6.8</v>
      </c>
      <c r="L1976" t="str">
        <f>IF(IMDb[[#This Row],[Presupuesto (USD)]]&lt;IMDb[[#This Row],[Ganancias(USD)]],"Éxito",IF(IMDb[[#This Row],[Presupuesto (USD)]]="SI","Indeterminado","Fracaso"))</f>
        <v>Indeterminado</v>
      </c>
    </row>
    <row r="1977" spans="1:12" x14ac:dyDescent="0.25">
      <c r="A1977" t="s">
        <v>4193</v>
      </c>
      <c r="B1977" t="s">
        <v>1584</v>
      </c>
      <c r="C1977">
        <v>121</v>
      </c>
      <c r="D1977" s="4">
        <v>35400000</v>
      </c>
      <c r="E1977" t="s">
        <v>8</v>
      </c>
      <c r="F1977" t="s">
        <v>2</v>
      </c>
      <c r="G1977" t="s">
        <v>9</v>
      </c>
      <c r="H1977" t="s">
        <v>21</v>
      </c>
      <c r="I1977" s="4">
        <v>7000000</v>
      </c>
      <c r="J1977" s="3">
        <v>1973</v>
      </c>
      <c r="K1977" s="3">
        <v>6.8</v>
      </c>
      <c r="L1977" t="str">
        <f>IF(IMDb[[#This Row],[Presupuesto (USD)]]&lt;IMDb[[#This Row],[Ganancias(USD)]],"Éxito",IF(IMDb[[#This Row],[Presupuesto (USD)]]="SI","Indeterminado","Fracaso"))</f>
        <v>Éxito</v>
      </c>
    </row>
    <row r="1978" spans="1:12" x14ac:dyDescent="0.25">
      <c r="A1978" t="s">
        <v>3733</v>
      </c>
      <c r="B1978" t="s">
        <v>1313</v>
      </c>
      <c r="C1978">
        <v>120</v>
      </c>
      <c r="D1978" s="4">
        <v>33771174</v>
      </c>
      <c r="E1978" t="s">
        <v>251</v>
      </c>
      <c r="F1978" t="s">
        <v>2</v>
      </c>
      <c r="G1978" t="s">
        <v>3</v>
      </c>
      <c r="H1978" t="s">
        <v>4</v>
      </c>
      <c r="I1978" s="4">
        <v>15000000</v>
      </c>
      <c r="J1978" s="3">
        <v>2000</v>
      </c>
      <c r="K1978" s="3">
        <v>6.8</v>
      </c>
      <c r="L1978" t="str">
        <f>IF(IMDb[[#This Row],[Presupuesto (USD)]]&lt;IMDb[[#This Row],[Ganancias(USD)]],"Éxito",IF(IMDb[[#This Row],[Presupuesto (USD)]]="SI","Indeterminado","Fracaso"))</f>
        <v>Éxito</v>
      </c>
    </row>
    <row r="1979" spans="1:12" x14ac:dyDescent="0.25">
      <c r="A1979" t="s">
        <v>2875</v>
      </c>
      <c r="B1979" t="s">
        <v>434</v>
      </c>
      <c r="C1979">
        <v>122</v>
      </c>
      <c r="D1979" s="4">
        <v>31598308</v>
      </c>
      <c r="E1979" t="s">
        <v>484</v>
      </c>
      <c r="F1979" t="s">
        <v>2</v>
      </c>
      <c r="G1979" t="s">
        <v>3</v>
      </c>
      <c r="H1979" t="s">
        <v>113</v>
      </c>
      <c r="I1979" s="4">
        <v>35000000</v>
      </c>
      <c r="J1979" s="3">
        <v>2001</v>
      </c>
      <c r="K1979" s="3">
        <v>6.8</v>
      </c>
      <c r="L1979" t="str">
        <f>IF(IMDb[[#This Row],[Presupuesto (USD)]]&lt;IMDb[[#This Row],[Ganancias(USD)]],"Éxito",IF(IMDb[[#This Row],[Presupuesto (USD)]]="SI","Indeterminado","Fracaso"))</f>
        <v>Fracaso</v>
      </c>
    </row>
    <row r="1980" spans="1:12" x14ac:dyDescent="0.25">
      <c r="A1980" t="s">
        <v>3895</v>
      </c>
      <c r="B1980" t="s">
        <v>1341</v>
      </c>
      <c r="C1980">
        <v>96</v>
      </c>
      <c r="D1980" s="4">
        <v>31597131</v>
      </c>
      <c r="E1980" t="s">
        <v>600</v>
      </c>
      <c r="F1980" t="s">
        <v>2</v>
      </c>
      <c r="G1980" t="s">
        <v>3</v>
      </c>
      <c r="H1980" t="s">
        <v>113</v>
      </c>
      <c r="I1980" s="4">
        <v>12000000</v>
      </c>
      <c r="J1980" s="3">
        <v>2002</v>
      </c>
      <c r="K1980" s="3">
        <v>6.8</v>
      </c>
      <c r="L1980" t="str">
        <f>IF(IMDb[[#This Row],[Presupuesto (USD)]]&lt;IMDb[[#This Row],[Ganancias(USD)]],"Éxito",IF(IMDb[[#This Row],[Presupuesto (USD)]]="SI","Indeterminado","Fracaso"))</f>
        <v>Éxito</v>
      </c>
    </row>
    <row r="1981" spans="1:12" x14ac:dyDescent="0.25">
      <c r="A1981" t="s">
        <v>3370</v>
      </c>
      <c r="B1981" t="s">
        <v>443</v>
      </c>
      <c r="C1981">
        <v>110</v>
      </c>
      <c r="D1981" s="4">
        <v>28831145</v>
      </c>
      <c r="E1981" t="s">
        <v>572</v>
      </c>
      <c r="F1981" t="s">
        <v>2</v>
      </c>
      <c r="G1981" t="s">
        <v>3</v>
      </c>
      <c r="H1981" t="s">
        <v>113</v>
      </c>
      <c r="I1981" s="4">
        <v>25000000</v>
      </c>
      <c r="J1981" s="3">
        <v>2014</v>
      </c>
      <c r="K1981" s="3">
        <v>6.8</v>
      </c>
      <c r="L1981" t="str">
        <f>IF(IMDb[[#This Row],[Presupuesto (USD)]]&lt;IMDb[[#This Row],[Ganancias(USD)]],"Éxito",IF(IMDb[[#This Row],[Presupuesto (USD)]]="SI","Indeterminado","Fracaso"))</f>
        <v>Éxito</v>
      </c>
    </row>
    <row r="1982" spans="1:12" x14ac:dyDescent="0.25">
      <c r="A1982" t="s">
        <v>2611</v>
      </c>
      <c r="B1982" t="s">
        <v>556</v>
      </c>
      <c r="C1982">
        <v>117</v>
      </c>
      <c r="D1982" s="4">
        <v>27550735</v>
      </c>
      <c r="E1982" t="s">
        <v>557</v>
      </c>
      <c r="F1982" t="s">
        <v>2</v>
      </c>
      <c r="G1982" t="s">
        <v>3</v>
      </c>
      <c r="H1982" t="s">
        <v>4</v>
      </c>
      <c r="I1982" s="4" t="s">
        <v>5162</v>
      </c>
      <c r="J1982" s="3">
        <v>2016</v>
      </c>
      <c r="K1982" s="3">
        <v>6.8</v>
      </c>
      <c r="L1982" t="str">
        <f>IF(IMDb[[#This Row],[Presupuesto (USD)]]&lt;IMDb[[#This Row],[Ganancias(USD)]],"Éxito",IF(IMDb[[#This Row],[Presupuesto (USD)]]="SI","Indeterminado","Fracaso"))</f>
        <v>Indeterminado</v>
      </c>
    </row>
    <row r="1983" spans="1:12" x14ac:dyDescent="0.25">
      <c r="A1983" t="s">
        <v>4370</v>
      </c>
      <c r="B1983" t="s">
        <v>1409</v>
      </c>
      <c r="C1983">
        <v>103</v>
      </c>
      <c r="D1983" s="4">
        <v>27285953</v>
      </c>
      <c r="E1983" t="s">
        <v>11</v>
      </c>
      <c r="F1983" t="s">
        <v>2</v>
      </c>
      <c r="G1983" t="s">
        <v>3</v>
      </c>
      <c r="H1983" t="s">
        <v>113</v>
      </c>
      <c r="I1983" s="4">
        <v>5000000</v>
      </c>
      <c r="J1983" s="3">
        <v>2015</v>
      </c>
      <c r="K1983" s="3">
        <v>6.8</v>
      </c>
      <c r="L1983" t="str">
        <f>IF(IMDb[[#This Row],[Presupuesto (USD)]]&lt;IMDb[[#This Row],[Ganancias(USD)]],"Éxito",IF(IMDb[[#This Row],[Presupuesto (USD)]]="SI","Indeterminado","Fracaso"))</f>
        <v>Éxito</v>
      </c>
    </row>
    <row r="1984" spans="1:12" x14ac:dyDescent="0.25">
      <c r="A1984" t="s">
        <v>3207</v>
      </c>
      <c r="B1984" t="s">
        <v>289</v>
      </c>
      <c r="C1984">
        <v>108</v>
      </c>
      <c r="D1984" s="4">
        <v>26525834</v>
      </c>
      <c r="E1984" t="s">
        <v>251</v>
      </c>
      <c r="F1984" t="s">
        <v>2</v>
      </c>
      <c r="G1984" t="s">
        <v>3</v>
      </c>
      <c r="H1984" t="s">
        <v>113</v>
      </c>
      <c r="I1984" s="4">
        <v>30000000</v>
      </c>
      <c r="J1984" s="3">
        <v>1998</v>
      </c>
      <c r="K1984" s="3">
        <v>6.8</v>
      </c>
      <c r="L1984" t="str">
        <f>IF(IMDb[[#This Row],[Presupuesto (USD)]]&lt;IMDb[[#This Row],[Ganancias(USD)]],"Éxito",IF(IMDb[[#This Row],[Presupuesto (USD)]]="SI","Indeterminado","Fracaso"))</f>
        <v>Fracaso</v>
      </c>
    </row>
    <row r="1985" spans="1:12" x14ac:dyDescent="0.25">
      <c r="A1985" t="s">
        <v>3501</v>
      </c>
      <c r="B1985" t="s">
        <v>96</v>
      </c>
      <c r="C1985">
        <v>109</v>
      </c>
      <c r="D1985" s="4">
        <v>26415649</v>
      </c>
      <c r="E1985" t="s">
        <v>88</v>
      </c>
      <c r="F1985" t="s">
        <v>2</v>
      </c>
      <c r="G1985" t="s">
        <v>3</v>
      </c>
      <c r="H1985" t="s">
        <v>113</v>
      </c>
      <c r="I1985" s="4">
        <v>20000000</v>
      </c>
      <c r="J1985" s="3">
        <v>2008</v>
      </c>
      <c r="K1985" s="3">
        <v>6.8</v>
      </c>
      <c r="L1985" t="str">
        <f>IF(IMDb[[#This Row],[Presupuesto (USD)]]&lt;IMDb[[#This Row],[Ganancias(USD)]],"Éxito",IF(IMDb[[#This Row],[Presupuesto (USD)]]="SI","Indeterminado","Fracaso"))</f>
        <v>Éxito</v>
      </c>
    </row>
    <row r="1986" spans="1:12" x14ac:dyDescent="0.25">
      <c r="A1986" t="s">
        <v>3461</v>
      </c>
      <c r="B1986" t="s">
        <v>202</v>
      </c>
      <c r="C1986">
        <v>92</v>
      </c>
      <c r="D1986" s="4">
        <v>25296447</v>
      </c>
      <c r="E1986" t="s">
        <v>70</v>
      </c>
      <c r="F1986" t="s">
        <v>2</v>
      </c>
      <c r="G1986" t="s">
        <v>258</v>
      </c>
      <c r="H1986" t="s">
        <v>4</v>
      </c>
      <c r="I1986" s="4">
        <v>21000000</v>
      </c>
      <c r="J1986" s="3">
        <v>2002</v>
      </c>
      <c r="K1986" s="3">
        <v>6.8</v>
      </c>
      <c r="L1986" t="str">
        <f>IF(IMDb[[#This Row],[Presupuesto (USD)]]&lt;IMDb[[#This Row],[Ganancias(USD)]],"Éxito",IF(IMDb[[#This Row],[Presupuesto (USD)]]="SI","Indeterminado","Fracaso"))</f>
        <v>Éxito</v>
      </c>
    </row>
    <row r="1987" spans="1:12" x14ac:dyDescent="0.25">
      <c r="A1987" t="s">
        <v>4514</v>
      </c>
      <c r="B1987" t="s">
        <v>1773</v>
      </c>
      <c r="C1987">
        <v>92</v>
      </c>
      <c r="D1987" s="4">
        <v>25138292</v>
      </c>
      <c r="E1987" t="s">
        <v>709</v>
      </c>
      <c r="F1987" t="s">
        <v>2</v>
      </c>
      <c r="G1987" t="s">
        <v>3</v>
      </c>
      <c r="H1987" t="s">
        <v>113</v>
      </c>
      <c r="I1987" s="4">
        <v>3500000</v>
      </c>
      <c r="J1987" s="3">
        <v>2015</v>
      </c>
      <c r="K1987" s="3">
        <v>6.8</v>
      </c>
      <c r="L1987" t="str">
        <f>IF(IMDb[[#This Row],[Presupuesto (USD)]]&lt;IMDb[[#This Row],[Ganancias(USD)]],"Éxito",IF(IMDb[[#This Row],[Presupuesto (USD)]]="SI","Indeterminado","Fracaso"))</f>
        <v>Éxito</v>
      </c>
    </row>
    <row r="1988" spans="1:12" x14ac:dyDescent="0.25">
      <c r="A1988" t="s">
        <v>4200</v>
      </c>
      <c r="B1988" t="s">
        <v>1586</v>
      </c>
      <c r="C1988">
        <v>119</v>
      </c>
      <c r="D1988" s="4">
        <v>25000000</v>
      </c>
      <c r="E1988" t="s">
        <v>16</v>
      </c>
      <c r="F1988" t="s">
        <v>2</v>
      </c>
      <c r="G1988" t="s">
        <v>3</v>
      </c>
      <c r="H1988" t="s">
        <v>21</v>
      </c>
      <c r="I1988" s="4">
        <v>9000000</v>
      </c>
      <c r="J1988" s="3">
        <v>1976</v>
      </c>
      <c r="K1988" s="3">
        <v>6.8</v>
      </c>
      <c r="L1988" t="str">
        <f>IF(IMDb[[#This Row],[Presupuesto (USD)]]&lt;IMDb[[#This Row],[Ganancias(USD)]],"Éxito",IF(IMDb[[#This Row],[Presupuesto (USD)]]="SI","Indeterminado","Fracaso"))</f>
        <v>Éxito</v>
      </c>
    </row>
    <row r="1989" spans="1:12" x14ac:dyDescent="0.25">
      <c r="A1989" t="s">
        <v>4134</v>
      </c>
      <c r="B1989" t="s">
        <v>1549</v>
      </c>
      <c r="C1989">
        <v>142</v>
      </c>
      <c r="D1989" s="4">
        <v>22800000</v>
      </c>
      <c r="E1989" t="s">
        <v>8</v>
      </c>
      <c r="F1989" t="s">
        <v>2</v>
      </c>
      <c r="G1989" t="s">
        <v>9</v>
      </c>
      <c r="H1989" t="s">
        <v>1550</v>
      </c>
      <c r="I1989" s="4">
        <v>7000000</v>
      </c>
      <c r="J1989" s="3">
        <v>1969</v>
      </c>
      <c r="K1989" s="3">
        <v>6.8</v>
      </c>
      <c r="L1989" t="str">
        <f>IF(IMDb[[#This Row],[Presupuesto (USD)]]&lt;IMDb[[#This Row],[Ganancias(USD)]],"Éxito",IF(IMDb[[#This Row],[Presupuesto (USD)]]="SI","Indeterminado","Fracaso"))</f>
        <v>Éxito</v>
      </c>
    </row>
    <row r="1990" spans="1:12" x14ac:dyDescent="0.25">
      <c r="A1990" t="s">
        <v>3360</v>
      </c>
      <c r="B1990" t="s">
        <v>1106</v>
      </c>
      <c r="C1990">
        <v>97</v>
      </c>
      <c r="D1990" s="4">
        <v>22200000</v>
      </c>
      <c r="E1990" t="s">
        <v>251</v>
      </c>
      <c r="F1990" t="s">
        <v>2</v>
      </c>
      <c r="G1990" t="s">
        <v>3</v>
      </c>
      <c r="H1990" t="s">
        <v>4</v>
      </c>
      <c r="I1990" s="4">
        <v>25000000</v>
      </c>
      <c r="J1990" s="3">
        <v>1994</v>
      </c>
      <c r="K1990" s="3">
        <v>6.8</v>
      </c>
      <c r="L1990" t="str">
        <f>IF(IMDb[[#This Row],[Presupuesto (USD)]]&lt;IMDb[[#This Row],[Ganancias(USD)]],"Éxito",IF(IMDb[[#This Row],[Presupuesto (USD)]]="SI","Indeterminado","Fracaso"))</f>
        <v>Fracaso</v>
      </c>
    </row>
    <row r="1991" spans="1:12" x14ac:dyDescent="0.25">
      <c r="A1991" t="s">
        <v>3505</v>
      </c>
      <c r="B1991" t="s">
        <v>800</v>
      </c>
      <c r="C1991">
        <v>119</v>
      </c>
      <c r="D1991" s="4">
        <v>21413105</v>
      </c>
      <c r="E1991" t="s">
        <v>1187</v>
      </c>
      <c r="F1991" t="s">
        <v>2</v>
      </c>
      <c r="G1991" t="s">
        <v>74</v>
      </c>
      <c r="H1991" t="s">
        <v>4</v>
      </c>
      <c r="I1991" s="4">
        <v>20000000</v>
      </c>
      <c r="J1991" s="3">
        <v>1990</v>
      </c>
      <c r="K1991" s="3">
        <v>6.8</v>
      </c>
      <c r="L1991" t="str">
        <f>IF(IMDb[[#This Row],[Presupuesto (USD)]]&lt;IMDb[[#This Row],[Ganancias(USD)]],"Éxito",IF(IMDb[[#This Row],[Presupuesto (USD)]]="SI","Indeterminado","Fracaso"))</f>
        <v>Éxito</v>
      </c>
    </row>
    <row r="1992" spans="1:12" x14ac:dyDescent="0.25">
      <c r="A1992" t="s">
        <v>3608</v>
      </c>
      <c r="B1992" t="s">
        <v>732</v>
      </c>
      <c r="C1992">
        <v>89</v>
      </c>
      <c r="D1992" s="4">
        <v>21378000</v>
      </c>
      <c r="E1992" t="s">
        <v>932</v>
      </c>
      <c r="F1992" t="s">
        <v>2</v>
      </c>
      <c r="G1992" t="s">
        <v>3</v>
      </c>
      <c r="H1992" t="s">
        <v>113</v>
      </c>
      <c r="I1992" s="4">
        <v>1000000</v>
      </c>
      <c r="J1992" s="3">
        <v>1980</v>
      </c>
      <c r="K1992" s="3">
        <v>6.8</v>
      </c>
      <c r="L1992" t="str">
        <f>IF(IMDb[[#This Row],[Presupuesto (USD)]]&lt;IMDb[[#This Row],[Ganancias(USD)]],"Éxito",IF(IMDb[[#This Row],[Presupuesto (USD)]]="SI","Indeterminado","Fracaso"))</f>
        <v>Éxito</v>
      </c>
    </row>
    <row r="1993" spans="1:12" x14ac:dyDescent="0.25">
      <c r="A1993" t="s">
        <v>3507</v>
      </c>
      <c r="B1993" t="s">
        <v>817</v>
      </c>
      <c r="C1993">
        <v>106</v>
      </c>
      <c r="D1993" s="4">
        <v>21200000</v>
      </c>
      <c r="E1993" t="s">
        <v>1078</v>
      </c>
      <c r="F1993" t="s">
        <v>2</v>
      </c>
      <c r="G1993" t="s">
        <v>3</v>
      </c>
      <c r="H1993" t="s">
        <v>113</v>
      </c>
      <c r="I1993" s="4">
        <v>20000000</v>
      </c>
      <c r="J1993" s="3">
        <v>1995</v>
      </c>
      <c r="K1993" s="3">
        <v>6.8</v>
      </c>
      <c r="L1993" t="str">
        <f>IF(IMDb[[#This Row],[Presupuesto (USD)]]&lt;IMDb[[#This Row],[Ganancias(USD)]],"Éxito",IF(IMDb[[#This Row],[Presupuesto (USD)]]="SI","Indeterminado","Fracaso"))</f>
        <v>Éxito</v>
      </c>
    </row>
    <row r="1994" spans="1:12" x14ac:dyDescent="0.25">
      <c r="A1994" t="s">
        <v>4201</v>
      </c>
      <c r="B1994" t="s">
        <v>1584</v>
      </c>
      <c r="C1994">
        <v>125</v>
      </c>
      <c r="D1994" s="4">
        <v>21000000</v>
      </c>
      <c r="E1994" t="s">
        <v>8</v>
      </c>
      <c r="F1994" t="s">
        <v>2</v>
      </c>
      <c r="G1994" t="s">
        <v>9</v>
      </c>
      <c r="H1994" t="s">
        <v>21</v>
      </c>
      <c r="I1994" s="4">
        <v>13000000</v>
      </c>
      <c r="J1994" s="3">
        <v>1974</v>
      </c>
      <c r="K1994" s="3">
        <v>6.8</v>
      </c>
      <c r="L1994" t="str">
        <f>IF(IMDb[[#This Row],[Presupuesto (USD)]]&lt;IMDb[[#This Row],[Ganancias(USD)]],"Éxito",IF(IMDb[[#This Row],[Presupuesto (USD)]]="SI","Indeterminado","Fracaso"))</f>
        <v>Éxito</v>
      </c>
    </row>
    <row r="1995" spans="1:12" x14ac:dyDescent="0.25">
      <c r="A1995" t="s">
        <v>3999</v>
      </c>
      <c r="B1995" t="s">
        <v>1243</v>
      </c>
      <c r="C1995">
        <v>105</v>
      </c>
      <c r="D1995" s="4">
        <v>20338609</v>
      </c>
      <c r="E1995" t="s">
        <v>750</v>
      </c>
      <c r="F1995" t="s">
        <v>2</v>
      </c>
      <c r="G1995" t="s">
        <v>3</v>
      </c>
      <c r="H1995" t="s">
        <v>4</v>
      </c>
      <c r="I1995" s="4">
        <v>10000000</v>
      </c>
      <c r="J1995" s="3">
        <v>2006</v>
      </c>
      <c r="K1995" s="3">
        <v>6.8</v>
      </c>
      <c r="L1995" t="str">
        <f>IF(IMDb[[#This Row],[Presupuesto (USD)]]&lt;IMDb[[#This Row],[Ganancias(USD)]],"Éxito",IF(IMDb[[#This Row],[Presupuesto (USD)]]="SI","Indeterminado","Fracaso"))</f>
        <v>Éxito</v>
      </c>
    </row>
    <row r="1996" spans="1:12" x14ac:dyDescent="0.25">
      <c r="A1996" t="s">
        <v>3509</v>
      </c>
      <c r="B1996" t="s">
        <v>1191</v>
      </c>
      <c r="C1996">
        <v>115</v>
      </c>
      <c r="D1996" s="4">
        <v>20207003</v>
      </c>
      <c r="E1996" t="s">
        <v>1192</v>
      </c>
      <c r="F1996" t="s">
        <v>2</v>
      </c>
      <c r="G1996" t="s">
        <v>3</v>
      </c>
      <c r="H1996" t="s">
        <v>113</v>
      </c>
      <c r="I1996" s="4" t="s">
        <v>5162</v>
      </c>
      <c r="J1996" s="3">
        <v>2008</v>
      </c>
      <c r="K1996" s="3">
        <v>6.8</v>
      </c>
      <c r="L1996" t="str">
        <f>IF(IMDb[[#This Row],[Presupuesto (USD)]]&lt;IMDb[[#This Row],[Ganancias(USD)]],"Éxito",IF(IMDb[[#This Row],[Presupuesto (USD)]]="SI","Indeterminado","Fracaso"))</f>
        <v>Indeterminado</v>
      </c>
    </row>
    <row r="1997" spans="1:12" x14ac:dyDescent="0.25">
      <c r="A1997" t="s">
        <v>2889</v>
      </c>
      <c r="B1997" t="s">
        <v>797</v>
      </c>
      <c r="C1997">
        <v>124</v>
      </c>
      <c r="D1997" s="4">
        <v>19719930</v>
      </c>
      <c r="E1997" t="s">
        <v>367</v>
      </c>
      <c r="F1997" t="s">
        <v>2</v>
      </c>
      <c r="G1997" t="s">
        <v>3</v>
      </c>
      <c r="H1997" t="s">
        <v>113</v>
      </c>
      <c r="I1997" s="4">
        <v>45000000</v>
      </c>
      <c r="J1997" s="3">
        <v>2001</v>
      </c>
      <c r="K1997" s="3">
        <v>6.8</v>
      </c>
      <c r="L1997" t="str">
        <f>IF(IMDb[[#This Row],[Presupuesto (USD)]]&lt;IMDb[[#This Row],[Ganancias(USD)]],"Éxito",IF(IMDb[[#This Row],[Presupuesto (USD)]]="SI","Indeterminado","Fracaso"))</f>
        <v>Fracaso</v>
      </c>
    </row>
    <row r="1998" spans="1:12" x14ac:dyDescent="0.25">
      <c r="A1998" t="s">
        <v>3960</v>
      </c>
      <c r="B1998" t="s">
        <v>1446</v>
      </c>
      <c r="C1998">
        <v>98</v>
      </c>
      <c r="D1998" s="4">
        <v>18381787</v>
      </c>
      <c r="E1998" t="s">
        <v>419</v>
      </c>
      <c r="F1998" t="s">
        <v>2</v>
      </c>
      <c r="G1998" t="s">
        <v>9</v>
      </c>
      <c r="H1998" t="s">
        <v>4</v>
      </c>
      <c r="I1998" s="4">
        <v>11000000</v>
      </c>
      <c r="J1998" s="3">
        <v>2012</v>
      </c>
      <c r="K1998" s="3">
        <v>6.8</v>
      </c>
      <c r="L1998" t="str">
        <f>IF(IMDb[[#This Row],[Presupuesto (USD)]]&lt;IMDb[[#This Row],[Ganancias(USD)]],"Éxito",IF(IMDb[[#This Row],[Presupuesto (USD)]]="SI","Indeterminado","Fracaso"))</f>
        <v>Éxito</v>
      </c>
    </row>
    <row r="1999" spans="1:12" x14ac:dyDescent="0.25">
      <c r="A1999" t="s">
        <v>3753</v>
      </c>
      <c r="B1999" t="s">
        <v>1177</v>
      </c>
      <c r="C1999">
        <v>122</v>
      </c>
      <c r="D1999" s="4">
        <v>17237244</v>
      </c>
      <c r="E1999" t="s">
        <v>363</v>
      </c>
      <c r="F1999" t="s">
        <v>2</v>
      </c>
      <c r="G1999" t="s">
        <v>9</v>
      </c>
      <c r="H1999" t="s">
        <v>113</v>
      </c>
      <c r="I1999" s="4">
        <v>15000000</v>
      </c>
      <c r="J1999" s="3">
        <v>2014</v>
      </c>
      <c r="K1999" s="3">
        <v>6.8</v>
      </c>
      <c r="L1999" t="str">
        <f>IF(IMDb[[#This Row],[Presupuesto (USD)]]&lt;IMDb[[#This Row],[Ganancias(USD)]],"Éxito",IF(IMDb[[#This Row],[Presupuesto (USD)]]="SI","Indeterminado","Fracaso"))</f>
        <v>Éxito</v>
      </c>
    </row>
    <row r="2000" spans="1:12" x14ac:dyDescent="0.25">
      <c r="A2000" t="s">
        <v>3130</v>
      </c>
      <c r="B2000" t="s">
        <v>93</v>
      </c>
      <c r="C2000">
        <v>121</v>
      </c>
      <c r="D2000" s="4">
        <v>16640210</v>
      </c>
      <c r="E2000" t="s">
        <v>600</v>
      </c>
      <c r="F2000" t="s">
        <v>2</v>
      </c>
      <c r="G2000" t="s">
        <v>3</v>
      </c>
      <c r="H2000" t="s">
        <v>113</v>
      </c>
      <c r="I2000" s="4">
        <v>55000000</v>
      </c>
      <c r="J2000" s="3">
        <v>1999</v>
      </c>
      <c r="K2000" s="3">
        <v>6.8</v>
      </c>
      <c r="L2000" t="str">
        <f>IF(IMDb[[#This Row],[Presupuesto (USD)]]&lt;IMDb[[#This Row],[Ganancias(USD)]],"Éxito",IF(IMDb[[#This Row],[Presupuesto (USD)]]="SI","Indeterminado","Fracaso"))</f>
        <v>Fracaso</v>
      </c>
    </row>
    <row r="2001" spans="1:12" x14ac:dyDescent="0.25">
      <c r="A2001" t="s">
        <v>4806</v>
      </c>
      <c r="B2001" t="s">
        <v>1957</v>
      </c>
      <c r="C2001">
        <v>94</v>
      </c>
      <c r="D2001" s="4">
        <v>16101109</v>
      </c>
      <c r="E2001" t="s">
        <v>286</v>
      </c>
      <c r="F2001" t="s">
        <v>2</v>
      </c>
      <c r="G2001" t="s">
        <v>3</v>
      </c>
      <c r="H2001" t="s">
        <v>113</v>
      </c>
      <c r="I2001" s="4">
        <v>3000000</v>
      </c>
      <c r="J2001" s="3">
        <v>2005</v>
      </c>
      <c r="K2001" s="3">
        <v>6.8</v>
      </c>
      <c r="L2001" t="str">
        <f>IF(IMDb[[#This Row],[Presupuesto (USD)]]&lt;IMDb[[#This Row],[Ganancias(USD)]],"Éxito",IF(IMDb[[#This Row],[Presupuesto (USD)]]="SI","Indeterminado","Fracaso"))</f>
        <v>Éxito</v>
      </c>
    </row>
    <row r="2002" spans="1:12" x14ac:dyDescent="0.25">
      <c r="A2002" t="s">
        <v>4059</v>
      </c>
      <c r="B2002" t="s">
        <v>861</v>
      </c>
      <c r="C2002">
        <v>107</v>
      </c>
      <c r="D2002" s="4">
        <v>16025394</v>
      </c>
      <c r="E2002" t="s">
        <v>251</v>
      </c>
      <c r="F2002" t="s">
        <v>2</v>
      </c>
      <c r="G2002" t="s">
        <v>3</v>
      </c>
      <c r="H2002" t="s">
        <v>113</v>
      </c>
      <c r="I2002" s="4" t="s">
        <v>5162</v>
      </c>
      <c r="J2002" s="3">
        <v>2009</v>
      </c>
      <c r="K2002" s="3">
        <v>6.8</v>
      </c>
      <c r="L2002" t="str">
        <f>IF(IMDb[[#This Row],[Presupuesto (USD)]]&lt;IMDb[[#This Row],[Ganancias(USD)]],"Éxito",IF(IMDb[[#This Row],[Presupuesto (USD)]]="SI","Indeterminado","Fracaso"))</f>
        <v>Indeterminado</v>
      </c>
    </row>
    <row r="2003" spans="1:12" x14ac:dyDescent="0.25">
      <c r="A2003" t="s">
        <v>4204</v>
      </c>
      <c r="B2003" t="s">
        <v>606</v>
      </c>
      <c r="C2003">
        <v>92</v>
      </c>
      <c r="D2003" s="4">
        <v>14891000</v>
      </c>
      <c r="E2003" t="s">
        <v>286</v>
      </c>
      <c r="F2003" t="s">
        <v>2</v>
      </c>
      <c r="G2003" t="s">
        <v>3</v>
      </c>
      <c r="H2003" t="s">
        <v>113</v>
      </c>
      <c r="I2003" s="4">
        <v>7000000</v>
      </c>
      <c r="J2003" s="3">
        <v>1996</v>
      </c>
      <c r="K2003" s="3">
        <v>6.8</v>
      </c>
      <c r="L2003" t="str">
        <f>IF(IMDb[[#This Row],[Presupuesto (USD)]]&lt;IMDb[[#This Row],[Ganancias(USD)]],"Éxito",IF(IMDb[[#This Row],[Presupuesto (USD)]]="SI","Indeterminado","Fracaso"))</f>
        <v>Éxito</v>
      </c>
    </row>
    <row r="2004" spans="1:12" x14ac:dyDescent="0.25">
      <c r="A2004" t="s">
        <v>3366</v>
      </c>
      <c r="B2004" t="s">
        <v>933</v>
      </c>
      <c r="C2004">
        <v>110</v>
      </c>
      <c r="D2004" s="4">
        <v>14589444</v>
      </c>
      <c r="E2004" t="s">
        <v>251</v>
      </c>
      <c r="F2004" t="s">
        <v>2</v>
      </c>
      <c r="G2004" t="s">
        <v>3</v>
      </c>
      <c r="H2004" t="s">
        <v>113</v>
      </c>
      <c r="I2004" s="4">
        <v>25000000</v>
      </c>
      <c r="J2004" s="3">
        <v>2004</v>
      </c>
      <c r="K2004" s="3">
        <v>6.8</v>
      </c>
      <c r="L2004" t="str">
        <f>IF(IMDb[[#This Row],[Presupuesto (USD)]]&lt;IMDb[[#This Row],[Ganancias(USD)]],"Éxito",IF(IMDb[[#This Row],[Presupuesto (USD)]]="SI","Indeterminado","Fracaso"))</f>
        <v>Fracaso</v>
      </c>
    </row>
    <row r="2005" spans="1:12" x14ac:dyDescent="0.25">
      <c r="A2005" t="s">
        <v>3037</v>
      </c>
      <c r="B2005" t="s">
        <v>918</v>
      </c>
      <c r="C2005">
        <v>127</v>
      </c>
      <c r="D2005" s="4">
        <v>14378353</v>
      </c>
      <c r="E2005" t="s">
        <v>520</v>
      </c>
      <c r="F2005" t="s">
        <v>2</v>
      </c>
      <c r="G2005" t="s">
        <v>3</v>
      </c>
      <c r="H2005" t="s">
        <v>4</v>
      </c>
      <c r="I2005" s="4">
        <v>36000000</v>
      </c>
      <c r="J2005" s="3">
        <v>1999</v>
      </c>
      <c r="K2005" s="3">
        <v>6.8</v>
      </c>
      <c r="L2005" t="str">
        <f>IF(IMDb[[#This Row],[Presupuesto (USD)]]&lt;IMDb[[#This Row],[Ganancias(USD)]],"Éxito",IF(IMDb[[#This Row],[Presupuesto (USD)]]="SI","Indeterminado","Fracaso"))</f>
        <v>Fracaso</v>
      </c>
    </row>
    <row r="2006" spans="1:12" x14ac:dyDescent="0.25">
      <c r="A2006" t="s">
        <v>4008</v>
      </c>
      <c r="B2006" t="s">
        <v>883</v>
      </c>
      <c r="C2006">
        <v>96</v>
      </c>
      <c r="D2006" s="4">
        <v>12570442</v>
      </c>
      <c r="E2006" t="s">
        <v>728</v>
      </c>
      <c r="F2006" t="s">
        <v>2</v>
      </c>
      <c r="G2006" t="s">
        <v>3</v>
      </c>
      <c r="H2006" t="s">
        <v>113</v>
      </c>
      <c r="I2006" s="4">
        <v>10000000</v>
      </c>
      <c r="J2006" s="3">
        <v>2005</v>
      </c>
      <c r="K2006" s="3">
        <v>6.8</v>
      </c>
      <c r="L2006" t="str">
        <f>IF(IMDb[[#This Row],[Presupuesto (USD)]]&lt;IMDb[[#This Row],[Ganancias(USD)]],"Éxito",IF(IMDb[[#This Row],[Presupuesto (USD)]]="SI","Indeterminado","Fracaso"))</f>
        <v>Éxito</v>
      </c>
    </row>
    <row r="2007" spans="1:12" x14ac:dyDescent="0.25">
      <c r="A2007" t="s">
        <v>3387</v>
      </c>
      <c r="B2007" t="s">
        <v>31</v>
      </c>
      <c r="C2007">
        <v>91</v>
      </c>
      <c r="D2007" s="4">
        <v>12495865</v>
      </c>
      <c r="E2007" t="s">
        <v>228</v>
      </c>
      <c r="F2007" t="s">
        <v>2</v>
      </c>
      <c r="G2007" t="s">
        <v>3</v>
      </c>
      <c r="H2007" t="s">
        <v>21</v>
      </c>
      <c r="I2007" s="4" t="s">
        <v>5162</v>
      </c>
      <c r="J2007" s="3">
        <v>2012</v>
      </c>
      <c r="K2007" s="3">
        <v>6.8</v>
      </c>
      <c r="L2007" t="str">
        <f>IF(IMDb[[#This Row],[Presupuesto (USD)]]&lt;IMDb[[#This Row],[Ganancias(USD)]],"Éxito",IF(IMDb[[#This Row],[Presupuesto (USD)]]="SI","Indeterminado","Fracaso"))</f>
        <v>Indeterminado</v>
      </c>
    </row>
    <row r="2008" spans="1:12" x14ac:dyDescent="0.25">
      <c r="A2008" t="s">
        <v>4282</v>
      </c>
      <c r="B2008" t="s">
        <v>793</v>
      </c>
      <c r="C2008">
        <v>99</v>
      </c>
      <c r="D2008" s="4">
        <v>11883495</v>
      </c>
      <c r="E2008" t="s">
        <v>414</v>
      </c>
      <c r="F2008" t="s">
        <v>2</v>
      </c>
      <c r="G2008" t="s">
        <v>9</v>
      </c>
      <c r="H2008" t="s">
        <v>113</v>
      </c>
      <c r="I2008" s="4">
        <v>9000000</v>
      </c>
      <c r="J2008" s="3">
        <v>1998</v>
      </c>
      <c r="K2008" s="3">
        <v>6.8</v>
      </c>
      <c r="L2008" t="str">
        <f>IF(IMDb[[#This Row],[Presupuesto (USD)]]&lt;IMDb[[#This Row],[Ganancias(USD)]],"Éxito",IF(IMDb[[#This Row],[Presupuesto (USD)]]="SI","Indeterminado","Fracaso"))</f>
        <v>Éxito</v>
      </c>
    </row>
    <row r="2009" spans="1:12" x14ac:dyDescent="0.25">
      <c r="A2009" t="s">
        <v>4741</v>
      </c>
      <c r="B2009" t="s">
        <v>1916</v>
      </c>
      <c r="C2009">
        <v>92</v>
      </c>
      <c r="D2009" s="4">
        <v>11806119</v>
      </c>
      <c r="E2009" t="s">
        <v>911</v>
      </c>
      <c r="F2009" t="s">
        <v>2</v>
      </c>
      <c r="G2009" t="s">
        <v>3</v>
      </c>
      <c r="H2009" t="s">
        <v>113</v>
      </c>
      <c r="I2009" s="4">
        <v>1100000</v>
      </c>
      <c r="J2009" s="3">
        <v>1988</v>
      </c>
      <c r="K2009" s="3">
        <v>6.8</v>
      </c>
      <c r="L2009" t="str">
        <f>IF(IMDb[[#This Row],[Presupuesto (USD)]]&lt;IMDb[[#This Row],[Ganancias(USD)]],"Éxito",IF(IMDb[[#This Row],[Presupuesto (USD)]]="SI","Indeterminado","Fracaso"))</f>
        <v>Éxito</v>
      </c>
    </row>
    <row r="2010" spans="1:12" x14ac:dyDescent="0.25">
      <c r="A2010" t="s">
        <v>3086</v>
      </c>
      <c r="B2010" t="s">
        <v>5142</v>
      </c>
      <c r="C2010">
        <v>111</v>
      </c>
      <c r="D2010" s="4">
        <v>11405825</v>
      </c>
      <c r="E2010" t="s">
        <v>534</v>
      </c>
      <c r="F2010" t="s">
        <v>2</v>
      </c>
      <c r="G2010" t="s">
        <v>3</v>
      </c>
      <c r="H2010" t="s">
        <v>113</v>
      </c>
      <c r="I2010" s="4">
        <v>35000000</v>
      </c>
      <c r="J2010" s="3">
        <v>2001</v>
      </c>
      <c r="K2010" s="3">
        <v>6.8</v>
      </c>
      <c r="L2010" t="str">
        <f>IF(IMDb[[#This Row],[Presupuesto (USD)]]&lt;IMDb[[#This Row],[Ganancias(USD)]],"Éxito",IF(IMDb[[#This Row],[Presupuesto (USD)]]="SI","Indeterminado","Fracaso"))</f>
        <v>Fracaso</v>
      </c>
    </row>
    <row r="2011" spans="1:12" x14ac:dyDescent="0.25">
      <c r="A2011" t="s">
        <v>3452</v>
      </c>
      <c r="B2011" t="s">
        <v>684</v>
      </c>
      <c r="C2011">
        <v>116</v>
      </c>
      <c r="D2011" s="4">
        <v>11326836</v>
      </c>
      <c r="E2011" t="s">
        <v>363</v>
      </c>
      <c r="F2011" t="s">
        <v>2</v>
      </c>
      <c r="G2011" t="s">
        <v>3</v>
      </c>
      <c r="H2011" t="s">
        <v>113</v>
      </c>
      <c r="I2011" s="4">
        <v>22000000</v>
      </c>
      <c r="J2011" s="3">
        <v>2013</v>
      </c>
      <c r="K2011" s="3">
        <v>6.8</v>
      </c>
      <c r="L2011" t="str">
        <f>IF(IMDb[[#This Row],[Presupuesto (USD)]]&lt;IMDb[[#This Row],[Ganancias(USD)]],"Éxito",IF(IMDb[[#This Row],[Presupuesto (USD)]]="SI","Indeterminado","Fracaso"))</f>
        <v>Fracaso</v>
      </c>
    </row>
    <row r="2012" spans="1:12" x14ac:dyDescent="0.25">
      <c r="A2012" t="s">
        <v>2993</v>
      </c>
      <c r="B2012" t="s">
        <v>879</v>
      </c>
      <c r="C2012">
        <v>108</v>
      </c>
      <c r="D2012" s="4">
        <v>10326062</v>
      </c>
      <c r="E2012" t="s">
        <v>880</v>
      </c>
      <c r="F2012" t="s">
        <v>2</v>
      </c>
      <c r="G2012" t="s">
        <v>147</v>
      </c>
      <c r="H2012" t="s">
        <v>113</v>
      </c>
      <c r="I2012" s="4">
        <v>33000000</v>
      </c>
      <c r="J2012" s="3">
        <v>2009</v>
      </c>
      <c r="K2012" s="3">
        <v>6.8</v>
      </c>
      <c r="L2012" t="str">
        <f>IF(IMDb[[#This Row],[Presupuesto (USD)]]&lt;IMDb[[#This Row],[Ganancias(USD)]],"Éxito",IF(IMDb[[#This Row],[Presupuesto (USD)]]="SI","Indeterminado","Fracaso"))</f>
        <v>Fracaso</v>
      </c>
    </row>
    <row r="2013" spans="1:12" x14ac:dyDescent="0.25">
      <c r="A2013" t="s">
        <v>4171</v>
      </c>
      <c r="B2013" t="s">
        <v>5153</v>
      </c>
      <c r="C2013">
        <v>102</v>
      </c>
      <c r="D2013" s="4">
        <v>10105505</v>
      </c>
      <c r="E2013" t="s">
        <v>367</v>
      </c>
      <c r="F2013" t="s">
        <v>2</v>
      </c>
      <c r="G2013" t="s">
        <v>258</v>
      </c>
      <c r="H2013" t="s">
        <v>113</v>
      </c>
      <c r="I2013" s="4" t="s">
        <v>5162</v>
      </c>
      <c r="J2013" s="3">
        <v>2003</v>
      </c>
      <c r="K2013" s="3">
        <v>6.8</v>
      </c>
      <c r="L2013" t="str">
        <f>IF(IMDb[[#This Row],[Presupuesto (USD)]]&lt;IMDb[[#This Row],[Ganancias(USD)]],"Éxito",IF(IMDb[[#This Row],[Presupuesto (USD)]]="SI","Indeterminado","Fracaso"))</f>
        <v>Indeterminado</v>
      </c>
    </row>
    <row r="2014" spans="1:12" x14ac:dyDescent="0.25">
      <c r="A2014" t="s">
        <v>3535</v>
      </c>
      <c r="B2014" t="s">
        <v>593</v>
      </c>
      <c r="C2014">
        <v>101</v>
      </c>
      <c r="D2014" s="4">
        <v>9714482</v>
      </c>
      <c r="E2014" t="s">
        <v>1212</v>
      </c>
      <c r="F2014" t="s">
        <v>2</v>
      </c>
      <c r="G2014" t="s">
        <v>3</v>
      </c>
      <c r="H2014" t="s">
        <v>113</v>
      </c>
      <c r="I2014" s="4">
        <v>20000000</v>
      </c>
      <c r="J2014" s="3">
        <v>1996</v>
      </c>
      <c r="K2014" s="3">
        <v>6.8</v>
      </c>
      <c r="L2014" t="str">
        <f>IF(IMDb[[#This Row],[Presupuesto (USD)]]&lt;IMDb[[#This Row],[Ganancias(USD)]],"Éxito",IF(IMDb[[#This Row],[Presupuesto (USD)]]="SI","Indeterminado","Fracaso"))</f>
        <v>Fracaso</v>
      </c>
    </row>
    <row r="2015" spans="1:12" x14ac:dyDescent="0.25">
      <c r="A2015" t="s">
        <v>3278</v>
      </c>
      <c r="B2015" t="s">
        <v>155</v>
      </c>
      <c r="C2015">
        <v>122</v>
      </c>
      <c r="D2015" s="4">
        <v>9664316</v>
      </c>
      <c r="E2015" t="s">
        <v>600</v>
      </c>
      <c r="F2015" t="s">
        <v>2</v>
      </c>
      <c r="G2015" t="s">
        <v>3</v>
      </c>
      <c r="H2015" t="s">
        <v>113</v>
      </c>
      <c r="I2015" s="4">
        <v>27500000</v>
      </c>
      <c r="J2015" s="3">
        <v>2007</v>
      </c>
      <c r="K2015" s="3">
        <v>6.8</v>
      </c>
      <c r="L2015" t="str">
        <f>IF(IMDb[[#This Row],[Presupuesto (USD)]]&lt;IMDb[[#This Row],[Ganancias(USD)]],"Éxito",IF(IMDb[[#This Row],[Presupuesto (USD)]]="SI","Indeterminado","Fracaso"))</f>
        <v>Fracaso</v>
      </c>
    </row>
    <row r="2016" spans="1:12" x14ac:dyDescent="0.25">
      <c r="A2016" t="s">
        <v>2830</v>
      </c>
      <c r="B2016" t="s">
        <v>100</v>
      </c>
      <c r="C2016">
        <v>108</v>
      </c>
      <c r="D2016" s="4">
        <v>9528092</v>
      </c>
      <c r="E2016" t="s">
        <v>555</v>
      </c>
      <c r="F2016" t="s">
        <v>2</v>
      </c>
      <c r="G2016" t="s">
        <v>3</v>
      </c>
      <c r="H2016" t="s">
        <v>4</v>
      </c>
      <c r="I2016" s="4">
        <v>22000000</v>
      </c>
      <c r="J2016" s="3">
        <v>2010</v>
      </c>
      <c r="K2016" s="3">
        <v>6.8</v>
      </c>
      <c r="L2016" t="str">
        <f>IF(IMDb[[#This Row],[Presupuesto (USD)]]&lt;IMDb[[#This Row],[Ganancias(USD)]],"Éxito",IF(IMDb[[#This Row],[Presupuesto (USD)]]="SI","Indeterminado","Fracaso"))</f>
        <v>Fracaso</v>
      </c>
    </row>
    <row r="2017" spans="1:12" x14ac:dyDescent="0.25">
      <c r="A2017" t="s">
        <v>3536</v>
      </c>
      <c r="B2017" t="s">
        <v>69</v>
      </c>
      <c r="C2017">
        <v>111</v>
      </c>
      <c r="D2017" s="4">
        <v>9525276</v>
      </c>
      <c r="E2017" t="s">
        <v>70</v>
      </c>
      <c r="F2017" t="s">
        <v>2</v>
      </c>
      <c r="G2017" t="s">
        <v>3</v>
      </c>
      <c r="H2017" t="s">
        <v>113</v>
      </c>
      <c r="I2017" s="4">
        <v>20000000</v>
      </c>
      <c r="J2017" s="3">
        <v>2007</v>
      </c>
      <c r="K2017" s="3">
        <v>6.8</v>
      </c>
      <c r="L2017" t="str">
        <f>IF(IMDb[[#This Row],[Presupuesto (USD)]]&lt;IMDb[[#This Row],[Ganancias(USD)]],"Éxito",IF(IMDb[[#This Row],[Presupuesto (USD)]]="SI","Indeterminado","Fracaso"))</f>
        <v>Fracaso</v>
      </c>
    </row>
    <row r="2018" spans="1:12" x14ac:dyDescent="0.25">
      <c r="A2018" t="s">
        <v>4284</v>
      </c>
      <c r="B2018" t="s">
        <v>1074</v>
      </c>
      <c r="C2018">
        <v>99</v>
      </c>
      <c r="D2018" s="4">
        <v>9203192</v>
      </c>
      <c r="E2018" t="s">
        <v>1078</v>
      </c>
      <c r="F2018" t="s">
        <v>2</v>
      </c>
      <c r="G2018" t="s">
        <v>3</v>
      </c>
      <c r="H2018" t="s">
        <v>4</v>
      </c>
      <c r="I2018" s="4">
        <v>5000000</v>
      </c>
      <c r="J2018" s="3">
        <v>2011</v>
      </c>
      <c r="K2018" s="3">
        <v>6.8</v>
      </c>
      <c r="L2018" t="str">
        <f>IF(IMDb[[#This Row],[Presupuesto (USD)]]&lt;IMDb[[#This Row],[Ganancias(USD)]],"Éxito",IF(IMDb[[#This Row],[Presupuesto (USD)]]="SI","Indeterminado","Fracaso"))</f>
        <v>Éxito</v>
      </c>
    </row>
    <row r="2019" spans="1:12" x14ac:dyDescent="0.25">
      <c r="A2019" t="s">
        <v>3219</v>
      </c>
      <c r="B2019" t="s">
        <v>456</v>
      </c>
      <c r="C2019">
        <v>123</v>
      </c>
      <c r="D2019" s="4">
        <v>7689458</v>
      </c>
      <c r="E2019" t="s">
        <v>1024</v>
      </c>
      <c r="F2019" t="s">
        <v>2</v>
      </c>
      <c r="G2019" t="s">
        <v>9</v>
      </c>
      <c r="H2019" t="s">
        <v>4</v>
      </c>
      <c r="I2019" s="4">
        <v>40000000</v>
      </c>
      <c r="J2019" s="3">
        <v>2009</v>
      </c>
      <c r="K2019" s="3">
        <v>6.8</v>
      </c>
      <c r="L2019" t="str">
        <f>IF(IMDb[[#This Row],[Presupuesto (USD)]]&lt;IMDb[[#This Row],[Ganancias(USD)]],"Éxito",IF(IMDb[[#This Row],[Presupuesto (USD)]]="SI","Indeterminado","Fracaso"))</f>
        <v>Fracaso</v>
      </c>
    </row>
    <row r="2020" spans="1:12" x14ac:dyDescent="0.25">
      <c r="A2020" t="s">
        <v>3313</v>
      </c>
      <c r="B2020" t="s">
        <v>593</v>
      </c>
      <c r="C2020">
        <v>103</v>
      </c>
      <c r="D2020" s="4">
        <v>7496522</v>
      </c>
      <c r="E2020" t="s">
        <v>1083</v>
      </c>
      <c r="F2020" t="s">
        <v>2</v>
      </c>
      <c r="G2020" t="s">
        <v>3</v>
      </c>
      <c r="H2020" t="s">
        <v>4</v>
      </c>
      <c r="I2020" s="4">
        <v>26000000</v>
      </c>
      <c r="J2020" s="3">
        <v>2001</v>
      </c>
      <c r="K2020" s="3">
        <v>6.8</v>
      </c>
      <c r="L2020" t="str">
        <f>IF(IMDb[[#This Row],[Presupuesto (USD)]]&lt;IMDb[[#This Row],[Ganancias(USD)]],"Éxito",IF(IMDb[[#This Row],[Presupuesto (USD)]]="SI","Indeterminado","Fracaso"))</f>
        <v>Fracaso</v>
      </c>
    </row>
    <row r="2021" spans="1:12" x14ac:dyDescent="0.25">
      <c r="A2021" t="s">
        <v>3292</v>
      </c>
      <c r="B2021" t="s">
        <v>1076</v>
      </c>
      <c r="C2021">
        <v>106</v>
      </c>
      <c r="D2021" s="4">
        <v>7486906</v>
      </c>
      <c r="E2021" t="s">
        <v>588</v>
      </c>
      <c r="F2021" t="s">
        <v>2</v>
      </c>
      <c r="G2021" t="s">
        <v>3</v>
      </c>
      <c r="H2021" t="s">
        <v>21</v>
      </c>
      <c r="I2021" s="4">
        <v>27000000</v>
      </c>
      <c r="J2021" s="3">
        <v>2007</v>
      </c>
      <c r="K2021" s="3">
        <v>6.8</v>
      </c>
      <c r="L2021" t="str">
        <f>IF(IMDb[[#This Row],[Presupuesto (USD)]]&lt;IMDb[[#This Row],[Ganancias(USD)]],"Éxito",IF(IMDb[[#This Row],[Presupuesto (USD)]]="SI","Indeterminado","Fracaso"))</f>
        <v>Fracaso</v>
      </c>
    </row>
    <row r="2022" spans="1:12" x14ac:dyDescent="0.25">
      <c r="A2022" t="s">
        <v>4636</v>
      </c>
      <c r="B2022" t="s">
        <v>706</v>
      </c>
      <c r="C2022">
        <v>120</v>
      </c>
      <c r="D2022" s="4">
        <v>5731103</v>
      </c>
      <c r="E2022" t="s">
        <v>859</v>
      </c>
      <c r="F2022" t="s">
        <v>2</v>
      </c>
      <c r="G2022" t="s">
        <v>3</v>
      </c>
      <c r="H2022" t="s">
        <v>113</v>
      </c>
      <c r="I2022" s="4">
        <v>2400000</v>
      </c>
      <c r="J2022" s="3">
        <v>1996</v>
      </c>
      <c r="K2022" s="3">
        <v>6.8</v>
      </c>
      <c r="L2022" t="str">
        <f>IF(IMDb[[#This Row],[Presupuesto (USD)]]&lt;IMDb[[#This Row],[Ganancias(USD)]],"Éxito",IF(IMDb[[#This Row],[Presupuesto (USD)]]="SI","Indeterminado","Fracaso"))</f>
        <v>Éxito</v>
      </c>
    </row>
    <row r="2023" spans="1:12" x14ac:dyDescent="0.25">
      <c r="A2023" t="s">
        <v>4718</v>
      </c>
      <c r="B2023" t="s">
        <v>1903</v>
      </c>
      <c r="C2023">
        <v>118</v>
      </c>
      <c r="D2023" s="4">
        <v>5709616</v>
      </c>
      <c r="E2023" t="s">
        <v>45</v>
      </c>
      <c r="F2023" t="s">
        <v>453</v>
      </c>
      <c r="G2023" t="s">
        <v>470</v>
      </c>
      <c r="H2023" t="s">
        <v>113</v>
      </c>
      <c r="I2023" s="4">
        <v>1800000</v>
      </c>
      <c r="J2023" s="3">
        <v>2002</v>
      </c>
      <c r="K2023" s="3">
        <v>6.8</v>
      </c>
      <c r="L2023" t="str">
        <f>IF(IMDb[[#This Row],[Presupuesto (USD)]]&lt;IMDb[[#This Row],[Ganancias(USD)]],"Éxito",IF(IMDb[[#This Row],[Presupuesto (USD)]]="SI","Indeterminado","Fracaso"))</f>
        <v>Éxito</v>
      </c>
    </row>
    <row r="2024" spans="1:12" x14ac:dyDescent="0.25">
      <c r="A2024" t="s">
        <v>4829</v>
      </c>
      <c r="B2024" t="s">
        <v>1722</v>
      </c>
      <c r="C2024">
        <v>107</v>
      </c>
      <c r="D2024" s="4">
        <v>5355847</v>
      </c>
      <c r="E2024" t="s">
        <v>534</v>
      </c>
      <c r="F2024" t="s">
        <v>2</v>
      </c>
      <c r="G2024" t="s">
        <v>3</v>
      </c>
      <c r="H2024" t="s">
        <v>4</v>
      </c>
      <c r="I2024" s="4" t="s">
        <v>5162</v>
      </c>
      <c r="J2024" s="3">
        <v>2011</v>
      </c>
      <c r="K2024" s="3">
        <v>6.8</v>
      </c>
      <c r="L2024" t="str">
        <f>IF(IMDb[[#This Row],[Presupuesto (USD)]]&lt;IMDb[[#This Row],[Ganancias(USD)]],"Éxito",IF(IMDb[[#This Row],[Presupuesto (USD)]]="SI","Indeterminado","Fracaso"))</f>
        <v>Indeterminado</v>
      </c>
    </row>
    <row r="2025" spans="1:12" x14ac:dyDescent="0.25">
      <c r="A2025" t="s">
        <v>4831</v>
      </c>
      <c r="B2025" t="s">
        <v>1975</v>
      </c>
      <c r="C2025">
        <v>93</v>
      </c>
      <c r="D2025" s="4">
        <v>5283379</v>
      </c>
      <c r="E2025" t="s">
        <v>419</v>
      </c>
      <c r="F2025" t="s">
        <v>2</v>
      </c>
      <c r="G2025" t="s">
        <v>3</v>
      </c>
      <c r="H2025" t="s">
        <v>113</v>
      </c>
      <c r="I2025" s="4" t="s">
        <v>5162</v>
      </c>
      <c r="J2025" s="3">
        <v>2014</v>
      </c>
      <c r="K2025" s="3">
        <v>6.8</v>
      </c>
      <c r="L2025" t="str">
        <f>IF(IMDb[[#This Row],[Presupuesto (USD)]]&lt;IMDb[[#This Row],[Ganancias(USD)]],"Éxito",IF(IMDb[[#This Row],[Presupuesto (USD)]]="SI","Indeterminado","Fracaso"))</f>
        <v>Indeterminado</v>
      </c>
    </row>
    <row r="2026" spans="1:12" x14ac:dyDescent="0.25">
      <c r="A2026" t="s">
        <v>4670</v>
      </c>
      <c r="B2026" t="s">
        <v>827</v>
      </c>
      <c r="C2026">
        <v>100</v>
      </c>
      <c r="D2026" s="4">
        <v>4599680</v>
      </c>
      <c r="E2026" t="s">
        <v>534</v>
      </c>
      <c r="F2026" t="s">
        <v>2</v>
      </c>
      <c r="G2026" t="s">
        <v>3</v>
      </c>
      <c r="H2026" t="s">
        <v>113</v>
      </c>
      <c r="I2026" s="4">
        <v>1500000</v>
      </c>
      <c r="J2026" s="3">
        <v>2003</v>
      </c>
      <c r="K2026" s="3">
        <v>6.8</v>
      </c>
      <c r="L2026" t="str">
        <f>IF(IMDb[[#This Row],[Presupuesto (USD)]]&lt;IMDb[[#This Row],[Ganancias(USD)]],"Éxito",IF(IMDb[[#This Row],[Presupuesto (USD)]]="SI","Indeterminado","Fracaso"))</f>
        <v>Éxito</v>
      </c>
    </row>
    <row r="2027" spans="1:12" x14ac:dyDescent="0.25">
      <c r="A2027" t="s">
        <v>3112</v>
      </c>
      <c r="B2027" t="s">
        <v>963</v>
      </c>
      <c r="C2027">
        <v>118</v>
      </c>
      <c r="D2027" s="4">
        <v>4280577</v>
      </c>
      <c r="E2027" t="s">
        <v>688</v>
      </c>
      <c r="F2027" t="s">
        <v>2</v>
      </c>
      <c r="G2027" t="s">
        <v>3</v>
      </c>
      <c r="H2027" t="s">
        <v>4</v>
      </c>
      <c r="I2027" s="4">
        <v>10000000</v>
      </c>
      <c r="J2027" s="3">
        <v>2005</v>
      </c>
      <c r="K2027" s="3">
        <v>6.8</v>
      </c>
      <c r="L2027" t="str">
        <f>IF(IMDb[[#This Row],[Presupuesto (USD)]]&lt;IMDb[[#This Row],[Ganancias(USD)]],"Éxito",IF(IMDb[[#This Row],[Presupuesto (USD)]]="SI","Indeterminado","Fracaso"))</f>
        <v>Fracaso</v>
      </c>
    </row>
    <row r="2028" spans="1:12" x14ac:dyDescent="0.25">
      <c r="A2028" t="s">
        <v>3612</v>
      </c>
      <c r="B2028" t="s">
        <v>495</v>
      </c>
      <c r="C2028">
        <v>109</v>
      </c>
      <c r="D2028" s="4">
        <v>4250320</v>
      </c>
      <c r="E2028" t="s">
        <v>1088</v>
      </c>
      <c r="F2028" t="s">
        <v>2</v>
      </c>
      <c r="G2028" t="s">
        <v>3</v>
      </c>
      <c r="H2028" t="s">
        <v>4</v>
      </c>
      <c r="I2028" s="4">
        <v>18000000</v>
      </c>
      <c r="J2028" s="3">
        <v>1985</v>
      </c>
      <c r="K2028" s="3">
        <v>6.8</v>
      </c>
      <c r="L2028" t="str">
        <f>IF(IMDb[[#This Row],[Presupuesto (USD)]]&lt;IMDb[[#This Row],[Ganancias(USD)]],"Éxito",IF(IMDb[[#This Row],[Presupuesto (USD)]]="SI","Indeterminado","Fracaso"))</f>
        <v>Fracaso</v>
      </c>
    </row>
    <row r="2029" spans="1:12" x14ac:dyDescent="0.25">
      <c r="A2029" t="s">
        <v>3691</v>
      </c>
      <c r="B2029" t="s">
        <v>1297</v>
      </c>
      <c r="C2029">
        <v>95</v>
      </c>
      <c r="D2029" s="4">
        <v>4193025</v>
      </c>
      <c r="E2029" t="s">
        <v>853</v>
      </c>
      <c r="F2029" t="s">
        <v>2</v>
      </c>
      <c r="G2029" t="s">
        <v>3</v>
      </c>
      <c r="H2029" t="s">
        <v>113</v>
      </c>
      <c r="I2029" s="4">
        <v>15000000</v>
      </c>
      <c r="J2029" s="3">
        <v>1999</v>
      </c>
      <c r="K2029" s="3">
        <v>6.8</v>
      </c>
      <c r="L2029" t="str">
        <f>IF(IMDb[[#This Row],[Presupuesto (USD)]]&lt;IMDb[[#This Row],[Ganancias(USD)]],"Éxito",IF(IMDb[[#This Row],[Presupuesto (USD)]]="SI","Indeterminado","Fracaso"))</f>
        <v>Fracaso</v>
      </c>
    </row>
    <row r="2030" spans="1:12" x14ac:dyDescent="0.25">
      <c r="A2030" t="s">
        <v>4384</v>
      </c>
      <c r="B2030" t="s">
        <v>1683</v>
      </c>
      <c r="C2030">
        <v>110</v>
      </c>
      <c r="D2030" s="4">
        <v>4040588</v>
      </c>
      <c r="E2030" t="s">
        <v>419</v>
      </c>
      <c r="F2030" t="s">
        <v>2</v>
      </c>
      <c r="G2030" t="s">
        <v>3</v>
      </c>
      <c r="H2030" t="s">
        <v>4</v>
      </c>
      <c r="I2030" s="4">
        <v>5000000</v>
      </c>
      <c r="J2030" s="3">
        <v>2008</v>
      </c>
      <c r="K2030" s="3">
        <v>6.8</v>
      </c>
      <c r="L2030" t="str">
        <f>IF(IMDb[[#This Row],[Presupuesto (USD)]]&lt;IMDb[[#This Row],[Ganancias(USD)]],"Éxito",IF(IMDb[[#This Row],[Presupuesto (USD)]]="SI","Indeterminado","Fracaso"))</f>
        <v>Fracaso</v>
      </c>
    </row>
    <row r="2031" spans="1:12" x14ac:dyDescent="0.25">
      <c r="A2031" t="s">
        <v>3815</v>
      </c>
      <c r="B2031" t="s">
        <v>1216</v>
      </c>
      <c r="C2031">
        <v>150</v>
      </c>
      <c r="D2031" s="4">
        <v>3958500</v>
      </c>
      <c r="E2031" t="s">
        <v>802</v>
      </c>
      <c r="F2031" t="s">
        <v>2</v>
      </c>
      <c r="G2031" t="s">
        <v>9</v>
      </c>
      <c r="H2031" t="s">
        <v>113</v>
      </c>
      <c r="I2031" s="4">
        <v>8200000</v>
      </c>
      <c r="J2031" s="3">
        <v>2014</v>
      </c>
      <c r="K2031" s="3">
        <v>6.8</v>
      </c>
      <c r="L2031" t="str">
        <f>IF(IMDb[[#This Row],[Presupuesto (USD)]]&lt;IMDb[[#This Row],[Ganancias(USD)]],"Éxito",IF(IMDb[[#This Row],[Presupuesto (USD)]]="SI","Indeterminado","Fracaso"))</f>
        <v>Fracaso</v>
      </c>
    </row>
    <row r="2032" spans="1:12" x14ac:dyDescent="0.25">
      <c r="A2032" t="s">
        <v>4597</v>
      </c>
      <c r="B2032" t="s">
        <v>937</v>
      </c>
      <c r="C2032">
        <v>89</v>
      </c>
      <c r="D2032" s="4">
        <v>3645438</v>
      </c>
      <c r="E2032" t="s">
        <v>851</v>
      </c>
      <c r="F2032" t="s">
        <v>257</v>
      </c>
      <c r="G2032" t="s">
        <v>258</v>
      </c>
      <c r="H2032" t="s">
        <v>764</v>
      </c>
      <c r="I2032" s="4">
        <v>2200000</v>
      </c>
      <c r="J2032" s="3">
        <v>2003</v>
      </c>
      <c r="K2032" s="3">
        <v>6.8</v>
      </c>
      <c r="L2032" t="str">
        <f>IF(IMDb[[#This Row],[Presupuesto (USD)]]&lt;IMDb[[#This Row],[Ganancias(USD)]],"Éxito",IF(IMDb[[#This Row],[Presupuesto (USD)]]="SI","Indeterminado","Fracaso"))</f>
        <v>Éxito</v>
      </c>
    </row>
    <row r="2033" spans="1:12" x14ac:dyDescent="0.25">
      <c r="A2033" t="s">
        <v>3849</v>
      </c>
      <c r="B2033" t="s">
        <v>634</v>
      </c>
      <c r="C2033">
        <v>112</v>
      </c>
      <c r="D2033" s="4">
        <v>3169424</v>
      </c>
      <c r="E2033" t="s">
        <v>572</v>
      </c>
      <c r="F2033" t="s">
        <v>2</v>
      </c>
      <c r="G2033" t="s">
        <v>3</v>
      </c>
      <c r="H2033" t="s">
        <v>4</v>
      </c>
      <c r="I2033" s="4">
        <v>13000000</v>
      </c>
      <c r="J2033" s="3">
        <v>2007</v>
      </c>
      <c r="K2033" s="3">
        <v>6.8</v>
      </c>
      <c r="L2033" t="str">
        <f>IF(IMDb[[#This Row],[Presupuesto (USD)]]&lt;IMDb[[#This Row],[Ganancias(USD)]],"Éxito",IF(IMDb[[#This Row],[Presupuesto (USD)]]="SI","Indeterminado","Fracaso"))</f>
        <v>Fracaso</v>
      </c>
    </row>
    <row r="2034" spans="1:12" x14ac:dyDescent="0.25">
      <c r="A2034" t="s">
        <v>4833</v>
      </c>
      <c r="B2034" t="s">
        <v>1977</v>
      </c>
      <c r="C2034">
        <v>84</v>
      </c>
      <c r="D2034" s="4">
        <v>3122616</v>
      </c>
      <c r="E2034" t="s">
        <v>419</v>
      </c>
      <c r="F2034" t="s">
        <v>2</v>
      </c>
      <c r="G2034" t="s">
        <v>3</v>
      </c>
      <c r="H2034" t="s">
        <v>113</v>
      </c>
      <c r="I2034" s="4" t="s">
        <v>5162</v>
      </c>
      <c r="J2034" s="3">
        <v>2014</v>
      </c>
      <c r="K2034" s="3">
        <v>6.8</v>
      </c>
      <c r="L2034" t="str">
        <f>IF(IMDb[[#This Row],[Presupuesto (USD)]]&lt;IMDb[[#This Row],[Ganancias(USD)]],"Éxito",IF(IMDb[[#This Row],[Presupuesto (USD)]]="SI","Indeterminado","Fracaso"))</f>
        <v>Indeterminado</v>
      </c>
    </row>
    <row r="2035" spans="1:12" x14ac:dyDescent="0.25">
      <c r="A2035" t="s">
        <v>3467</v>
      </c>
      <c r="B2035" t="s">
        <v>736</v>
      </c>
      <c r="C2035">
        <v>115</v>
      </c>
      <c r="D2035" s="4">
        <v>2840417</v>
      </c>
      <c r="E2035" t="s">
        <v>631</v>
      </c>
      <c r="F2035" t="s">
        <v>2</v>
      </c>
      <c r="G2035" t="s">
        <v>56</v>
      </c>
      <c r="H2035" t="s">
        <v>113</v>
      </c>
      <c r="I2035" s="4">
        <v>31000000</v>
      </c>
      <c r="J2035" s="3">
        <v>1999</v>
      </c>
      <c r="K2035" s="3">
        <v>6.8</v>
      </c>
      <c r="L2035" t="str">
        <f>IF(IMDb[[#This Row],[Presupuesto (USD)]]&lt;IMDb[[#This Row],[Ganancias(USD)]],"Éxito",IF(IMDb[[#This Row],[Presupuesto (USD)]]="SI","Indeterminado","Fracaso"))</f>
        <v>Fracaso</v>
      </c>
    </row>
    <row r="2036" spans="1:12" x14ac:dyDescent="0.25">
      <c r="A2036" t="s">
        <v>4219</v>
      </c>
      <c r="B2036" t="s">
        <v>331</v>
      </c>
      <c r="C2036">
        <v>99</v>
      </c>
      <c r="D2036" s="4">
        <v>2344847</v>
      </c>
      <c r="E2036" t="s">
        <v>572</v>
      </c>
      <c r="F2036" t="s">
        <v>2</v>
      </c>
      <c r="G2036" t="s">
        <v>3</v>
      </c>
      <c r="H2036" t="s">
        <v>113</v>
      </c>
      <c r="I2036" s="4">
        <v>7000000</v>
      </c>
      <c r="J2036" s="3">
        <v>2008</v>
      </c>
      <c r="K2036" s="3">
        <v>6.8</v>
      </c>
      <c r="L2036" t="str">
        <f>IF(IMDb[[#This Row],[Presupuesto (USD)]]&lt;IMDb[[#This Row],[Ganancias(USD)]],"Éxito",IF(IMDb[[#This Row],[Presupuesto (USD)]]="SI","Indeterminado","Fracaso"))</f>
        <v>Fracaso</v>
      </c>
    </row>
    <row r="2037" spans="1:12" x14ac:dyDescent="0.25">
      <c r="A2037" t="s">
        <v>3926</v>
      </c>
      <c r="B2037" t="s">
        <v>1427</v>
      </c>
      <c r="C2037">
        <v>99</v>
      </c>
      <c r="D2037" s="4">
        <v>1702277</v>
      </c>
      <c r="E2037" t="s">
        <v>600</v>
      </c>
      <c r="F2037" t="s">
        <v>2</v>
      </c>
      <c r="G2037" t="s">
        <v>9</v>
      </c>
      <c r="H2037" t="s">
        <v>113</v>
      </c>
      <c r="I2037" s="4">
        <v>12000000</v>
      </c>
      <c r="J2037" s="3">
        <v>2013</v>
      </c>
      <c r="K2037" s="3">
        <v>6.8</v>
      </c>
      <c r="L2037" t="str">
        <f>IF(IMDb[[#This Row],[Presupuesto (USD)]]&lt;IMDb[[#This Row],[Ganancias(USD)]],"Éxito",IF(IMDb[[#This Row],[Presupuesto (USD)]]="SI","Indeterminado","Fracaso"))</f>
        <v>Fracaso</v>
      </c>
    </row>
    <row r="2038" spans="1:12" x14ac:dyDescent="0.25">
      <c r="A2038" t="s">
        <v>4036</v>
      </c>
      <c r="B2038" t="s">
        <v>736</v>
      </c>
      <c r="C2038">
        <v>98</v>
      </c>
      <c r="D2038" s="4">
        <v>1641788</v>
      </c>
      <c r="E2038" t="s">
        <v>332</v>
      </c>
      <c r="F2038" t="s">
        <v>2</v>
      </c>
      <c r="G2038" t="s">
        <v>56</v>
      </c>
      <c r="H2038" t="s">
        <v>113</v>
      </c>
      <c r="I2038" s="4">
        <v>8000000</v>
      </c>
      <c r="J2038" s="3">
        <v>2002</v>
      </c>
      <c r="K2038" s="3">
        <v>6.8</v>
      </c>
      <c r="L2038" t="str">
        <f>IF(IMDb[[#This Row],[Presupuesto (USD)]]&lt;IMDb[[#This Row],[Ganancias(USD)]],"Éxito",IF(IMDb[[#This Row],[Presupuesto (USD)]]="SI","Indeterminado","Fracaso"))</f>
        <v>Fracaso</v>
      </c>
    </row>
    <row r="2039" spans="1:12" x14ac:dyDescent="0.25">
      <c r="A2039" t="s">
        <v>2903</v>
      </c>
      <c r="B2039" t="s">
        <v>814</v>
      </c>
      <c r="C2039">
        <v>325</v>
      </c>
      <c r="D2039" s="4">
        <v>1500000</v>
      </c>
      <c r="E2039" t="s">
        <v>815</v>
      </c>
      <c r="F2039" t="s">
        <v>2</v>
      </c>
      <c r="G2039" t="s">
        <v>3</v>
      </c>
      <c r="H2039" t="s">
        <v>113</v>
      </c>
      <c r="I2039" s="4">
        <v>44000000</v>
      </c>
      <c r="J2039" s="3">
        <v>1980</v>
      </c>
      <c r="K2039" s="3">
        <v>6.8</v>
      </c>
      <c r="L2039" t="str">
        <f>IF(IMDb[[#This Row],[Presupuesto (USD)]]&lt;IMDb[[#This Row],[Ganancias(USD)]],"Éxito",IF(IMDb[[#This Row],[Presupuesto (USD)]]="SI","Indeterminado","Fracaso"))</f>
        <v>Fracaso</v>
      </c>
    </row>
    <row r="2040" spans="1:12" x14ac:dyDescent="0.25">
      <c r="A2040" t="s">
        <v>4891</v>
      </c>
      <c r="B2040" t="s">
        <v>2027</v>
      </c>
      <c r="C2040">
        <v>90</v>
      </c>
      <c r="D2040" s="4">
        <v>1310270</v>
      </c>
      <c r="E2040" t="s">
        <v>2028</v>
      </c>
      <c r="F2040" t="s">
        <v>2</v>
      </c>
      <c r="G2040" t="s">
        <v>3</v>
      </c>
      <c r="H2040" t="s">
        <v>4</v>
      </c>
      <c r="I2040" s="4">
        <v>780000</v>
      </c>
      <c r="J2040" s="3">
        <v>2003</v>
      </c>
      <c r="K2040" s="3">
        <v>6.8</v>
      </c>
      <c r="L2040" t="str">
        <f>IF(IMDb[[#This Row],[Presupuesto (USD)]]&lt;IMDb[[#This Row],[Ganancias(USD)]],"Éxito",IF(IMDb[[#This Row],[Presupuesto (USD)]]="SI","Indeterminado","Fracaso"))</f>
        <v>Éxito</v>
      </c>
    </row>
    <row r="2041" spans="1:12" x14ac:dyDescent="0.25">
      <c r="A2041" t="s">
        <v>4836</v>
      </c>
      <c r="B2041" t="s">
        <v>1555</v>
      </c>
      <c r="C2041">
        <v>86</v>
      </c>
      <c r="D2041" s="4">
        <v>1277257</v>
      </c>
      <c r="E2041" t="s">
        <v>251</v>
      </c>
      <c r="F2041" t="s">
        <v>2</v>
      </c>
      <c r="G2041" t="s">
        <v>9</v>
      </c>
      <c r="H2041" t="s">
        <v>113</v>
      </c>
      <c r="I2041" s="4">
        <v>1000000</v>
      </c>
      <c r="J2041" s="3">
        <v>1996</v>
      </c>
      <c r="K2041" s="3">
        <v>6.8</v>
      </c>
      <c r="L2041" t="str">
        <f>IF(IMDb[[#This Row],[Presupuesto (USD)]]&lt;IMDb[[#This Row],[Ganancias(USD)]],"Éxito",IF(IMDb[[#This Row],[Presupuesto (USD)]]="SI","Indeterminado","Fracaso"))</f>
        <v>Éxito</v>
      </c>
    </row>
    <row r="2042" spans="1:12" x14ac:dyDescent="0.25">
      <c r="A2042" t="s">
        <v>4411</v>
      </c>
      <c r="B2042" t="s">
        <v>1089</v>
      </c>
      <c r="C2042">
        <v>94</v>
      </c>
      <c r="D2042" s="4">
        <v>1247453</v>
      </c>
      <c r="E2042" t="s">
        <v>419</v>
      </c>
      <c r="F2042" t="s">
        <v>2</v>
      </c>
      <c r="G2042" t="s">
        <v>9</v>
      </c>
      <c r="H2042" t="s">
        <v>113</v>
      </c>
      <c r="I2042" s="4">
        <v>2800000</v>
      </c>
      <c r="J2042" s="3">
        <v>2005</v>
      </c>
      <c r="K2042" s="3">
        <v>6.8</v>
      </c>
      <c r="L2042" t="str">
        <f>IF(IMDb[[#This Row],[Presupuesto (USD)]]&lt;IMDb[[#This Row],[Ganancias(USD)]],"Éxito",IF(IMDb[[#This Row],[Presupuesto (USD)]]="SI","Indeterminado","Fracaso"))</f>
        <v>Fracaso</v>
      </c>
    </row>
    <row r="2043" spans="1:12" x14ac:dyDescent="0.25">
      <c r="A2043" t="s">
        <v>3389</v>
      </c>
      <c r="B2043" t="s">
        <v>1074</v>
      </c>
      <c r="C2043">
        <v>107</v>
      </c>
      <c r="D2043" s="4">
        <v>1186957</v>
      </c>
      <c r="E2043" t="s">
        <v>534</v>
      </c>
      <c r="F2043" t="s">
        <v>2</v>
      </c>
      <c r="G2043" t="s">
        <v>9</v>
      </c>
      <c r="H2043" t="s">
        <v>4</v>
      </c>
      <c r="I2043" s="4">
        <v>25000000</v>
      </c>
      <c r="J2043" s="3">
        <v>2008</v>
      </c>
      <c r="K2043" s="3">
        <v>6.8</v>
      </c>
      <c r="L2043" t="str">
        <f>IF(IMDb[[#This Row],[Presupuesto (USD)]]&lt;IMDb[[#This Row],[Ganancias(USD)]],"Éxito",IF(IMDb[[#This Row],[Presupuesto (USD)]]="SI","Indeterminado","Fracaso"))</f>
        <v>Fracaso</v>
      </c>
    </row>
    <row r="2044" spans="1:12" x14ac:dyDescent="0.25">
      <c r="A2044" t="s">
        <v>4389</v>
      </c>
      <c r="B2044" t="s">
        <v>1387</v>
      </c>
      <c r="C2044">
        <v>103</v>
      </c>
      <c r="D2044" s="4">
        <v>1100000</v>
      </c>
      <c r="E2044" t="s">
        <v>334</v>
      </c>
      <c r="F2044" t="s">
        <v>2</v>
      </c>
      <c r="G2044" t="s">
        <v>3</v>
      </c>
      <c r="H2044" t="s">
        <v>113</v>
      </c>
      <c r="I2044" s="4">
        <v>5000000</v>
      </c>
      <c r="J2044" s="3">
        <v>1992</v>
      </c>
      <c r="K2044" s="3">
        <v>6.8</v>
      </c>
      <c r="L2044" t="str">
        <f>IF(IMDb[[#This Row],[Presupuesto (USD)]]&lt;IMDb[[#This Row],[Ganancias(USD)]],"Éxito",IF(IMDb[[#This Row],[Presupuesto (USD)]]="SI","Indeterminado","Fracaso"))</f>
        <v>Fracaso</v>
      </c>
    </row>
    <row r="2045" spans="1:12" x14ac:dyDescent="0.25">
      <c r="A2045" t="s">
        <v>4254</v>
      </c>
      <c r="B2045" t="s">
        <v>1321</v>
      </c>
      <c r="C2045">
        <v>97</v>
      </c>
      <c r="D2045" s="4">
        <v>1029017</v>
      </c>
      <c r="E2045" t="s">
        <v>45</v>
      </c>
      <c r="F2045" t="s">
        <v>2</v>
      </c>
      <c r="G2045" t="s">
        <v>3</v>
      </c>
      <c r="H2045" t="s">
        <v>113</v>
      </c>
      <c r="I2045" s="4">
        <v>6500000</v>
      </c>
      <c r="J2045" s="3">
        <v>2004</v>
      </c>
      <c r="K2045" s="3">
        <v>6.8</v>
      </c>
      <c r="L2045" t="str">
        <f>IF(IMDb[[#This Row],[Presupuesto (USD)]]&lt;IMDb[[#This Row],[Ganancias(USD)]],"Éxito",IF(IMDb[[#This Row],[Presupuesto (USD)]]="SI","Indeterminado","Fracaso"))</f>
        <v>Fracaso</v>
      </c>
    </row>
    <row r="2046" spans="1:12" x14ac:dyDescent="0.25">
      <c r="A2046" t="s">
        <v>4730</v>
      </c>
      <c r="B2046" t="s">
        <v>1827</v>
      </c>
      <c r="C2046">
        <v>86</v>
      </c>
      <c r="D2046" s="4">
        <v>992238</v>
      </c>
      <c r="E2046" t="s">
        <v>45</v>
      </c>
      <c r="F2046" t="s">
        <v>2</v>
      </c>
      <c r="G2046" t="s">
        <v>9</v>
      </c>
      <c r="H2046" t="s">
        <v>113</v>
      </c>
      <c r="I2046" s="4">
        <v>1700000</v>
      </c>
      <c r="J2046" s="3">
        <v>2004</v>
      </c>
      <c r="K2046" s="3">
        <v>6.8</v>
      </c>
      <c r="L2046" t="str">
        <f>IF(IMDb[[#This Row],[Presupuesto (USD)]]&lt;IMDb[[#This Row],[Ganancias(USD)]],"Éxito",IF(IMDb[[#This Row],[Presupuesto (USD)]]="SI","Indeterminado","Fracaso"))</f>
        <v>Fracaso</v>
      </c>
    </row>
    <row r="2047" spans="1:12" x14ac:dyDescent="0.25">
      <c r="A2047" t="s">
        <v>4930</v>
      </c>
      <c r="B2047" t="s">
        <v>2064</v>
      </c>
      <c r="C2047">
        <v>93</v>
      </c>
      <c r="D2047" s="4">
        <v>906666</v>
      </c>
      <c r="E2047" t="s">
        <v>14</v>
      </c>
      <c r="F2047" t="s">
        <v>2</v>
      </c>
      <c r="G2047" t="s">
        <v>3</v>
      </c>
      <c r="H2047" t="s">
        <v>764</v>
      </c>
      <c r="I2047" s="4">
        <v>500000</v>
      </c>
      <c r="J2047" s="3">
        <v>2011</v>
      </c>
      <c r="K2047" s="3">
        <v>6.8</v>
      </c>
      <c r="L2047" t="str">
        <f>IF(IMDb[[#This Row],[Presupuesto (USD)]]&lt;IMDb[[#This Row],[Ganancias(USD)]],"Éxito",IF(IMDb[[#This Row],[Presupuesto (USD)]]="SI","Indeterminado","Fracaso"))</f>
        <v>Éxito</v>
      </c>
    </row>
    <row r="2048" spans="1:12" x14ac:dyDescent="0.25">
      <c r="A2048" t="s">
        <v>4518</v>
      </c>
      <c r="B2048" t="s">
        <v>1775</v>
      </c>
      <c r="C2048">
        <v>106</v>
      </c>
      <c r="D2048" s="4">
        <v>886410</v>
      </c>
      <c r="E2048" t="s">
        <v>859</v>
      </c>
      <c r="F2048" t="s">
        <v>453</v>
      </c>
      <c r="G2048" t="s">
        <v>470</v>
      </c>
      <c r="H2048" t="s">
        <v>113</v>
      </c>
      <c r="I2048" s="4">
        <v>3500000</v>
      </c>
      <c r="J2048" s="3">
        <v>1998</v>
      </c>
      <c r="K2048" s="3">
        <v>6.8</v>
      </c>
      <c r="L2048" t="str">
        <f>IF(IMDb[[#This Row],[Presupuesto (USD)]]&lt;IMDb[[#This Row],[Ganancias(USD)]],"Éxito",IF(IMDb[[#This Row],[Presupuesto (USD)]]="SI","Indeterminado","Fracaso"))</f>
        <v>Fracaso</v>
      </c>
    </row>
    <row r="2049" spans="1:12" x14ac:dyDescent="0.25">
      <c r="A2049" t="s">
        <v>4687</v>
      </c>
      <c r="B2049" t="s">
        <v>1689</v>
      </c>
      <c r="C2049">
        <v>89</v>
      </c>
      <c r="D2049" s="4">
        <v>653621</v>
      </c>
      <c r="E2049" t="s">
        <v>1881</v>
      </c>
      <c r="F2049" t="s">
        <v>2</v>
      </c>
      <c r="G2049" t="s">
        <v>3</v>
      </c>
      <c r="H2049" t="s">
        <v>871</v>
      </c>
      <c r="I2049" s="4">
        <v>2000000</v>
      </c>
      <c r="J2049" s="3">
        <v>2005</v>
      </c>
      <c r="K2049" s="3">
        <v>6.8</v>
      </c>
      <c r="L2049" t="str">
        <f>IF(IMDb[[#This Row],[Presupuesto (USD)]]&lt;IMDb[[#This Row],[Ganancias(USD)]],"Éxito",IF(IMDb[[#This Row],[Presupuesto (USD)]]="SI","Indeterminado","Fracaso"))</f>
        <v>Fracaso</v>
      </c>
    </row>
    <row r="2050" spans="1:12" x14ac:dyDescent="0.25">
      <c r="A2050" t="s">
        <v>3098</v>
      </c>
      <c r="B2050" t="s">
        <v>193</v>
      </c>
      <c r="C2050">
        <v>148</v>
      </c>
      <c r="D2050" s="4">
        <v>630779</v>
      </c>
      <c r="E2050" t="s">
        <v>953</v>
      </c>
      <c r="F2050" t="s">
        <v>2</v>
      </c>
      <c r="G2050" t="s">
        <v>3</v>
      </c>
      <c r="H2050" t="s">
        <v>113</v>
      </c>
      <c r="I2050" s="4">
        <v>35000000</v>
      </c>
      <c r="J2050" s="3">
        <v>1999</v>
      </c>
      <c r="K2050" s="3">
        <v>6.8</v>
      </c>
      <c r="L2050" t="str">
        <f>IF(IMDb[[#This Row],[Presupuesto (USD)]]&lt;IMDb[[#This Row],[Ganancias(USD)]],"Éxito",IF(IMDb[[#This Row],[Presupuesto (USD)]]="SI","Indeterminado","Fracaso"))</f>
        <v>Fracaso</v>
      </c>
    </row>
    <row r="2051" spans="1:12" x14ac:dyDescent="0.25">
      <c r="A2051" t="s">
        <v>4640</v>
      </c>
      <c r="B2051" t="s">
        <v>1006</v>
      </c>
      <c r="C2051">
        <v>97</v>
      </c>
      <c r="D2051" s="4">
        <v>565592</v>
      </c>
      <c r="E2051" t="s">
        <v>588</v>
      </c>
      <c r="F2051" t="s">
        <v>2</v>
      </c>
      <c r="G2051" t="s">
        <v>3</v>
      </c>
      <c r="H2051" t="s">
        <v>21</v>
      </c>
      <c r="I2051" s="4" t="s">
        <v>5162</v>
      </c>
      <c r="J2051" s="3">
        <v>1998</v>
      </c>
      <c r="K2051" s="3">
        <v>6.8</v>
      </c>
      <c r="L2051" t="str">
        <f>IF(IMDb[[#This Row],[Presupuesto (USD)]]&lt;IMDb[[#This Row],[Ganancias(USD)]],"Éxito",IF(IMDb[[#This Row],[Presupuesto (USD)]]="SI","Indeterminado","Fracaso"))</f>
        <v>Indeterminado</v>
      </c>
    </row>
    <row r="2052" spans="1:12" x14ac:dyDescent="0.25">
      <c r="A2052" t="s">
        <v>3929</v>
      </c>
      <c r="B2052" t="s">
        <v>703</v>
      </c>
      <c r="C2052">
        <v>111</v>
      </c>
      <c r="D2052" s="4">
        <v>548934</v>
      </c>
      <c r="E2052" t="s">
        <v>576</v>
      </c>
      <c r="F2052" t="s">
        <v>2</v>
      </c>
      <c r="G2052" t="s">
        <v>975</v>
      </c>
      <c r="H2052" t="s">
        <v>4</v>
      </c>
      <c r="I2052" s="4">
        <v>12000000</v>
      </c>
      <c r="J2052" s="3">
        <v>2009</v>
      </c>
      <c r="K2052" s="3">
        <v>6.8</v>
      </c>
      <c r="L2052" t="str">
        <f>IF(IMDb[[#This Row],[Presupuesto (USD)]]&lt;IMDb[[#This Row],[Ganancias(USD)]],"Éxito",IF(IMDb[[#This Row],[Presupuesto (USD)]]="SI","Indeterminado","Fracaso"))</f>
        <v>Fracaso</v>
      </c>
    </row>
    <row r="2053" spans="1:12" x14ac:dyDescent="0.25">
      <c r="A2053" t="s">
        <v>3230</v>
      </c>
      <c r="B2053" t="s">
        <v>28</v>
      </c>
      <c r="C2053">
        <v>129</v>
      </c>
      <c r="D2053" s="4">
        <v>537580</v>
      </c>
      <c r="E2053" t="s">
        <v>1036</v>
      </c>
      <c r="F2053" t="s">
        <v>2</v>
      </c>
      <c r="G2053" t="s">
        <v>3</v>
      </c>
      <c r="H2053" t="s">
        <v>113</v>
      </c>
      <c r="I2053" s="4">
        <v>30000000</v>
      </c>
      <c r="J2053" s="3">
        <v>2011</v>
      </c>
      <c r="K2053" s="3">
        <v>6.8</v>
      </c>
      <c r="L2053" t="str">
        <f>IF(IMDb[[#This Row],[Presupuesto (USD)]]&lt;IMDb[[#This Row],[Ganancias(USD)]],"Éxito",IF(IMDb[[#This Row],[Presupuesto (USD)]]="SI","Indeterminado","Fracaso"))</f>
        <v>Fracaso</v>
      </c>
    </row>
    <row r="2054" spans="1:12" x14ac:dyDescent="0.25">
      <c r="A2054" t="s">
        <v>4156</v>
      </c>
      <c r="B2054" t="s">
        <v>1562</v>
      </c>
      <c r="C2054">
        <v>106</v>
      </c>
      <c r="D2054" s="4">
        <v>532190</v>
      </c>
      <c r="E2054" t="s">
        <v>894</v>
      </c>
      <c r="F2054" t="s">
        <v>2</v>
      </c>
      <c r="G2054" t="s">
        <v>3</v>
      </c>
      <c r="H2054" t="s">
        <v>4</v>
      </c>
      <c r="I2054" s="4">
        <v>8000000</v>
      </c>
      <c r="J2054" s="3">
        <v>1997</v>
      </c>
      <c r="K2054" s="3">
        <v>6.8</v>
      </c>
      <c r="L2054" t="str">
        <f>IF(IMDb[[#This Row],[Presupuesto (USD)]]&lt;IMDb[[#This Row],[Ganancias(USD)]],"Éxito",IF(IMDb[[#This Row],[Presupuesto (USD)]]="SI","Indeterminado","Fracaso"))</f>
        <v>Fracaso</v>
      </c>
    </row>
    <row r="2055" spans="1:12" x14ac:dyDescent="0.25">
      <c r="A2055" t="s">
        <v>3782</v>
      </c>
      <c r="B2055" t="s">
        <v>715</v>
      </c>
      <c r="C2055">
        <v>115</v>
      </c>
      <c r="D2055" s="4">
        <v>529766</v>
      </c>
      <c r="E2055" t="s">
        <v>334</v>
      </c>
      <c r="F2055" t="s">
        <v>2</v>
      </c>
      <c r="G2055" t="s">
        <v>3</v>
      </c>
      <c r="H2055" t="s">
        <v>113</v>
      </c>
      <c r="I2055" s="4">
        <v>7000000</v>
      </c>
      <c r="J2055" s="3">
        <v>1995</v>
      </c>
      <c r="K2055" s="3">
        <v>6.8</v>
      </c>
      <c r="L2055" t="str">
        <f>IF(IMDb[[#This Row],[Presupuesto (USD)]]&lt;IMDb[[#This Row],[Ganancias(USD)]],"Éxito",IF(IMDb[[#This Row],[Presupuesto (USD)]]="SI","Indeterminado","Fracaso"))</f>
        <v>Fracaso</v>
      </c>
    </row>
    <row r="2056" spans="1:12" x14ac:dyDescent="0.25">
      <c r="A2056" t="s">
        <v>4432</v>
      </c>
      <c r="B2056" t="s">
        <v>1725</v>
      </c>
      <c r="C2056">
        <v>106</v>
      </c>
      <c r="D2056" s="4">
        <v>410241</v>
      </c>
      <c r="E2056" t="s">
        <v>1078</v>
      </c>
      <c r="F2056" t="s">
        <v>2</v>
      </c>
      <c r="G2056" t="s">
        <v>3</v>
      </c>
      <c r="H2056" t="s">
        <v>113</v>
      </c>
      <c r="I2056" s="4">
        <v>2000000</v>
      </c>
      <c r="J2056" s="3">
        <v>2002</v>
      </c>
      <c r="K2056" s="3">
        <v>6.8</v>
      </c>
      <c r="L2056" t="str">
        <f>IF(IMDb[[#This Row],[Presupuesto (USD)]]&lt;IMDb[[#This Row],[Ganancias(USD)]],"Éxito",IF(IMDb[[#This Row],[Presupuesto (USD)]]="SI","Indeterminado","Fracaso"))</f>
        <v>Fracaso</v>
      </c>
    </row>
    <row r="2057" spans="1:12" x14ac:dyDescent="0.25">
      <c r="A2057" t="s">
        <v>3970</v>
      </c>
      <c r="B2057" t="s">
        <v>1450</v>
      </c>
      <c r="C2057">
        <v>104</v>
      </c>
      <c r="D2057" s="4">
        <v>352786</v>
      </c>
      <c r="E2057" t="s">
        <v>625</v>
      </c>
      <c r="F2057" t="s">
        <v>2</v>
      </c>
      <c r="G2057" t="s">
        <v>3</v>
      </c>
      <c r="H2057" t="s">
        <v>4</v>
      </c>
      <c r="I2057" s="4">
        <v>11000000</v>
      </c>
      <c r="J2057" s="3">
        <v>2006</v>
      </c>
      <c r="K2057" s="3">
        <v>6.8</v>
      </c>
      <c r="L2057" t="str">
        <f>IF(IMDb[[#This Row],[Presupuesto (USD)]]&lt;IMDb[[#This Row],[Ganancias(USD)]],"Éxito",IF(IMDb[[#This Row],[Presupuesto (USD)]]="SI","Indeterminado","Fracaso"))</f>
        <v>Fracaso</v>
      </c>
    </row>
    <row r="2058" spans="1:12" x14ac:dyDescent="0.25">
      <c r="A2058" t="s">
        <v>4635</v>
      </c>
      <c r="B2058" t="s">
        <v>126</v>
      </c>
      <c r="C2058">
        <v>96</v>
      </c>
      <c r="D2058" s="4">
        <v>322157</v>
      </c>
      <c r="E2058" t="s">
        <v>1078</v>
      </c>
      <c r="F2058" t="s">
        <v>2</v>
      </c>
      <c r="G2058" t="s">
        <v>3</v>
      </c>
      <c r="H2058" t="s">
        <v>113</v>
      </c>
      <c r="I2058" s="4">
        <v>2500000</v>
      </c>
      <c r="J2058" s="3">
        <v>2010</v>
      </c>
      <c r="K2058" s="3">
        <v>6.8</v>
      </c>
      <c r="L2058" t="str">
        <f>IF(IMDb[[#This Row],[Presupuesto (USD)]]&lt;IMDb[[#This Row],[Ganancias(USD)]],"Éxito",IF(IMDb[[#This Row],[Presupuesto (USD)]]="SI","Indeterminado","Fracaso"))</f>
        <v>Fracaso</v>
      </c>
    </row>
    <row r="2059" spans="1:12" x14ac:dyDescent="0.25">
      <c r="A2059" t="s">
        <v>3715</v>
      </c>
      <c r="B2059" t="s">
        <v>1305</v>
      </c>
      <c r="C2059">
        <v>102</v>
      </c>
      <c r="D2059" s="4">
        <v>317040</v>
      </c>
      <c r="E2059" t="s">
        <v>45</v>
      </c>
      <c r="F2059" t="s">
        <v>2</v>
      </c>
      <c r="G2059" t="s">
        <v>3</v>
      </c>
      <c r="H2059" t="s">
        <v>4</v>
      </c>
      <c r="I2059" s="4">
        <v>15500000</v>
      </c>
      <c r="J2059" s="3">
        <v>2008</v>
      </c>
      <c r="K2059" s="3">
        <v>6.8</v>
      </c>
      <c r="L2059" t="str">
        <f>IF(IMDb[[#This Row],[Presupuesto (USD)]]&lt;IMDb[[#This Row],[Ganancias(USD)]],"Éxito",IF(IMDb[[#This Row],[Presupuesto (USD)]]="SI","Indeterminado","Fracaso"))</f>
        <v>Fracaso</v>
      </c>
    </row>
    <row r="2060" spans="1:12" x14ac:dyDescent="0.25">
      <c r="A2060" t="s">
        <v>4162</v>
      </c>
      <c r="B2060" t="s">
        <v>1568</v>
      </c>
      <c r="C2060">
        <v>93</v>
      </c>
      <c r="D2060" s="4">
        <v>298110</v>
      </c>
      <c r="E2060" t="s">
        <v>1422</v>
      </c>
      <c r="F2060" t="s">
        <v>2</v>
      </c>
      <c r="G2060" t="s">
        <v>56</v>
      </c>
      <c r="H2060" t="s">
        <v>113</v>
      </c>
      <c r="I2060" s="4">
        <v>8000000</v>
      </c>
      <c r="J2060" s="3">
        <v>2006</v>
      </c>
      <c r="K2060" s="3">
        <v>6.8</v>
      </c>
      <c r="L2060" t="str">
        <f>IF(IMDb[[#This Row],[Presupuesto (USD)]]&lt;IMDb[[#This Row],[Ganancias(USD)]],"Éxito",IF(IMDb[[#This Row],[Presupuesto (USD)]]="SI","Indeterminado","Fracaso"))</f>
        <v>Fracaso</v>
      </c>
    </row>
    <row r="2061" spans="1:12" x14ac:dyDescent="0.25">
      <c r="A2061" t="s">
        <v>4046</v>
      </c>
      <c r="B2061" t="s">
        <v>1495</v>
      </c>
      <c r="C2061">
        <v>101</v>
      </c>
      <c r="D2061" s="4">
        <v>244465</v>
      </c>
      <c r="E2061" t="s">
        <v>45</v>
      </c>
      <c r="F2061" t="s">
        <v>257</v>
      </c>
      <c r="G2061" t="s">
        <v>258</v>
      </c>
      <c r="H2061" t="s">
        <v>5162</v>
      </c>
      <c r="I2061" s="4" t="s">
        <v>5162</v>
      </c>
      <c r="J2061" s="3">
        <v>1997</v>
      </c>
      <c r="K2061" s="3">
        <v>6.8</v>
      </c>
      <c r="L2061" t="str">
        <f>IF(IMDb[[#This Row],[Presupuesto (USD)]]&lt;IMDb[[#This Row],[Ganancias(USD)]],"Éxito",IF(IMDb[[#This Row],[Presupuesto (USD)]]="SI","Indeterminado","Fracaso"))</f>
        <v>Indeterminado</v>
      </c>
    </row>
    <row r="2062" spans="1:12" x14ac:dyDescent="0.25">
      <c r="A2062" t="s">
        <v>4414</v>
      </c>
      <c r="B2062" t="s">
        <v>1711</v>
      </c>
      <c r="C2062">
        <v>98</v>
      </c>
      <c r="D2062" s="4">
        <v>238774</v>
      </c>
      <c r="E2062" t="s">
        <v>419</v>
      </c>
      <c r="F2062" t="s">
        <v>2</v>
      </c>
      <c r="G2062" t="s">
        <v>9</v>
      </c>
      <c r="H2062" t="s">
        <v>4</v>
      </c>
      <c r="I2062" s="4" t="s">
        <v>5162</v>
      </c>
      <c r="J2062" s="3">
        <v>2006</v>
      </c>
      <c r="K2062" s="3">
        <v>6.8</v>
      </c>
      <c r="L2062" t="str">
        <f>IF(IMDb[[#This Row],[Presupuesto (USD)]]&lt;IMDb[[#This Row],[Ganancias(USD)]],"Éxito",IF(IMDb[[#This Row],[Presupuesto (USD)]]="SI","Indeterminado","Fracaso"))</f>
        <v>Indeterminado</v>
      </c>
    </row>
    <row r="2063" spans="1:12" x14ac:dyDescent="0.25">
      <c r="A2063" t="s">
        <v>4853</v>
      </c>
      <c r="B2063" t="s">
        <v>1996</v>
      </c>
      <c r="C2063">
        <v>93</v>
      </c>
      <c r="D2063" s="4">
        <v>100240</v>
      </c>
      <c r="E2063" t="s">
        <v>14</v>
      </c>
      <c r="F2063" t="s">
        <v>2</v>
      </c>
      <c r="G2063" t="s">
        <v>949</v>
      </c>
      <c r="H2063" t="s">
        <v>60</v>
      </c>
      <c r="I2063" s="4">
        <v>1000000</v>
      </c>
      <c r="J2063" s="3">
        <v>2014</v>
      </c>
      <c r="K2063" s="3">
        <v>6.8</v>
      </c>
      <c r="L2063" t="str">
        <f>IF(IMDb[[#This Row],[Presupuesto (USD)]]&lt;IMDb[[#This Row],[Ganancias(USD)]],"Éxito",IF(IMDb[[#This Row],[Presupuesto (USD)]]="SI","Indeterminado","Fracaso"))</f>
        <v>Fracaso</v>
      </c>
    </row>
    <row r="2064" spans="1:12" x14ac:dyDescent="0.25">
      <c r="A2064" t="s">
        <v>5032</v>
      </c>
      <c r="B2064" t="s">
        <v>320</v>
      </c>
      <c r="C2064">
        <v>119</v>
      </c>
      <c r="D2064" s="4">
        <v>59774</v>
      </c>
      <c r="E2064" t="s">
        <v>251</v>
      </c>
      <c r="F2064" t="s">
        <v>1037</v>
      </c>
      <c r="G2064" t="s">
        <v>147</v>
      </c>
      <c r="H2064" t="s">
        <v>764</v>
      </c>
      <c r="I2064" s="4" t="s">
        <v>5162</v>
      </c>
      <c r="J2064" s="3">
        <v>2010</v>
      </c>
      <c r="K2064" s="3">
        <v>6.8</v>
      </c>
      <c r="L2064" t="str">
        <f>IF(IMDb[[#This Row],[Presupuesto (USD)]]&lt;IMDb[[#This Row],[Ganancias(USD)]],"Éxito",IF(IMDb[[#This Row],[Presupuesto (USD)]]="SI","Indeterminado","Fracaso"))</f>
        <v>Indeterminado</v>
      </c>
    </row>
    <row r="2065" spans="1:12" x14ac:dyDescent="0.25">
      <c r="A2065" t="s">
        <v>5070</v>
      </c>
      <c r="B2065" t="s">
        <v>2168</v>
      </c>
      <c r="C2065">
        <v>88</v>
      </c>
      <c r="D2065" s="4">
        <v>59379</v>
      </c>
      <c r="E2065" t="s">
        <v>2169</v>
      </c>
      <c r="F2065" t="s">
        <v>2</v>
      </c>
      <c r="G2065" t="s">
        <v>3</v>
      </c>
      <c r="H2065" t="s">
        <v>679</v>
      </c>
      <c r="I2065" s="4">
        <v>200000</v>
      </c>
      <c r="J2065" s="3">
        <v>2013</v>
      </c>
      <c r="K2065" s="3">
        <v>6.8</v>
      </c>
      <c r="L2065" t="str">
        <f>IF(IMDb[[#This Row],[Presupuesto (USD)]]&lt;IMDb[[#This Row],[Ganancias(USD)]],"Éxito",IF(IMDb[[#This Row],[Presupuesto (USD)]]="SI","Indeterminado","Fracaso"))</f>
        <v>Fracaso</v>
      </c>
    </row>
    <row r="2066" spans="1:12" x14ac:dyDescent="0.25">
      <c r="A2066" t="s">
        <v>4855</v>
      </c>
      <c r="B2066" t="s">
        <v>1998</v>
      </c>
      <c r="C2066">
        <v>93</v>
      </c>
      <c r="D2066" s="4">
        <v>48430</v>
      </c>
      <c r="E2066" t="s">
        <v>803</v>
      </c>
      <c r="F2066" t="s">
        <v>2</v>
      </c>
      <c r="G2066" t="s">
        <v>3</v>
      </c>
      <c r="H2066" t="s">
        <v>113</v>
      </c>
      <c r="I2066" s="4">
        <v>500000</v>
      </c>
      <c r="J2066" s="3">
        <v>2010</v>
      </c>
      <c r="K2066" s="3">
        <v>6.8</v>
      </c>
      <c r="L2066" t="str">
        <f>IF(IMDb[[#This Row],[Presupuesto (USD)]]&lt;IMDb[[#This Row],[Ganancias(USD)]],"Éxito",IF(IMDb[[#This Row],[Presupuesto (USD)]]="SI","Indeterminado","Fracaso"))</f>
        <v>Fracaso</v>
      </c>
    </row>
    <row r="2067" spans="1:12" x14ac:dyDescent="0.25">
      <c r="A2067" t="s">
        <v>5008</v>
      </c>
      <c r="B2067" t="s">
        <v>2121</v>
      </c>
      <c r="C2067">
        <v>75</v>
      </c>
      <c r="D2067" s="4">
        <v>47111</v>
      </c>
      <c r="E2067" t="s">
        <v>419</v>
      </c>
      <c r="F2067" t="s">
        <v>922</v>
      </c>
      <c r="G2067" t="s">
        <v>3</v>
      </c>
      <c r="H2067" t="s">
        <v>5162</v>
      </c>
      <c r="I2067" s="4" t="s">
        <v>5162</v>
      </c>
      <c r="J2067" s="3">
        <v>2005</v>
      </c>
      <c r="K2067" s="3">
        <v>6.8</v>
      </c>
      <c r="L2067" t="str">
        <f>IF(IMDb[[#This Row],[Presupuesto (USD)]]&lt;IMDb[[#This Row],[Ganancias(USD)]],"Éxito",IF(IMDb[[#This Row],[Presupuesto (USD)]]="SI","Indeterminado","Fracaso"))</f>
        <v>Indeterminado</v>
      </c>
    </row>
    <row r="2068" spans="1:12" x14ac:dyDescent="0.25">
      <c r="A2068" t="s">
        <v>4498</v>
      </c>
      <c r="B2068" t="s">
        <v>1767</v>
      </c>
      <c r="C2068">
        <v>95</v>
      </c>
      <c r="D2068" s="4">
        <v>37606</v>
      </c>
      <c r="E2068" t="s">
        <v>1078</v>
      </c>
      <c r="F2068" t="s">
        <v>2</v>
      </c>
      <c r="G2068" t="s">
        <v>56</v>
      </c>
      <c r="H2068" t="s">
        <v>113</v>
      </c>
      <c r="I2068" s="4">
        <v>3500000</v>
      </c>
      <c r="J2068" s="3">
        <v>2009</v>
      </c>
      <c r="K2068" s="3">
        <v>6.8</v>
      </c>
      <c r="L2068" t="str">
        <f>IF(IMDb[[#This Row],[Presupuesto (USD)]]&lt;IMDb[[#This Row],[Ganancias(USD)]],"Éxito",IF(IMDb[[#This Row],[Presupuesto (USD)]]="SI","Indeterminado","Fracaso"))</f>
        <v>Fracaso</v>
      </c>
    </row>
    <row r="2069" spans="1:12" x14ac:dyDescent="0.25">
      <c r="A2069" t="s">
        <v>3857</v>
      </c>
      <c r="B2069" t="s">
        <v>1383</v>
      </c>
      <c r="C2069">
        <v>115</v>
      </c>
      <c r="D2069" s="4">
        <v>31662</v>
      </c>
      <c r="E2069" t="s">
        <v>186</v>
      </c>
      <c r="F2069" t="s">
        <v>2</v>
      </c>
      <c r="G2069" t="s">
        <v>778</v>
      </c>
      <c r="H2069" t="s">
        <v>5162</v>
      </c>
      <c r="I2069" s="4">
        <v>12620000</v>
      </c>
      <c r="J2069" s="3">
        <v>2016</v>
      </c>
      <c r="K2069" s="3">
        <v>6.8</v>
      </c>
      <c r="L2069" t="str">
        <f>IF(IMDb[[#This Row],[Presupuesto (USD)]]&lt;IMDb[[#This Row],[Ganancias(USD)]],"Éxito",IF(IMDb[[#This Row],[Presupuesto (USD)]]="SI","Indeterminado","Fracaso"))</f>
        <v>Fracaso</v>
      </c>
    </row>
    <row r="2070" spans="1:12" x14ac:dyDescent="0.25">
      <c r="A2070" t="s">
        <v>4952</v>
      </c>
      <c r="B2070" t="s">
        <v>2081</v>
      </c>
      <c r="C2070">
        <v>82</v>
      </c>
      <c r="D2070" s="4">
        <v>21199</v>
      </c>
      <c r="E2070" t="s">
        <v>2082</v>
      </c>
      <c r="F2070" t="s">
        <v>2</v>
      </c>
      <c r="G2070" t="s">
        <v>3</v>
      </c>
      <c r="H2070" t="s">
        <v>5162</v>
      </c>
      <c r="I2070" s="4">
        <v>500000</v>
      </c>
      <c r="J2070" s="3">
        <v>2014</v>
      </c>
      <c r="K2070" s="3">
        <v>6.8</v>
      </c>
      <c r="L2070" t="str">
        <f>IF(IMDb[[#This Row],[Presupuesto (USD)]]&lt;IMDb[[#This Row],[Ganancias(USD)]],"Éxito",IF(IMDb[[#This Row],[Presupuesto (USD)]]="SI","Indeterminado","Fracaso"))</f>
        <v>Fracaso</v>
      </c>
    </row>
    <row r="2071" spans="1:12" x14ac:dyDescent="0.25">
      <c r="A2071" t="s">
        <v>4493</v>
      </c>
      <c r="B2071" t="s">
        <v>1639</v>
      </c>
      <c r="C2071">
        <v>152</v>
      </c>
      <c r="D2071" s="4">
        <v>14873</v>
      </c>
      <c r="E2071" t="s">
        <v>1761</v>
      </c>
      <c r="F2071" t="s">
        <v>2</v>
      </c>
      <c r="G2071" t="s">
        <v>3</v>
      </c>
      <c r="H2071" t="s">
        <v>813</v>
      </c>
      <c r="I2071" s="4">
        <v>3800000</v>
      </c>
      <c r="J2071" s="3">
        <v>1965</v>
      </c>
      <c r="K2071" s="3">
        <v>6.8</v>
      </c>
      <c r="L2071" t="str">
        <f>IF(IMDb[[#This Row],[Presupuesto (USD)]]&lt;IMDb[[#This Row],[Ganancias(USD)]],"Éxito",IF(IMDb[[#This Row],[Presupuesto (USD)]]="SI","Indeterminado","Fracaso"))</f>
        <v>Fracaso</v>
      </c>
    </row>
    <row r="2072" spans="1:12" x14ac:dyDescent="0.25">
      <c r="A2072" t="s">
        <v>4698</v>
      </c>
      <c r="B2072" t="s">
        <v>1310</v>
      </c>
      <c r="C2072">
        <v>91</v>
      </c>
      <c r="D2072" s="4">
        <v>5824</v>
      </c>
      <c r="E2072" t="s">
        <v>752</v>
      </c>
      <c r="F2072" t="s">
        <v>2</v>
      </c>
      <c r="G2072" t="s">
        <v>9</v>
      </c>
      <c r="H2072" t="s">
        <v>113</v>
      </c>
      <c r="I2072" s="4" t="s">
        <v>5162</v>
      </c>
      <c r="J2072" s="3">
        <v>2008</v>
      </c>
      <c r="K2072" s="3">
        <v>6.8</v>
      </c>
      <c r="L2072" t="str">
        <f>IF(IMDb[[#This Row],[Presupuesto (USD)]]&lt;IMDb[[#This Row],[Ganancias(USD)]],"Éxito",IF(IMDb[[#This Row],[Presupuesto (USD)]]="SI","Indeterminado","Fracaso"))</f>
        <v>Indeterminado</v>
      </c>
    </row>
    <row r="2073" spans="1:12" x14ac:dyDescent="0.25">
      <c r="A2073" t="s">
        <v>4108</v>
      </c>
      <c r="B2073" t="s">
        <v>1531</v>
      </c>
      <c r="C2073">
        <v>92</v>
      </c>
      <c r="D2073" s="4" t="s">
        <v>5162</v>
      </c>
      <c r="E2073" t="s">
        <v>1084</v>
      </c>
      <c r="F2073" t="s">
        <v>2</v>
      </c>
      <c r="G2073" t="s">
        <v>1301</v>
      </c>
      <c r="H2073" t="s">
        <v>21</v>
      </c>
      <c r="I2073" s="4">
        <v>60000000</v>
      </c>
      <c r="J2073" s="3">
        <v>1990</v>
      </c>
      <c r="K2073" s="3">
        <v>6.7</v>
      </c>
      <c r="L2073" t="str">
        <f>IF(IMDb[[#This Row],[Presupuesto (USD)]]&lt;IMDb[[#This Row],[Ganancias(USD)]],"Éxito",IF(IMDb[[#This Row],[Presupuesto (USD)]]="SI","Indeterminado","Fracaso"))</f>
        <v>Éxito</v>
      </c>
    </row>
    <row r="2074" spans="1:12" x14ac:dyDescent="0.25">
      <c r="A2074" t="s">
        <v>2715</v>
      </c>
      <c r="B2074" t="s">
        <v>5161</v>
      </c>
      <c r="C2074">
        <v>22</v>
      </c>
      <c r="D2074" s="4" t="s">
        <v>5162</v>
      </c>
      <c r="E2074" t="s">
        <v>290</v>
      </c>
      <c r="F2074" t="s">
        <v>2</v>
      </c>
      <c r="G2074" t="s">
        <v>3</v>
      </c>
      <c r="H2074" t="s">
        <v>5162</v>
      </c>
      <c r="I2074" s="4" t="s">
        <v>5162</v>
      </c>
      <c r="J2074" s="3" t="s">
        <v>5162</v>
      </c>
      <c r="K2074" s="3">
        <v>6.7</v>
      </c>
      <c r="L2074" t="str">
        <f>IF(IMDb[[#This Row],[Presupuesto (USD)]]&lt;IMDb[[#This Row],[Ganancias(USD)]],"Éxito",IF(IMDb[[#This Row],[Presupuesto (USD)]]="SI","Indeterminado","Fracaso"))</f>
        <v>Indeterminado</v>
      </c>
    </row>
    <row r="2075" spans="1:12" x14ac:dyDescent="0.25">
      <c r="A2075" t="s">
        <v>3520</v>
      </c>
      <c r="B2075" t="s">
        <v>5161</v>
      </c>
      <c r="C2075">
        <v>30</v>
      </c>
      <c r="D2075" s="4" t="s">
        <v>5162</v>
      </c>
      <c r="E2075" t="s">
        <v>286</v>
      </c>
      <c r="F2075" t="s">
        <v>2</v>
      </c>
      <c r="G2075" t="s">
        <v>3</v>
      </c>
      <c r="H2075" t="s">
        <v>5162</v>
      </c>
      <c r="I2075" s="4" t="s">
        <v>5162</v>
      </c>
      <c r="J2075" s="3" t="s">
        <v>5162</v>
      </c>
      <c r="K2075" s="3">
        <v>6.7</v>
      </c>
      <c r="L2075" t="str">
        <f>IF(IMDb[[#This Row],[Presupuesto (USD)]]&lt;IMDb[[#This Row],[Ganancias(USD)]],"Éxito",IF(IMDb[[#This Row],[Presupuesto (USD)]]="SI","Indeterminado","Fracaso"))</f>
        <v>Indeterminado</v>
      </c>
    </row>
    <row r="2076" spans="1:12" x14ac:dyDescent="0.25">
      <c r="A2076" t="s">
        <v>3633</v>
      </c>
      <c r="B2076" t="s">
        <v>5161</v>
      </c>
      <c r="C2076">
        <v>60</v>
      </c>
      <c r="D2076" s="4" t="s">
        <v>5162</v>
      </c>
      <c r="E2076" t="s">
        <v>984</v>
      </c>
      <c r="F2076" t="s">
        <v>5162</v>
      </c>
      <c r="G2076" t="s">
        <v>3</v>
      </c>
      <c r="H2076" t="s">
        <v>5162</v>
      </c>
      <c r="I2076" s="4" t="s">
        <v>5162</v>
      </c>
      <c r="J2076" s="3" t="s">
        <v>5162</v>
      </c>
      <c r="K2076" s="3">
        <v>6.7</v>
      </c>
      <c r="L2076" t="str">
        <f>IF(IMDb[[#This Row],[Presupuesto (USD)]]&lt;IMDb[[#This Row],[Ganancias(USD)]],"Éxito",IF(IMDb[[#This Row],[Presupuesto (USD)]]="SI","Indeterminado","Fracaso"))</f>
        <v>Indeterminado</v>
      </c>
    </row>
    <row r="2077" spans="1:12" x14ac:dyDescent="0.25">
      <c r="A2077" t="s">
        <v>4489</v>
      </c>
      <c r="B2077" t="s">
        <v>1759</v>
      </c>
      <c r="C2077">
        <v>84</v>
      </c>
      <c r="D2077" s="4" t="s">
        <v>5162</v>
      </c>
      <c r="E2077" t="s">
        <v>752</v>
      </c>
      <c r="F2077" t="s">
        <v>2</v>
      </c>
      <c r="G2077" t="s">
        <v>74</v>
      </c>
      <c r="H2077" t="s">
        <v>113</v>
      </c>
      <c r="I2077" s="4" t="s">
        <v>5162</v>
      </c>
      <c r="J2077" s="3">
        <v>2009</v>
      </c>
      <c r="K2077" s="3">
        <v>6.7</v>
      </c>
      <c r="L2077" t="str">
        <f>IF(IMDb[[#This Row],[Presupuesto (USD)]]&lt;IMDb[[#This Row],[Ganancias(USD)]],"Éxito",IF(IMDb[[#This Row],[Presupuesto (USD)]]="SI","Indeterminado","Fracaso"))</f>
        <v>Indeterminado</v>
      </c>
    </row>
    <row r="2078" spans="1:12" x14ac:dyDescent="0.25">
      <c r="A2078" t="s">
        <v>4759</v>
      </c>
      <c r="B2078" t="s">
        <v>1923</v>
      </c>
      <c r="C2078">
        <v>94</v>
      </c>
      <c r="D2078" s="4" t="s">
        <v>5162</v>
      </c>
      <c r="E2078" t="s">
        <v>914</v>
      </c>
      <c r="F2078" t="s">
        <v>2</v>
      </c>
      <c r="G2078" t="s">
        <v>3</v>
      </c>
      <c r="H2078" t="s">
        <v>4</v>
      </c>
      <c r="I2078" s="4" t="s">
        <v>5162</v>
      </c>
      <c r="J2078" s="3">
        <v>2010</v>
      </c>
      <c r="K2078" s="3">
        <v>6.7</v>
      </c>
      <c r="L2078" t="str">
        <f>IF(IMDb[[#This Row],[Presupuesto (USD)]]&lt;IMDb[[#This Row],[Ganancias(USD)]],"Éxito",IF(IMDb[[#This Row],[Presupuesto (USD)]]="SI","Indeterminado","Fracaso"))</f>
        <v>Indeterminado</v>
      </c>
    </row>
    <row r="2079" spans="1:12" x14ac:dyDescent="0.25">
      <c r="A2079" t="s">
        <v>4977</v>
      </c>
      <c r="B2079" t="s">
        <v>5161</v>
      </c>
      <c r="C2079">
        <v>43</v>
      </c>
      <c r="D2079" s="4" t="s">
        <v>5162</v>
      </c>
      <c r="E2079" t="s">
        <v>110</v>
      </c>
      <c r="F2079" t="s">
        <v>2</v>
      </c>
      <c r="G2079" t="s">
        <v>3</v>
      </c>
      <c r="H2079" t="s">
        <v>204</v>
      </c>
      <c r="I2079" s="4" t="s">
        <v>5162</v>
      </c>
      <c r="J2079" s="3" t="s">
        <v>5162</v>
      </c>
      <c r="K2079" s="3">
        <v>6.7</v>
      </c>
      <c r="L2079" t="str">
        <f>IF(IMDb[[#This Row],[Presupuesto (USD)]]&lt;IMDb[[#This Row],[Ganancias(USD)]],"Éxito",IF(IMDb[[#This Row],[Presupuesto (USD)]]="SI","Indeterminado","Fracaso"))</f>
        <v>Indeterminado</v>
      </c>
    </row>
    <row r="2080" spans="1:12" x14ac:dyDescent="0.25">
      <c r="A2080" t="s">
        <v>5080</v>
      </c>
      <c r="B2080" t="s">
        <v>2177</v>
      </c>
      <c r="C2080">
        <v>83</v>
      </c>
      <c r="D2080" s="4" t="s">
        <v>5162</v>
      </c>
      <c r="E2080" t="s">
        <v>363</v>
      </c>
      <c r="F2080" t="s">
        <v>2</v>
      </c>
      <c r="G2080" t="s">
        <v>56</v>
      </c>
      <c r="H2080" t="s">
        <v>679</v>
      </c>
      <c r="I2080" s="4" t="s">
        <v>5162</v>
      </c>
      <c r="J2080" s="3">
        <v>2013</v>
      </c>
      <c r="K2080" s="3">
        <v>6.7</v>
      </c>
      <c r="L2080" t="str">
        <f>IF(IMDb[[#This Row],[Presupuesto (USD)]]&lt;IMDb[[#This Row],[Ganancias(USD)]],"Éxito",IF(IMDb[[#This Row],[Presupuesto (USD)]]="SI","Indeterminado","Fracaso"))</f>
        <v>Indeterminado</v>
      </c>
    </row>
    <row r="2081" spans="1:12" x14ac:dyDescent="0.25">
      <c r="A2081" t="s">
        <v>3232</v>
      </c>
      <c r="B2081" t="s">
        <v>1039</v>
      </c>
      <c r="C2081">
        <v>110</v>
      </c>
      <c r="D2081" s="4" t="s">
        <v>5162</v>
      </c>
      <c r="E2081" t="s">
        <v>367</v>
      </c>
      <c r="F2081" t="s">
        <v>2</v>
      </c>
      <c r="G2081" t="s">
        <v>907</v>
      </c>
      <c r="H2081" t="s">
        <v>113</v>
      </c>
      <c r="I2081" s="4">
        <v>30000000</v>
      </c>
      <c r="J2081" s="3">
        <v>2002</v>
      </c>
      <c r="K2081" s="3">
        <v>6.7</v>
      </c>
      <c r="L2081" t="str">
        <f>IF(IMDb[[#This Row],[Presupuesto (USD)]]&lt;IMDb[[#This Row],[Ganancias(USD)]],"Éxito",IF(IMDb[[#This Row],[Presupuesto (USD)]]="SI","Indeterminado","Fracaso"))</f>
        <v>Éxito</v>
      </c>
    </row>
    <row r="2082" spans="1:12" x14ac:dyDescent="0.25">
      <c r="A2082" t="s">
        <v>3291</v>
      </c>
      <c r="B2082" t="s">
        <v>1072</v>
      </c>
      <c r="C2082">
        <v>109</v>
      </c>
      <c r="D2082" s="4" t="s">
        <v>5162</v>
      </c>
      <c r="E2082" t="s">
        <v>1073</v>
      </c>
      <c r="F2082" t="s">
        <v>2</v>
      </c>
      <c r="G2082" t="s">
        <v>9</v>
      </c>
      <c r="H2082" t="s">
        <v>21</v>
      </c>
      <c r="I2082" s="4">
        <v>25000000</v>
      </c>
      <c r="J2082" s="3">
        <v>1985</v>
      </c>
      <c r="K2082" s="3">
        <v>6.7</v>
      </c>
      <c r="L2082" t="str">
        <f>IF(IMDb[[#This Row],[Presupuesto (USD)]]&lt;IMDb[[#This Row],[Ganancias(USD)]],"Éxito",IF(IMDb[[#This Row],[Presupuesto (USD)]]="SI","Indeterminado","Fracaso"))</f>
        <v>Éxito</v>
      </c>
    </row>
    <row r="2083" spans="1:12" x14ac:dyDescent="0.25">
      <c r="A2083" t="s">
        <v>3456</v>
      </c>
      <c r="B2083" t="s">
        <v>5128</v>
      </c>
      <c r="C2083">
        <v>106</v>
      </c>
      <c r="D2083" s="4" t="s">
        <v>5162</v>
      </c>
      <c r="E2083" t="s">
        <v>1162</v>
      </c>
      <c r="F2083" t="s">
        <v>453</v>
      </c>
      <c r="G2083" t="s">
        <v>554</v>
      </c>
      <c r="H2083" t="s">
        <v>21</v>
      </c>
      <c r="I2083" s="4">
        <v>22000000</v>
      </c>
      <c r="J2083" s="3">
        <v>2013</v>
      </c>
      <c r="K2083" s="3">
        <v>6.7</v>
      </c>
      <c r="L2083" t="str">
        <f>IF(IMDb[[#This Row],[Presupuesto (USD)]]&lt;IMDb[[#This Row],[Ganancias(USD)]],"Éxito",IF(IMDb[[#This Row],[Presupuesto (USD)]]="SI","Indeterminado","Fracaso"))</f>
        <v>Éxito</v>
      </c>
    </row>
    <row r="2084" spans="1:12" x14ac:dyDescent="0.25">
      <c r="A2084" t="s">
        <v>3494</v>
      </c>
      <c r="B2084" t="s">
        <v>1180</v>
      </c>
      <c r="C2084">
        <v>158</v>
      </c>
      <c r="D2084" s="4" t="s">
        <v>5162</v>
      </c>
      <c r="E2084" t="s">
        <v>1181</v>
      </c>
      <c r="F2084" t="s">
        <v>2</v>
      </c>
      <c r="G2084" t="s">
        <v>3</v>
      </c>
      <c r="H2084" t="s">
        <v>4</v>
      </c>
      <c r="I2084" s="4">
        <v>20000000</v>
      </c>
      <c r="J2084" s="3">
        <v>1969</v>
      </c>
      <c r="K2084" s="3">
        <v>6.7</v>
      </c>
      <c r="L2084" t="str">
        <f>IF(IMDb[[#This Row],[Presupuesto (USD)]]&lt;IMDb[[#This Row],[Ganancias(USD)]],"Éxito",IF(IMDb[[#This Row],[Presupuesto (USD)]]="SI","Indeterminado","Fracaso"))</f>
        <v>Éxito</v>
      </c>
    </row>
    <row r="2085" spans="1:12" x14ac:dyDescent="0.25">
      <c r="A2085" t="s">
        <v>3565</v>
      </c>
      <c r="B2085" t="s">
        <v>1230</v>
      </c>
      <c r="C2085">
        <v>98</v>
      </c>
      <c r="D2085" s="4" t="s">
        <v>5162</v>
      </c>
      <c r="E2085" t="s">
        <v>363</v>
      </c>
      <c r="F2085" t="s">
        <v>2</v>
      </c>
      <c r="G2085" t="s">
        <v>9</v>
      </c>
      <c r="H2085" t="s">
        <v>113</v>
      </c>
      <c r="I2085" s="4">
        <v>20000000</v>
      </c>
      <c r="J2085" s="3">
        <v>2007</v>
      </c>
      <c r="K2085" s="3">
        <v>6.7</v>
      </c>
      <c r="L2085" t="str">
        <f>IF(IMDb[[#This Row],[Presupuesto (USD)]]&lt;IMDb[[#This Row],[Ganancias(USD)]],"Éxito",IF(IMDb[[#This Row],[Presupuesto (USD)]]="SI","Indeterminado","Fracaso"))</f>
        <v>Éxito</v>
      </c>
    </row>
    <row r="2086" spans="1:12" x14ac:dyDescent="0.25">
      <c r="A2086" t="s">
        <v>3584</v>
      </c>
      <c r="B2086" t="s">
        <v>1240</v>
      </c>
      <c r="C2086">
        <v>172</v>
      </c>
      <c r="D2086" s="4" t="s">
        <v>5162</v>
      </c>
      <c r="E2086" t="s">
        <v>341</v>
      </c>
      <c r="F2086" t="s">
        <v>2</v>
      </c>
      <c r="G2086" t="s">
        <v>3</v>
      </c>
      <c r="H2086" t="s">
        <v>813</v>
      </c>
      <c r="I2086" s="4">
        <v>19000000</v>
      </c>
      <c r="J2086" s="3">
        <v>1964</v>
      </c>
      <c r="K2086" s="3">
        <v>6.7</v>
      </c>
      <c r="L2086" t="str">
        <f>IF(IMDb[[#This Row],[Presupuesto (USD)]]&lt;IMDb[[#This Row],[Ganancias(USD)]],"Éxito",IF(IMDb[[#This Row],[Presupuesto (USD)]]="SI","Indeterminado","Fracaso"))</f>
        <v>Éxito</v>
      </c>
    </row>
    <row r="2087" spans="1:12" x14ac:dyDescent="0.25">
      <c r="A2087" t="s">
        <v>3700</v>
      </c>
      <c r="B2087" t="s">
        <v>5157</v>
      </c>
      <c r="C2087">
        <v>110</v>
      </c>
      <c r="D2087" s="4" t="s">
        <v>5162</v>
      </c>
      <c r="E2087" t="s">
        <v>363</v>
      </c>
      <c r="F2087" t="s">
        <v>2</v>
      </c>
      <c r="G2087" t="s">
        <v>258</v>
      </c>
      <c r="H2087" t="s">
        <v>113</v>
      </c>
      <c r="I2087" s="4">
        <v>16000000</v>
      </c>
      <c r="J2087" s="3">
        <v>2013</v>
      </c>
      <c r="K2087" s="3">
        <v>6.7</v>
      </c>
      <c r="L2087" t="str">
        <f>IF(IMDb[[#This Row],[Presupuesto (USD)]]&lt;IMDb[[#This Row],[Ganancias(USD)]],"Éxito",IF(IMDb[[#This Row],[Presupuesto (USD)]]="SI","Indeterminado","Fracaso"))</f>
        <v>Éxito</v>
      </c>
    </row>
    <row r="2088" spans="1:12" x14ac:dyDescent="0.25">
      <c r="A2088" t="s">
        <v>3806</v>
      </c>
      <c r="B2088" t="s">
        <v>93</v>
      </c>
      <c r="C2088">
        <v>136</v>
      </c>
      <c r="D2088" s="4" t="s">
        <v>5162</v>
      </c>
      <c r="E2088" t="s">
        <v>676</v>
      </c>
      <c r="F2088" t="s">
        <v>2</v>
      </c>
      <c r="G2088" t="s">
        <v>3</v>
      </c>
      <c r="H2088" t="s">
        <v>21</v>
      </c>
      <c r="I2088" s="4">
        <v>14000000</v>
      </c>
      <c r="J2088" s="3">
        <v>1977</v>
      </c>
      <c r="K2088" s="3">
        <v>6.7</v>
      </c>
      <c r="L2088" t="str">
        <f>IF(IMDb[[#This Row],[Presupuesto (USD)]]&lt;IMDb[[#This Row],[Ganancias(USD)]],"Éxito",IF(IMDb[[#This Row],[Presupuesto (USD)]]="SI","Indeterminado","Fracaso"))</f>
        <v>Éxito</v>
      </c>
    </row>
    <row r="2089" spans="1:12" x14ac:dyDescent="0.25">
      <c r="A2089" t="s">
        <v>3989</v>
      </c>
      <c r="B2089" t="s">
        <v>1325</v>
      </c>
      <c r="C2089">
        <v>75</v>
      </c>
      <c r="D2089" s="4" t="s">
        <v>5162</v>
      </c>
      <c r="E2089" t="s">
        <v>8</v>
      </c>
      <c r="F2089" t="s">
        <v>2</v>
      </c>
      <c r="G2089" t="s">
        <v>3</v>
      </c>
      <c r="H2089" t="s">
        <v>113</v>
      </c>
      <c r="I2089" s="4">
        <v>10000000</v>
      </c>
      <c r="J2089" s="3">
        <v>1985</v>
      </c>
      <c r="K2089" s="3">
        <v>6.7</v>
      </c>
      <c r="L2089" t="str">
        <f>IF(IMDb[[#This Row],[Presupuesto (USD)]]&lt;IMDb[[#This Row],[Ganancias(USD)]],"Éxito",IF(IMDb[[#This Row],[Presupuesto (USD)]]="SI","Indeterminado","Fracaso"))</f>
        <v>Éxito</v>
      </c>
    </row>
    <row r="2090" spans="1:12" x14ac:dyDescent="0.25">
      <c r="A2090" t="s">
        <v>4403</v>
      </c>
      <c r="B2090" t="s">
        <v>1702</v>
      </c>
      <c r="C2090">
        <v>67</v>
      </c>
      <c r="D2090" s="4" t="s">
        <v>5162</v>
      </c>
      <c r="E2090" t="s">
        <v>469</v>
      </c>
      <c r="F2090" t="s">
        <v>2</v>
      </c>
      <c r="G2090" t="s">
        <v>3</v>
      </c>
      <c r="H2090" t="s">
        <v>21</v>
      </c>
      <c r="I2090" s="4">
        <v>10000000</v>
      </c>
      <c r="J2090" s="3">
        <v>2014</v>
      </c>
      <c r="K2090" s="3">
        <v>6.7</v>
      </c>
      <c r="L2090" t="str">
        <f>IF(IMDb[[#This Row],[Presupuesto (USD)]]&lt;IMDb[[#This Row],[Ganancias(USD)]],"Éxito",IF(IMDb[[#This Row],[Presupuesto (USD)]]="SI","Indeterminado","Fracaso"))</f>
        <v>Éxito</v>
      </c>
    </row>
    <row r="2091" spans="1:12" x14ac:dyDescent="0.25">
      <c r="A2091" t="s">
        <v>4065</v>
      </c>
      <c r="B2091" t="s">
        <v>1509</v>
      </c>
      <c r="C2091">
        <v>90</v>
      </c>
      <c r="D2091" s="4" t="s">
        <v>5162</v>
      </c>
      <c r="E2091" t="s">
        <v>1510</v>
      </c>
      <c r="F2091" t="s">
        <v>2</v>
      </c>
      <c r="G2091" t="s">
        <v>56</v>
      </c>
      <c r="H2091" t="s">
        <v>113</v>
      </c>
      <c r="I2091" s="4">
        <v>9300000</v>
      </c>
      <c r="J2091" s="3">
        <v>1981</v>
      </c>
      <c r="K2091" s="3">
        <v>6.7</v>
      </c>
      <c r="L2091" t="str">
        <f>IF(IMDb[[#This Row],[Presupuesto (USD)]]&lt;IMDb[[#This Row],[Ganancias(USD)]],"Éxito",IF(IMDb[[#This Row],[Presupuesto (USD)]]="SI","Indeterminado","Fracaso"))</f>
        <v>Éxito</v>
      </c>
    </row>
    <row r="2092" spans="1:12" x14ac:dyDescent="0.25">
      <c r="A2092" t="s">
        <v>4229</v>
      </c>
      <c r="B2092" t="s">
        <v>1599</v>
      </c>
      <c r="C2092">
        <v>177</v>
      </c>
      <c r="D2092" s="4" t="s">
        <v>5162</v>
      </c>
      <c r="E2092" t="s">
        <v>321</v>
      </c>
      <c r="F2092" t="s">
        <v>769</v>
      </c>
      <c r="G2092" t="s">
        <v>915</v>
      </c>
      <c r="H2092" t="s">
        <v>679</v>
      </c>
      <c r="I2092" s="4">
        <v>7000000</v>
      </c>
      <c r="J2092" s="3">
        <v>2013</v>
      </c>
      <c r="K2092" s="3">
        <v>6.7</v>
      </c>
      <c r="L2092" t="str">
        <f>IF(IMDb[[#This Row],[Presupuesto (USD)]]&lt;IMDb[[#This Row],[Ganancias(USD)]],"Éxito",IF(IMDb[[#This Row],[Presupuesto (USD)]]="SI","Indeterminado","Fracaso"))</f>
        <v>Éxito</v>
      </c>
    </row>
    <row r="2093" spans="1:12" x14ac:dyDescent="0.25">
      <c r="A2093" t="s">
        <v>4560</v>
      </c>
      <c r="B2093" t="s">
        <v>1193</v>
      </c>
      <c r="C2093">
        <v>128</v>
      </c>
      <c r="D2093" s="4" t="s">
        <v>5162</v>
      </c>
      <c r="E2093" t="s">
        <v>1150</v>
      </c>
      <c r="F2093" t="s">
        <v>2</v>
      </c>
      <c r="G2093" t="s">
        <v>3</v>
      </c>
      <c r="H2093" t="s">
        <v>813</v>
      </c>
      <c r="I2093" s="4">
        <v>6000000</v>
      </c>
      <c r="J2093" s="3">
        <v>1966</v>
      </c>
      <c r="K2093" s="3">
        <v>6.7</v>
      </c>
      <c r="L2093" t="str">
        <f>IF(IMDb[[#This Row],[Presupuesto (USD)]]&lt;IMDb[[#This Row],[Ganancias(USD)]],"Éxito",IF(IMDb[[#This Row],[Presupuesto (USD)]]="SI","Indeterminado","Fracaso"))</f>
        <v>Éxito</v>
      </c>
    </row>
    <row r="2094" spans="1:12" x14ac:dyDescent="0.25">
      <c r="A2094" t="s">
        <v>4358</v>
      </c>
      <c r="B2094" t="s">
        <v>1669</v>
      </c>
      <c r="C2094">
        <v>129</v>
      </c>
      <c r="D2094" s="4" t="s">
        <v>5162</v>
      </c>
      <c r="E2094" t="s">
        <v>269</v>
      </c>
      <c r="F2094" t="s">
        <v>2</v>
      </c>
      <c r="G2094" t="s">
        <v>3</v>
      </c>
      <c r="H2094" t="s">
        <v>113</v>
      </c>
      <c r="I2094" s="4">
        <v>5000000</v>
      </c>
      <c r="J2094" s="3">
        <v>1981</v>
      </c>
      <c r="K2094" s="3">
        <v>6.7</v>
      </c>
      <c r="L2094" t="str">
        <f>IF(IMDb[[#This Row],[Presupuesto (USD)]]&lt;IMDb[[#This Row],[Ganancias(USD)]],"Éxito",IF(IMDb[[#This Row],[Presupuesto (USD)]]="SI","Indeterminado","Fracaso"))</f>
        <v>Éxito</v>
      </c>
    </row>
    <row r="2095" spans="1:12" x14ac:dyDescent="0.25">
      <c r="A2095" t="s">
        <v>4405</v>
      </c>
      <c r="B2095" t="s">
        <v>1703</v>
      </c>
      <c r="C2095" t="s">
        <v>5162</v>
      </c>
      <c r="D2095" s="4" t="s">
        <v>5162</v>
      </c>
      <c r="E2095" t="s">
        <v>419</v>
      </c>
      <c r="F2095" t="s">
        <v>2</v>
      </c>
      <c r="G2095" t="s">
        <v>3</v>
      </c>
      <c r="H2095" t="s">
        <v>5162</v>
      </c>
      <c r="I2095" s="4">
        <v>5000000</v>
      </c>
      <c r="J2095" s="3">
        <v>2012</v>
      </c>
      <c r="K2095" s="3">
        <v>6.7</v>
      </c>
      <c r="L2095" t="str">
        <f>IF(IMDb[[#This Row],[Presupuesto (USD)]]&lt;IMDb[[#This Row],[Ganancias(USD)]],"Éxito",IF(IMDb[[#This Row],[Presupuesto (USD)]]="SI","Indeterminado","Fracaso"))</f>
        <v>Éxito</v>
      </c>
    </row>
    <row r="2096" spans="1:12" x14ac:dyDescent="0.25">
      <c r="A2096" t="s">
        <v>4441</v>
      </c>
      <c r="B2096" t="s">
        <v>1146</v>
      </c>
      <c r="C2096">
        <v>87</v>
      </c>
      <c r="D2096" s="4" t="s">
        <v>5162</v>
      </c>
      <c r="E2096" t="s">
        <v>290</v>
      </c>
      <c r="F2096" t="s">
        <v>5162</v>
      </c>
      <c r="G2096" t="s">
        <v>3</v>
      </c>
      <c r="H2096" t="s">
        <v>21</v>
      </c>
      <c r="I2096" s="4">
        <v>4400000</v>
      </c>
      <c r="J2096" s="3">
        <v>1976</v>
      </c>
      <c r="K2096" s="3">
        <v>6.7</v>
      </c>
      <c r="L2096" t="str">
        <f>IF(IMDb[[#This Row],[Presupuesto (USD)]]&lt;IMDb[[#This Row],[Ganancias(USD)]],"Éxito",IF(IMDb[[#This Row],[Presupuesto (USD)]]="SI","Indeterminado","Fracaso"))</f>
        <v>Éxito</v>
      </c>
    </row>
    <row r="2097" spans="1:12" x14ac:dyDescent="0.25">
      <c r="A2097" t="s">
        <v>4525</v>
      </c>
      <c r="B2097" t="s">
        <v>1146</v>
      </c>
      <c r="C2097">
        <v>94</v>
      </c>
      <c r="D2097" s="4" t="s">
        <v>5162</v>
      </c>
      <c r="E2097" t="s">
        <v>286</v>
      </c>
      <c r="F2097" t="s">
        <v>2</v>
      </c>
      <c r="G2097" t="s">
        <v>3</v>
      </c>
      <c r="H2097" t="s">
        <v>21</v>
      </c>
      <c r="I2097" s="4">
        <v>3400000</v>
      </c>
      <c r="J2097" s="3">
        <v>1977</v>
      </c>
      <c r="K2097" s="3">
        <v>6.7</v>
      </c>
      <c r="L2097" t="str">
        <f>IF(IMDb[[#This Row],[Presupuesto (USD)]]&lt;IMDb[[#This Row],[Ganancias(USD)]],"Éxito",IF(IMDb[[#This Row],[Presupuesto (USD)]]="SI","Indeterminado","Fracaso"))</f>
        <v>Éxito</v>
      </c>
    </row>
    <row r="2098" spans="1:12" x14ac:dyDescent="0.25">
      <c r="A2098" t="s">
        <v>4651</v>
      </c>
      <c r="B2098" t="s">
        <v>1855</v>
      </c>
      <c r="C2098">
        <v>100</v>
      </c>
      <c r="D2098" s="4" t="s">
        <v>5162</v>
      </c>
      <c r="E2098" t="s">
        <v>1856</v>
      </c>
      <c r="F2098" t="s">
        <v>2</v>
      </c>
      <c r="G2098" t="s">
        <v>3</v>
      </c>
      <c r="H2098" t="s">
        <v>5162</v>
      </c>
      <c r="I2098" s="4">
        <v>2100000</v>
      </c>
      <c r="J2098" s="3">
        <v>2015</v>
      </c>
      <c r="K2098" s="3">
        <v>6.7</v>
      </c>
      <c r="L2098" t="str">
        <f>IF(IMDb[[#This Row],[Presupuesto (USD)]]&lt;IMDb[[#This Row],[Ganancias(USD)]],"Éxito",IF(IMDb[[#This Row],[Presupuesto (USD)]]="SI","Indeterminado","Fracaso"))</f>
        <v>Éxito</v>
      </c>
    </row>
    <row r="2099" spans="1:12" x14ac:dyDescent="0.25">
      <c r="A2099" t="s">
        <v>4814</v>
      </c>
      <c r="B2099" t="s">
        <v>1965</v>
      </c>
      <c r="C2099">
        <v>89</v>
      </c>
      <c r="D2099" s="4" t="s">
        <v>5162</v>
      </c>
      <c r="E2099" t="s">
        <v>321</v>
      </c>
      <c r="F2099" t="s">
        <v>2</v>
      </c>
      <c r="G2099" t="s">
        <v>3</v>
      </c>
      <c r="H2099" t="s">
        <v>1408</v>
      </c>
      <c r="I2099" s="4">
        <v>1000000</v>
      </c>
      <c r="J2099" s="3">
        <v>1972</v>
      </c>
      <c r="K2099" s="3">
        <v>6.7</v>
      </c>
      <c r="L2099" t="str">
        <f>IF(IMDb[[#This Row],[Presupuesto (USD)]]&lt;IMDb[[#This Row],[Ganancias(USD)]],"Éxito",IF(IMDb[[#This Row],[Presupuesto (USD)]]="SI","Indeterminado","Fracaso"))</f>
        <v>Éxito</v>
      </c>
    </row>
    <row r="2100" spans="1:12" x14ac:dyDescent="0.25">
      <c r="A2100" t="s">
        <v>4860</v>
      </c>
      <c r="B2100" t="s">
        <v>2005</v>
      </c>
      <c r="C2100">
        <v>76</v>
      </c>
      <c r="D2100" s="4" t="s">
        <v>5162</v>
      </c>
      <c r="E2100" t="s">
        <v>45</v>
      </c>
      <c r="F2100" t="s">
        <v>2</v>
      </c>
      <c r="G2100" t="s">
        <v>3</v>
      </c>
      <c r="H2100" t="s">
        <v>679</v>
      </c>
      <c r="I2100" s="4">
        <v>1000000</v>
      </c>
      <c r="J2100" s="3">
        <v>2006</v>
      </c>
      <c r="K2100" s="3">
        <v>6.7</v>
      </c>
      <c r="L2100" t="str">
        <f>IF(IMDb[[#This Row],[Presupuesto (USD)]]&lt;IMDb[[#This Row],[Ganancias(USD)]],"Éxito",IF(IMDb[[#This Row],[Presupuesto (USD)]]="SI","Indeterminado","Fracaso"))</f>
        <v>Éxito</v>
      </c>
    </row>
    <row r="2101" spans="1:12" x14ac:dyDescent="0.25">
      <c r="A2101" t="s">
        <v>4876</v>
      </c>
      <c r="B2101" t="s">
        <v>2019</v>
      </c>
      <c r="C2101">
        <v>78</v>
      </c>
      <c r="D2101" s="4" t="s">
        <v>5162</v>
      </c>
      <c r="E2101" t="s">
        <v>534</v>
      </c>
      <c r="F2101" t="s">
        <v>257</v>
      </c>
      <c r="G2101" t="s">
        <v>258</v>
      </c>
      <c r="H2101" t="s">
        <v>5162</v>
      </c>
      <c r="I2101" s="4">
        <v>900000</v>
      </c>
      <c r="J2101" s="3">
        <v>2011</v>
      </c>
      <c r="K2101" s="3">
        <v>6.7</v>
      </c>
      <c r="L2101" t="str">
        <f>IF(IMDb[[#This Row],[Presupuesto (USD)]]&lt;IMDb[[#This Row],[Ganancias(USD)]],"Éxito",IF(IMDb[[#This Row],[Presupuesto (USD)]]="SI","Indeterminado","Fracaso"))</f>
        <v>Éxito</v>
      </c>
    </row>
    <row r="2102" spans="1:12" x14ac:dyDescent="0.25">
      <c r="A2102" t="s">
        <v>5042</v>
      </c>
      <c r="B2102" t="s">
        <v>2148</v>
      </c>
      <c r="C2102">
        <v>105</v>
      </c>
      <c r="D2102" s="4" t="s">
        <v>5162</v>
      </c>
      <c r="E2102" t="s">
        <v>750</v>
      </c>
      <c r="F2102" t="s">
        <v>2</v>
      </c>
      <c r="G2102" t="s">
        <v>3</v>
      </c>
      <c r="H2102" t="s">
        <v>5162</v>
      </c>
      <c r="I2102" s="4">
        <v>200000</v>
      </c>
      <c r="J2102" s="3">
        <v>2012</v>
      </c>
      <c r="K2102" s="3">
        <v>6.7</v>
      </c>
      <c r="L2102" t="str">
        <f>IF(IMDb[[#This Row],[Presupuesto (USD)]]&lt;IMDb[[#This Row],[Ganancias(USD)]],"Éxito",IF(IMDb[[#This Row],[Presupuesto (USD)]]="SI","Indeterminado","Fracaso"))</f>
        <v>Éxito</v>
      </c>
    </row>
    <row r="2103" spans="1:12" x14ac:dyDescent="0.25">
      <c r="A2103" t="s">
        <v>5102</v>
      </c>
      <c r="B2103" t="s">
        <v>2191</v>
      </c>
      <c r="C2103">
        <v>83</v>
      </c>
      <c r="D2103" s="4" t="s">
        <v>5162</v>
      </c>
      <c r="E2103" t="s">
        <v>851</v>
      </c>
      <c r="F2103" t="s">
        <v>2</v>
      </c>
      <c r="G2103" t="s">
        <v>975</v>
      </c>
      <c r="H2103" t="s">
        <v>5162</v>
      </c>
      <c r="I2103" s="4">
        <v>10000</v>
      </c>
      <c r="J2103" s="3">
        <v>2007</v>
      </c>
      <c r="K2103" s="3">
        <v>6.7</v>
      </c>
      <c r="L2103" t="str">
        <f>IF(IMDb[[#This Row],[Presupuesto (USD)]]&lt;IMDb[[#This Row],[Ganancias(USD)]],"Éxito",IF(IMDb[[#This Row],[Presupuesto (USD)]]="SI","Indeterminado","Fracaso"))</f>
        <v>Éxito</v>
      </c>
    </row>
    <row r="2104" spans="1:12" x14ac:dyDescent="0.25">
      <c r="A2104" t="s">
        <v>2353</v>
      </c>
      <c r="B2104" t="s">
        <v>135</v>
      </c>
      <c r="C2104">
        <v>123</v>
      </c>
      <c r="D2104" s="4">
        <v>337103873</v>
      </c>
      <c r="E2104" t="s">
        <v>212</v>
      </c>
      <c r="F2104" t="s">
        <v>2</v>
      </c>
      <c r="G2104" t="s">
        <v>3</v>
      </c>
      <c r="H2104" t="s">
        <v>4</v>
      </c>
      <c r="I2104" s="4">
        <v>125000000</v>
      </c>
      <c r="J2104" s="3">
        <v>2014</v>
      </c>
      <c r="K2104" s="3">
        <v>6.7</v>
      </c>
      <c r="L2104" t="str">
        <f>IF(IMDb[[#This Row],[Presupuesto (USD)]]&lt;IMDb[[#This Row],[Ganancias(USD)]],"Éxito",IF(IMDb[[#This Row],[Presupuesto (USD)]]="SI","Indeterminado","Fracaso"))</f>
        <v>Éxito</v>
      </c>
    </row>
    <row r="2105" spans="1:12" x14ac:dyDescent="0.25">
      <c r="A2105" t="s">
        <v>2372</v>
      </c>
      <c r="B2105" t="s">
        <v>255</v>
      </c>
      <c r="C2105">
        <v>142</v>
      </c>
      <c r="D2105" s="4">
        <v>310675583</v>
      </c>
      <c r="E2105" t="s">
        <v>1</v>
      </c>
      <c r="F2105" t="s">
        <v>2</v>
      </c>
      <c r="G2105" t="s">
        <v>3</v>
      </c>
      <c r="H2105" t="s">
        <v>21</v>
      </c>
      <c r="I2105" s="4">
        <v>115000000</v>
      </c>
      <c r="J2105" s="3">
        <v>2002</v>
      </c>
      <c r="K2105" s="3">
        <v>6.7</v>
      </c>
      <c r="L2105" t="str">
        <f>IF(IMDb[[#This Row],[Presupuesto (USD)]]&lt;IMDb[[#This Row],[Ganancias(USD)]],"Éxito",IF(IMDb[[#This Row],[Presupuesto (USD)]]="SI","Indeterminado","Fracaso"))</f>
        <v>Éxito</v>
      </c>
    </row>
    <row r="2106" spans="1:12" x14ac:dyDescent="0.25">
      <c r="A2106" t="s">
        <v>2497</v>
      </c>
      <c r="B2106" t="s">
        <v>98</v>
      </c>
      <c r="C2106">
        <v>101</v>
      </c>
      <c r="D2106" s="4">
        <v>242589580</v>
      </c>
      <c r="E2106" t="s">
        <v>419</v>
      </c>
      <c r="F2106" t="s">
        <v>2</v>
      </c>
      <c r="G2106" t="s">
        <v>3</v>
      </c>
      <c r="H2106" t="s">
        <v>4</v>
      </c>
      <c r="I2106" s="4">
        <v>81000000</v>
      </c>
      <c r="J2106" s="3">
        <v>2003</v>
      </c>
      <c r="K2106" s="3">
        <v>6.7</v>
      </c>
      <c r="L2106" t="str">
        <f>IF(IMDb[[#This Row],[Presupuesto (USD)]]&lt;IMDb[[#This Row],[Ganancias(USD)]],"Éxito",IF(IMDb[[#This Row],[Presupuesto (USD)]]="SI","Indeterminado","Fracaso"))</f>
        <v>Éxito</v>
      </c>
    </row>
    <row r="2107" spans="1:12" x14ac:dyDescent="0.25">
      <c r="A2107" t="s">
        <v>2214</v>
      </c>
      <c r="B2107" t="s">
        <v>33</v>
      </c>
      <c r="C2107">
        <v>136</v>
      </c>
      <c r="D2107" s="4">
        <v>241063875</v>
      </c>
      <c r="E2107" t="s">
        <v>6</v>
      </c>
      <c r="F2107" t="s">
        <v>2</v>
      </c>
      <c r="G2107" t="s">
        <v>3</v>
      </c>
      <c r="H2107" t="s">
        <v>4</v>
      </c>
      <c r="I2107" s="4">
        <v>250000000</v>
      </c>
      <c r="J2107" s="3">
        <v>2011</v>
      </c>
      <c r="K2107" s="3">
        <v>6.7</v>
      </c>
      <c r="L2107" t="str">
        <f>IF(IMDb[[#This Row],[Presupuesto (USD)]]&lt;IMDb[[#This Row],[Ganancias(USD)]],"Éxito",IF(IMDb[[#This Row],[Presupuesto (USD)]]="SI","Indeterminado","Fracaso"))</f>
        <v>Fracaso</v>
      </c>
    </row>
    <row r="2108" spans="1:12" x14ac:dyDescent="0.25">
      <c r="A2108" t="s">
        <v>2581</v>
      </c>
      <c r="B2108" t="s">
        <v>171</v>
      </c>
      <c r="C2108">
        <v>106</v>
      </c>
      <c r="D2108" s="4">
        <v>227965690</v>
      </c>
      <c r="E2108" t="s">
        <v>441</v>
      </c>
      <c r="F2108" t="s">
        <v>2</v>
      </c>
      <c r="G2108" t="s">
        <v>3</v>
      </c>
      <c r="H2108" t="s">
        <v>4</v>
      </c>
      <c r="I2108" s="4">
        <v>72000000</v>
      </c>
      <c r="J2108" s="3">
        <v>2002</v>
      </c>
      <c r="K2108" s="3">
        <v>6.7</v>
      </c>
      <c r="L2108" t="str">
        <f>IF(IMDb[[#This Row],[Presupuesto (USD)]]&lt;IMDb[[#This Row],[Ganancias(USD)]],"Éxito",IF(IMDb[[#This Row],[Presupuesto (USD)]]="SI","Indeterminado","Fracaso"))</f>
        <v>Éxito</v>
      </c>
    </row>
    <row r="2109" spans="1:12" x14ac:dyDescent="0.25">
      <c r="A2109" t="s">
        <v>2292</v>
      </c>
      <c r="B2109" t="s">
        <v>53</v>
      </c>
      <c r="C2109">
        <v>115</v>
      </c>
      <c r="D2109" s="4">
        <v>206456431</v>
      </c>
      <c r="E2109" t="s">
        <v>150</v>
      </c>
      <c r="F2109" t="s">
        <v>2</v>
      </c>
      <c r="G2109" t="s">
        <v>3</v>
      </c>
      <c r="H2109" t="s">
        <v>21</v>
      </c>
      <c r="I2109" s="4">
        <v>150000000</v>
      </c>
      <c r="J2109" s="3">
        <v>2005</v>
      </c>
      <c r="K2109" s="3">
        <v>6.7</v>
      </c>
      <c r="L2109" t="str">
        <f>IF(IMDb[[#This Row],[Presupuesto (USD)]]&lt;IMDb[[#This Row],[Ganancias(USD)]],"Éxito",IF(IMDb[[#This Row],[Presupuesto (USD)]]="SI","Indeterminado","Fracaso"))</f>
        <v>Éxito</v>
      </c>
    </row>
    <row r="2110" spans="1:12" x14ac:dyDescent="0.25">
      <c r="A2110" t="s">
        <v>2231</v>
      </c>
      <c r="B2110" t="s">
        <v>39</v>
      </c>
      <c r="C2110">
        <v>142</v>
      </c>
      <c r="D2110" s="4">
        <v>202853933</v>
      </c>
      <c r="E2110" t="s">
        <v>1</v>
      </c>
      <c r="F2110" t="s">
        <v>2</v>
      </c>
      <c r="G2110" t="s">
        <v>3</v>
      </c>
      <c r="H2110" t="s">
        <v>4</v>
      </c>
      <c r="I2110" s="4">
        <v>200000000</v>
      </c>
      <c r="J2110" s="3">
        <v>2014</v>
      </c>
      <c r="K2110" s="3">
        <v>6.7</v>
      </c>
      <c r="L2110" t="str">
        <f>IF(IMDb[[#This Row],[Presupuesto (USD)]]&lt;IMDb[[#This Row],[Ganancias(USD)]],"Éxito",IF(IMDb[[#This Row],[Presupuesto (USD)]]="SI","Indeterminado","Fracaso"))</f>
        <v>Éxito</v>
      </c>
    </row>
    <row r="2111" spans="1:12" x14ac:dyDescent="0.25">
      <c r="A2111" t="s">
        <v>2295</v>
      </c>
      <c r="B2111" t="s">
        <v>152</v>
      </c>
      <c r="C2111">
        <v>89</v>
      </c>
      <c r="D2111" s="4">
        <v>179982968</v>
      </c>
      <c r="E2111" t="s">
        <v>153</v>
      </c>
      <c r="F2111" t="s">
        <v>2</v>
      </c>
      <c r="G2111" t="s">
        <v>3</v>
      </c>
      <c r="H2111" t="s">
        <v>21</v>
      </c>
      <c r="I2111" s="4">
        <v>150000000</v>
      </c>
      <c r="J2111" s="3">
        <v>2008</v>
      </c>
      <c r="K2111" s="3">
        <v>6.7</v>
      </c>
      <c r="L2111" t="str">
        <f>IF(IMDb[[#This Row],[Presupuesto (USD)]]&lt;IMDb[[#This Row],[Ganancias(USD)]],"Éxito",IF(IMDb[[#This Row],[Presupuesto (USD)]]="SI","Indeterminado","Fracaso"))</f>
        <v>Éxito</v>
      </c>
    </row>
    <row r="2112" spans="1:12" x14ac:dyDescent="0.25">
      <c r="A2112" t="s">
        <v>2296</v>
      </c>
      <c r="B2112" t="s">
        <v>155</v>
      </c>
      <c r="C2112">
        <v>119</v>
      </c>
      <c r="D2112" s="4">
        <v>179883016</v>
      </c>
      <c r="E2112" t="s">
        <v>55</v>
      </c>
      <c r="F2112" t="s">
        <v>2</v>
      </c>
      <c r="G2112" t="s">
        <v>3</v>
      </c>
      <c r="H2112" t="s">
        <v>4</v>
      </c>
      <c r="I2112" s="4">
        <v>150000000</v>
      </c>
      <c r="J2112" s="3">
        <v>2009</v>
      </c>
      <c r="K2112" s="3">
        <v>6.7</v>
      </c>
      <c r="L2112" t="str">
        <f>IF(IMDb[[#This Row],[Presupuesto (USD)]]&lt;IMDb[[#This Row],[Ganancias(USD)]],"Éxito",IF(IMDb[[#This Row],[Presupuesto (USD)]]="SI","Indeterminado","Fracaso"))</f>
        <v>Éxito</v>
      </c>
    </row>
    <row r="2113" spans="1:12" x14ac:dyDescent="0.25">
      <c r="A2113" t="s">
        <v>2339</v>
      </c>
      <c r="B2113" t="s">
        <v>213</v>
      </c>
      <c r="C2113">
        <v>94</v>
      </c>
      <c r="D2113" s="4">
        <v>177343675</v>
      </c>
      <c r="E2113" t="s">
        <v>214</v>
      </c>
      <c r="F2113" t="s">
        <v>2</v>
      </c>
      <c r="G2113" t="s">
        <v>3</v>
      </c>
      <c r="H2113" t="s">
        <v>21</v>
      </c>
      <c r="I2113" s="4">
        <v>135000000</v>
      </c>
      <c r="J2113" s="3">
        <v>2015</v>
      </c>
      <c r="K2113" s="3">
        <v>6.7</v>
      </c>
      <c r="L2113" t="str">
        <f>IF(IMDb[[#This Row],[Presupuesto (USD)]]&lt;IMDb[[#This Row],[Ganancias(USD)]],"Éxito",IF(IMDb[[#This Row],[Presupuesto (USD)]]="SI","Indeterminado","Fracaso"))</f>
        <v>Éxito</v>
      </c>
    </row>
    <row r="2114" spans="1:12" x14ac:dyDescent="0.25">
      <c r="A2114" t="s">
        <v>2525</v>
      </c>
      <c r="B2114" t="s">
        <v>392</v>
      </c>
      <c r="C2114">
        <v>89</v>
      </c>
      <c r="D2114" s="4">
        <v>169692572</v>
      </c>
      <c r="E2114" t="s">
        <v>151</v>
      </c>
      <c r="F2114" t="s">
        <v>2</v>
      </c>
      <c r="G2114" t="s">
        <v>3</v>
      </c>
      <c r="H2114" t="s">
        <v>21</v>
      </c>
      <c r="I2114" s="4">
        <v>80000000</v>
      </c>
      <c r="J2114" s="3">
        <v>2015</v>
      </c>
      <c r="K2114" s="3">
        <v>6.7</v>
      </c>
      <c r="L2114" t="str">
        <f>IF(IMDb[[#This Row],[Presupuesto (USD)]]&lt;IMDb[[#This Row],[Ganancias(USD)]],"Éxito",IF(IMDb[[#This Row],[Presupuesto (USD)]]="SI","Indeterminado","Fracaso"))</f>
        <v>Éxito</v>
      </c>
    </row>
    <row r="2115" spans="1:12" x14ac:dyDescent="0.25">
      <c r="A2115" t="s">
        <v>2207</v>
      </c>
      <c r="B2115" t="s">
        <v>28</v>
      </c>
      <c r="C2115">
        <v>106</v>
      </c>
      <c r="D2115" s="4">
        <v>168368427</v>
      </c>
      <c r="E2115" t="s">
        <v>29</v>
      </c>
      <c r="F2115" t="s">
        <v>2</v>
      </c>
      <c r="G2115" t="s">
        <v>9</v>
      </c>
      <c r="H2115" t="s">
        <v>4</v>
      </c>
      <c r="I2115" s="4">
        <v>200000000</v>
      </c>
      <c r="J2115" s="3">
        <v>2008</v>
      </c>
      <c r="K2115" s="3">
        <v>6.7</v>
      </c>
      <c r="L2115" t="str">
        <f>IF(IMDb[[#This Row],[Presupuesto (USD)]]&lt;IMDb[[#This Row],[Ganancias(USD)]],"Éxito",IF(IMDb[[#This Row],[Presupuesto (USD)]]="SI","Indeterminado","Fracaso"))</f>
        <v>Fracaso</v>
      </c>
    </row>
    <row r="2116" spans="1:12" x14ac:dyDescent="0.25">
      <c r="A2116" t="s">
        <v>2932</v>
      </c>
      <c r="B2116" t="s">
        <v>837</v>
      </c>
      <c r="C2116">
        <v>108</v>
      </c>
      <c r="D2116" s="4">
        <v>163947053</v>
      </c>
      <c r="E2116" t="s">
        <v>251</v>
      </c>
      <c r="F2116" t="s">
        <v>2</v>
      </c>
      <c r="G2116" t="s">
        <v>3</v>
      </c>
      <c r="H2116" t="s">
        <v>4</v>
      </c>
      <c r="I2116" s="4">
        <v>40000000</v>
      </c>
      <c r="J2116" s="3">
        <v>2009</v>
      </c>
      <c r="K2116" s="3">
        <v>6.7</v>
      </c>
      <c r="L2116" t="str">
        <f>IF(IMDb[[#This Row],[Presupuesto (USD)]]&lt;IMDb[[#This Row],[Ganancias(USD)]],"Éxito",IF(IMDb[[#This Row],[Presupuesto (USD)]]="SI","Indeterminado","Fracaso"))</f>
        <v>Éxito</v>
      </c>
    </row>
    <row r="2117" spans="1:12" x14ac:dyDescent="0.25">
      <c r="A2117" t="s">
        <v>2484</v>
      </c>
      <c r="B2117" t="s">
        <v>400</v>
      </c>
      <c r="C2117">
        <v>139</v>
      </c>
      <c r="D2117" s="4">
        <v>150832203</v>
      </c>
      <c r="E2117" t="s">
        <v>245</v>
      </c>
      <c r="F2117" t="s">
        <v>2</v>
      </c>
      <c r="G2117" t="s">
        <v>3</v>
      </c>
      <c r="H2117" t="s">
        <v>4</v>
      </c>
      <c r="I2117" s="4">
        <v>85000000</v>
      </c>
      <c r="J2117" s="3">
        <v>2014</v>
      </c>
      <c r="K2117" s="3">
        <v>6.7</v>
      </c>
      <c r="L2117" t="str">
        <f>IF(IMDb[[#This Row],[Presupuesto (USD)]]&lt;IMDb[[#This Row],[Ganancias(USD)]],"Éxito",IF(IMDb[[#This Row],[Presupuesto (USD)]]="SI","Indeterminado","Fracaso"))</f>
        <v>Éxito</v>
      </c>
    </row>
    <row r="2118" spans="1:12" x14ac:dyDescent="0.25">
      <c r="A2118" t="s">
        <v>2342</v>
      </c>
      <c r="B2118" t="s">
        <v>141</v>
      </c>
      <c r="C2118">
        <v>90</v>
      </c>
      <c r="D2118" s="4">
        <v>149234747</v>
      </c>
      <c r="E2118" t="s">
        <v>189</v>
      </c>
      <c r="F2118" t="s">
        <v>2</v>
      </c>
      <c r="G2118" t="s">
        <v>3</v>
      </c>
      <c r="H2118" t="s">
        <v>21</v>
      </c>
      <c r="I2118" s="4">
        <v>130000000</v>
      </c>
      <c r="J2118" s="3">
        <v>2011</v>
      </c>
      <c r="K2118" s="3">
        <v>6.7</v>
      </c>
      <c r="L2118" t="str">
        <f>IF(IMDb[[#This Row],[Presupuesto (USD)]]&lt;IMDb[[#This Row],[Ganancias(USD)]],"Éxito",IF(IMDb[[#This Row],[Presupuesto (USD)]]="SI","Indeterminado","Fracaso"))</f>
        <v>Éxito</v>
      </c>
    </row>
    <row r="2119" spans="1:12" x14ac:dyDescent="0.25">
      <c r="A2119" t="s">
        <v>3043</v>
      </c>
      <c r="B2119" t="s">
        <v>192</v>
      </c>
      <c r="C2119">
        <v>121</v>
      </c>
      <c r="D2119" s="4">
        <v>144731527</v>
      </c>
      <c r="E2119" t="s">
        <v>70</v>
      </c>
      <c r="F2119" t="s">
        <v>2</v>
      </c>
      <c r="G2119" t="s">
        <v>3</v>
      </c>
      <c r="H2119" t="s">
        <v>113</v>
      </c>
      <c r="I2119" s="4">
        <v>35000000</v>
      </c>
      <c r="J2119" s="3">
        <v>1992</v>
      </c>
      <c r="K2119" s="3">
        <v>6.7</v>
      </c>
      <c r="L2119" t="str">
        <f>IF(IMDb[[#This Row],[Presupuesto (USD)]]&lt;IMDb[[#This Row],[Ganancias(USD)]],"Éxito",IF(IMDb[[#This Row],[Presupuesto (USD)]]="SI","Indeterminado","Fracaso"))</f>
        <v>Éxito</v>
      </c>
    </row>
    <row r="2120" spans="1:12" x14ac:dyDescent="0.25">
      <c r="A2120" t="s">
        <v>2279</v>
      </c>
      <c r="B2120" t="s">
        <v>95</v>
      </c>
      <c r="C2120">
        <v>106</v>
      </c>
      <c r="D2120" s="4">
        <v>144512310</v>
      </c>
      <c r="E2120" t="s">
        <v>70</v>
      </c>
      <c r="F2120" t="s">
        <v>2</v>
      </c>
      <c r="G2120" t="s">
        <v>3</v>
      </c>
      <c r="H2120" t="s">
        <v>4</v>
      </c>
      <c r="I2120" s="4">
        <v>38000000</v>
      </c>
      <c r="J2120" s="3">
        <v>2001</v>
      </c>
      <c r="K2120" s="3">
        <v>6.7</v>
      </c>
      <c r="L2120" t="str">
        <f>IF(IMDb[[#This Row],[Presupuesto (USD)]]&lt;IMDb[[#This Row],[Ganancias(USD)]],"Éxito",IF(IMDb[[#This Row],[Presupuesto (USD)]]="SI","Indeterminado","Fracaso"))</f>
        <v>Éxito</v>
      </c>
    </row>
    <row r="2121" spans="1:12" x14ac:dyDescent="0.25">
      <c r="A2121" t="s">
        <v>2297</v>
      </c>
      <c r="B2121" t="s">
        <v>87</v>
      </c>
      <c r="C2121">
        <v>129</v>
      </c>
      <c r="D2121" s="4">
        <v>139259759</v>
      </c>
      <c r="E2121" t="s">
        <v>125</v>
      </c>
      <c r="F2121" t="s">
        <v>2</v>
      </c>
      <c r="G2121" t="s">
        <v>74</v>
      </c>
      <c r="H2121" t="s">
        <v>113</v>
      </c>
      <c r="I2121" s="4">
        <v>150000000</v>
      </c>
      <c r="J2121" s="3">
        <v>2003</v>
      </c>
      <c r="K2121" s="3">
        <v>6.7</v>
      </c>
      <c r="L2121" t="str">
        <f>IF(IMDb[[#This Row],[Presupuesto (USD)]]&lt;IMDb[[#This Row],[Ganancias(USD)]],"Éxito",IF(IMDb[[#This Row],[Presupuesto (USD)]]="SI","Indeterminado","Fracaso"))</f>
        <v>Fracaso</v>
      </c>
    </row>
    <row r="2122" spans="1:12" x14ac:dyDescent="0.25">
      <c r="A2122" t="s">
        <v>2778</v>
      </c>
      <c r="B2122" t="s">
        <v>98</v>
      </c>
      <c r="C2122">
        <v>115</v>
      </c>
      <c r="D2122" s="4">
        <v>135014968</v>
      </c>
      <c r="E2122" t="s">
        <v>701</v>
      </c>
      <c r="F2122" t="s">
        <v>2</v>
      </c>
      <c r="G2122" t="s">
        <v>3</v>
      </c>
      <c r="H2122" t="s">
        <v>4</v>
      </c>
      <c r="I2122" s="4">
        <v>50000000</v>
      </c>
      <c r="J2122" s="3">
        <v>1998</v>
      </c>
      <c r="K2122" s="3">
        <v>6.7</v>
      </c>
      <c r="L2122" t="str">
        <f>IF(IMDb[[#This Row],[Presupuesto (USD)]]&lt;IMDb[[#This Row],[Ganancias(USD)]],"Éxito",IF(IMDb[[#This Row],[Presupuesto (USD)]]="SI","Indeterminado","Fracaso"))</f>
        <v>Éxito</v>
      </c>
    </row>
    <row r="2123" spans="1:12" x14ac:dyDescent="0.25">
      <c r="A2123" t="s">
        <v>2549</v>
      </c>
      <c r="B2123" t="s">
        <v>368</v>
      </c>
      <c r="C2123">
        <v>110</v>
      </c>
      <c r="D2123" s="4">
        <v>134568845</v>
      </c>
      <c r="E2123" t="s">
        <v>482</v>
      </c>
      <c r="F2123" t="s">
        <v>2</v>
      </c>
      <c r="G2123" t="s">
        <v>3</v>
      </c>
      <c r="H2123" t="s">
        <v>113</v>
      </c>
      <c r="I2123" s="4">
        <v>75000000</v>
      </c>
      <c r="J2123" s="3">
        <v>2008</v>
      </c>
      <c r="K2123" s="3">
        <v>6.7</v>
      </c>
      <c r="L2123" t="str">
        <f>IF(IMDb[[#This Row],[Presupuesto (USD)]]&lt;IMDb[[#This Row],[Ganancias(USD)]],"Éxito",IF(IMDb[[#This Row],[Presupuesto (USD)]]="SI","Indeterminado","Fracaso"))</f>
        <v>Éxito</v>
      </c>
    </row>
    <row r="2124" spans="1:12" x14ac:dyDescent="0.25">
      <c r="A2124" t="s">
        <v>2302</v>
      </c>
      <c r="B2124" t="s">
        <v>159</v>
      </c>
      <c r="C2124">
        <v>146</v>
      </c>
      <c r="D2124" s="4">
        <v>133375846</v>
      </c>
      <c r="E2124" t="s">
        <v>160</v>
      </c>
      <c r="F2124" t="s">
        <v>2</v>
      </c>
      <c r="G2124" t="s">
        <v>3</v>
      </c>
      <c r="H2124" t="s">
        <v>4</v>
      </c>
      <c r="I2124" s="4">
        <v>150000000</v>
      </c>
      <c r="J2124" s="3">
        <v>2009</v>
      </c>
      <c r="K2124" s="3">
        <v>6.7</v>
      </c>
      <c r="L2124" t="str">
        <f>IF(IMDb[[#This Row],[Presupuesto (USD)]]&lt;IMDb[[#This Row],[Ganancias(USD)]],"Éxito",IF(IMDb[[#This Row],[Presupuesto (USD)]]="SI","Indeterminado","Fracaso"))</f>
        <v>Fracaso</v>
      </c>
    </row>
    <row r="2125" spans="1:12" x14ac:dyDescent="0.25">
      <c r="A2125" t="s">
        <v>2374</v>
      </c>
      <c r="B2125" t="s">
        <v>252</v>
      </c>
      <c r="C2125">
        <v>138</v>
      </c>
      <c r="D2125" s="4">
        <v>132550960</v>
      </c>
      <c r="E2125" t="s">
        <v>48</v>
      </c>
      <c r="F2125" t="s">
        <v>2</v>
      </c>
      <c r="G2125" t="s">
        <v>3</v>
      </c>
      <c r="H2125" t="s">
        <v>4</v>
      </c>
      <c r="I2125" s="4">
        <v>120000000</v>
      </c>
      <c r="J2125" s="3">
        <v>2013</v>
      </c>
      <c r="K2125" s="3">
        <v>6.7</v>
      </c>
      <c r="L2125" t="str">
        <f>IF(IMDb[[#This Row],[Presupuesto (USD)]]&lt;IMDb[[#This Row],[Ganancias(USD)]],"Éxito",IF(IMDb[[#This Row],[Presupuesto (USD)]]="SI","Indeterminado","Fracaso"))</f>
        <v>Éxito</v>
      </c>
    </row>
    <row r="2126" spans="1:12" x14ac:dyDescent="0.25">
      <c r="A2126" t="s">
        <v>2509</v>
      </c>
      <c r="B2126" t="s">
        <v>398</v>
      </c>
      <c r="C2126">
        <v>128</v>
      </c>
      <c r="D2126" s="4">
        <v>124590960</v>
      </c>
      <c r="E2126" t="s">
        <v>251</v>
      </c>
      <c r="F2126" t="s">
        <v>2</v>
      </c>
      <c r="G2126" t="s">
        <v>3</v>
      </c>
      <c r="H2126" t="s">
        <v>4</v>
      </c>
      <c r="I2126" s="4">
        <v>80000000</v>
      </c>
      <c r="J2126" s="3">
        <v>2003</v>
      </c>
      <c r="K2126" s="3">
        <v>6.7</v>
      </c>
      <c r="L2126" t="str">
        <f>IF(IMDb[[#This Row],[Presupuesto (USD)]]&lt;IMDb[[#This Row],[Ganancias(USD)]],"Éxito",IF(IMDb[[#This Row],[Presupuesto (USD)]]="SI","Indeterminado","Fracaso"))</f>
        <v>Éxito</v>
      </c>
    </row>
    <row r="2127" spans="1:12" x14ac:dyDescent="0.25">
      <c r="A2127" t="s">
        <v>2586</v>
      </c>
      <c r="B2127" t="s">
        <v>77</v>
      </c>
      <c r="C2127">
        <v>142</v>
      </c>
      <c r="D2127" s="4">
        <v>119654900</v>
      </c>
      <c r="E2127" t="s">
        <v>150</v>
      </c>
      <c r="F2127" t="s">
        <v>2</v>
      </c>
      <c r="G2127" t="s">
        <v>3</v>
      </c>
      <c r="H2127" t="s">
        <v>21</v>
      </c>
      <c r="I2127" s="4">
        <v>70000000</v>
      </c>
      <c r="J2127" s="3">
        <v>1991</v>
      </c>
      <c r="K2127" s="3">
        <v>6.7</v>
      </c>
      <c r="L2127" t="str">
        <f>IF(IMDb[[#This Row],[Presupuesto (USD)]]&lt;IMDb[[#This Row],[Ganancias(USD)]],"Éxito",IF(IMDb[[#This Row],[Presupuesto (USD)]]="SI","Indeterminado","Fracaso"))</f>
        <v>Éxito</v>
      </c>
    </row>
    <row r="2128" spans="1:12" x14ac:dyDescent="0.25">
      <c r="A2128" t="s">
        <v>2408</v>
      </c>
      <c r="B2128" t="s">
        <v>300</v>
      </c>
      <c r="C2128">
        <v>116</v>
      </c>
      <c r="D2128" s="4">
        <v>119219978</v>
      </c>
      <c r="E2128" t="s">
        <v>301</v>
      </c>
      <c r="F2128" t="s">
        <v>2</v>
      </c>
      <c r="G2128" t="s">
        <v>3</v>
      </c>
      <c r="H2128" t="s">
        <v>4</v>
      </c>
      <c r="I2128" s="4">
        <v>100000000</v>
      </c>
      <c r="J2128" s="3">
        <v>2010</v>
      </c>
      <c r="K2128" s="3">
        <v>6.7</v>
      </c>
      <c r="L2128" t="str">
        <f>IF(IMDb[[#This Row],[Presupuesto (USD)]]&lt;IMDb[[#This Row],[Ganancias(USD)]],"Éxito",IF(IMDb[[#This Row],[Presupuesto (USD)]]="SI","Indeterminado","Fracaso"))</f>
        <v>Éxito</v>
      </c>
    </row>
    <row r="2129" spans="1:12" x14ac:dyDescent="0.25">
      <c r="A2129" t="s">
        <v>2553</v>
      </c>
      <c r="B2129" t="s">
        <v>427</v>
      </c>
      <c r="C2129">
        <v>117</v>
      </c>
      <c r="D2129" s="4">
        <v>118823091</v>
      </c>
      <c r="E2129" t="s">
        <v>483</v>
      </c>
      <c r="F2129" t="s">
        <v>2</v>
      </c>
      <c r="G2129" t="s">
        <v>3</v>
      </c>
      <c r="H2129" t="s">
        <v>21</v>
      </c>
      <c r="I2129" s="4">
        <v>75000000</v>
      </c>
      <c r="J2129" s="3">
        <v>2007</v>
      </c>
      <c r="K2129" s="3">
        <v>6.7</v>
      </c>
      <c r="L2129" t="str">
        <f>IF(IMDb[[#This Row],[Presupuesto (USD)]]&lt;IMDb[[#This Row],[Ganancias(USD)]],"Éxito",IF(IMDb[[#This Row],[Presupuesto (USD)]]="SI","Indeterminado","Fracaso"))</f>
        <v>Éxito</v>
      </c>
    </row>
    <row r="2130" spans="1:12" x14ac:dyDescent="0.25">
      <c r="A2130" t="s">
        <v>3156</v>
      </c>
      <c r="B2130" t="s">
        <v>705</v>
      </c>
      <c r="C2130">
        <v>92</v>
      </c>
      <c r="D2130" s="4">
        <v>114324072</v>
      </c>
      <c r="E2130" t="s">
        <v>586</v>
      </c>
      <c r="F2130" t="s">
        <v>2</v>
      </c>
      <c r="G2130" t="s">
        <v>3</v>
      </c>
      <c r="H2130" t="s">
        <v>4</v>
      </c>
      <c r="I2130" s="4">
        <v>20000000</v>
      </c>
      <c r="J2130" s="3">
        <v>2004</v>
      </c>
      <c r="K2130" s="3">
        <v>6.7</v>
      </c>
      <c r="L2130" t="str">
        <f>IF(IMDb[[#This Row],[Presupuesto (USD)]]&lt;IMDb[[#This Row],[Ganancias(USD)]],"Éxito",IF(IMDb[[#This Row],[Presupuesto (USD)]]="SI","Indeterminado","Fracaso"))</f>
        <v>Éxito</v>
      </c>
    </row>
    <row r="2131" spans="1:12" x14ac:dyDescent="0.25">
      <c r="A2131" t="s">
        <v>2361</v>
      </c>
      <c r="B2131" t="s">
        <v>236</v>
      </c>
      <c r="C2131">
        <v>135</v>
      </c>
      <c r="D2131" s="4">
        <v>113165635</v>
      </c>
      <c r="E2131" t="s">
        <v>8</v>
      </c>
      <c r="F2131" t="s">
        <v>2</v>
      </c>
      <c r="G2131" t="s">
        <v>3</v>
      </c>
      <c r="H2131" t="s">
        <v>4</v>
      </c>
      <c r="I2131" s="4">
        <v>125000000</v>
      </c>
      <c r="J2131" s="3">
        <v>2012</v>
      </c>
      <c r="K2131" s="3">
        <v>6.7</v>
      </c>
      <c r="L2131" t="str">
        <f>IF(IMDb[[#This Row],[Presupuesto (USD)]]&lt;IMDb[[#This Row],[Ganancias(USD)]],"Éxito",IF(IMDb[[#This Row],[Presupuesto (USD)]]="SI","Indeterminado","Fracaso"))</f>
        <v>Fracaso</v>
      </c>
    </row>
    <row r="2132" spans="1:12" x14ac:dyDescent="0.25">
      <c r="A2132" t="s">
        <v>2415</v>
      </c>
      <c r="B2132" t="s">
        <v>313</v>
      </c>
      <c r="C2132">
        <v>102</v>
      </c>
      <c r="D2132" s="4">
        <v>107515297</v>
      </c>
      <c r="E2132" t="s">
        <v>122</v>
      </c>
      <c r="F2132" t="s">
        <v>2</v>
      </c>
      <c r="G2132" t="s">
        <v>3</v>
      </c>
      <c r="H2132" t="s">
        <v>21</v>
      </c>
      <c r="I2132" s="4">
        <v>100000000</v>
      </c>
      <c r="J2132" s="3">
        <v>2013</v>
      </c>
      <c r="K2132" s="3">
        <v>6.7</v>
      </c>
      <c r="L2132" t="str">
        <f>IF(IMDb[[#This Row],[Presupuesto (USD)]]&lt;IMDb[[#This Row],[Ganancias(USD)]],"Éxito",IF(IMDb[[#This Row],[Presupuesto (USD)]]="SI","Indeterminado","Fracaso"))</f>
        <v>Éxito</v>
      </c>
    </row>
    <row r="2133" spans="1:12" x14ac:dyDescent="0.25">
      <c r="A2133" t="s">
        <v>3164</v>
      </c>
      <c r="B2133" t="s">
        <v>613</v>
      </c>
      <c r="C2133">
        <v>103</v>
      </c>
      <c r="D2133" s="4">
        <v>106694016</v>
      </c>
      <c r="E2133" t="s">
        <v>183</v>
      </c>
      <c r="F2133" t="s">
        <v>2</v>
      </c>
      <c r="G2133" t="s">
        <v>3</v>
      </c>
      <c r="H2133" t="s">
        <v>113</v>
      </c>
      <c r="I2133" s="4">
        <v>30000000</v>
      </c>
      <c r="J2133" s="3">
        <v>1999</v>
      </c>
      <c r="K2133" s="3">
        <v>6.7</v>
      </c>
      <c r="L2133" t="str">
        <f>IF(IMDb[[#This Row],[Presupuesto (USD)]]&lt;IMDb[[#This Row],[Ganancias(USD)]],"Éxito",IF(IMDb[[#This Row],[Presupuesto (USD)]]="SI","Indeterminado","Fracaso"))</f>
        <v>Éxito</v>
      </c>
    </row>
    <row r="2134" spans="1:12" x14ac:dyDescent="0.25">
      <c r="A2134" t="s">
        <v>2218</v>
      </c>
      <c r="B2134" t="s">
        <v>40</v>
      </c>
      <c r="C2134">
        <v>156</v>
      </c>
      <c r="D2134" s="4">
        <v>105219735</v>
      </c>
      <c r="E2134" t="s">
        <v>41</v>
      </c>
      <c r="F2134" t="s">
        <v>2</v>
      </c>
      <c r="G2134" t="s">
        <v>3</v>
      </c>
      <c r="H2134" t="s">
        <v>4</v>
      </c>
      <c r="I2134" s="4">
        <v>200000000</v>
      </c>
      <c r="J2134" s="3">
        <v>2010</v>
      </c>
      <c r="K2134" s="3">
        <v>6.7</v>
      </c>
      <c r="L2134" t="str">
        <f>IF(IMDb[[#This Row],[Presupuesto (USD)]]&lt;IMDb[[#This Row],[Ganancias(USD)]],"Éxito",IF(IMDb[[#This Row],[Presupuesto (USD)]]="SI","Indeterminado","Fracaso"))</f>
        <v>Fracaso</v>
      </c>
    </row>
    <row r="2135" spans="1:12" x14ac:dyDescent="0.25">
      <c r="A2135" t="s">
        <v>3120</v>
      </c>
      <c r="B2135" t="s">
        <v>828</v>
      </c>
      <c r="C2135">
        <v>107</v>
      </c>
      <c r="D2135" s="4">
        <v>101470202</v>
      </c>
      <c r="E2135" t="s">
        <v>455</v>
      </c>
      <c r="F2135" t="s">
        <v>2</v>
      </c>
      <c r="G2135" t="s">
        <v>3</v>
      </c>
      <c r="H2135" t="s">
        <v>113</v>
      </c>
      <c r="I2135" s="4">
        <v>32000000</v>
      </c>
      <c r="J2135" s="3">
        <v>2013</v>
      </c>
      <c r="K2135" s="3">
        <v>6.7</v>
      </c>
      <c r="L2135" t="str">
        <f>IF(IMDb[[#This Row],[Presupuesto (USD)]]&lt;IMDb[[#This Row],[Ganancias(USD)]],"Éxito",IF(IMDb[[#This Row],[Presupuesto (USD)]]="SI","Indeterminado","Fracaso"))</f>
        <v>Éxito</v>
      </c>
    </row>
    <row r="2136" spans="1:12" x14ac:dyDescent="0.25">
      <c r="A2136" t="s">
        <v>2624</v>
      </c>
      <c r="B2136" t="s">
        <v>65</v>
      </c>
      <c r="C2136">
        <v>136</v>
      </c>
      <c r="D2136" s="4">
        <v>93771072</v>
      </c>
      <c r="E2136" t="s">
        <v>564</v>
      </c>
      <c r="F2136" t="s">
        <v>2</v>
      </c>
      <c r="G2136" t="s">
        <v>3</v>
      </c>
      <c r="H2136" t="s">
        <v>4</v>
      </c>
      <c r="I2136" s="4">
        <v>65000000</v>
      </c>
      <c r="J2136" s="3">
        <v>1998</v>
      </c>
      <c r="K2136" s="3">
        <v>6.7</v>
      </c>
      <c r="L2136" t="str">
        <f>IF(IMDb[[#This Row],[Presupuesto (USD)]]&lt;IMDb[[#This Row],[Ganancias(USD)]],"Éxito",IF(IMDb[[#This Row],[Presupuesto (USD)]]="SI","Indeterminado","Fracaso"))</f>
        <v>Éxito</v>
      </c>
    </row>
    <row r="2137" spans="1:12" x14ac:dyDescent="0.25">
      <c r="A2137" t="s">
        <v>2863</v>
      </c>
      <c r="B2137" t="s">
        <v>237</v>
      </c>
      <c r="C2137">
        <v>119</v>
      </c>
      <c r="D2137" s="4">
        <v>92115211</v>
      </c>
      <c r="E2137" t="s">
        <v>367</v>
      </c>
      <c r="F2137" t="s">
        <v>2</v>
      </c>
      <c r="G2137" t="s">
        <v>3</v>
      </c>
      <c r="H2137" t="s">
        <v>4</v>
      </c>
      <c r="I2137" s="4">
        <v>45000000</v>
      </c>
      <c r="J2137" s="3">
        <v>1994</v>
      </c>
      <c r="K2137" s="3">
        <v>6.7</v>
      </c>
      <c r="L2137" t="str">
        <f>IF(IMDb[[#This Row],[Presupuesto (USD)]]&lt;IMDb[[#This Row],[Ganancias(USD)]],"Éxito",IF(IMDb[[#This Row],[Presupuesto (USD)]]="SI","Indeterminado","Fracaso"))</f>
        <v>Éxito</v>
      </c>
    </row>
    <row r="2138" spans="1:12" x14ac:dyDescent="0.25">
      <c r="A2138" t="s">
        <v>2787</v>
      </c>
      <c r="B2138" t="s">
        <v>226</v>
      </c>
      <c r="C2138">
        <v>124</v>
      </c>
      <c r="D2138" s="4">
        <v>91030827</v>
      </c>
      <c r="E2138" t="s">
        <v>419</v>
      </c>
      <c r="F2138" t="s">
        <v>2</v>
      </c>
      <c r="G2138" t="s">
        <v>3</v>
      </c>
      <c r="H2138" t="s">
        <v>4</v>
      </c>
      <c r="I2138" s="4">
        <v>50000000</v>
      </c>
      <c r="J2138" s="3">
        <v>1998</v>
      </c>
      <c r="K2138" s="3">
        <v>6.7</v>
      </c>
      <c r="L2138" t="str">
        <f>IF(IMDb[[#This Row],[Presupuesto (USD)]]&lt;IMDb[[#This Row],[Ganancias(USD)]],"Éxito",IF(IMDb[[#This Row],[Presupuesto (USD)]]="SI","Indeterminado","Fracaso"))</f>
        <v>Éxito</v>
      </c>
    </row>
    <row r="2139" spans="1:12" x14ac:dyDescent="0.25">
      <c r="A2139" t="s">
        <v>2412</v>
      </c>
      <c r="B2139" t="s">
        <v>309</v>
      </c>
      <c r="C2139">
        <v>103</v>
      </c>
      <c r="D2139" s="4">
        <v>85017401</v>
      </c>
      <c r="E2139" t="s">
        <v>8</v>
      </c>
      <c r="F2139" t="s">
        <v>2</v>
      </c>
      <c r="G2139" t="s">
        <v>3</v>
      </c>
      <c r="H2139" t="s">
        <v>113</v>
      </c>
      <c r="I2139" s="4">
        <v>92000000</v>
      </c>
      <c r="J2139" s="3">
        <v>2012</v>
      </c>
      <c r="K2139" s="3">
        <v>6.7</v>
      </c>
      <c r="L2139" t="str">
        <f>IF(IMDb[[#This Row],[Presupuesto (USD)]]&lt;IMDb[[#This Row],[Ganancias(USD)]],"Éxito",IF(IMDb[[#This Row],[Presupuesto (USD)]]="SI","Indeterminado","Fracaso"))</f>
        <v>Fracaso</v>
      </c>
    </row>
    <row r="2140" spans="1:12" x14ac:dyDescent="0.25">
      <c r="A2140" t="s">
        <v>2334</v>
      </c>
      <c r="B2140" t="s">
        <v>152</v>
      </c>
      <c r="C2140">
        <v>92</v>
      </c>
      <c r="D2140" s="4">
        <v>83348920</v>
      </c>
      <c r="E2140" t="s">
        <v>90</v>
      </c>
      <c r="F2140" t="s">
        <v>2</v>
      </c>
      <c r="G2140" t="s">
        <v>3</v>
      </c>
      <c r="H2140" t="s">
        <v>21</v>
      </c>
      <c r="I2140" s="4">
        <v>132000000</v>
      </c>
      <c r="J2140" s="3">
        <v>2014</v>
      </c>
      <c r="K2140" s="3">
        <v>6.7</v>
      </c>
      <c r="L2140" t="str">
        <f>IF(IMDb[[#This Row],[Presupuesto (USD)]]&lt;IMDb[[#This Row],[Ganancias(USD)]],"Éxito",IF(IMDb[[#This Row],[Presupuesto (USD)]]="SI","Indeterminado","Fracaso"))</f>
        <v>Fracaso</v>
      </c>
    </row>
    <row r="2141" spans="1:12" x14ac:dyDescent="0.25">
      <c r="A2141" t="s">
        <v>2752</v>
      </c>
      <c r="B2141" t="s">
        <v>76</v>
      </c>
      <c r="C2141">
        <v>117</v>
      </c>
      <c r="D2141" s="4">
        <v>81645152</v>
      </c>
      <c r="E2141" t="s">
        <v>375</v>
      </c>
      <c r="F2141" t="s">
        <v>2</v>
      </c>
      <c r="G2141" t="s">
        <v>3</v>
      </c>
      <c r="H2141" t="s">
        <v>113</v>
      </c>
      <c r="I2141" s="4">
        <v>54000000</v>
      </c>
      <c r="J2141" s="3">
        <v>2002</v>
      </c>
      <c r="K2141" s="3">
        <v>6.7</v>
      </c>
      <c r="L2141" t="str">
        <f>IF(IMDb[[#This Row],[Presupuesto (USD)]]&lt;IMDb[[#This Row],[Ganancias(USD)]],"Éxito",IF(IMDb[[#This Row],[Presupuesto (USD)]]="SI","Indeterminado","Fracaso"))</f>
        <v>Éxito</v>
      </c>
    </row>
    <row r="2142" spans="1:12" x14ac:dyDescent="0.25">
      <c r="A2142" t="s">
        <v>4419</v>
      </c>
      <c r="B2142" t="s">
        <v>938</v>
      </c>
      <c r="C2142">
        <v>96</v>
      </c>
      <c r="D2142" s="4">
        <v>81200000</v>
      </c>
      <c r="E2142" t="s">
        <v>286</v>
      </c>
      <c r="F2142" t="s">
        <v>2</v>
      </c>
      <c r="G2142" t="s">
        <v>3</v>
      </c>
      <c r="H2142" t="s">
        <v>113</v>
      </c>
      <c r="I2142" s="4">
        <v>4500000</v>
      </c>
      <c r="J2142" s="3">
        <v>1984</v>
      </c>
      <c r="K2142" s="3">
        <v>6.7</v>
      </c>
      <c r="L2142" t="str">
        <f>IF(IMDb[[#This Row],[Presupuesto (USD)]]&lt;IMDb[[#This Row],[Ganancias(USD)]],"Éxito",IF(IMDb[[#This Row],[Presupuesto (USD)]]="SI","Indeterminado","Fracaso"))</f>
        <v>Éxito</v>
      </c>
    </row>
    <row r="2143" spans="1:12" x14ac:dyDescent="0.25">
      <c r="A2143" t="s">
        <v>2727</v>
      </c>
      <c r="B2143" t="s">
        <v>323</v>
      </c>
      <c r="C2143">
        <v>114</v>
      </c>
      <c r="D2143" s="4">
        <v>78745923</v>
      </c>
      <c r="E2143" t="s">
        <v>133</v>
      </c>
      <c r="F2143" t="s">
        <v>2</v>
      </c>
      <c r="G2143" t="s">
        <v>147</v>
      </c>
      <c r="H2143" t="s">
        <v>4</v>
      </c>
      <c r="I2143" s="4">
        <v>55000000</v>
      </c>
      <c r="J2143" s="3">
        <v>1998</v>
      </c>
      <c r="K2143" s="3">
        <v>6.7</v>
      </c>
      <c r="L2143" t="str">
        <f>IF(IMDb[[#This Row],[Presupuesto (USD)]]&lt;IMDb[[#This Row],[Ganancias(USD)]],"Éxito",IF(IMDb[[#This Row],[Presupuesto (USD)]]="SI","Indeterminado","Fracaso"))</f>
        <v>Éxito</v>
      </c>
    </row>
    <row r="2144" spans="1:12" x14ac:dyDescent="0.25">
      <c r="A2144" t="s">
        <v>2521</v>
      </c>
      <c r="B2144" t="s">
        <v>192</v>
      </c>
      <c r="C2144">
        <v>135</v>
      </c>
      <c r="D2144" s="4">
        <v>76081498</v>
      </c>
      <c r="E2144" t="s">
        <v>442</v>
      </c>
      <c r="F2144" t="s">
        <v>2</v>
      </c>
      <c r="G2144" t="s">
        <v>3</v>
      </c>
      <c r="H2144" t="s">
        <v>113</v>
      </c>
      <c r="I2144" s="4">
        <v>75000000</v>
      </c>
      <c r="J2144" s="3">
        <v>1997</v>
      </c>
      <c r="K2144" s="3">
        <v>6.7</v>
      </c>
      <c r="L2144" t="str">
        <f>IF(IMDb[[#This Row],[Presupuesto (USD)]]&lt;IMDb[[#This Row],[Ganancias(USD)]],"Éxito",IF(IMDb[[#This Row],[Presupuesto (USD)]]="SI","Indeterminado","Fracaso"))</f>
        <v>Éxito</v>
      </c>
    </row>
    <row r="2145" spans="1:12" x14ac:dyDescent="0.25">
      <c r="A2145" t="s">
        <v>2667</v>
      </c>
      <c r="B2145" t="s">
        <v>54</v>
      </c>
      <c r="C2145">
        <v>125</v>
      </c>
      <c r="D2145" s="4">
        <v>75764085</v>
      </c>
      <c r="E2145" t="s">
        <v>414</v>
      </c>
      <c r="F2145" t="s">
        <v>2</v>
      </c>
      <c r="G2145" t="s">
        <v>3</v>
      </c>
      <c r="H2145" t="s">
        <v>4</v>
      </c>
      <c r="I2145" s="4">
        <v>60000000</v>
      </c>
      <c r="J2145" s="3">
        <v>2000</v>
      </c>
      <c r="K2145" s="3">
        <v>6.7</v>
      </c>
      <c r="L2145" t="str">
        <f>IF(IMDb[[#This Row],[Presupuesto (USD)]]&lt;IMDb[[#This Row],[Ganancias(USD)]],"Éxito",IF(IMDb[[#This Row],[Presupuesto (USD)]]="SI","Indeterminado","Fracaso"))</f>
        <v>Éxito</v>
      </c>
    </row>
    <row r="2146" spans="1:12" x14ac:dyDescent="0.25">
      <c r="A2146" t="s">
        <v>2663</v>
      </c>
      <c r="B2146" t="s">
        <v>5146</v>
      </c>
      <c r="C2146">
        <v>109</v>
      </c>
      <c r="D2146" s="4">
        <v>75573300</v>
      </c>
      <c r="E2146" t="s">
        <v>552</v>
      </c>
      <c r="F2146" t="s">
        <v>2</v>
      </c>
      <c r="G2146" t="s">
        <v>3</v>
      </c>
      <c r="H2146" t="s">
        <v>113</v>
      </c>
      <c r="I2146" s="4">
        <v>61000000</v>
      </c>
      <c r="J2146" s="3">
        <v>2013</v>
      </c>
      <c r="K2146" s="3">
        <v>6.7</v>
      </c>
      <c r="L2146" t="str">
        <f>IF(IMDb[[#This Row],[Presupuesto (USD)]]&lt;IMDb[[#This Row],[Ganancias(USD)]],"Éxito",IF(IMDb[[#This Row],[Presupuesto (USD)]]="SI","Indeterminado","Fracaso"))</f>
        <v>Éxito</v>
      </c>
    </row>
    <row r="2147" spans="1:12" x14ac:dyDescent="0.25">
      <c r="A2147" t="s">
        <v>3595</v>
      </c>
      <c r="B2147" t="s">
        <v>440</v>
      </c>
      <c r="C2147">
        <v>122</v>
      </c>
      <c r="D2147" s="4">
        <v>75072454</v>
      </c>
      <c r="E2147" t="s">
        <v>637</v>
      </c>
      <c r="F2147" t="s">
        <v>2</v>
      </c>
      <c r="G2147" t="s">
        <v>3</v>
      </c>
      <c r="H2147" t="s">
        <v>4</v>
      </c>
      <c r="I2147" s="4">
        <v>20000000</v>
      </c>
      <c r="J2147" s="3">
        <v>2005</v>
      </c>
      <c r="K2147" s="3">
        <v>6.7</v>
      </c>
      <c r="L2147" t="str">
        <f>IF(IMDb[[#This Row],[Presupuesto (USD)]]&lt;IMDb[[#This Row],[Ganancias(USD)]],"Éxito",IF(IMDb[[#This Row],[Presupuesto (USD)]]="SI","Indeterminado","Fracaso"))</f>
        <v>Éxito</v>
      </c>
    </row>
    <row r="2148" spans="1:12" x14ac:dyDescent="0.25">
      <c r="A2148" t="s">
        <v>3328</v>
      </c>
      <c r="B2148" t="s">
        <v>1090</v>
      </c>
      <c r="C2148">
        <v>97</v>
      </c>
      <c r="D2148" s="4">
        <v>71500556</v>
      </c>
      <c r="E2148" t="s">
        <v>251</v>
      </c>
      <c r="F2148" t="s">
        <v>2</v>
      </c>
      <c r="G2148" t="s">
        <v>9</v>
      </c>
      <c r="H2148" t="s">
        <v>113</v>
      </c>
      <c r="I2148" s="4">
        <v>26000000</v>
      </c>
      <c r="J2148" s="3">
        <v>2001</v>
      </c>
      <c r="K2148" s="3">
        <v>6.7</v>
      </c>
      <c r="L2148" t="str">
        <f>IF(IMDb[[#This Row],[Presupuesto (USD)]]&lt;IMDb[[#This Row],[Ganancias(USD)]],"Éxito",IF(IMDb[[#This Row],[Presupuesto (USD)]]="SI","Indeterminado","Fracaso"))</f>
        <v>Éxito</v>
      </c>
    </row>
    <row r="2149" spans="1:12" x14ac:dyDescent="0.25">
      <c r="A2149" t="s">
        <v>3261</v>
      </c>
      <c r="B2149" t="s">
        <v>5142</v>
      </c>
      <c r="C2149">
        <v>115</v>
      </c>
      <c r="D2149" s="4">
        <v>71346930</v>
      </c>
      <c r="E2149" t="s">
        <v>1055</v>
      </c>
      <c r="F2149" t="s">
        <v>2</v>
      </c>
      <c r="G2149" t="s">
        <v>3</v>
      </c>
      <c r="H2149" t="s">
        <v>4</v>
      </c>
      <c r="I2149" s="4">
        <v>28000000</v>
      </c>
      <c r="J2149" s="3">
        <v>2013</v>
      </c>
      <c r="K2149" s="3">
        <v>6.7</v>
      </c>
      <c r="L2149" t="str">
        <f>IF(IMDb[[#This Row],[Presupuesto (USD)]]&lt;IMDb[[#This Row],[Ganancias(USD)]],"Éxito",IF(IMDb[[#This Row],[Presupuesto (USD)]]="SI","Indeterminado","Fracaso"))</f>
        <v>Éxito</v>
      </c>
    </row>
    <row r="2150" spans="1:12" x14ac:dyDescent="0.25">
      <c r="A2150" t="s">
        <v>3649</v>
      </c>
      <c r="B2150" t="s">
        <v>878</v>
      </c>
      <c r="C2150">
        <v>123</v>
      </c>
      <c r="D2150" s="4">
        <v>70492685</v>
      </c>
      <c r="E2150" t="s">
        <v>419</v>
      </c>
      <c r="F2150" t="s">
        <v>2</v>
      </c>
      <c r="G2150" t="s">
        <v>3</v>
      </c>
      <c r="H2150" t="s">
        <v>113</v>
      </c>
      <c r="I2150" s="4">
        <v>17000000</v>
      </c>
      <c r="J2150" s="3">
        <v>2013</v>
      </c>
      <c r="K2150" s="3">
        <v>6.7</v>
      </c>
      <c r="L2150" t="str">
        <f>IF(IMDb[[#This Row],[Presupuesto (USD)]]&lt;IMDb[[#This Row],[Ganancias(USD)]],"Éxito",IF(IMDb[[#This Row],[Presupuesto (USD)]]="SI","Indeterminado","Fracaso"))</f>
        <v>Éxito</v>
      </c>
    </row>
    <row r="2151" spans="1:12" x14ac:dyDescent="0.25">
      <c r="A2151" t="s">
        <v>2540</v>
      </c>
      <c r="B2151" t="s">
        <v>168</v>
      </c>
      <c r="C2151">
        <v>136</v>
      </c>
      <c r="D2151" s="4">
        <v>67286731</v>
      </c>
      <c r="E2151" t="s">
        <v>30</v>
      </c>
      <c r="F2151" t="s">
        <v>2</v>
      </c>
      <c r="G2151" t="s">
        <v>3</v>
      </c>
      <c r="H2151" t="s">
        <v>4</v>
      </c>
      <c r="I2151" s="4">
        <v>100000000</v>
      </c>
      <c r="J2151" s="3">
        <v>2004</v>
      </c>
      <c r="K2151" s="3">
        <v>6.7</v>
      </c>
      <c r="L2151" t="str">
        <f>IF(IMDb[[#This Row],[Presupuesto (USD)]]&lt;IMDb[[#This Row],[Ganancias(USD)]],"Éxito",IF(IMDb[[#This Row],[Presupuesto (USD)]]="SI","Indeterminado","Fracaso"))</f>
        <v>Fracaso</v>
      </c>
    </row>
    <row r="2152" spans="1:12" x14ac:dyDescent="0.25">
      <c r="A2152" t="s">
        <v>2840</v>
      </c>
      <c r="B2152" t="s">
        <v>215</v>
      </c>
      <c r="C2152">
        <v>118</v>
      </c>
      <c r="D2152" s="4">
        <v>66488090</v>
      </c>
      <c r="E2152" t="s">
        <v>367</v>
      </c>
      <c r="F2152" t="s">
        <v>2</v>
      </c>
      <c r="G2152" t="s">
        <v>3</v>
      </c>
      <c r="H2152" t="s">
        <v>113</v>
      </c>
      <c r="I2152" s="4">
        <v>48000000</v>
      </c>
      <c r="J2152" s="3">
        <v>1999</v>
      </c>
      <c r="K2152" s="3">
        <v>6.7</v>
      </c>
      <c r="L2152" t="str">
        <f>IF(IMDb[[#This Row],[Presupuesto (USD)]]&lt;IMDb[[#This Row],[Ganancias(USD)]],"Éxito",IF(IMDb[[#This Row],[Presupuesto (USD)]]="SI","Indeterminado","Fracaso"))</f>
        <v>Éxito</v>
      </c>
    </row>
    <row r="2153" spans="1:12" x14ac:dyDescent="0.25">
      <c r="A2153" t="s">
        <v>2309</v>
      </c>
      <c r="B2153" t="s">
        <v>173</v>
      </c>
      <c r="C2153">
        <v>85</v>
      </c>
      <c r="D2153" s="4">
        <v>64459316</v>
      </c>
      <c r="E2153" t="s">
        <v>90</v>
      </c>
      <c r="F2153" t="s">
        <v>2</v>
      </c>
      <c r="G2153" t="s">
        <v>9</v>
      </c>
      <c r="H2153" t="s">
        <v>21</v>
      </c>
      <c r="I2153" s="4">
        <v>149000000</v>
      </c>
      <c r="J2153" s="3">
        <v>2006</v>
      </c>
      <c r="K2153" s="3">
        <v>6.7</v>
      </c>
      <c r="L2153" t="str">
        <f>IF(IMDb[[#This Row],[Presupuesto (USD)]]&lt;IMDb[[#This Row],[Ganancias(USD)]],"Éxito",IF(IMDb[[#This Row],[Presupuesto (USD)]]="SI","Indeterminado","Fracaso"))</f>
        <v>Fracaso</v>
      </c>
    </row>
    <row r="2154" spans="1:12" x14ac:dyDescent="0.25">
      <c r="A2154" t="s">
        <v>2388</v>
      </c>
      <c r="B2154" t="s">
        <v>155</v>
      </c>
      <c r="C2154">
        <v>114</v>
      </c>
      <c r="D2154" s="4">
        <v>61656849</v>
      </c>
      <c r="E2154" t="s">
        <v>125</v>
      </c>
      <c r="F2154" t="s">
        <v>2</v>
      </c>
      <c r="G2154" t="s">
        <v>3</v>
      </c>
      <c r="H2154" t="s">
        <v>4</v>
      </c>
      <c r="I2154" s="4">
        <v>110000000</v>
      </c>
      <c r="J2154" s="3">
        <v>2013</v>
      </c>
      <c r="K2154" s="3">
        <v>6.7</v>
      </c>
      <c r="L2154" t="str">
        <f>IF(IMDb[[#This Row],[Presupuesto (USD)]]&lt;IMDb[[#This Row],[Ganancias(USD)]],"Éxito",IF(IMDb[[#This Row],[Presupuesto (USD)]]="SI","Indeterminado","Fracaso"))</f>
        <v>Fracaso</v>
      </c>
    </row>
    <row r="2155" spans="1:12" x14ac:dyDescent="0.25">
      <c r="A2155" t="s">
        <v>2368</v>
      </c>
      <c r="B2155" t="s">
        <v>248</v>
      </c>
      <c r="C2155">
        <v>134</v>
      </c>
      <c r="D2155" s="4">
        <v>57637485</v>
      </c>
      <c r="E2155" t="s">
        <v>48</v>
      </c>
      <c r="F2155" t="s">
        <v>2</v>
      </c>
      <c r="G2155" t="s">
        <v>3</v>
      </c>
      <c r="H2155" t="s">
        <v>4</v>
      </c>
      <c r="I2155" s="4">
        <v>105000000</v>
      </c>
      <c r="J2155" s="3">
        <v>2004</v>
      </c>
      <c r="K2155" s="3">
        <v>6.7</v>
      </c>
      <c r="L2155" t="str">
        <f>IF(IMDb[[#This Row],[Presupuesto (USD)]]&lt;IMDb[[#This Row],[Ganancias(USD)]],"Éxito",IF(IMDb[[#This Row],[Presupuesto (USD)]]="SI","Indeterminado","Fracaso"))</f>
        <v>Fracaso</v>
      </c>
    </row>
    <row r="2156" spans="1:12" x14ac:dyDescent="0.25">
      <c r="A2156" t="s">
        <v>3398</v>
      </c>
      <c r="B2156" t="s">
        <v>895</v>
      </c>
      <c r="C2156">
        <v>98</v>
      </c>
      <c r="D2156" s="4">
        <v>57262492</v>
      </c>
      <c r="E2156" t="s">
        <v>183</v>
      </c>
      <c r="F2156" t="s">
        <v>2</v>
      </c>
      <c r="G2156" t="s">
        <v>3</v>
      </c>
      <c r="H2156" t="s">
        <v>113</v>
      </c>
      <c r="I2156" s="4">
        <v>24000000</v>
      </c>
      <c r="J2156" s="3">
        <v>2000</v>
      </c>
      <c r="K2156" s="3">
        <v>6.7</v>
      </c>
      <c r="L2156" t="str">
        <f>IF(IMDb[[#This Row],[Presupuesto (USD)]]&lt;IMDb[[#This Row],[Ganancias(USD)]],"Éxito",IF(IMDb[[#This Row],[Presupuesto (USD)]]="SI","Indeterminado","Fracaso"))</f>
        <v>Éxito</v>
      </c>
    </row>
    <row r="2157" spans="1:12" x14ac:dyDescent="0.25">
      <c r="A2157" t="s">
        <v>2807</v>
      </c>
      <c r="B2157" t="s">
        <v>723</v>
      </c>
      <c r="C2157">
        <v>113</v>
      </c>
      <c r="D2157" s="4">
        <v>56724080</v>
      </c>
      <c r="E2157" t="s">
        <v>286</v>
      </c>
      <c r="F2157" t="s">
        <v>2</v>
      </c>
      <c r="G2157" t="s">
        <v>3</v>
      </c>
      <c r="H2157" t="s">
        <v>113</v>
      </c>
      <c r="I2157" s="4">
        <v>50000000</v>
      </c>
      <c r="J2157" s="3">
        <v>2012</v>
      </c>
      <c r="K2157" s="3">
        <v>6.7</v>
      </c>
      <c r="L2157" t="str">
        <f>IF(IMDb[[#This Row],[Presupuesto (USD)]]&lt;IMDb[[#This Row],[Ganancias(USD)]],"Éxito",IF(IMDb[[#This Row],[Presupuesto (USD)]]="SI","Indeterminado","Fracaso"))</f>
        <v>Éxito</v>
      </c>
    </row>
    <row r="2158" spans="1:12" x14ac:dyDescent="0.25">
      <c r="A2158" t="s">
        <v>3483</v>
      </c>
      <c r="B2158" t="s">
        <v>1174</v>
      </c>
      <c r="C2158">
        <v>100</v>
      </c>
      <c r="D2158" s="4">
        <v>55461307</v>
      </c>
      <c r="E2158" t="s">
        <v>286</v>
      </c>
      <c r="F2158" t="s">
        <v>2</v>
      </c>
      <c r="G2158" t="s">
        <v>3</v>
      </c>
      <c r="H2158" t="s">
        <v>113</v>
      </c>
      <c r="I2158" s="4">
        <v>20000000</v>
      </c>
      <c r="J2158" s="3">
        <v>2016</v>
      </c>
      <c r="K2158" s="3">
        <v>6.7</v>
      </c>
      <c r="L2158" t="str">
        <f>IF(IMDb[[#This Row],[Presupuesto (USD)]]&lt;IMDb[[#This Row],[Ganancias(USD)]],"Éxito",IF(IMDb[[#This Row],[Presupuesto (USD)]]="SI","Indeterminado","Fracaso"))</f>
        <v>Éxito</v>
      </c>
    </row>
    <row r="2159" spans="1:12" x14ac:dyDescent="0.25">
      <c r="A2159" t="s">
        <v>3893</v>
      </c>
      <c r="B2159" t="s">
        <v>1406</v>
      </c>
      <c r="C2159">
        <v>93</v>
      </c>
      <c r="D2159" s="4">
        <v>54724272</v>
      </c>
      <c r="E2159" t="s">
        <v>183</v>
      </c>
      <c r="F2159" t="s">
        <v>2</v>
      </c>
      <c r="G2159" t="s">
        <v>3</v>
      </c>
      <c r="H2159" t="s">
        <v>113</v>
      </c>
      <c r="I2159" s="4">
        <v>12000000</v>
      </c>
      <c r="J2159" s="3">
        <v>2012</v>
      </c>
      <c r="K2159" s="3">
        <v>6.7</v>
      </c>
      <c r="L2159" t="str">
        <f>IF(IMDb[[#This Row],[Presupuesto (USD)]]&lt;IMDb[[#This Row],[Ganancias(USD)]],"Éxito",IF(IMDb[[#This Row],[Presupuesto (USD)]]="SI","Indeterminado","Fracaso"))</f>
        <v>Éxito</v>
      </c>
    </row>
    <row r="2160" spans="1:12" x14ac:dyDescent="0.25">
      <c r="A2160" t="s">
        <v>3413</v>
      </c>
      <c r="B2160" t="s">
        <v>746</v>
      </c>
      <c r="C2160">
        <v>98</v>
      </c>
      <c r="D2160" s="4">
        <v>53302314</v>
      </c>
      <c r="E2160" t="s">
        <v>752</v>
      </c>
      <c r="F2160" t="s">
        <v>2</v>
      </c>
      <c r="G2160" t="s">
        <v>3</v>
      </c>
      <c r="H2160" t="s">
        <v>113</v>
      </c>
      <c r="I2160" s="4">
        <v>23000000</v>
      </c>
      <c r="J2160" s="3">
        <v>2000</v>
      </c>
      <c r="K2160" s="3">
        <v>6.7</v>
      </c>
      <c r="L2160" t="str">
        <f>IF(IMDb[[#This Row],[Presupuesto (USD)]]&lt;IMDb[[#This Row],[Ganancias(USD)]],"Éxito",IF(IMDb[[#This Row],[Presupuesto (USD)]]="SI","Indeterminado","Fracaso"))</f>
        <v>Éxito</v>
      </c>
    </row>
    <row r="2161" spans="1:12" x14ac:dyDescent="0.25">
      <c r="A2161" t="s">
        <v>2506</v>
      </c>
      <c r="B2161" t="s">
        <v>182</v>
      </c>
      <c r="C2161">
        <v>116</v>
      </c>
      <c r="D2161" s="4">
        <v>53215979</v>
      </c>
      <c r="E2161" t="s">
        <v>82</v>
      </c>
      <c r="F2161" t="s">
        <v>2</v>
      </c>
      <c r="G2161" t="s">
        <v>3</v>
      </c>
      <c r="H2161" t="s">
        <v>4</v>
      </c>
      <c r="I2161" s="4">
        <v>84000000</v>
      </c>
      <c r="J2161" s="3">
        <v>2013</v>
      </c>
      <c r="K2161" s="3">
        <v>6.7</v>
      </c>
      <c r="L2161" t="str">
        <f>IF(IMDb[[#This Row],[Presupuesto (USD)]]&lt;IMDb[[#This Row],[Ganancias(USD)]],"Éxito",IF(IMDb[[#This Row],[Presupuesto (USD)]]="SI","Indeterminado","Fracaso"))</f>
        <v>Fracaso</v>
      </c>
    </row>
    <row r="2162" spans="1:12" x14ac:dyDescent="0.25">
      <c r="A2162" t="s">
        <v>2799</v>
      </c>
      <c r="B2162" t="s">
        <v>717</v>
      </c>
      <c r="C2162">
        <v>124</v>
      </c>
      <c r="D2162" s="4">
        <v>52752475</v>
      </c>
      <c r="E2162" t="s">
        <v>600</v>
      </c>
      <c r="F2162" t="s">
        <v>2</v>
      </c>
      <c r="G2162" t="s">
        <v>3</v>
      </c>
      <c r="H2162" t="s">
        <v>113</v>
      </c>
      <c r="I2162" s="4">
        <v>50000000</v>
      </c>
      <c r="J2162" s="3">
        <v>2002</v>
      </c>
      <c r="K2162" s="3">
        <v>6.7</v>
      </c>
      <c r="L2162" t="str">
        <f>IF(IMDb[[#This Row],[Presupuesto (USD)]]&lt;IMDb[[#This Row],[Ganancias(USD)]],"Éxito",IF(IMDb[[#This Row],[Presupuesto (USD)]]="SI","Indeterminado","Fracaso"))</f>
        <v>Éxito</v>
      </c>
    </row>
    <row r="2163" spans="1:12" x14ac:dyDescent="0.25">
      <c r="A2163" t="s">
        <v>3856</v>
      </c>
      <c r="B2163" t="s">
        <v>1342</v>
      </c>
      <c r="C2163">
        <v>94</v>
      </c>
      <c r="D2163" s="4">
        <v>51872378</v>
      </c>
      <c r="E2163" t="s">
        <v>267</v>
      </c>
      <c r="F2163" t="s">
        <v>2</v>
      </c>
      <c r="G2163" t="s">
        <v>3</v>
      </c>
      <c r="H2163" t="s">
        <v>113</v>
      </c>
      <c r="I2163" s="4">
        <v>13000000</v>
      </c>
      <c r="J2163" s="3">
        <v>2013</v>
      </c>
      <c r="K2163" s="3">
        <v>6.7</v>
      </c>
      <c r="L2163" t="str">
        <f>IF(IMDb[[#This Row],[Presupuesto (USD)]]&lt;IMDb[[#This Row],[Ganancias(USD)]],"Éxito",IF(IMDb[[#This Row],[Presupuesto (USD)]]="SI","Indeterminado","Fracaso"))</f>
        <v>Éxito</v>
      </c>
    </row>
    <row r="2164" spans="1:12" x14ac:dyDescent="0.25">
      <c r="A2164" t="s">
        <v>2965</v>
      </c>
      <c r="B2164" t="s">
        <v>826</v>
      </c>
      <c r="C2164">
        <v>130</v>
      </c>
      <c r="D2164" s="4">
        <v>51185897</v>
      </c>
      <c r="E2164" t="s">
        <v>8</v>
      </c>
      <c r="F2164" t="s">
        <v>2</v>
      </c>
      <c r="G2164" t="s">
        <v>9</v>
      </c>
      <c r="H2164" t="s">
        <v>21</v>
      </c>
      <c r="I2164" s="4">
        <v>30000000</v>
      </c>
      <c r="J2164" s="3">
        <v>1987</v>
      </c>
      <c r="K2164" s="3">
        <v>6.7</v>
      </c>
      <c r="L2164" t="str">
        <f>IF(IMDb[[#This Row],[Presupuesto (USD)]]&lt;IMDb[[#This Row],[Ganancias(USD)]],"Éxito",IF(IMDb[[#This Row],[Presupuesto (USD)]]="SI","Indeterminado","Fracaso"))</f>
        <v>Éxito</v>
      </c>
    </row>
    <row r="2165" spans="1:12" x14ac:dyDescent="0.25">
      <c r="A2165" t="s">
        <v>2803</v>
      </c>
      <c r="B2165" t="s">
        <v>566</v>
      </c>
      <c r="C2165">
        <v>121</v>
      </c>
      <c r="D2165" s="4">
        <v>50007168</v>
      </c>
      <c r="E2165" t="s">
        <v>88</v>
      </c>
      <c r="F2165" t="s">
        <v>2</v>
      </c>
      <c r="G2165" t="s">
        <v>3</v>
      </c>
      <c r="H2165" t="s">
        <v>113</v>
      </c>
      <c r="I2165" s="4">
        <v>50000000</v>
      </c>
      <c r="J2165" s="3">
        <v>1997</v>
      </c>
      <c r="K2165" s="3">
        <v>6.7</v>
      </c>
      <c r="L2165" t="str">
        <f>IF(IMDb[[#This Row],[Presupuesto (USD)]]&lt;IMDb[[#This Row],[Ganancias(USD)]],"Éxito",IF(IMDb[[#This Row],[Presupuesto (USD)]]="SI","Indeterminado","Fracaso"))</f>
        <v>Éxito</v>
      </c>
    </row>
    <row r="2166" spans="1:12" x14ac:dyDescent="0.25">
      <c r="A2166" t="s">
        <v>2709</v>
      </c>
      <c r="B2166" t="s">
        <v>352</v>
      </c>
      <c r="C2166">
        <v>95</v>
      </c>
      <c r="D2166" s="4">
        <v>48291624</v>
      </c>
      <c r="E2166" t="s">
        <v>560</v>
      </c>
      <c r="F2166" t="s">
        <v>2</v>
      </c>
      <c r="G2166" t="s">
        <v>3</v>
      </c>
      <c r="H2166" t="s">
        <v>4</v>
      </c>
      <c r="I2166" s="4">
        <v>58000000</v>
      </c>
      <c r="J2166" s="3">
        <v>2005</v>
      </c>
      <c r="K2166" s="3">
        <v>6.7</v>
      </c>
      <c r="L2166" t="str">
        <f>IF(IMDb[[#This Row],[Presupuesto (USD)]]&lt;IMDb[[#This Row],[Ganancias(USD)]],"Éxito",IF(IMDb[[#This Row],[Presupuesto (USD)]]="SI","Indeterminado","Fracaso"))</f>
        <v>Fracaso</v>
      </c>
    </row>
    <row r="2167" spans="1:12" x14ac:dyDescent="0.25">
      <c r="A2167" t="s">
        <v>2486</v>
      </c>
      <c r="B2167" t="s">
        <v>47</v>
      </c>
      <c r="C2167">
        <v>104</v>
      </c>
      <c r="D2167" s="4">
        <v>47592825</v>
      </c>
      <c r="E2167" t="s">
        <v>196</v>
      </c>
      <c r="F2167" t="s">
        <v>2</v>
      </c>
      <c r="G2167" t="s">
        <v>3</v>
      </c>
      <c r="H2167" t="s">
        <v>4</v>
      </c>
      <c r="I2167" s="4">
        <v>85000000</v>
      </c>
      <c r="J2167" s="3">
        <v>2003</v>
      </c>
      <c r="K2167" s="3">
        <v>6.7</v>
      </c>
      <c r="L2167" t="str">
        <f>IF(IMDb[[#This Row],[Presupuesto (USD)]]&lt;IMDb[[#This Row],[Ganancias(USD)]],"Éxito",IF(IMDb[[#This Row],[Presupuesto (USD)]]="SI","Indeterminado","Fracaso"))</f>
        <v>Fracaso</v>
      </c>
    </row>
    <row r="2168" spans="1:12" x14ac:dyDescent="0.25">
      <c r="A2168" t="s">
        <v>2689</v>
      </c>
      <c r="B2168" t="s">
        <v>612</v>
      </c>
      <c r="C2168">
        <v>113</v>
      </c>
      <c r="D2168" s="4">
        <v>45996718</v>
      </c>
      <c r="E2168" t="s">
        <v>88</v>
      </c>
      <c r="F2168" t="s">
        <v>2</v>
      </c>
      <c r="G2168" t="s">
        <v>3</v>
      </c>
      <c r="H2168" t="s">
        <v>113</v>
      </c>
      <c r="I2168" s="4">
        <v>60000000</v>
      </c>
      <c r="J2168" s="3">
        <v>2013</v>
      </c>
      <c r="K2168" s="3">
        <v>6.7</v>
      </c>
      <c r="L2168" t="str">
        <f>IF(IMDb[[#This Row],[Presupuesto (USD)]]&lt;IMDb[[#This Row],[Ganancias(USD)]],"Éxito",IF(IMDb[[#This Row],[Presupuesto (USD)]]="SI","Indeterminado","Fracaso"))</f>
        <v>Fracaso</v>
      </c>
    </row>
    <row r="2169" spans="1:12" x14ac:dyDescent="0.25">
      <c r="A2169" t="s">
        <v>3340</v>
      </c>
      <c r="B2169" t="s">
        <v>696</v>
      </c>
      <c r="C2169">
        <v>98</v>
      </c>
      <c r="D2169" s="4">
        <v>44455658</v>
      </c>
      <c r="E2169" t="s">
        <v>244</v>
      </c>
      <c r="F2169" t="s">
        <v>2</v>
      </c>
      <c r="G2169" t="s">
        <v>3</v>
      </c>
      <c r="H2169" t="s">
        <v>113</v>
      </c>
      <c r="I2169" s="4">
        <v>25000000</v>
      </c>
      <c r="J2169" s="3">
        <v>1997</v>
      </c>
      <c r="K2169" s="3">
        <v>6.7</v>
      </c>
      <c r="L2169" t="str">
        <f>IF(IMDb[[#This Row],[Presupuesto (USD)]]&lt;IMDb[[#This Row],[Ganancias(USD)]],"Éxito",IF(IMDb[[#This Row],[Presupuesto (USD)]]="SI","Indeterminado","Fracaso"))</f>
        <v>Éxito</v>
      </c>
    </row>
    <row r="2170" spans="1:12" x14ac:dyDescent="0.25">
      <c r="A2170" t="s">
        <v>2435</v>
      </c>
      <c r="B2170" t="s">
        <v>36</v>
      </c>
      <c r="C2170">
        <v>135</v>
      </c>
      <c r="D2170" s="4">
        <v>43982842</v>
      </c>
      <c r="E2170" t="s">
        <v>347</v>
      </c>
      <c r="F2170" t="s">
        <v>2</v>
      </c>
      <c r="G2170" t="s">
        <v>3</v>
      </c>
      <c r="H2170" t="s">
        <v>4</v>
      </c>
      <c r="I2170" s="4">
        <v>65000000</v>
      </c>
      <c r="J2170" s="3">
        <v>2009</v>
      </c>
      <c r="K2170" s="3">
        <v>6.7</v>
      </c>
      <c r="L2170" t="str">
        <f>IF(IMDb[[#This Row],[Presupuesto (USD)]]&lt;IMDb[[#This Row],[Ganancias(USD)]],"Éxito",IF(IMDb[[#This Row],[Presupuesto (USD)]]="SI","Indeterminado","Fracaso"))</f>
        <v>Fracaso</v>
      </c>
    </row>
    <row r="2171" spans="1:12" x14ac:dyDescent="0.25">
      <c r="A2171" t="s">
        <v>4189</v>
      </c>
      <c r="B2171" t="s">
        <v>1584</v>
      </c>
      <c r="C2171">
        <v>120</v>
      </c>
      <c r="D2171" s="4">
        <v>43800000</v>
      </c>
      <c r="E2171" t="s">
        <v>8</v>
      </c>
      <c r="F2171" t="s">
        <v>2</v>
      </c>
      <c r="G2171" t="s">
        <v>9</v>
      </c>
      <c r="H2171" t="s">
        <v>1408</v>
      </c>
      <c r="I2171" s="4">
        <v>7200000</v>
      </c>
      <c r="J2171" s="3">
        <v>1971</v>
      </c>
      <c r="K2171" s="3">
        <v>6.7</v>
      </c>
      <c r="L2171" t="str">
        <f>IF(IMDb[[#This Row],[Presupuesto (USD)]]&lt;IMDb[[#This Row],[Ganancias(USD)]],"Éxito",IF(IMDb[[#This Row],[Presupuesto (USD)]]="SI","Indeterminado","Fracaso"))</f>
        <v>Éxito</v>
      </c>
    </row>
    <row r="2172" spans="1:12" x14ac:dyDescent="0.25">
      <c r="A2172" t="s">
        <v>3602</v>
      </c>
      <c r="B2172" t="s">
        <v>1249</v>
      </c>
      <c r="C2172">
        <v>113</v>
      </c>
      <c r="D2172" s="4">
        <v>43601508</v>
      </c>
      <c r="E2172" t="s">
        <v>251</v>
      </c>
      <c r="F2172" t="s">
        <v>2</v>
      </c>
      <c r="G2172" t="s">
        <v>3</v>
      </c>
      <c r="H2172" t="s">
        <v>4</v>
      </c>
      <c r="I2172" s="4">
        <v>18000000</v>
      </c>
      <c r="J2172" s="3">
        <v>2003</v>
      </c>
      <c r="K2172" s="3">
        <v>6.7</v>
      </c>
      <c r="L2172" t="str">
        <f>IF(IMDb[[#This Row],[Presupuesto (USD)]]&lt;IMDb[[#This Row],[Ganancias(USD)]],"Éxito",IF(IMDb[[#This Row],[Presupuesto (USD)]]="SI","Indeterminado","Fracaso"))</f>
        <v>Éxito</v>
      </c>
    </row>
    <row r="2173" spans="1:12" x14ac:dyDescent="0.25">
      <c r="A2173" t="s">
        <v>3293</v>
      </c>
      <c r="B2173" t="s">
        <v>1077</v>
      </c>
      <c r="C2173">
        <v>98</v>
      </c>
      <c r="D2173" s="4">
        <v>41008532</v>
      </c>
      <c r="E2173" t="s">
        <v>363</v>
      </c>
      <c r="F2173" t="s">
        <v>2</v>
      </c>
      <c r="G2173" t="s">
        <v>3</v>
      </c>
      <c r="H2173" t="s">
        <v>113</v>
      </c>
      <c r="I2173" s="4">
        <v>27000000</v>
      </c>
      <c r="J2173" s="3">
        <v>2016</v>
      </c>
      <c r="K2173" s="3">
        <v>6.7</v>
      </c>
      <c r="L2173" t="str">
        <f>IF(IMDb[[#This Row],[Presupuesto (USD)]]&lt;IMDb[[#This Row],[Ganancias(USD)]],"Éxito",IF(IMDb[[#This Row],[Presupuesto (USD)]]="SI","Indeterminado","Fracaso"))</f>
        <v>Éxito</v>
      </c>
    </row>
    <row r="2174" spans="1:12" x14ac:dyDescent="0.25">
      <c r="A2174" t="s">
        <v>3066</v>
      </c>
      <c r="B2174" t="s">
        <v>391</v>
      </c>
      <c r="C2174">
        <v>100</v>
      </c>
      <c r="D2174" s="4">
        <v>39532308</v>
      </c>
      <c r="E2174" t="s">
        <v>609</v>
      </c>
      <c r="F2174" t="s">
        <v>2</v>
      </c>
      <c r="G2174" t="s">
        <v>9</v>
      </c>
      <c r="H2174" t="s">
        <v>113</v>
      </c>
      <c r="I2174" s="4">
        <v>33000000</v>
      </c>
      <c r="J2174" s="3">
        <v>2002</v>
      </c>
      <c r="K2174" s="3">
        <v>6.7</v>
      </c>
      <c r="L2174" t="str">
        <f>IF(IMDb[[#This Row],[Presupuesto (USD)]]&lt;IMDb[[#This Row],[Ganancias(USD)]],"Éxito",IF(IMDb[[#This Row],[Presupuesto (USD)]]="SI","Indeterminado","Fracaso"))</f>
        <v>Éxito</v>
      </c>
    </row>
    <row r="2175" spans="1:12" x14ac:dyDescent="0.25">
      <c r="A2175" t="s">
        <v>3262</v>
      </c>
      <c r="B2175" t="s">
        <v>598</v>
      </c>
      <c r="C2175">
        <v>96</v>
      </c>
      <c r="D2175" s="4">
        <v>39514713</v>
      </c>
      <c r="E2175" t="s">
        <v>99</v>
      </c>
      <c r="F2175" t="s">
        <v>2</v>
      </c>
      <c r="G2175" t="s">
        <v>3</v>
      </c>
      <c r="H2175" t="s">
        <v>21</v>
      </c>
      <c r="I2175" s="4">
        <v>28000000</v>
      </c>
      <c r="J2175" s="3">
        <v>1993</v>
      </c>
      <c r="K2175" s="3">
        <v>6.7</v>
      </c>
      <c r="L2175" t="str">
        <f>IF(IMDb[[#This Row],[Presupuesto (USD)]]&lt;IMDb[[#This Row],[Ganancias(USD)]],"Éxito",IF(IMDb[[#This Row],[Presupuesto (USD)]]="SI","Indeterminado","Fracaso"))</f>
        <v>Éxito</v>
      </c>
    </row>
    <row r="2176" spans="1:12" x14ac:dyDescent="0.25">
      <c r="A2176" t="s">
        <v>2566</v>
      </c>
      <c r="B2176" t="s">
        <v>498</v>
      </c>
      <c r="C2176">
        <v>148</v>
      </c>
      <c r="D2176" s="4">
        <v>39251128</v>
      </c>
      <c r="E2176" t="s">
        <v>499</v>
      </c>
      <c r="F2176" t="s">
        <v>2</v>
      </c>
      <c r="G2176" t="s">
        <v>3</v>
      </c>
      <c r="H2176" t="s">
        <v>4</v>
      </c>
      <c r="I2176" s="4">
        <v>75000000</v>
      </c>
      <c r="J2176" s="3">
        <v>1999</v>
      </c>
      <c r="K2176" s="3">
        <v>6.7</v>
      </c>
      <c r="L2176" t="str">
        <f>IF(IMDb[[#This Row],[Presupuesto (USD)]]&lt;IMDb[[#This Row],[Ganancias(USD)]],"Éxito",IF(IMDb[[#This Row],[Presupuesto (USD)]]="SI","Indeterminado","Fracaso"))</f>
        <v>Fracaso</v>
      </c>
    </row>
    <row r="2177" spans="1:12" x14ac:dyDescent="0.25">
      <c r="A2177" t="s">
        <v>2635</v>
      </c>
      <c r="B2177" t="s">
        <v>486</v>
      </c>
      <c r="C2177">
        <v>143</v>
      </c>
      <c r="D2177" s="4">
        <v>38966057</v>
      </c>
      <c r="E2177" t="s">
        <v>419</v>
      </c>
      <c r="F2177" t="s">
        <v>2</v>
      </c>
      <c r="G2177" t="s">
        <v>258</v>
      </c>
      <c r="H2177" t="s">
        <v>113</v>
      </c>
      <c r="I2177" s="4">
        <v>65000000</v>
      </c>
      <c r="J2177" s="3">
        <v>1998</v>
      </c>
      <c r="K2177" s="3">
        <v>6.7</v>
      </c>
      <c r="L2177" t="str">
        <f>IF(IMDb[[#This Row],[Presupuesto (USD)]]&lt;IMDb[[#This Row],[Ganancias(USD)]],"Éxito",IF(IMDb[[#This Row],[Presupuesto (USD)]]="SI","Indeterminado","Fracaso"))</f>
        <v>Fracaso</v>
      </c>
    </row>
    <row r="2178" spans="1:12" x14ac:dyDescent="0.25">
      <c r="A2178" t="s">
        <v>3068</v>
      </c>
      <c r="B2178" t="s">
        <v>731</v>
      </c>
      <c r="C2178">
        <v>109</v>
      </c>
      <c r="D2178" s="4">
        <v>37553932</v>
      </c>
      <c r="E2178" t="s">
        <v>459</v>
      </c>
      <c r="F2178" t="s">
        <v>2</v>
      </c>
      <c r="G2178" t="s">
        <v>3</v>
      </c>
      <c r="H2178" t="s">
        <v>4</v>
      </c>
      <c r="I2178" s="4">
        <v>40000000</v>
      </c>
      <c r="J2178" s="3">
        <v>2011</v>
      </c>
      <c r="K2178" s="3">
        <v>6.7</v>
      </c>
      <c r="L2178" t="str">
        <f>IF(IMDb[[#This Row],[Presupuesto (USD)]]&lt;IMDb[[#This Row],[Ganancias(USD)]],"Éxito",IF(IMDb[[#This Row],[Presupuesto (USD)]]="SI","Indeterminado","Fracaso"))</f>
        <v>Fracaso</v>
      </c>
    </row>
    <row r="2179" spans="1:12" x14ac:dyDescent="0.25">
      <c r="A2179" t="s">
        <v>4455</v>
      </c>
      <c r="B2179" t="s">
        <v>1736</v>
      </c>
      <c r="C2179">
        <v>152</v>
      </c>
      <c r="D2179" s="4">
        <v>36000000</v>
      </c>
      <c r="E2179" t="s">
        <v>1309</v>
      </c>
      <c r="F2179" t="s">
        <v>2</v>
      </c>
      <c r="G2179" t="s">
        <v>3</v>
      </c>
      <c r="H2179" t="s">
        <v>679</v>
      </c>
      <c r="I2179" s="4">
        <v>4000000</v>
      </c>
      <c r="J2179" s="3">
        <v>1952</v>
      </c>
      <c r="K2179" s="3">
        <v>6.7</v>
      </c>
      <c r="L2179" t="str">
        <f>IF(IMDb[[#This Row],[Presupuesto (USD)]]&lt;IMDb[[#This Row],[Ganancias(USD)]],"Éxito",IF(IMDb[[#This Row],[Presupuesto (USD)]]="SI","Indeterminado","Fracaso"))</f>
        <v>Éxito</v>
      </c>
    </row>
    <row r="2180" spans="1:12" x14ac:dyDescent="0.25">
      <c r="A2180" t="s">
        <v>3650</v>
      </c>
      <c r="B2180" t="s">
        <v>1096</v>
      </c>
      <c r="C2180">
        <v>109</v>
      </c>
      <c r="D2180" s="4">
        <v>35635046</v>
      </c>
      <c r="E2180" t="s">
        <v>88</v>
      </c>
      <c r="F2180" t="s">
        <v>2</v>
      </c>
      <c r="G2180" t="s">
        <v>9</v>
      </c>
      <c r="H2180" t="s">
        <v>113</v>
      </c>
      <c r="I2180" s="4">
        <v>17000000</v>
      </c>
      <c r="J2180" s="3">
        <v>2006</v>
      </c>
      <c r="K2180" s="3">
        <v>6.7</v>
      </c>
      <c r="L2180" t="str">
        <f>IF(IMDb[[#This Row],[Presupuesto (USD)]]&lt;IMDb[[#This Row],[Ganancias(USD)]],"Éxito",IF(IMDb[[#This Row],[Presupuesto (USD)]]="SI","Indeterminado","Fracaso"))</f>
        <v>Éxito</v>
      </c>
    </row>
    <row r="2181" spans="1:12" x14ac:dyDescent="0.25">
      <c r="A2181" t="s">
        <v>3488</v>
      </c>
      <c r="B2181" t="s">
        <v>1178</v>
      </c>
      <c r="C2181">
        <v>127</v>
      </c>
      <c r="D2181" s="4">
        <v>35422828</v>
      </c>
      <c r="E2181" t="s">
        <v>625</v>
      </c>
      <c r="F2181" t="s">
        <v>2</v>
      </c>
      <c r="G2181" t="s">
        <v>3</v>
      </c>
      <c r="H2181" t="s">
        <v>21</v>
      </c>
      <c r="I2181" s="4">
        <v>20000000</v>
      </c>
      <c r="J2181" s="3">
        <v>1997</v>
      </c>
      <c r="K2181" s="3">
        <v>6.7</v>
      </c>
      <c r="L2181" t="str">
        <f>IF(IMDb[[#This Row],[Presupuesto (USD)]]&lt;IMDb[[#This Row],[Ganancias(USD)]],"Éxito",IF(IMDb[[#This Row],[Presupuesto (USD)]]="SI","Indeterminado","Fracaso"))</f>
        <v>Éxito</v>
      </c>
    </row>
    <row r="2182" spans="1:12" x14ac:dyDescent="0.25">
      <c r="A2182" t="s">
        <v>2466</v>
      </c>
      <c r="B2182" t="s">
        <v>383</v>
      </c>
      <c r="C2182">
        <v>138</v>
      </c>
      <c r="D2182" s="4">
        <v>35168677</v>
      </c>
      <c r="E2182" t="s">
        <v>372</v>
      </c>
      <c r="F2182" t="s">
        <v>2</v>
      </c>
      <c r="G2182" t="s">
        <v>9</v>
      </c>
      <c r="H2182" t="s">
        <v>4</v>
      </c>
      <c r="I2182" s="4">
        <v>100000000</v>
      </c>
      <c r="J2182" s="3">
        <v>2002</v>
      </c>
      <c r="K2182" s="3">
        <v>6.7</v>
      </c>
      <c r="L2182" t="str">
        <f>IF(IMDb[[#This Row],[Presupuesto (USD)]]&lt;IMDb[[#This Row],[Ganancias(USD)]],"Éxito",IF(IMDb[[#This Row],[Presupuesto (USD)]]="SI","Indeterminado","Fracaso"))</f>
        <v>Fracaso</v>
      </c>
    </row>
    <row r="2183" spans="1:12" x14ac:dyDescent="0.25">
      <c r="A2183" t="s">
        <v>3801</v>
      </c>
      <c r="B2183" t="s">
        <v>1354</v>
      </c>
      <c r="C2183">
        <v>107</v>
      </c>
      <c r="D2183" s="4">
        <v>34793160</v>
      </c>
      <c r="E2183" t="s">
        <v>902</v>
      </c>
      <c r="F2183" t="s">
        <v>2</v>
      </c>
      <c r="G2183" t="s">
        <v>3</v>
      </c>
      <c r="H2183" t="s">
        <v>21</v>
      </c>
      <c r="I2183" s="4">
        <v>14000000</v>
      </c>
      <c r="J2183" s="3">
        <v>1991</v>
      </c>
      <c r="K2183" s="3">
        <v>6.7</v>
      </c>
      <c r="L2183" t="str">
        <f>IF(IMDb[[#This Row],[Presupuesto (USD)]]&lt;IMDb[[#This Row],[Ganancias(USD)]],"Éxito",IF(IMDb[[#This Row],[Presupuesto (USD)]]="SI","Indeterminado","Fracaso"))</f>
        <v>Éxito</v>
      </c>
    </row>
    <row r="2184" spans="1:12" x14ac:dyDescent="0.25">
      <c r="A2184" t="s">
        <v>3201</v>
      </c>
      <c r="B2184" t="s">
        <v>1010</v>
      </c>
      <c r="C2184">
        <v>118</v>
      </c>
      <c r="D2184" s="4">
        <v>34703228</v>
      </c>
      <c r="E2184" t="s">
        <v>833</v>
      </c>
      <c r="F2184" t="s">
        <v>2</v>
      </c>
      <c r="G2184" t="s">
        <v>3</v>
      </c>
      <c r="H2184" t="s">
        <v>4</v>
      </c>
      <c r="I2184" s="4">
        <v>30000000</v>
      </c>
      <c r="J2184" s="3">
        <v>2006</v>
      </c>
      <c r="K2184" s="3">
        <v>6.7</v>
      </c>
      <c r="L2184" t="str">
        <f>IF(IMDb[[#This Row],[Presupuesto (USD)]]&lt;IMDb[[#This Row],[Ganancias(USD)]],"Éxito",IF(IMDb[[#This Row],[Presupuesto (USD)]]="SI","Indeterminado","Fracaso"))</f>
        <v>Éxito</v>
      </c>
    </row>
    <row r="2185" spans="1:12" x14ac:dyDescent="0.25">
      <c r="A2185" t="s">
        <v>4077</v>
      </c>
      <c r="B2185" t="s">
        <v>878</v>
      </c>
      <c r="C2185">
        <v>120</v>
      </c>
      <c r="D2185" s="4">
        <v>34074895</v>
      </c>
      <c r="E2185" t="s">
        <v>419</v>
      </c>
      <c r="F2185" t="s">
        <v>2</v>
      </c>
      <c r="G2185" t="s">
        <v>3</v>
      </c>
      <c r="H2185" t="s">
        <v>113</v>
      </c>
      <c r="I2185" s="4">
        <v>9000000</v>
      </c>
      <c r="J2185" s="3">
        <v>1999</v>
      </c>
      <c r="K2185" s="3">
        <v>6.7</v>
      </c>
      <c r="L2185" t="str">
        <f>IF(IMDb[[#This Row],[Presupuesto (USD)]]&lt;IMDb[[#This Row],[Ganancias(USD)]],"Éxito",IF(IMDb[[#This Row],[Presupuesto (USD)]]="SI","Indeterminado","Fracaso"))</f>
        <v>Éxito</v>
      </c>
    </row>
    <row r="2186" spans="1:12" x14ac:dyDescent="0.25">
      <c r="A2186" t="s">
        <v>2637</v>
      </c>
      <c r="B2186" t="s">
        <v>356</v>
      </c>
      <c r="C2186">
        <v>121</v>
      </c>
      <c r="D2186" s="4">
        <v>33328051</v>
      </c>
      <c r="E2186" t="s">
        <v>203</v>
      </c>
      <c r="F2186" t="s">
        <v>2</v>
      </c>
      <c r="G2186" t="s">
        <v>3</v>
      </c>
      <c r="H2186" t="s">
        <v>113</v>
      </c>
      <c r="I2186" s="4">
        <v>65000000</v>
      </c>
      <c r="J2186" s="3">
        <v>1996</v>
      </c>
      <c r="K2186" s="3">
        <v>6.7</v>
      </c>
      <c r="L2186" t="str">
        <f>IF(IMDb[[#This Row],[Presupuesto (USD)]]&lt;IMDb[[#This Row],[Ganancias(USD)]],"Éxito",IF(IMDb[[#This Row],[Presupuesto (USD)]]="SI","Indeterminado","Fracaso"))</f>
        <v>Fracaso</v>
      </c>
    </row>
    <row r="2187" spans="1:12" x14ac:dyDescent="0.25">
      <c r="A2187" t="s">
        <v>4317</v>
      </c>
      <c r="B2187" t="s">
        <v>1502</v>
      </c>
      <c r="C2187">
        <v>112</v>
      </c>
      <c r="D2187" s="4">
        <v>32541719</v>
      </c>
      <c r="E2187" t="s">
        <v>648</v>
      </c>
      <c r="F2187" t="s">
        <v>2</v>
      </c>
      <c r="G2187" t="s">
        <v>9</v>
      </c>
      <c r="H2187" t="s">
        <v>4</v>
      </c>
      <c r="I2187" s="4">
        <v>3500159</v>
      </c>
      <c r="J2187" s="3">
        <v>2002</v>
      </c>
      <c r="K2187" s="3">
        <v>6.7</v>
      </c>
      <c r="L2187" t="str">
        <f>IF(IMDb[[#This Row],[Presupuesto (USD)]]&lt;IMDb[[#This Row],[Ganancias(USD)]],"Éxito",IF(IMDb[[#This Row],[Presupuesto (USD)]]="SI","Indeterminado","Fracaso"))</f>
        <v>Éxito</v>
      </c>
    </row>
    <row r="2188" spans="1:12" x14ac:dyDescent="0.25">
      <c r="A2188" t="s">
        <v>3211</v>
      </c>
      <c r="B2188" t="s">
        <v>184</v>
      </c>
      <c r="C2188">
        <v>112</v>
      </c>
      <c r="D2188" s="4">
        <v>32357532</v>
      </c>
      <c r="E2188" t="s">
        <v>251</v>
      </c>
      <c r="F2188" t="s">
        <v>2</v>
      </c>
      <c r="G2188" t="s">
        <v>3</v>
      </c>
      <c r="H2188" t="s">
        <v>113</v>
      </c>
      <c r="I2188" s="4">
        <v>30000000</v>
      </c>
      <c r="J2188" s="3">
        <v>2010</v>
      </c>
      <c r="K2188" s="3">
        <v>6.7</v>
      </c>
      <c r="L2188" t="str">
        <f>IF(IMDb[[#This Row],[Presupuesto (USD)]]&lt;IMDb[[#This Row],[Ganancias(USD)]],"Éxito",IF(IMDb[[#This Row],[Presupuesto (USD)]]="SI","Indeterminado","Fracaso"))</f>
        <v>Éxito</v>
      </c>
    </row>
    <row r="2189" spans="1:12" x14ac:dyDescent="0.25">
      <c r="A2189" t="s">
        <v>4175</v>
      </c>
      <c r="B2189" t="s">
        <v>1574</v>
      </c>
      <c r="C2189">
        <v>89</v>
      </c>
      <c r="D2189" s="4">
        <v>32333860</v>
      </c>
      <c r="E2189" t="s">
        <v>366</v>
      </c>
      <c r="F2189" t="s">
        <v>922</v>
      </c>
      <c r="G2189" t="s">
        <v>579</v>
      </c>
      <c r="H2189" t="s">
        <v>113</v>
      </c>
      <c r="I2189" s="4">
        <v>7500000</v>
      </c>
      <c r="J2189" s="3">
        <v>1995</v>
      </c>
      <c r="K2189" s="3">
        <v>6.7</v>
      </c>
      <c r="L2189" t="str">
        <f>IF(IMDb[[#This Row],[Presupuesto (USD)]]&lt;IMDb[[#This Row],[Ganancias(USD)]],"Éxito",IF(IMDb[[#This Row],[Presupuesto (USD)]]="SI","Indeterminado","Fracaso"))</f>
        <v>Éxito</v>
      </c>
    </row>
    <row r="2190" spans="1:12" x14ac:dyDescent="0.25">
      <c r="A2190" t="s">
        <v>4619</v>
      </c>
      <c r="B2190" t="s">
        <v>1834</v>
      </c>
      <c r="C2190">
        <v>75</v>
      </c>
      <c r="D2190" s="4">
        <v>32230907</v>
      </c>
      <c r="E2190" t="s">
        <v>1661</v>
      </c>
      <c r="F2190" t="s">
        <v>2</v>
      </c>
      <c r="G2190" t="s">
        <v>3</v>
      </c>
      <c r="H2190" t="s">
        <v>113</v>
      </c>
      <c r="I2190" s="4">
        <v>2500000</v>
      </c>
      <c r="J2190" s="3">
        <v>2013</v>
      </c>
      <c r="K2190" s="3">
        <v>6.7</v>
      </c>
      <c r="L2190" t="str">
        <f>IF(IMDb[[#This Row],[Presupuesto (USD)]]&lt;IMDb[[#This Row],[Ganancias(USD)]],"Éxito",IF(IMDb[[#This Row],[Presupuesto (USD)]]="SI","Indeterminado","Fracaso"))</f>
        <v>Éxito</v>
      </c>
    </row>
    <row r="2191" spans="1:12" x14ac:dyDescent="0.25">
      <c r="A2191" t="s">
        <v>2696</v>
      </c>
      <c r="B2191" t="s">
        <v>174</v>
      </c>
      <c r="C2191">
        <v>117</v>
      </c>
      <c r="D2191" s="4">
        <v>31670931</v>
      </c>
      <c r="E2191" t="s">
        <v>625</v>
      </c>
      <c r="F2191" t="s">
        <v>2</v>
      </c>
      <c r="G2191" t="s">
        <v>9</v>
      </c>
      <c r="H2191" t="s">
        <v>4</v>
      </c>
      <c r="I2191" s="4">
        <v>60000000</v>
      </c>
      <c r="J2191" s="3">
        <v>2009</v>
      </c>
      <c r="K2191" s="3">
        <v>6.7</v>
      </c>
      <c r="L2191" t="str">
        <f>IF(IMDb[[#This Row],[Presupuesto (USD)]]&lt;IMDb[[#This Row],[Ganancias(USD)]],"Éxito",IF(IMDb[[#This Row],[Presupuesto (USD)]]="SI","Indeterminado","Fracaso"))</f>
        <v>Fracaso</v>
      </c>
    </row>
    <row r="2192" spans="1:12" x14ac:dyDescent="0.25">
      <c r="A2192" t="s">
        <v>3991</v>
      </c>
      <c r="B2192" t="s">
        <v>1467</v>
      </c>
      <c r="C2192">
        <v>90</v>
      </c>
      <c r="D2192" s="4">
        <v>31487293</v>
      </c>
      <c r="E2192" t="s">
        <v>785</v>
      </c>
      <c r="F2192" t="s">
        <v>2</v>
      </c>
      <c r="G2192" t="s">
        <v>3</v>
      </c>
      <c r="H2192" t="s">
        <v>4</v>
      </c>
      <c r="I2192" s="4">
        <v>9000000</v>
      </c>
      <c r="J2192" s="3">
        <v>2008</v>
      </c>
      <c r="K2192" s="3">
        <v>6.7</v>
      </c>
      <c r="L2192" t="str">
        <f>IF(IMDb[[#This Row],[Presupuesto (USD)]]&lt;IMDb[[#This Row],[Ganancias(USD)]],"Éxito",IF(IMDb[[#This Row],[Presupuesto (USD)]]="SI","Indeterminado","Fracaso"))</f>
        <v>Éxito</v>
      </c>
    </row>
    <row r="2193" spans="1:12" x14ac:dyDescent="0.25">
      <c r="A2193" t="s">
        <v>2743</v>
      </c>
      <c r="B2193" t="s">
        <v>669</v>
      </c>
      <c r="C2193">
        <v>88</v>
      </c>
      <c r="D2193" s="4">
        <v>31051126</v>
      </c>
      <c r="E2193" t="s">
        <v>90</v>
      </c>
      <c r="F2193" t="s">
        <v>2</v>
      </c>
      <c r="G2193" t="s">
        <v>9</v>
      </c>
      <c r="H2193" t="s">
        <v>21</v>
      </c>
      <c r="I2193" s="4">
        <v>55000000</v>
      </c>
      <c r="J2193" s="3">
        <v>2012</v>
      </c>
      <c r="K2193" s="3">
        <v>6.7</v>
      </c>
      <c r="L2193" t="str">
        <f>IF(IMDb[[#This Row],[Presupuesto (USD)]]&lt;IMDb[[#This Row],[Ganancias(USD)]],"Éxito",IF(IMDb[[#This Row],[Presupuesto (USD)]]="SI","Indeterminado","Fracaso"))</f>
        <v>Fracaso</v>
      </c>
    </row>
    <row r="2194" spans="1:12" x14ac:dyDescent="0.25">
      <c r="A2194" t="s">
        <v>2697</v>
      </c>
      <c r="B2194" t="s">
        <v>595</v>
      </c>
      <c r="C2194">
        <v>126</v>
      </c>
      <c r="D2194" s="4">
        <v>30695227</v>
      </c>
      <c r="E2194" t="s">
        <v>626</v>
      </c>
      <c r="F2194" t="s">
        <v>2</v>
      </c>
      <c r="G2194" t="s">
        <v>3</v>
      </c>
      <c r="H2194" t="s">
        <v>4</v>
      </c>
      <c r="I2194" s="4">
        <v>60000000</v>
      </c>
      <c r="J2194" s="3">
        <v>2000</v>
      </c>
      <c r="K2194" s="3">
        <v>6.7</v>
      </c>
      <c r="L2194" t="str">
        <f>IF(IMDb[[#This Row],[Presupuesto (USD)]]&lt;IMDb[[#This Row],[Ganancias(USD)]],"Éxito",IF(IMDb[[#This Row],[Presupuesto (USD)]]="SI","Indeterminado","Fracaso"))</f>
        <v>Fracaso</v>
      </c>
    </row>
    <row r="2195" spans="1:12" x14ac:dyDescent="0.25">
      <c r="A2195" t="s">
        <v>3741</v>
      </c>
      <c r="B2195" t="s">
        <v>783</v>
      </c>
      <c r="C2195">
        <v>115</v>
      </c>
      <c r="D2195" s="4">
        <v>30127963</v>
      </c>
      <c r="E2195" t="s">
        <v>973</v>
      </c>
      <c r="F2195" t="s">
        <v>2</v>
      </c>
      <c r="G2195" t="s">
        <v>3</v>
      </c>
      <c r="H2195" t="s">
        <v>21</v>
      </c>
      <c r="I2195" s="4">
        <v>15000000</v>
      </c>
      <c r="J2195" s="3">
        <v>2014</v>
      </c>
      <c r="K2195" s="3">
        <v>6.7</v>
      </c>
      <c r="L2195" t="str">
        <f>IF(IMDb[[#This Row],[Presupuesto (USD)]]&lt;IMDb[[#This Row],[Ganancias(USD)]],"Éxito",IF(IMDb[[#This Row],[Presupuesto (USD)]]="SI","Indeterminado","Fracaso"))</f>
        <v>Éxito</v>
      </c>
    </row>
    <row r="2196" spans="1:12" x14ac:dyDescent="0.25">
      <c r="A2196" t="s">
        <v>3655</v>
      </c>
      <c r="B2196" t="s">
        <v>491</v>
      </c>
      <c r="C2196">
        <v>132</v>
      </c>
      <c r="D2196" s="4">
        <v>27154426</v>
      </c>
      <c r="E2196" t="s">
        <v>363</v>
      </c>
      <c r="F2196" t="s">
        <v>2</v>
      </c>
      <c r="G2196" t="s">
        <v>3</v>
      </c>
      <c r="H2196" t="s">
        <v>113</v>
      </c>
      <c r="I2196" s="4">
        <v>17000000</v>
      </c>
      <c r="J2196" s="3">
        <v>2009</v>
      </c>
      <c r="K2196" s="3">
        <v>6.7</v>
      </c>
      <c r="L2196" t="str">
        <f>IF(IMDb[[#This Row],[Presupuesto (USD)]]&lt;IMDb[[#This Row],[Ganancias(USD)]],"Éxito",IF(IMDb[[#This Row],[Presupuesto (USD)]]="SI","Indeterminado","Fracaso"))</f>
        <v>Éxito</v>
      </c>
    </row>
    <row r="2197" spans="1:12" x14ac:dyDescent="0.25">
      <c r="A2197" t="s">
        <v>2983</v>
      </c>
      <c r="B2197" t="s">
        <v>868</v>
      </c>
      <c r="C2197">
        <v>115</v>
      </c>
      <c r="D2197" s="4">
        <v>26814957</v>
      </c>
      <c r="E2197" t="s">
        <v>822</v>
      </c>
      <c r="F2197" t="s">
        <v>2</v>
      </c>
      <c r="G2197" t="s">
        <v>9</v>
      </c>
      <c r="H2197" t="s">
        <v>4</v>
      </c>
      <c r="I2197" s="4">
        <v>35000000</v>
      </c>
      <c r="J2197" s="3">
        <v>2008</v>
      </c>
      <c r="K2197" s="3">
        <v>6.7</v>
      </c>
      <c r="L2197" t="str">
        <f>IF(IMDb[[#This Row],[Presupuesto (USD)]]&lt;IMDb[[#This Row],[Ganancias(USD)]],"Éxito",IF(IMDb[[#This Row],[Presupuesto (USD)]]="SI","Indeterminado","Fracaso"))</f>
        <v>Fracaso</v>
      </c>
    </row>
    <row r="2198" spans="1:12" x14ac:dyDescent="0.25">
      <c r="A2198" t="s">
        <v>3322</v>
      </c>
      <c r="B2198" t="s">
        <v>1087</v>
      </c>
      <c r="C2198">
        <v>118</v>
      </c>
      <c r="D2198" s="4">
        <v>26761283</v>
      </c>
      <c r="E2198" t="s">
        <v>45</v>
      </c>
      <c r="F2198" t="s">
        <v>2</v>
      </c>
      <c r="G2198" t="s">
        <v>3</v>
      </c>
      <c r="H2198" t="s">
        <v>4</v>
      </c>
      <c r="I2198" s="4">
        <v>26000000</v>
      </c>
      <c r="J2198" s="3">
        <v>2014</v>
      </c>
      <c r="K2198" s="3">
        <v>6.7</v>
      </c>
      <c r="L2198" t="str">
        <f>IF(IMDb[[#This Row],[Presupuesto (USD)]]&lt;IMDb[[#This Row],[Ganancias(USD)]],"Éxito",IF(IMDb[[#This Row],[Presupuesto (USD)]]="SI","Indeterminado","Fracaso"))</f>
        <v>Éxito</v>
      </c>
    </row>
    <row r="2199" spans="1:12" x14ac:dyDescent="0.25">
      <c r="A2199" t="s">
        <v>2700</v>
      </c>
      <c r="B2199" t="s">
        <v>391</v>
      </c>
      <c r="C2199">
        <v>130</v>
      </c>
      <c r="D2199" s="4">
        <v>26616590</v>
      </c>
      <c r="E2199" t="s">
        <v>631</v>
      </c>
      <c r="F2199" t="s">
        <v>2</v>
      </c>
      <c r="G2199" t="s">
        <v>9</v>
      </c>
      <c r="H2199" t="s">
        <v>113</v>
      </c>
      <c r="I2199" s="4">
        <v>60000000</v>
      </c>
      <c r="J2199" s="3">
        <v>1997</v>
      </c>
      <c r="K2199" s="3">
        <v>6.7</v>
      </c>
      <c r="L2199" t="str">
        <f>IF(IMDb[[#This Row],[Presupuesto (USD)]]&lt;IMDb[[#This Row],[Ganancias(USD)]],"Éxito",IF(IMDb[[#This Row],[Presupuesto (USD)]]="SI","Indeterminado","Fracaso"))</f>
        <v>Fracaso</v>
      </c>
    </row>
    <row r="2200" spans="1:12" x14ac:dyDescent="0.25">
      <c r="A2200" t="s">
        <v>3872</v>
      </c>
      <c r="B2200" t="s">
        <v>1393</v>
      </c>
      <c r="C2200">
        <v>105</v>
      </c>
      <c r="D2200" s="4">
        <v>26589953</v>
      </c>
      <c r="E2200" t="s">
        <v>70</v>
      </c>
      <c r="F2200" t="s">
        <v>2</v>
      </c>
      <c r="G2200" t="s">
        <v>3</v>
      </c>
      <c r="H2200" t="s">
        <v>113</v>
      </c>
      <c r="I2200" s="4">
        <v>10500000</v>
      </c>
      <c r="J2200" s="3">
        <v>2010</v>
      </c>
      <c r="K2200" s="3">
        <v>6.7</v>
      </c>
      <c r="L2200" t="str">
        <f>IF(IMDb[[#This Row],[Presupuesto (USD)]]&lt;IMDb[[#This Row],[Ganancias(USD)]],"Éxito",IF(IMDb[[#This Row],[Presupuesto (USD)]]="SI","Indeterminado","Fracaso"))</f>
        <v>Éxito</v>
      </c>
    </row>
    <row r="2201" spans="1:12" x14ac:dyDescent="0.25">
      <c r="A2201" t="s">
        <v>2699</v>
      </c>
      <c r="B2201" t="s">
        <v>629</v>
      </c>
      <c r="C2201">
        <v>85</v>
      </c>
      <c r="D2201" s="4">
        <v>26288320</v>
      </c>
      <c r="E2201" t="s">
        <v>630</v>
      </c>
      <c r="F2201" t="s">
        <v>2</v>
      </c>
      <c r="G2201" t="s">
        <v>3</v>
      </c>
      <c r="H2201" t="s">
        <v>21</v>
      </c>
      <c r="I2201" s="4">
        <v>60000000</v>
      </c>
      <c r="J2201" s="3">
        <v>2003</v>
      </c>
      <c r="K2201" s="3">
        <v>6.7</v>
      </c>
      <c r="L2201" t="str">
        <f>IF(IMDb[[#This Row],[Presupuesto (USD)]]&lt;IMDb[[#This Row],[Ganancias(USD)]],"Éxito",IF(IMDb[[#This Row],[Presupuesto (USD)]]="SI","Indeterminado","Fracaso"))</f>
        <v>Fracaso</v>
      </c>
    </row>
    <row r="2202" spans="1:12" x14ac:dyDescent="0.25">
      <c r="A2202" t="s">
        <v>3746</v>
      </c>
      <c r="B2202" t="s">
        <v>1320</v>
      </c>
      <c r="C2202">
        <v>103</v>
      </c>
      <c r="D2202" s="4">
        <v>26161406</v>
      </c>
      <c r="E2202" t="s">
        <v>150</v>
      </c>
      <c r="F2202" t="s">
        <v>2</v>
      </c>
      <c r="G2202" t="s">
        <v>3</v>
      </c>
      <c r="H2202" t="s">
        <v>60</v>
      </c>
      <c r="I2202" s="4">
        <v>15000000</v>
      </c>
      <c r="J2202" s="3">
        <v>2010</v>
      </c>
      <c r="K2202" s="3">
        <v>6.7</v>
      </c>
      <c r="L2202" t="str">
        <f>IF(IMDb[[#This Row],[Presupuesto (USD)]]&lt;IMDb[[#This Row],[Ganancias(USD)]],"Éxito",IF(IMDb[[#This Row],[Presupuesto (USD)]]="SI","Indeterminado","Fracaso"))</f>
        <v>Éxito</v>
      </c>
    </row>
    <row r="2203" spans="1:12" x14ac:dyDescent="0.25">
      <c r="A2203" t="s">
        <v>2984</v>
      </c>
      <c r="B2203" t="s">
        <v>869</v>
      </c>
      <c r="C2203">
        <v>119</v>
      </c>
      <c r="D2203" s="4">
        <v>25178165</v>
      </c>
      <c r="E2203" t="s">
        <v>45</v>
      </c>
      <c r="F2203" t="s">
        <v>2</v>
      </c>
      <c r="G2203" t="s">
        <v>3</v>
      </c>
      <c r="H2203" t="s">
        <v>4</v>
      </c>
      <c r="I2203" s="4">
        <v>40000000</v>
      </c>
      <c r="J2203" s="3">
        <v>2001</v>
      </c>
      <c r="K2203" s="3">
        <v>6.7</v>
      </c>
      <c r="L2203" t="str">
        <f>IF(IMDb[[#This Row],[Presupuesto (USD)]]&lt;IMDb[[#This Row],[Ganancias(USD)]],"Éxito",IF(IMDb[[#This Row],[Presupuesto (USD)]]="SI","Indeterminado","Fracaso"))</f>
        <v>Fracaso</v>
      </c>
    </row>
    <row r="2204" spans="1:12" x14ac:dyDescent="0.25">
      <c r="A2204" t="s">
        <v>2604</v>
      </c>
      <c r="B2204" t="s">
        <v>5163</v>
      </c>
      <c r="C2204">
        <v>115</v>
      </c>
      <c r="D2204" s="4">
        <v>25121291</v>
      </c>
      <c r="E2204" t="s">
        <v>549</v>
      </c>
      <c r="F2204" t="s">
        <v>2</v>
      </c>
      <c r="G2204" t="s">
        <v>3</v>
      </c>
      <c r="H2204" t="s">
        <v>113</v>
      </c>
      <c r="I2204" s="4">
        <v>50000000</v>
      </c>
      <c r="J2204" s="3">
        <v>2013</v>
      </c>
      <c r="K2204" s="3">
        <v>6.7</v>
      </c>
      <c r="L2204" t="str">
        <f>IF(IMDb[[#This Row],[Presupuesto (USD)]]&lt;IMDb[[#This Row],[Ganancias(USD)]],"Éxito",IF(IMDb[[#This Row],[Presupuesto (USD)]]="SI","Indeterminado","Fracaso"))</f>
        <v>Fracaso</v>
      </c>
    </row>
    <row r="2205" spans="1:12" x14ac:dyDescent="0.25">
      <c r="A2205" t="s">
        <v>3908</v>
      </c>
      <c r="B2205" t="s">
        <v>1415</v>
      </c>
      <c r="C2205">
        <v>92</v>
      </c>
      <c r="D2205" s="4">
        <v>21088568</v>
      </c>
      <c r="E2205" t="s">
        <v>1056</v>
      </c>
      <c r="F2205" t="s">
        <v>2</v>
      </c>
      <c r="G2205" t="s">
        <v>3</v>
      </c>
      <c r="H2205" t="s">
        <v>113</v>
      </c>
      <c r="I2205" s="4">
        <v>13000000</v>
      </c>
      <c r="J2205" s="3">
        <v>1995</v>
      </c>
      <c r="K2205" s="3">
        <v>6.7</v>
      </c>
      <c r="L2205" t="str">
        <f>IF(IMDb[[#This Row],[Presupuesto (USD)]]&lt;IMDb[[#This Row],[Ganancias(USD)]],"Éxito",IF(IMDb[[#This Row],[Presupuesto (USD)]]="SI","Indeterminado","Fracaso"))</f>
        <v>Éxito</v>
      </c>
    </row>
    <row r="2206" spans="1:12" x14ac:dyDescent="0.25">
      <c r="A2206" t="s">
        <v>2825</v>
      </c>
      <c r="B2206" t="s">
        <v>387</v>
      </c>
      <c r="C2206">
        <v>139</v>
      </c>
      <c r="D2206" s="4">
        <v>20389967</v>
      </c>
      <c r="E2206" t="s">
        <v>735</v>
      </c>
      <c r="F2206" t="s">
        <v>2</v>
      </c>
      <c r="G2206" t="s">
        <v>3</v>
      </c>
      <c r="H2206" t="s">
        <v>113</v>
      </c>
      <c r="I2206" s="4">
        <v>50000000</v>
      </c>
      <c r="J2206" s="3">
        <v>2016</v>
      </c>
      <c r="K2206" s="3">
        <v>6.7</v>
      </c>
      <c r="L2206" t="str">
        <f>IF(IMDb[[#This Row],[Presupuesto (USD)]]&lt;IMDb[[#This Row],[Ganancias(USD)]],"Éxito",IF(IMDb[[#This Row],[Presupuesto (USD)]]="SI","Indeterminado","Fracaso"))</f>
        <v>Fracaso</v>
      </c>
    </row>
    <row r="2207" spans="1:12" x14ac:dyDescent="0.25">
      <c r="A2207" t="s">
        <v>3749</v>
      </c>
      <c r="B2207" t="s">
        <v>597</v>
      </c>
      <c r="C2207">
        <v>90</v>
      </c>
      <c r="D2207" s="4">
        <v>19158074</v>
      </c>
      <c r="E2207" t="s">
        <v>346</v>
      </c>
      <c r="F2207" t="s">
        <v>2</v>
      </c>
      <c r="G2207" t="s">
        <v>3</v>
      </c>
      <c r="H2207" t="s">
        <v>21</v>
      </c>
      <c r="I2207" s="4">
        <v>15000000</v>
      </c>
      <c r="J2207" s="3">
        <v>2002</v>
      </c>
      <c r="K2207" s="3">
        <v>6.7</v>
      </c>
      <c r="L2207" t="str">
        <f>IF(IMDb[[#This Row],[Presupuesto (USD)]]&lt;IMDb[[#This Row],[Ganancias(USD)]],"Éxito",IF(IMDb[[#This Row],[Presupuesto (USD)]]="SI","Indeterminado","Fracaso"))</f>
        <v>Éxito</v>
      </c>
    </row>
    <row r="2208" spans="1:12" x14ac:dyDescent="0.25">
      <c r="A2208" t="s">
        <v>3015</v>
      </c>
      <c r="B2208" t="s">
        <v>574</v>
      </c>
      <c r="C2208">
        <v>133</v>
      </c>
      <c r="D2208" s="4">
        <v>18653746</v>
      </c>
      <c r="E2208" t="s">
        <v>160</v>
      </c>
      <c r="F2208" t="s">
        <v>2</v>
      </c>
      <c r="G2208" t="s">
        <v>554</v>
      </c>
      <c r="H2208" t="s">
        <v>113</v>
      </c>
      <c r="I2208" s="4">
        <v>38000000</v>
      </c>
      <c r="J2208" s="3">
        <v>1999</v>
      </c>
      <c r="K2208" s="3">
        <v>6.7</v>
      </c>
      <c r="L2208" t="str">
        <f>IF(IMDb[[#This Row],[Presupuesto (USD)]]&lt;IMDb[[#This Row],[Ganancias(USD)]],"Éxito",IF(IMDb[[#This Row],[Presupuesto (USD)]]="SI","Indeterminado","Fracaso"))</f>
        <v>Fracaso</v>
      </c>
    </row>
    <row r="2209" spans="1:12" x14ac:dyDescent="0.25">
      <c r="A2209" t="s">
        <v>3085</v>
      </c>
      <c r="B2209" t="s">
        <v>862</v>
      </c>
      <c r="C2209">
        <v>120</v>
      </c>
      <c r="D2209" s="4">
        <v>18317151</v>
      </c>
      <c r="E2209" t="s">
        <v>853</v>
      </c>
      <c r="F2209" t="s">
        <v>2</v>
      </c>
      <c r="G2209" t="s">
        <v>3</v>
      </c>
      <c r="H2209" t="s">
        <v>113</v>
      </c>
      <c r="I2209" s="4">
        <v>35000000</v>
      </c>
      <c r="J2209" s="3">
        <v>2007</v>
      </c>
      <c r="K2209" s="3">
        <v>6.7</v>
      </c>
      <c r="L2209" t="str">
        <f>IF(IMDb[[#This Row],[Presupuesto (USD)]]&lt;IMDb[[#This Row],[Ganancias(USD)]],"Éxito",IF(IMDb[[#This Row],[Presupuesto (USD)]]="SI","Indeterminado","Fracaso"))</f>
        <v>Fracaso</v>
      </c>
    </row>
    <row r="2210" spans="1:12" x14ac:dyDescent="0.25">
      <c r="A2210" t="s">
        <v>4002</v>
      </c>
      <c r="B2210" t="s">
        <v>1470</v>
      </c>
      <c r="C2210">
        <v>101</v>
      </c>
      <c r="D2210" s="4">
        <v>17655201</v>
      </c>
      <c r="E2210" t="s">
        <v>914</v>
      </c>
      <c r="F2210" t="s">
        <v>2</v>
      </c>
      <c r="G2210" t="s">
        <v>3</v>
      </c>
      <c r="H2210" t="s">
        <v>60</v>
      </c>
      <c r="I2210" s="4">
        <v>10000000</v>
      </c>
      <c r="J2210" s="3">
        <v>2008</v>
      </c>
      <c r="K2210" s="3">
        <v>6.7</v>
      </c>
      <c r="L2210" t="str">
        <f>IF(IMDb[[#This Row],[Presupuesto (USD)]]&lt;IMDb[[#This Row],[Ganancias(USD)]],"Éxito",IF(IMDb[[#This Row],[Presupuesto (USD)]]="SI","Indeterminado","Fracaso"))</f>
        <v>Éxito</v>
      </c>
    </row>
    <row r="2211" spans="1:12" x14ac:dyDescent="0.25">
      <c r="A2211" t="s">
        <v>4138</v>
      </c>
      <c r="B2211" t="s">
        <v>1405</v>
      </c>
      <c r="C2211">
        <v>82</v>
      </c>
      <c r="D2211" s="4">
        <v>17278980</v>
      </c>
      <c r="E2211" t="s">
        <v>183</v>
      </c>
      <c r="F2211" t="s">
        <v>2</v>
      </c>
      <c r="G2211" t="s">
        <v>3</v>
      </c>
      <c r="H2211" t="s">
        <v>113</v>
      </c>
      <c r="I2211" s="4">
        <v>8000000</v>
      </c>
      <c r="J2211" s="3">
        <v>1998</v>
      </c>
      <c r="K2211" s="3">
        <v>6.7</v>
      </c>
      <c r="L2211" t="str">
        <f>IF(IMDb[[#This Row],[Presupuesto (USD)]]&lt;IMDb[[#This Row],[Ganancias(USD)]],"Éxito",IF(IMDb[[#This Row],[Presupuesto (USD)]]="SI","Indeterminado","Fracaso"))</f>
        <v>Éxito</v>
      </c>
    </row>
    <row r="2212" spans="1:12" x14ac:dyDescent="0.25">
      <c r="A2212" t="s">
        <v>3615</v>
      </c>
      <c r="B2212" t="s">
        <v>1253</v>
      </c>
      <c r="C2212">
        <v>115</v>
      </c>
      <c r="D2212" s="4">
        <v>17174870</v>
      </c>
      <c r="E2212" t="s">
        <v>961</v>
      </c>
      <c r="F2212" t="s">
        <v>2</v>
      </c>
      <c r="G2212" t="s">
        <v>3</v>
      </c>
      <c r="H2212" t="s">
        <v>4</v>
      </c>
      <c r="I2212" s="4">
        <v>18000000</v>
      </c>
      <c r="J2212" s="3">
        <v>2000</v>
      </c>
      <c r="K2212" s="3">
        <v>6.7</v>
      </c>
      <c r="L2212" t="str">
        <f>IF(IMDb[[#This Row],[Presupuesto (USD)]]&lt;IMDb[[#This Row],[Ganancias(USD)]],"Éxito",IF(IMDb[[#This Row],[Presupuesto (USD)]]="SI","Indeterminado","Fracaso"))</f>
        <v>Fracaso</v>
      </c>
    </row>
    <row r="2213" spans="1:12" x14ac:dyDescent="0.25">
      <c r="A2213" t="s">
        <v>3614</v>
      </c>
      <c r="B2213" t="s">
        <v>593</v>
      </c>
      <c r="C2213">
        <v>94</v>
      </c>
      <c r="D2213" s="4">
        <v>17071230</v>
      </c>
      <c r="E2213" t="s">
        <v>183</v>
      </c>
      <c r="F2213" t="s">
        <v>2</v>
      </c>
      <c r="G2213" t="s">
        <v>3</v>
      </c>
      <c r="H2213" t="s">
        <v>21</v>
      </c>
      <c r="I2213" s="4">
        <v>18000000</v>
      </c>
      <c r="J2213" s="3">
        <v>2000</v>
      </c>
      <c r="K2213" s="3">
        <v>6.7</v>
      </c>
      <c r="L2213" t="str">
        <f>IF(IMDb[[#This Row],[Presupuesto (USD)]]&lt;IMDb[[#This Row],[Ganancias(USD)]],"Éxito",IF(IMDb[[#This Row],[Presupuesto (USD)]]="SI","Indeterminado","Fracaso"))</f>
        <v>Fracaso</v>
      </c>
    </row>
    <row r="2214" spans="1:12" x14ac:dyDescent="0.25">
      <c r="A2214" t="s">
        <v>3213</v>
      </c>
      <c r="B2214" t="s">
        <v>1021</v>
      </c>
      <c r="C2214">
        <v>130</v>
      </c>
      <c r="D2214" s="4">
        <v>15709385</v>
      </c>
      <c r="E2214" t="s">
        <v>363</v>
      </c>
      <c r="F2214" t="s">
        <v>2</v>
      </c>
      <c r="G2214" t="s">
        <v>3</v>
      </c>
      <c r="H2214" t="s">
        <v>113</v>
      </c>
      <c r="I2214" s="4">
        <v>30000000</v>
      </c>
      <c r="J2214" s="3">
        <v>2008</v>
      </c>
      <c r="K2214" s="3">
        <v>6.7</v>
      </c>
      <c r="L2214" t="str">
        <f>IF(IMDb[[#This Row],[Presupuesto (USD)]]&lt;IMDb[[#This Row],[Ganancias(USD)]],"Éxito",IF(IMDb[[#This Row],[Presupuesto (USD)]]="SI","Indeterminado","Fracaso"))</f>
        <v>Fracaso</v>
      </c>
    </row>
    <row r="2215" spans="1:12" x14ac:dyDescent="0.25">
      <c r="A2215" t="s">
        <v>3368</v>
      </c>
      <c r="B2215" t="s">
        <v>667</v>
      </c>
      <c r="C2215">
        <v>88</v>
      </c>
      <c r="D2215" s="4">
        <v>13920741</v>
      </c>
      <c r="E2215" t="s">
        <v>286</v>
      </c>
      <c r="F2215" t="s">
        <v>2</v>
      </c>
      <c r="G2215" t="s">
        <v>3</v>
      </c>
      <c r="H2215" t="s">
        <v>4</v>
      </c>
      <c r="I2215" s="4" t="s">
        <v>5162</v>
      </c>
      <c r="J2215" s="3">
        <v>2007</v>
      </c>
      <c r="K2215" s="3">
        <v>6.7</v>
      </c>
      <c r="L2215" t="str">
        <f>IF(IMDb[[#This Row],[Presupuesto (USD)]]&lt;IMDb[[#This Row],[Ganancias(USD)]],"Éxito",IF(IMDb[[#This Row],[Presupuesto (USD)]]="SI","Indeterminado","Fracaso"))</f>
        <v>Indeterminado</v>
      </c>
    </row>
    <row r="2216" spans="1:12" x14ac:dyDescent="0.25">
      <c r="A2216" t="s">
        <v>3088</v>
      </c>
      <c r="B2216" t="s">
        <v>692</v>
      </c>
      <c r="C2216">
        <v>139</v>
      </c>
      <c r="D2216" s="4">
        <v>13303319</v>
      </c>
      <c r="E2216" t="s">
        <v>729</v>
      </c>
      <c r="F2216" t="s">
        <v>2</v>
      </c>
      <c r="G2216" t="s">
        <v>3</v>
      </c>
      <c r="H2216" t="s">
        <v>4</v>
      </c>
      <c r="I2216" s="4">
        <v>32000000</v>
      </c>
      <c r="J2216" s="3">
        <v>2011</v>
      </c>
      <c r="K2216" s="3">
        <v>6.7</v>
      </c>
      <c r="L2216" t="str">
        <f>IF(IMDb[[#This Row],[Presupuesto (USD)]]&lt;IMDb[[#This Row],[Ganancias(USD)]],"Éxito",IF(IMDb[[#This Row],[Presupuesto (USD)]]="SI","Indeterminado","Fracaso"))</f>
        <v>Fracaso</v>
      </c>
    </row>
    <row r="2217" spans="1:12" x14ac:dyDescent="0.25">
      <c r="A2217" t="s">
        <v>3529</v>
      </c>
      <c r="B2217" t="s">
        <v>639</v>
      </c>
      <c r="C2217">
        <v>102</v>
      </c>
      <c r="D2217" s="4">
        <v>13214030</v>
      </c>
      <c r="E2217" t="s">
        <v>414</v>
      </c>
      <c r="F2217" t="s">
        <v>2</v>
      </c>
      <c r="G2217" t="s">
        <v>3</v>
      </c>
      <c r="H2217" t="s">
        <v>4</v>
      </c>
      <c r="I2217" s="4">
        <v>20000000</v>
      </c>
      <c r="J2217" s="3">
        <v>2008</v>
      </c>
      <c r="K2217" s="3">
        <v>6.7</v>
      </c>
      <c r="L2217" t="str">
        <f>IF(IMDb[[#This Row],[Presupuesto (USD)]]&lt;IMDb[[#This Row],[Ganancias(USD)]],"Éxito",IF(IMDb[[#This Row],[Presupuesto (USD)]]="SI","Indeterminado","Fracaso"))</f>
        <v>Fracaso</v>
      </c>
    </row>
    <row r="2218" spans="1:12" x14ac:dyDescent="0.25">
      <c r="A2218" t="s">
        <v>3036</v>
      </c>
      <c r="B2218" t="s">
        <v>582</v>
      </c>
      <c r="C2218">
        <v>130</v>
      </c>
      <c r="D2218" s="4">
        <v>13052741</v>
      </c>
      <c r="E2218" t="s">
        <v>859</v>
      </c>
      <c r="F2218" t="s">
        <v>2</v>
      </c>
      <c r="G2218" t="s">
        <v>3</v>
      </c>
      <c r="H2218" t="s">
        <v>4</v>
      </c>
      <c r="I2218" s="4">
        <v>36000000</v>
      </c>
      <c r="J2218" s="3">
        <v>1996</v>
      </c>
      <c r="K2218" s="3">
        <v>6.7</v>
      </c>
      <c r="L2218" t="str">
        <f>IF(IMDb[[#This Row],[Presupuesto (USD)]]&lt;IMDb[[#This Row],[Ganancias(USD)]],"Éxito",IF(IMDb[[#This Row],[Presupuesto (USD)]]="SI","Indeterminado","Fracaso"))</f>
        <v>Fracaso</v>
      </c>
    </row>
    <row r="2219" spans="1:12" x14ac:dyDescent="0.25">
      <c r="A2219" t="s">
        <v>3911</v>
      </c>
      <c r="B2219" t="s">
        <v>448</v>
      </c>
      <c r="C2219">
        <v>113</v>
      </c>
      <c r="D2219" s="4">
        <v>12796277</v>
      </c>
      <c r="E2219" t="s">
        <v>45</v>
      </c>
      <c r="F2219" t="s">
        <v>2</v>
      </c>
      <c r="G2219" t="s">
        <v>3</v>
      </c>
      <c r="H2219" t="s">
        <v>113</v>
      </c>
      <c r="I2219" s="4" t="s">
        <v>5162</v>
      </c>
      <c r="J2219" s="3">
        <v>2008</v>
      </c>
      <c r="K2219" s="3">
        <v>6.7</v>
      </c>
      <c r="L2219" t="str">
        <f>IF(IMDb[[#This Row],[Presupuesto (USD)]]&lt;IMDb[[#This Row],[Ganancias(USD)]],"Éxito",IF(IMDb[[#This Row],[Presupuesto (USD)]]="SI","Indeterminado","Fracaso"))</f>
        <v>Indeterminado</v>
      </c>
    </row>
    <row r="2220" spans="1:12" x14ac:dyDescent="0.25">
      <c r="A2220" t="s">
        <v>3446</v>
      </c>
      <c r="B2220" t="s">
        <v>606</v>
      </c>
      <c r="C2220">
        <v>107</v>
      </c>
      <c r="D2220" s="4">
        <v>12784713</v>
      </c>
      <c r="E2220" t="s">
        <v>286</v>
      </c>
      <c r="F2220" t="s">
        <v>2</v>
      </c>
      <c r="G2220" t="s">
        <v>3</v>
      </c>
      <c r="H2220" t="s">
        <v>113</v>
      </c>
      <c r="I2220" s="4">
        <v>22000000</v>
      </c>
      <c r="J2220" s="3">
        <v>2004</v>
      </c>
      <c r="K2220" s="3">
        <v>6.7</v>
      </c>
      <c r="L2220" t="str">
        <f>IF(IMDb[[#This Row],[Presupuesto (USD)]]&lt;IMDb[[#This Row],[Ganancias(USD)]],"Éxito",IF(IMDb[[#This Row],[Presupuesto (USD)]]="SI","Indeterminado","Fracaso"))</f>
        <v>Fracaso</v>
      </c>
    </row>
    <row r="2221" spans="1:12" x14ac:dyDescent="0.25">
      <c r="A2221" t="s">
        <v>3418</v>
      </c>
      <c r="B2221" t="s">
        <v>1141</v>
      </c>
      <c r="C2221">
        <v>98</v>
      </c>
      <c r="D2221" s="4">
        <v>12782508</v>
      </c>
      <c r="E2221" t="s">
        <v>534</v>
      </c>
      <c r="F2221" t="s">
        <v>2</v>
      </c>
      <c r="G2221" t="s">
        <v>3</v>
      </c>
      <c r="H2221" t="s">
        <v>4</v>
      </c>
      <c r="I2221" s="4">
        <v>23000000</v>
      </c>
      <c r="J2221" s="3">
        <v>1996</v>
      </c>
      <c r="K2221" s="3">
        <v>6.7</v>
      </c>
      <c r="L2221" t="str">
        <f>IF(IMDb[[#This Row],[Presupuesto (USD)]]&lt;IMDb[[#This Row],[Ganancias(USD)]],"Éxito",IF(IMDb[[#This Row],[Presupuesto (USD)]]="SI","Indeterminado","Fracaso"))</f>
        <v>Fracaso</v>
      </c>
    </row>
    <row r="2222" spans="1:12" x14ac:dyDescent="0.25">
      <c r="A2222" t="s">
        <v>3216</v>
      </c>
      <c r="B2222" t="s">
        <v>692</v>
      </c>
      <c r="C2222">
        <v>150</v>
      </c>
      <c r="D2222" s="4">
        <v>12712093</v>
      </c>
      <c r="E2222" t="s">
        <v>822</v>
      </c>
      <c r="F2222" t="s">
        <v>2</v>
      </c>
      <c r="G2222" t="s">
        <v>3</v>
      </c>
      <c r="H2222" t="s">
        <v>4</v>
      </c>
      <c r="I2222" s="4">
        <v>30000000</v>
      </c>
      <c r="J2222" s="3">
        <v>2005</v>
      </c>
      <c r="K2222" s="3">
        <v>6.7</v>
      </c>
      <c r="L2222" t="str">
        <f>IF(IMDb[[#This Row],[Presupuesto (USD)]]&lt;IMDb[[#This Row],[Ganancias(USD)]],"Éxito",IF(IMDb[[#This Row],[Presupuesto (USD)]]="SI","Indeterminado","Fracaso"))</f>
        <v>Fracaso</v>
      </c>
    </row>
    <row r="2223" spans="1:12" x14ac:dyDescent="0.25">
      <c r="A2223" t="s">
        <v>3757</v>
      </c>
      <c r="B2223" t="s">
        <v>1331</v>
      </c>
      <c r="C2223">
        <v>97</v>
      </c>
      <c r="D2223" s="4">
        <v>12212417</v>
      </c>
      <c r="E2223" t="s">
        <v>267</v>
      </c>
      <c r="F2223" t="s">
        <v>2</v>
      </c>
      <c r="G2223" t="s">
        <v>3</v>
      </c>
      <c r="H2223" t="s">
        <v>113</v>
      </c>
      <c r="I2223" s="4">
        <v>15000000</v>
      </c>
      <c r="J2223" s="3">
        <v>2003</v>
      </c>
      <c r="K2223" s="3">
        <v>6.7</v>
      </c>
      <c r="L2223" t="str">
        <f>IF(IMDb[[#This Row],[Presupuesto (USD)]]&lt;IMDb[[#This Row],[Ganancias(USD)]],"Éxito",IF(IMDb[[#This Row],[Presupuesto (USD)]]="SI","Indeterminado","Fracaso"))</f>
        <v>Fracaso</v>
      </c>
    </row>
    <row r="2224" spans="1:12" x14ac:dyDescent="0.25">
      <c r="A2224" t="s">
        <v>4464</v>
      </c>
      <c r="B2224" t="s">
        <v>593</v>
      </c>
      <c r="C2224">
        <v>96</v>
      </c>
      <c r="D2224" s="4">
        <v>10515579</v>
      </c>
      <c r="E2224" t="s">
        <v>1294</v>
      </c>
      <c r="F2224" t="s">
        <v>2</v>
      </c>
      <c r="G2224" t="s">
        <v>9</v>
      </c>
      <c r="H2224" t="s">
        <v>4</v>
      </c>
      <c r="I2224" s="4">
        <v>4000000</v>
      </c>
      <c r="J2224" s="3">
        <v>2006</v>
      </c>
      <c r="K2224" s="3">
        <v>6.7</v>
      </c>
      <c r="L2224" t="str">
        <f>IF(IMDb[[#This Row],[Presupuesto (USD)]]&lt;IMDb[[#This Row],[Ganancias(USD)]],"Éxito",IF(IMDb[[#This Row],[Presupuesto (USD)]]="SI","Indeterminado","Fracaso"))</f>
        <v>Éxito</v>
      </c>
    </row>
    <row r="2225" spans="1:12" x14ac:dyDescent="0.25">
      <c r="A2225" t="s">
        <v>5065</v>
      </c>
      <c r="B2225" t="s">
        <v>1723</v>
      </c>
      <c r="C2225">
        <v>111</v>
      </c>
      <c r="D2225" s="4">
        <v>10174663</v>
      </c>
      <c r="E2225" t="s">
        <v>572</v>
      </c>
      <c r="F2225" t="s">
        <v>2</v>
      </c>
      <c r="G2225" t="s">
        <v>3</v>
      </c>
      <c r="H2225" t="s">
        <v>21</v>
      </c>
      <c r="I2225" s="4">
        <v>100000</v>
      </c>
      <c r="J2225" s="3">
        <v>2006</v>
      </c>
      <c r="K2225" s="3">
        <v>6.7</v>
      </c>
      <c r="L2225" t="str">
        <f>IF(IMDb[[#This Row],[Presupuesto (USD)]]&lt;IMDb[[#This Row],[Ganancias(USD)]],"Éxito",IF(IMDb[[#This Row],[Presupuesto (USD)]]="SI","Indeterminado","Fracaso"))</f>
        <v>Éxito</v>
      </c>
    </row>
    <row r="2226" spans="1:12" x14ac:dyDescent="0.25">
      <c r="A2226" t="s">
        <v>2704</v>
      </c>
      <c r="B2226" t="s">
        <v>640</v>
      </c>
      <c r="C2226">
        <v>132</v>
      </c>
      <c r="D2226" s="4">
        <v>10166502</v>
      </c>
      <c r="E2226" t="s">
        <v>259</v>
      </c>
      <c r="F2226" t="s">
        <v>641</v>
      </c>
      <c r="G2226" t="s">
        <v>3</v>
      </c>
      <c r="H2226" t="s">
        <v>113</v>
      </c>
      <c r="I2226" s="4">
        <v>80000000</v>
      </c>
      <c r="J2226" s="3">
        <v>2005</v>
      </c>
      <c r="K2226" s="3">
        <v>6.7</v>
      </c>
      <c r="L2226" t="str">
        <f>IF(IMDb[[#This Row],[Presupuesto (USD)]]&lt;IMDb[[#This Row],[Ganancias(USD)]],"Éxito",IF(IMDb[[#This Row],[Presupuesto (USD)]]="SI","Indeterminado","Fracaso"))</f>
        <v>Fracaso</v>
      </c>
    </row>
    <row r="2227" spans="1:12" x14ac:dyDescent="0.25">
      <c r="A2227" t="s">
        <v>3765</v>
      </c>
      <c r="B2227" t="s">
        <v>1089</v>
      </c>
      <c r="C2227">
        <v>108</v>
      </c>
      <c r="D2227" s="4">
        <v>9172810</v>
      </c>
      <c r="E2227" t="s">
        <v>1334</v>
      </c>
      <c r="F2227" t="s">
        <v>2</v>
      </c>
      <c r="G2227" t="s">
        <v>3</v>
      </c>
      <c r="H2227" t="s">
        <v>113</v>
      </c>
      <c r="I2227" s="4">
        <v>16000000</v>
      </c>
      <c r="J2227" s="3">
        <v>2007</v>
      </c>
      <c r="K2227" s="3">
        <v>6.7</v>
      </c>
      <c r="L2227" t="str">
        <f>IF(IMDb[[#This Row],[Presupuesto (USD)]]&lt;IMDb[[#This Row],[Ganancias(USD)]],"Éxito",IF(IMDb[[#This Row],[Presupuesto (USD)]]="SI","Indeterminado","Fracaso"))</f>
        <v>Fracaso</v>
      </c>
    </row>
    <row r="2228" spans="1:12" x14ac:dyDescent="0.25">
      <c r="A2228" t="s">
        <v>3269</v>
      </c>
      <c r="B2228" t="s">
        <v>342</v>
      </c>
      <c r="C2228">
        <v>119</v>
      </c>
      <c r="D2228" s="4">
        <v>8888143</v>
      </c>
      <c r="E2228" t="s">
        <v>842</v>
      </c>
      <c r="F2228" t="s">
        <v>2</v>
      </c>
      <c r="G2228" t="s">
        <v>56</v>
      </c>
      <c r="H2228" t="s">
        <v>113</v>
      </c>
      <c r="I2228" s="4">
        <v>28000000</v>
      </c>
      <c r="J2228" s="3">
        <v>1999</v>
      </c>
      <c r="K2228" s="3">
        <v>6.7</v>
      </c>
      <c r="L2228" t="str">
        <f>IF(IMDb[[#This Row],[Presupuesto (USD)]]&lt;IMDb[[#This Row],[Ganancias(USD)]],"Éxito",IF(IMDb[[#This Row],[Presupuesto (USD)]]="SI","Indeterminado","Fracaso"))</f>
        <v>Fracaso</v>
      </c>
    </row>
    <row r="2229" spans="1:12" x14ac:dyDescent="0.25">
      <c r="A2229" t="s">
        <v>3539</v>
      </c>
      <c r="B2229" t="s">
        <v>906</v>
      </c>
      <c r="C2229">
        <v>148</v>
      </c>
      <c r="D2229" s="4">
        <v>8093318</v>
      </c>
      <c r="E2229" t="s">
        <v>1215</v>
      </c>
      <c r="F2229" t="s">
        <v>2</v>
      </c>
      <c r="G2229" t="s">
        <v>3</v>
      </c>
      <c r="H2229" t="s">
        <v>113</v>
      </c>
      <c r="I2229" s="4">
        <v>20000000</v>
      </c>
      <c r="J2229" s="3">
        <v>2014</v>
      </c>
      <c r="K2229" s="3">
        <v>6.7</v>
      </c>
      <c r="L2229" t="str">
        <f>IF(IMDb[[#This Row],[Presupuesto (USD)]]&lt;IMDb[[#This Row],[Ganancias(USD)]],"Éxito",IF(IMDb[[#This Row],[Presupuesto (USD)]]="SI","Indeterminado","Fracaso"))</f>
        <v>Fracaso</v>
      </c>
    </row>
    <row r="2230" spans="1:12" x14ac:dyDescent="0.25">
      <c r="A2230" t="s">
        <v>3846</v>
      </c>
      <c r="B2230" t="s">
        <v>1379</v>
      </c>
      <c r="C2230">
        <v>95</v>
      </c>
      <c r="D2230" s="4">
        <v>7881335</v>
      </c>
      <c r="E2230" t="s">
        <v>803</v>
      </c>
      <c r="F2230" t="s">
        <v>2</v>
      </c>
      <c r="G2230" t="s">
        <v>3</v>
      </c>
      <c r="H2230" t="s">
        <v>113</v>
      </c>
      <c r="I2230" s="4">
        <v>13000000</v>
      </c>
      <c r="J2230" s="3">
        <v>1994</v>
      </c>
      <c r="K2230" s="3">
        <v>6.7</v>
      </c>
      <c r="L2230" t="str">
        <f>IF(IMDb[[#This Row],[Presupuesto (USD)]]&lt;IMDb[[#This Row],[Ganancias(USD)]],"Éxito",IF(IMDb[[#This Row],[Presupuesto (USD)]]="SI","Indeterminado","Fracaso"))</f>
        <v>Fracaso</v>
      </c>
    </row>
    <row r="2231" spans="1:12" x14ac:dyDescent="0.25">
      <c r="A2231" t="s">
        <v>4022</v>
      </c>
      <c r="B2231" t="s">
        <v>1483</v>
      </c>
      <c r="C2231">
        <v>89</v>
      </c>
      <c r="D2231" s="4">
        <v>7764027</v>
      </c>
      <c r="E2231" t="s">
        <v>419</v>
      </c>
      <c r="F2231" t="s">
        <v>2</v>
      </c>
      <c r="G2231" t="s">
        <v>3</v>
      </c>
      <c r="H2231" t="s">
        <v>113</v>
      </c>
      <c r="I2231" s="4">
        <v>10000000</v>
      </c>
      <c r="J2231" s="3">
        <v>2013</v>
      </c>
      <c r="K2231" s="3">
        <v>6.7</v>
      </c>
      <c r="L2231" t="str">
        <f>IF(IMDb[[#This Row],[Presupuesto (USD)]]&lt;IMDb[[#This Row],[Ganancias(USD)]],"Éxito",IF(IMDb[[#This Row],[Presupuesto (USD)]]="SI","Indeterminado","Fracaso"))</f>
        <v>Fracaso</v>
      </c>
    </row>
    <row r="2232" spans="1:12" x14ac:dyDescent="0.25">
      <c r="A2232" t="s">
        <v>3251</v>
      </c>
      <c r="B2232" t="s">
        <v>193</v>
      </c>
      <c r="C2232">
        <v>120</v>
      </c>
      <c r="D2232" s="4">
        <v>7443007</v>
      </c>
      <c r="E2232" t="s">
        <v>750</v>
      </c>
      <c r="F2232" t="s">
        <v>2</v>
      </c>
      <c r="G2232" t="s">
        <v>3</v>
      </c>
      <c r="H2232" t="s">
        <v>113</v>
      </c>
      <c r="I2232" s="4">
        <v>30000000</v>
      </c>
      <c r="J2232" s="3">
        <v>2009</v>
      </c>
      <c r="K2232" s="3">
        <v>6.7</v>
      </c>
      <c r="L2232" t="str">
        <f>IF(IMDb[[#This Row],[Presupuesto (USD)]]&lt;IMDb[[#This Row],[Ganancias(USD)]],"Éxito",IF(IMDb[[#This Row],[Presupuesto (USD)]]="SI","Indeterminado","Fracaso"))</f>
        <v>Fracaso</v>
      </c>
    </row>
    <row r="2233" spans="1:12" x14ac:dyDescent="0.25">
      <c r="A2233" t="s">
        <v>3381</v>
      </c>
      <c r="B2233" t="s">
        <v>5142</v>
      </c>
      <c r="C2233">
        <v>116</v>
      </c>
      <c r="D2233" s="4">
        <v>7156933</v>
      </c>
      <c r="E2233" t="s">
        <v>419</v>
      </c>
      <c r="F2233" t="s">
        <v>2</v>
      </c>
      <c r="G2233" t="s">
        <v>3</v>
      </c>
      <c r="H2233" t="s">
        <v>113</v>
      </c>
      <c r="I2233" s="4">
        <v>25000000</v>
      </c>
      <c r="J2233" s="3">
        <v>2006</v>
      </c>
      <c r="K2233" s="3">
        <v>6.7</v>
      </c>
      <c r="L2233" t="str">
        <f>IF(IMDb[[#This Row],[Presupuesto (USD)]]&lt;IMDb[[#This Row],[Ganancias(USD)]],"Éxito",IF(IMDb[[#This Row],[Presupuesto (USD)]]="SI","Indeterminado","Fracaso"))</f>
        <v>Fracaso</v>
      </c>
    </row>
    <row r="2234" spans="1:12" x14ac:dyDescent="0.25">
      <c r="A2234" t="s">
        <v>4745</v>
      </c>
      <c r="B2234" t="s">
        <v>1091</v>
      </c>
      <c r="C2234">
        <v>97</v>
      </c>
      <c r="D2234" s="4">
        <v>7022940</v>
      </c>
      <c r="E2234" t="s">
        <v>251</v>
      </c>
      <c r="F2234" t="s">
        <v>2</v>
      </c>
      <c r="G2234" t="s">
        <v>3</v>
      </c>
      <c r="H2234" t="s">
        <v>113</v>
      </c>
      <c r="I2234" s="4">
        <v>1000000</v>
      </c>
      <c r="J2234" s="3">
        <v>2001</v>
      </c>
      <c r="K2234" s="3">
        <v>6.7</v>
      </c>
      <c r="L2234" t="str">
        <f>IF(IMDb[[#This Row],[Presupuesto (USD)]]&lt;IMDb[[#This Row],[Ganancias(USD)]],"Éxito",IF(IMDb[[#This Row],[Presupuesto (USD)]]="SI","Indeterminado","Fracaso"))</f>
        <v>Éxito</v>
      </c>
    </row>
    <row r="2235" spans="1:12" x14ac:dyDescent="0.25">
      <c r="A2235" t="s">
        <v>3464</v>
      </c>
      <c r="B2235" t="s">
        <v>323</v>
      </c>
      <c r="C2235">
        <v>112</v>
      </c>
      <c r="D2235" s="4">
        <v>6830957</v>
      </c>
      <c r="E2235" t="s">
        <v>45</v>
      </c>
      <c r="F2235" t="s">
        <v>2</v>
      </c>
      <c r="G2235" t="s">
        <v>3</v>
      </c>
      <c r="H2235" t="s">
        <v>4</v>
      </c>
      <c r="I2235" s="4">
        <v>21000000</v>
      </c>
      <c r="J2235" s="3">
        <v>2002</v>
      </c>
      <c r="K2235" s="3">
        <v>6.7</v>
      </c>
      <c r="L2235" t="str">
        <f>IF(IMDb[[#This Row],[Presupuesto (USD)]]&lt;IMDb[[#This Row],[Ganancias(USD)]],"Éxito",IF(IMDb[[#This Row],[Presupuesto (USD)]]="SI","Indeterminado","Fracaso"))</f>
        <v>Fracaso</v>
      </c>
    </row>
    <row r="2236" spans="1:12" x14ac:dyDescent="0.25">
      <c r="A2236" t="s">
        <v>4017</v>
      </c>
      <c r="B2236" t="s">
        <v>1479</v>
      </c>
      <c r="C2236">
        <v>101</v>
      </c>
      <c r="D2236" s="4">
        <v>6619173</v>
      </c>
      <c r="E2236" t="s">
        <v>1480</v>
      </c>
      <c r="F2236" t="s">
        <v>2</v>
      </c>
      <c r="G2236" t="s">
        <v>3</v>
      </c>
      <c r="H2236" t="s">
        <v>113</v>
      </c>
      <c r="I2236" s="4">
        <v>10000000</v>
      </c>
      <c r="J2236" s="3">
        <v>2012</v>
      </c>
      <c r="K2236" s="3">
        <v>6.7</v>
      </c>
      <c r="L2236" t="str">
        <f>IF(IMDb[[#This Row],[Presupuesto (USD)]]&lt;IMDb[[#This Row],[Ganancias(USD)]],"Éxito",IF(IMDb[[#This Row],[Presupuesto (USD)]]="SI","Indeterminado","Fracaso"))</f>
        <v>Fracaso</v>
      </c>
    </row>
    <row r="2237" spans="1:12" x14ac:dyDescent="0.25">
      <c r="A2237" t="s">
        <v>4468</v>
      </c>
      <c r="B2237" t="s">
        <v>1743</v>
      </c>
      <c r="C2237">
        <v>110</v>
      </c>
      <c r="D2237" s="4">
        <v>6525762</v>
      </c>
      <c r="E2237" t="s">
        <v>251</v>
      </c>
      <c r="F2237" t="s">
        <v>2</v>
      </c>
      <c r="G2237" t="s">
        <v>3</v>
      </c>
      <c r="H2237" t="s">
        <v>113</v>
      </c>
      <c r="I2237" s="4">
        <v>4000000</v>
      </c>
      <c r="J2237" s="3">
        <v>2002</v>
      </c>
      <c r="K2237" s="3">
        <v>6.7</v>
      </c>
      <c r="L2237" t="str">
        <f>IF(IMDb[[#This Row],[Presupuesto (USD)]]&lt;IMDb[[#This Row],[Ganancias(USD)]],"Éxito",IF(IMDb[[#This Row],[Presupuesto (USD)]]="SI","Indeterminado","Fracaso"))</f>
        <v>Éxito</v>
      </c>
    </row>
    <row r="2238" spans="1:12" x14ac:dyDescent="0.25">
      <c r="A2238" t="s">
        <v>4328</v>
      </c>
      <c r="B2238" t="s">
        <v>5158</v>
      </c>
      <c r="C2238">
        <v>92</v>
      </c>
      <c r="D2238" s="4">
        <v>6239558</v>
      </c>
      <c r="E2238" t="s">
        <v>419</v>
      </c>
      <c r="F2238" t="s">
        <v>2</v>
      </c>
      <c r="G2238" t="s">
        <v>56</v>
      </c>
      <c r="H2238" t="s">
        <v>113</v>
      </c>
      <c r="I2238" s="4">
        <v>5000000</v>
      </c>
      <c r="J2238" s="3">
        <v>2003</v>
      </c>
      <c r="K2238" s="3">
        <v>6.7</v>
      </c>
      <c r="L2238" t="str">
        <f>IF(IMDb[[#This Row],[Presupuesto (USD)]]&lt;IMDb[[#This Row],[Ganancias(USD)]],"Éxito",IF(IMDb[[#This Row],[Presupuesto (USD)]]="SI","Indeterminado","Fracaso"))</f>
        <v>Éxito</v>
      </c>
    </row>
    <row r="2239" spans="1:12" x14ac:dyDescent="0.25">
      <c r="A2239" t="s">
        <v>3405</v>
      </c>
      <c r="B2239" t="s">
        <v>27</v>
      </c>
      <c r="C2239">
        <v>118</v>
      </c>
      <c r="D2239" s="4">
        <v>6144806</v>
      </c>
      <c r="E2239" t="s">
        <v>858</v>
      </c>
      <c r="F2239" t="s">
        <v>2</v>
      </c>
      <c r="G2239" t="s">
        <v>3</v>
      </c>
      <c r="H2239" t="s">
        <v>4</v>
      </c>
      <c r="I2239" s="4">
        <v>23000000</v>
      </c>
      <c r="J2239" s="3">
        <v>2004</v>
      </c>
      <c r="K2239" s="3">
        <v>6.7</v>
      </c>
      <c r="L2239" t="str">
        <f>IF(IMDb[[#This Row],[Presupuesto (USD)]]&lt;IMDb[[#This Row],[Ganancias(USD)]],"Éxito",IF(IMDb[[#This Row],[Presupuesto (USD)]]="SI","Indeterminado","Fracaso"))</f>
        <v>Fracaso</v>
      </c>
    </row>
    <row r="2240" spans="1:12" x14ac:dyDescent="0.25">
      <c r="A2240" t="s">
        <v>3421</v>
      </c>
      <c r="B2240" t="s">
        <v>1143</v>
      </c>
      <c r="C2240">
        <v>111</v>
      </c>
      <c r="D2240" s="4">
        <v>6109075</v>
      </c>
      <c r="E2240" t="s">
        <v>269</v>
      </c>
      <c r="F2240" t="s">
        <v>257</v>
      </c>
      <c r="G2240" t="s">
        <v>258</v>
      </c>
      <c r="H2240" t="s">
        <v>4</v>
      </c>
      <c r="I2240" s="4">
        <v>19430000</v>
      </c>
      <c r="J2240" s="3">
        <v>2009</v>
      </c>
      <c r="K2240" s="3">
        <v>6.7</v>
      </c>
      <c r="L2240" t="str">
        <f>IF(IMDb[[#This Row],[Presupuesto (USD)]]&lt;IMDb[[#This Row],[Ganancias(USD)]],"Éxito",IF(IMDb[[#This Row],[Presupuesto (USD)]]="SI","Indeterminado","Fracaso"))</f>
        <v>Fracaso</v>
      </c>
    </row>
    <row r="2241" spans="1:12" x14ac:dyDescent="0.25">
      <c r="A2241" t="s">
        <v>4087</v>
      </c>
      <c r="B2241" t="s">
        <v>166</v>
      </c>
      <c r="C2241">
        <v>119</v>
      </c>
      <c r="D2241" s="4">
        <v>6047856</v>
      </c>
      <c r="E2241" t="s">
        <v>88</v>
      </c>
      <c r="F2241" t="s">
        <v>2</v>
      </c>
      <c r="G2241" t="s">
        <v>3</v>
      </c>
      <c r="H2241" t="s">
        <v>113</v>
      </c>
      <c r="I2241" s="4">
        <v>8500000</v>
      </c>
      <c r="J2241" s="3">
        <v>2000</v>
      </c>
      <c r="K2241" s="3">
        <v>6.7</v>
      </c>
      <c r="L2241" t="str">
        <f>IF(IMDb[[#This Row],[Presupuesto (USD)]]&lt;IMDb[[#This Row],[Ganancias(USD)]],"Éxito",IF(IMDb[[#This Row],[Presupuesto (USD)]]="SI","Indeterminado","Fracaso"))</f>
        <v>Fracaso</v>
      </c>
    </row>
    <row r="2242" spans="1:12" x14ac:dyDescent="0.25">
      <c r="A2242" t="s">
        <v>3622</v>
      </c>
      <c r="B2242" t="s">
        <v>1255</v>
      </c>
      <c r="C2242">
        <v>108</v>
      </c>
      <c r="D2242" s="4">
        <v>6000000</v>
      </c>
      <c r="E2242" t="s">
        <v>6</v>
      </c>
      <c r="F2242" t="s">
        <v>2</v>
      </c>
      <c r="G2242" t="s">
        <v>3</v>
      </c>
      <c r="H2242" t="s">
        <v>21</v>
      </c>
      <c r="I2242" s="4">
        <v>18000000</v>
      </c>
      <c r="J2242" s="3">
        <v>1981</v>
      </c>
      <c r="K2242" s="3">
        <v>6.7</v>
      </c>
      <c r="L2242" t="str">
        <f>IF(IMDb[[#This Row],[Presupuesto (USD)]]&lt;IMDb[[#This Row],[Ganancias(USD)]],"Éxito",IF(IMDb[[#This Row],[Presupuesto (USD)]]="SI","Indeterminado","Fracaso"))</f>
        <v>Fracaso</v>
      </c>
    </row>
    <row r="2243" spans="1:12" x14ac:dyDescent="0.25">
      <c r="A2243" t="s">
        <v>5024</v>
      </c>
      <c r="B2243" t="s">
        <v>5160</v>
      </c>
      <c r="C2243">
        <v>80</v>
      </c>
      <c r="D2243" s="4">
        <v>5000000</v>
      </c>
      <c r="E2243" t="s">
        <v>2134</v>
      </c>
      <c r="F2243" t="s">
        <v>2</v>
      </c>
      <c r="G2243" t="s">
        <v>3</v>
      </c>
      <c r="H2243" t="s">
        <v>813</v>
      </c>
      <c r="I2243" s="4">
        <v>210000</v>
      </c>
      <c r="J2243" s="3">
        <v>1953</v>
      </c>
      <c r="K2243" s="3">
        <v>6.7</v>
      </c>
      <c r="L2243" t="str">
        <f>IF(IMDb[[#This Row],[Presupuesto (USD)]]&lt;IMDb[[#This Row],[Ganancias(USD)]],"Éxito",IF(IMDb[[#This Row],[Presupuesto (USD)]]="SI","Indeterminado","Fracaso"))</f>
        <v>Éxito</v>
      </c>
    </row>
    <row r="2244" spans="1:12" x14ac:dyDescent="0.25">
      <c r="A2244" t="s">
        <v>4469</v>
      </c>
      <c r="B2244" t="s">
        <v>1744</v>
      </c>
      <c r="C2244">
        <v>110</v>
      </c>
      <c r="D2244" s="4">
        <v>4301331</v>
      </c>
      <c r="E2244" t="s">
        <v>455</v>
      </c>
      <c r="F2244" t="s">
        <v>2</v>
      </c>
      <c r="G2244" t="s">
        <v>3</v>
      </c>
      <c r="H2244" t="s">
        <v>113</v>
      </c>
      <c r="I2244" s="4">
        <v>4000000</v>
      </c>
      <c r="J2244" s="3">
        <v>1995</v>
      </c>
      <c r="K2244" s="3">
        <v>6.7</v>
      </c>
      <c r="L2244" t="str">
        <f>IF(IMDb[[#This Row],[Presupuesto (USD)]]&lt;IMDb[[#This Row],[Ganancias(USD)]],"Éxito",IF(IMDb[[#This Row],[Presupuesto (USD)]]="SI","Indeterminado","Fracaso"))</f>
        <v>Éxito</v>
      </c>
    </row>
    <row r="2245" spans="1:12" x14ac:dyDescent="0.25">
      <c r="A2245" t="s">
        <v>3812</v>
      </c>
      <c r="B2245" t="s">
        <v>215</v>
      </c>
      <c r="C2245">
        <v>98</v>
      </c>
      <c r="D2245" s="4">
        <v>4291965</v>
      </c>
      <c r="E2245" t="s">
        <v>802</v>
      </c>
      <c r="F2245" t="s">
        <v>2</v>
      </c>
      <c r="G2245" t="s">
        <v>258</v>
      </c>
      <c r="H2245" t="s">
        <v>4</v>
      </c>
      <c r="I2245" s="4">
        <v>14000000</v>
      </c>
      <c r="J2245" s="3">
        <v>2006</v>
      </c>
      <c r="K2245" s="3">
        <v>6.7</v>
      </c>
      <c r="L2245" t="str">
        <f>IF(IMDb[[#This Row],[Presupuesto (USD)]]&lt;IMDb[[#This Row],[Ganancias(USD)]],"Éxito",IF(IMDb[[#This Row],[Presupuesto (USD)]]="SI","Indeterminado","Fracaso"))</f>
        <v>Fracaso</v>
      </c>
    </row>
    <row r="2246" spans="1:12" x14ac:dyDescent="0.25">
      <c r="A2246" t="s">
        <v>3630</v>
      </c>
      <c r="B2246" t="s">
        <v>1257</v>
      </c>
      <c r="C2246">
        <v>112</v>
      </c>
      <c r="D2246" s="4">
        <v>3707794</v>
      </c>
      <c r="E2246" t="s">
        <v>260</v>
      </c>
      <c r="F2246" t="s">
        <v>2</v>
      </c>
      <c r="G2246" t="s">
        <v>1258</v>
      </c>
      <c r="H2246" t="s">
        <v>4</v>
      </c>
      <c r="I2246" s="4">
        <v>18000000</v>
      </c>
      <c r="J2246" s="3">
        <v>2016</v>
      </c>
      <c r="K2246" s="3">
        <v>6.7</v>
      </c>
      <c r="L2246" t="str">
        <f>IF(IMDb[[#This Row],[Presupuesto (USD)]]&lt;IMDb[[#This Row],[Ganancias(USD)]],"Éxito",IF(IMDb[[#This Row],[Presupuesto (USD)]]="SI","Indeterminado","Fracaso"))</f>
        <v>Fracaso</v>
      </c>
    </row>
    <row r="2247" spans="1:12" x14ac:dyDescent="0.25">
      <c r="A2247" t="s">
        <v>4292</v>
      </c>
      <c r="B2247" t="s">
        <v>1636</v>
      </c>
      <c r="C2247">
        <v>106</v>
      </c>
      <c r="D2247" s="4">
        <v>3588432</v>
      </c>
      <c r="E2247" t="s">
        <v>419</v>
      </c>
      <c r="F2247" t="s">
        <v>2</v>
      </c>
      <c r="G2247" t="s">
        <v>3</v>
      </c>
      <c r="H2247" t="s">
        <v>113</v>
      </c>
      <c r="I2247" s="4">
        <v>6000000</v>
      </c>
      <c r="J2247" s="3">
        <v>2014</v>
      </c>
      <c r="K2247" s="3">
        <v>6.7</v>
      </c>
      <c r="L2247" t="str">
        <f>IF(IMDb[[#This Row],[Presupuesto (USD)]]&lt;IMDb[[#This Row],[Ganancias(USD)]],"Éxito",IF(IMDb[[#This Row],[Presupuesto (USD)]]="SI","Indeterminado","Fracaso"))</f>
        <v>Fracaso</v>
      </c>
    </row>
    <row r="2248" spans="1:12" x14ac:dyDescent="0.25">
      <c r="A2248" t="s">
        <v>5007</v>
      </c>
      <c r="B2248" t="s">
        <v>2120</v>
      </c>
      <c r="C2248">
        <v>90</v>
      </c>
      <c r="D2248" s="4">
        <v>3388210</v>
      </c>
      <c r="E2248" t="s">
        <v>45</v>
      </c>
      <c r="F2248" t="s">
        <v>2</v>
      </c>
      <c r="G2248" t="s">
        <v>3</v>
      </c>
      <c r="H2248" t="s">
        <v>4</v>
      </c>
      <c r="I2248" s="4">
        <v>250000</v>
      </c>
      <c r="J2248" s="3">
        <v>2011</v>
      </c>
      <c r="K2248" s="3">
        <v>6.7</v>
      </c>
      <c r="L2248" t="str">
        <f>IF(IMDb[[#This Row],[Presupuesto (USD)]]&lt;IMDb[[#This Row],[Ganancias(USD)]],"Éxito",IF(IMDb[[#This Row],[Presupuesto (USD)]]="SI","Indeterminado","Fracaso"))</f>
        <v>Éxito</v>
      </c>
    </row>
    <row r="2249" spans="1:12" x14ac:dyDescent="0.25">
      <c r="A2249" t="s">
        <v>4830</v>
      </c>
      <c r="B2249" t="s">
        <v>1342</v>
      </c>
      <c r="C2249">
        <v>104</v>
      </c>
      <c r="D2249" s="4">
        <v>3386698</v>
      </c>
      <c r="E2249" t="s">
        <v>251</v>
      </c>
      <c r="F2249" t="s">
        <v>2</v>
      </c>
      <c r="G2249" t="s">
        <v>3</v>
      </c>
      <c r="H2249" t="s">
        <v>113</v>
      </c>
      <c r="I2249" s="4">
        <v>1000000</v>
      </c>
      <c r="J2249" s="3">
        <v>1998</v>
      </c>
      <c r="K2249" s="3">
        <v>6.7</v>
      </c>
      <c r="L2249" t="str">
        <f>IF(IMDb[[#This Row],[Presupuesto (USD)]]&lt;IMDb[[#This Row],[Ganancias(USD)]],"Éxito",IF(IMDb[[#This Row],[Presupuesto (USD)]]="SI","Indeterminado","Fracaso"))</f>
        <v>Éxito</v>
      </c>
    </row>
    <row r="2250" spans="1:12" x14ac:dyDescent="0.25">
      <c r="A2250" t="s">
        <v>4295</v>
      </c>
      <c r="B2250" t="s">
        <v>1287</v>
      </c>
      <c r="C2250">
        <v>99</v>
      </c>
      <c r="D2250" s="4">
        <v>3273588</v>
      </c>
      <c r="E2250" t="s">
        <v>148</v>
      </c>
      <c r="F2250" t="s">
        <v>2</v>
      </c>
      <c r="G2250" t="s">
        <v>3</v>
      </c>
      <c r="H2250" t="s">
        <v>4</v>
      </c>
      <c r="I2250" s="4">
        <v>6000000</v>
      </c>
      <c r="J2250" s="3">
        <v>1993</v>
      </c>
      <c r="K2250" s="3">
        <v>6.7</v>
      </c>
      <c r="L2250" t="str">
        <f>IF(IMDb[[#This Row],[Presupuesto (USD)]]&lt;IMDb[[#This Row],[Ganancias(USD)]],"Éxito",IF(IMDb[[#This Row],[Presupuesto (USD)]]="SI","Indeterminado","Fracaso"))</f>
        <v>Fracaso</v>
      </c>
    </row>
    <row r="2251" spans="1:12" x14ac:dyDescent="0.25">
      <c r="A2251" t="s">
        <v>4878</v>
      </c>
      <c r="B2251" t="s">
        <v>1005</v>
      </c>
      <c r="C2251">
        <v>92</v>
      </c>
      <c r="D2251" s="4">
        <v>3094687</v>
      </c>
      <c r="E2251" t="s">
        <v>251</v>
      </c>
      <c r="F2251" t="s">
        <v>2</v>
      </c>
      <c r="G2251" t="s">
        <v>3</v>
      </c>
      <c r="H2251" t="s">
        <v>113</v>
      </c>
      <c r="I2251" s="4" t="s">
        <v>5162</v>
      </c>
      <c r="J2251" s="3">
        <v>2012</v>
      </c>
      <c r="K2251" s="3">
        <v>6.7</v>
      </c>
      <c r="L2251" t="str">
        <f>IF(IMDb[[#This Row],[Presupuesto (USD)]]&lt;IMDb[[#This Row],[Ganancias(USD)]],"Éxito",IF(IMDb[[#This Row],[Presupuesto (USD)]]="SI","Indeterminado","Fracaso"))</f>
        <v>Indeterminado</v>
      </c>
    </row>
    <row r="2252" spans="1:12" x14ac:dyDescent="0.25">
      <c r="A2252" t="s">
        <v>4183</v>
      </c>
      <c r="B2252" t="s">
        <v>5156</v>
      </c>
      <c r="C2252">
        <v>113</v>
      </c>
      <c r="D2252" s="4">
        <v>3014541</v>
      </c>
      <c r="E2252" t="s">
        <v>534</v>
      </c>
      <c r="F2252" t="s">
        <v>2</v>
      </c>
      <c r="G2252" t="s">
        <v>9</v>
      </c>
      <c r="H2252" t="s">
        <v>113</v>
      </c>
      <c r="I2252" s="4">
        <v>8000000</v>
      </c>
      <c r="J2252" s="3">
        <v>2011</v>
      </c>
      <c r="K2252" s="3">
        <v>6.7</v>
      </c>
      <c r="L2252" t="str">
        <f>IF(IMDb[[#This Row],[Presupuesto (USD)]]&lt;IMDb[[#This Row],[Ganancias(USD)]],"Éxito",IF(IMDb[[#This Row],[Presupuesto (USD)]]="SI","Indeterminado","Fracaso"))</f>
        <v>Fracaso</v>
      </c>
    </row>
    <row r="2253" spans="1:12" x14ac:dyDescent="0.25">
      <c r="A2253" t="s">
        <v>3659</v>
      </c>
      <c r="B2253" t="s">
        <v>1276</v>
      </c>
      <c r="C2253">
        <v>128</v>
      </c>
      <c r="D2253" s="4">
        <v>2694071</v>
      </c>
      <c r="E2253" t="s">
        <v>894</v>
      </c>
      <c r="F2253" t="s">
        <v>2</v>
      </c>
      <c r="G2253" t="s">
        <v>3</v>
      </c>
      <c r="H2253" t="s">
        <v>21</v>
      </c>
      <c r="I2253" s="4" t="s">
        <v>5162</v>
      </c>
      <c r="J2253" s="3">
        <v>2004</v>
      </c>
      <c r="K2253" s="3">
        <v>6.7</v>
      </c>
      <c r="L2253" t="str">
        <f>IF(IMDb[[#This Row],[Presupuesto (USD)]]&lt;IMDb[[#This Row],[Ganancias(USD)]],"Éxito",IF(IMDb[[#This Row],[Presupuesto (USD)]]="SI","Indeterminado","Fracaso"))</f>
        <v>Indeterminado</v>
      </c>
    </row>
    <row r="2254" spans="1:12" x14ac:dyDescent="0.25">
      <c r="A2254" t="s">
        <v>3813</v>
      </c>
      <c r="B2254" t="s">
        <v>1324</v>
      </c>
      <c r="C2254">
        <v>97</v>
      </c>
      <c r="D2254" s="4">
        <v>2656324</v>
      </c>
      <c r="E2254" t="s">
        <v>290</v>
      </c>
      <c r="F2254" t="s">
        <v>2</v>
      </c>
      <c r="G2254" t="s">
        <v>9</v>
      </c>
      <c r="H2254" t="s">
        <v>4</v>
      </c>
      <c r="I2254" s="4" t="s">
        <v>5162</v>
      </c>
      <c r="J2254" s="3">
        <v>2008</v>
      </c>
      <c r="K2254" s="3">
        <v>6.7</v>
      </c>
      <c r="L2254" t="str">
        <f>IF(IMDb[[#This Row],[Presupuesto (USD)]]&lt;IMDb[[#This Row],[Ganancias(USD)]],"Éxito",IF(IMDb[[#This Row],[Presupuesto (USD)]]="SI","Indeterminado","Fracaso"))</f>
        <v>Indeterminado</v>
      </c>
    </row>
    <row r="2255" spans="1:12" x14ac:dyDescent="0.25">
      <c r="A2255" t="s">
        <v>4060</v>
      </c>
      <c r="B2255" t="s">
        <v>1506</v>
      </c>
      <c r="C2255">
        <v>144</v>
      </c>
      <c r="D2255" s="4">
        <v>2483955</v>
      </c>
      <c r="E2255" t="s">
        <v>45</v>
      </c>
      <c r="F2255" t="s">
        <v>2</v>
      </c>
      <c r="G2255" t="s">
        <v>3</v>
      </c>
      <c r="H2255" t="s">
        <v>113</v>
      </c>
      <c r="I2255" s="4">
        <v>9600000</v>
      </c>
      <c r="J2255" s="3">
        <v>2005</v>
      </c>
      <c r="K2255" s="3">
        <v>6.7</v>
      </c>
      <c r="L2255" t="str">
        <f>IF(IMDb[[#This Row],[Presupuesto (USD)]]&lt;IMDb[[#This Row],[Ganancias(USD)]],"Éxito",IF(IMDb[[#This Row],[Presupuesto (USD)]]="SI","Indeterminado","Fracaso"))</f>
        <v>Fracaso</v>
      </c>
    </row>
    <row r="2256" spans="1:12" x14ac:dyDescent="0.25">
      <c r="A2256" t="s">
        <v>3777</v>
      </c>
      <c r="B2256" t="s">
        <v>1342</v>
      </c>
      <c r="C2256">
        <v>111</v>
      </c>
      <c r="D2256" s="4">
        <v>2203641</v>
      </c>
      <c r="E2256" t="s">
        <v>367</v>
      </c>
      <c r="F2256" t="s">
        <v>2</v>
      </c>
      <c r="G2256" t="s">
        <v>554</v>
      </c>
      <c r="H2256" t="s">
        <v>113</v>
      </c>
      <c r="I2256" s="4">
        <v>15000000</v>
      </c>
      <c r="J2256" s="3">
        <v>2008</v>
      </c>
      <c r="K2256" s="3">
        <v>6.7</v>
      </c>
      <c r="L2256" t="str">
        <f>IF(IMDb[[#This Row],[Presupuesto (USD)]]&lt;IMDb[[#This Row],[Ganancias(USD)]],"Éxito",IF(IMDb[[#This Row],[Presupuesto (USD)]]="SI","Indeterminado","Fracaso"))</f>
        <v>Fracaso</v>
      </c>
    </row>
    <row r="2257" spans="1:12" x14ac:dyDescent="0.25">
      <c r="A2257" t="s">
        <v>4039</v>
      </c>
      <c r="B2257" t="s">
        <v>668</v>
      </c>
      <c r="C2257">
        <v>98</v>
      </c>
      <c r="D2257" s="4">
        <v>1987762</v>
      </c>
      <c r="E2257" t="s">
        <v>726</v>
      </c>
      <c r="F2257" t="s">
        <v>2</v>
      </c>
      <c r="G2257" t="s">
        <v>3</v>
      </c>
      <c r="H2257" t="s">
        <v>113</v>
      </c>
      <c r="I2257" s="4">
        <v>11000000</v>
      </c>
      <c r="J2257" s="3">
        <v>2011</v>
      </c>
      <c r="K2257" s="3">
        <v>6.7</v>
      </c>
      <c r="L2257" t="str">
        <f>IF(IMDb[[#This Row],[Presupuesto (USD)]]&lt;IMDb[[#This Row],[Ganancias(USD)]],"Éxito",IF(IMDb[[#This Row],[Presupuesto (USD)]]="SI","Indeterminado","Fracaso"))</f>
        <v>Fracaso</v>
      </c>
    </row>
    <row r="2258" spans="1:12" x14ac:dyDescent="0.25">
      <c r="A2258" t="s">
        <v>4413</v>
      </c>
      <c r="B2258" t="s">
        <v>1710</v>
      </c>
      <c r="C2258">
        <v>118</v>
      </c>
      <c r="D2258" s="4">
        <v>1705139</v>
      </c>
      <c r="E2258" t="s">
        <v>437</v>
      </c>
      <c r="F2258" t="s">
        <v>2</v>
      </c>
      <c r="G2258" t="s">
        <v>3</v>
      </c>
      <c r="H2258" t="s">
        <v>113</v>
      </c>
      <c r="I2258" s="4">
        <v>4700000</v>
      </c>
      <c r="J2258" s="3">
        <v>1988</v>
      </c>
      <c r="K2258" s="3">
        <v>6.7</v>
      </c>
      <c r="L2258" t="str">
        <f>IF(IMDb[[#This Row],[Presupuesto (USD)]]&lt;IMDb[[#This Row],[Ganancias(USD)]],"Éxito",IF(IMDb[[#This Row],[Presupuesto (USD)]]="SI","Indeterminado","Fracaso"))</f>
        <v>Fracaso</v>
      </c>
    </row>
    <row r="2259" spans="1:12" x14ac:dyDescent="0.25">
      <c r="A2259" t="s">
        <v>3391</v>
      </c>
      <c r="B2259" t="s">
        <v>1128</v>
      </c>
      <c r="C2259">
        <v>122</v>
      </c>
      <c r="D2259" s="4">
        <v>1697956</v>
      </c>
      <c r="E2259" t="s">
        <v>334</v>
      </c>
      <c r="F2259" t="s">
        <v>2</v>
      </c>
      <c r="G2259" t="s">
        <v>3</v>
      </c>
      <c r="H2259" t="s">
        <v>113</v>
      </c>
      <c r="I2259" s="4">
        <v>20000000</v>
      </c>
      <c r="J2259" s="3">
        <v>2009</v>
      </c>
      <c r="K2259" s="3">
        <v>6.7</v>
      </c>
      <c r="L2259" t="str">
        <f>IF(IMDb[[#This Row],[Presupuesto (USD)]]&lt;IMDb[[#This Row],[Ganancias(USD)]],"Éxito",IF(IMDb[[#This Row],[Presupuesto (USD)]]="SI","Indeterminado","Fracaso"))</f>
        <v>Fracaso</v>
      </c>
    </row>
    <row r="2260" spans="1:12" x14ac:dyDescent="0.25">
      <c r="A2260" t="s">
        <v>3695</v>
      </c>
      <c r="B2260" t="s">
        <v>1299</v>
      </c>
      <c r="C2260">
        <v>135</v>
      </c>
      <c r="D2260" s="4">
        <v>1666262</v>
      </c>
      <c r="E2260" t="s">
        <v>336</v>
      </c>
      <c r="F2260" t="s">
        <v>2</v>
      </c>
      <c r="G2260" t="s">
        <v>9</v>
      </c>
      <c r="H2260" t="s">
        <v>4</v>
      </c>
      <c r="I2260" s="4">
        <v>16000000</v>
      </c>
      <c r="J2260" s="3">
        <v>2005</v>
      </c>
      <c r="K2260" s="3">
        <v>6.7</v>
      </c>
      <c r="L2260" t="str">
        <f>IF(IMDb[[#This Row],[Presupuesto (USD)]]&lt;IMDb[[#This Row],[Ganancias(USD)]],"Éxito",IF(IMDb[[#This Row],[Presupuesto (USD)]]="SI","Indeterminado","Fracaso"))</f>
        <v>Fracaso</v>
      </c>
    </row>
    <row r="2261" spans="1:12" x14ac:dyDescent="0.25">
      <c r="A2261" t="s">
        <v>5063</v>
      </c>
      <c r="B2261" t="s">
        <v>2166</v>
      </c>
      <c r="C2261">
        <v>90</v>
      </c>
      <c r="D2261" s="4">
        <v>1573712</v>
      </c>
      <c r="E2261" t="s">
        <v>419</v>
      </c>
      <c r="F2261" t="s">
        <v>2</v>
      </c>
      <c r="G2261" t="s">
        <v>3</v>
      </c>
      <c r="H2261" t="s">
        <v>113</v>
      </c>
      <c r="I2261" s="4">
        <v>125000</v>
      </c>
      <c r="J2261" s="3">
        <v>2011</v>
      </c>
      <c r="K2261" s="3">
        <v>6.7</v>
      </c>
      <c r="L2261" t="str">
        <f>IF(IMDb[[#This Row],[Presupuesto (USD)]]&lt;IMDb[[#This Row],[Ganancias(USD)]],"Éxito",IF(IMDb[[#This Row],[Presupuesto (USD)]]="SI","Indeterminado","Fracaso"))</f>
        <v>Éxito</v>
      </c>
    </row>
    <row r="2262" spans="1:12" x14ac:dyDescent="0.25">
      <c r="A2262" t="s">
        <v>3869</v>
      </c>
      <c r="B2262" t="s">
        <v>1308</v>
      </c>
      <c r="C2262">
        <v>132</v>
      </c>
      <c r="D2262" s="4">
        <v>1508689</v>
      </c>
      <c r="E2262" t="s">
        <v>45</v>
      </c>
      <c r="F2262" t="s">
        <v>2</v>
      </c>
      <c r="G2262" t="s">
        <v>3</v>
      </c>
      <c r="H2262" t="s">
        <v>113</v>
      </c>
      <c r="I2262" s="4">
        <v>16000000</v>
      </c>
      <c r="J2262" s="3">
        <v>1997</v>
      </c>
      <c r="K2262" s="3">
        <v>6.7</v>
      </c>
      <c r="L2262" t="str">
        <f>IF(IMDb[[#This Row],[Presupuesto (USD)]]&lt;IMDb[[#This Row],[Ganancias(USD)]],"Éxito",IF(IMDb[[#This Row],[Presupuesto (USD)]]="SI","Indeterminado","Fracaso"))</f>
        <v>Fracaso</v>
      </c>
    </row>
    <row r="2263" spans="1:12" x14ac:dyDescent="0.25">
      <c r="A2263" t="s">
        <v>4983</v>
      </c>
      <c r="B2263" t="s">
        <v>1021</v>
      </c>
      <c r="C2263">
        <v>102</v>
      </c>
      <c r="D2263" s="4">
        <v>1281176</v>
      </c>
      <c r="E2263" t="s">
        <v>419</v>
      </c>
      <c r="F2263" t="s">
        <v>2</v>
      </c>
      <c r="G2263" t="s">
        <v>3</v>
      </c>
      <c r="H2263" t="s">
        <v>4</v>
      </c>
      <c r="I2263" s="4">
        <v>312000</v>
      </c>
      <c r="J2263" s="3">
        <v>1999</v>
      </c>
      <c r="K2263" s="3">
        <v>6.7</v>
      </c>
      <c r="L2263" t="str">
        <f>IF(IMDb[[#This Row],[Presupuesto (USD)]]&lt;IMDb[[#This Row],[Ganancias(USD)]],"Éxito",IF(IMDb[[#This Row],[Presupuesto (USD)]]="SI","Indeterminado","Fracaso"))</f>
        <v>Éxito</v>
      </c>
    </row>
    <row r="2264" spans="1:12" x14ac:dyDescent="0.25">
      <c r="A2264" t="s">
        <v>4626</v>
      </c>
      <c r="B2264" t="s">
        <v>1838</v>
      </c>
      <c r="C2264">
        <v>101</v>
      </c>
      <c r="D2264" s="4">
        <v>1094998</v>
      </c>
      <c r="E2264" t="s">
        <v>534</v>
      </c>
      <c r="F2264" t="s">
        <v>2</v>
      </c>
      <c r="G2264" t="s">
        <v>9</v>
      </c>
      <c r="H2264" t="s">
        <v>4</v>
      </c>
      <c r="I2264" s="4" t="s">
        <v>5162</v>
      </c>
      <c r="J2264" s="3">
        <v>2007</v>
      </c>
      <c r="K2264" s="3">
        <v>6.7</v>
      </c>
      <c r="L2264" t="str">
        <f>IF(IMDb[[#This Row],[Presupuesto (USD)]]&lt;IMDb[[#This Row],[Ganancias(USD)]],"Éxito",IF(IMDb[[#This Row],[Presupuesto (USD)]]="SI","Indeterminado","Fracaso"))</f>
        <v>Indeterminado</v>
      </c>
    </row>
    <row r="2265" spans="1:12" x14ac:dyDescent="0.25">
      <c r="A2265" t="s">
        <v>3560</v>
      </c>
      <c r="B2265" t="s">
        <v>1228</v>
      </c>
      <c r="C2265">
        <v>88</v>
      </c>
      <c r="D2265" s="4">
        <v>1064277</v>
      </c>
      <c r="E2265" t="s">
        <v>1111</v>
      </c>
      <c r="F2265" t="s">
        <v>2</v>
      </c>
      <c r="G2265" t="s">
        <v>3</v>
      </c>
      <c r="H2265" t="s">
        <v>60</v>
      </c>
      <c r="I2265" s="4">
        <v>20000000</v>
      </c>
      <c r="J2265" s="3">
        <v>2012</v>
      </c>
      <c r="K2265" s="3">
        <v>6.7</v>
      </c>
      <c r="L2265" t="str">
        <f>IF(IMDb[[#This Row],[Presupuesto (USD)]]&lt;IMDb[[#This Row],[Ganancias(USD)]],"Éxito",IF(IMDb[[#This Row],[Presupuesto (USD)]]="SI","Indeterminado","Fracaso"))</f>
        <v>Fracaso</v>
      </c>
    </row>
    <row r="2266" spans="1:12" x14ac:dyDescent="0.25">
      <c r="A2266" t="s">
        <v>3466</v>
      </c>
      <c r="B2266" t="s">
        <v>1077</v>
      </c>
      <c r="C2266">
        <v>91</v>
      </c>
      <c r="D2266" s="4">
        <v>958319</v>
      </c>
      <c r="E2266" t="s">
        <v>534</v>
      </c>
      <c r="F2266" t="s">
        <v>2</v>
      </c>
      <c r="G2266" t="s">
        <v>3</v>
      </c>
      <c r="H2266" t="s">
        <v>4</v>
      </c>
      <c r="I2266" s="4">
        <v>21000000</v>
      </c>
      <c r="J2266" s="3">
        <v>2011</v>
      </c>
      <c r="K2266" s="3">
        <v>6.7</v>
      </c>
      <c r="L2266" t="str">
        <f>IF(IMDb[[#This Row],[Presupuesto (USD)]]&lt;IMDb[[#This Row],[Ganancias(USD)]],"Éxito",IF(IMDb[[#This Row],[Presupuesto (USD)]]="SI","Indeterminado","Fracaso"))</f>
        <v>Fracaso</v>
      </c>
    </row>
    <row r="2267" spans="1:12" x14ac:dyDescent="0.25">
      <c r="A2267" t="s">
        <v>5003</v>
      </c>
      <c r="B2267" t="s">
        <v>2116</v>
      </c>
      <c r="C2267">
        <v>100</v>
      </c>
      <c r="D2267" s="4">
        <v>902835</v>
      </c>
      <c r="E2267" t="s">
        <v>251</v>
      </c>
      <c r="F2267" t="s">
        <v>2</v>
      </c>
      <c r="G2267" t="s">
        <v>3</v>
      </c>
      <c r="H2267" t="s">
        <v>764</v>
      </c>
      <c r="I2267" s="4">
        <v>250000</v>
      </c>
      <c r="J2267" s="3">
        <v>2001</v>
      </c>
      <c r="K2267" s="3">
        <v>6.7</v>
      </c>
      <c r="L2267" t="str">
        <f>IF(IMDb[[#This Row],[Presupuesto (USD)]]&lt;IMDb[[#This Row],[Ganancias(USD)]],"Éxito",IF(IMDb[[#This Row],[Presupuesto (USD)]]="SI","Indeterminado","Fracaso"))</f>
        <v>Éxito</v>
      </c>
    </row>
    <row r="2268" spans="1:12" x14ac:dyDescent="0.25">
      <c r="A2268" t="s">
        <v>4042</v>
      </c>
      <c r="B2268" t="s">
        <v>897</v>
      </c>
      <c r="C2268">
        <v>95</v>
      </c>
      <c r="D2268" s="4">
        <v>866778</v>
      </c>
      <c r="E2268" t="s">
        <v>45</v>
      </c>
      <c r="F2268" t="s">
        <v>2</v>
      </c>
      <c r="G2268" t="s">
        <v>579</v>
      </c>
      <c r="H2268" t="s">
        <v>4</v>
      </c>
      <c r="I2268" s="4">
        <v>10000000</v>
      </c>
      <c r="J2268" s="3">
        <v>2007</v>
      </c>
      <c r="K2268" s="3">
        <v>6.7</v>
      </c>
      <c r="L2268" t="str">
        <f>IF(IMDb[[#This Row],[Presupuesto (USD)]]&lt;IMDb[[#This Row],[Ganancias(USD)]],"Éxito",IF(IMDb[[#This Row],[Presupuesto (USD)]]="SI","Indeterminado","Fracaso"))</f>
        <v>Fracaso</v>
      </c>
    </row>
    <row r="2269" spans="1:12" x14ac:dyDescent="0.25">
      <c r="A2269" t="s">
        <v>4754</v>
      </c>
      <c r="B2269" t="s">
        <v>1921</v>
      </c>
      <c r="C2269">
        <v>112</v>
      </c>
      <c r="D2269" s="4">
        <v>712294</v>
      </c>
      <c r="E2269" t="s">
        <v>534</v>
      </c>
      <c r="F2269" t="s">
        <v>2</v>
      </c>
      <c r="G2269" t="s">
        <v>3</v>
      </c>
      <c r="H2269" t="s">
        <v>113</v>
      </c>
      <c r="I2269" s="4">
        <v>1500000</v>
      </c>
      <c r="J2269" s="3">
        <v>2005</v>
      </c>
      <c r="K2269" s="3">
        <v>6.7</v>
      </c>
      <c r="L2269" t="str">
        <f>IF(IMDb[[#This Row],[Presupuesto (USD)]]&lt;IMDb[[#This Row],[Ganancias(USD)]],"Éxito",IF(IMDb[[#This Row],[Presupuesto (USD)]]="SI","Indeterminado","Fracaso"))</f>
        <v>Fracaso</v>
      </c>
    </row>
    <row r="2270" spans="1:12" x14ac:dyDescent="0.25">
      <c r="A2270" t="s">
        <v>4844</v>
      </c>
      <c r="B2270" t="s">
        <v>1788</v>
      </c>
      <c r="C2270">
        <v>88</v>
      </c>
      <c r="D2270" s="4">
        <v>464126</v>
      </c>
      <c r="E2270" t="s">
        <v>534</v>
      </c>
      <c r="F2270" t="s">
        <v>2</v>
      </c>
      <c r="G2270" t="s">
        <v>3</v>
      </c>
      <c r="H2270" t="s">
        <v>113</v>
      </c>
      <c r="I2270" s="4">
        <v>1000000</v>
      </c>
      <c r="J2270" s="3">
        <v>2002</v>
      </c>
      <c r="K2270" s="3">
        <v>6.7</v>
      </c>
      <c r="L2270" t="str">
        <f>IF(IMDb[[#This Row],[Presupuesto (USD)]]&lt;IMDb[[#This Row],[Ganancias(USD)]],"Éxito",IF(IMDb[[#This Row],[Presupuesto (USD)]]="SI","Indeterminado","Fracaso"))</f>
        <v>Fracaso</v>
      </c>
    </row>
    <row r="2271" spans="1:12" x14ac:dyDescent="0.25">
      <c r="A2271" t="s">
        <v>5060</v>
      </c>
      <c r="B2271" t="s">
        <v>1614</v>
      </c>
      <c r="C2271">
        <v>85</v>
      </c>
      <c r="D2271" s="4">
        <v>405614</v>
      </c>
      <c r="E2271" t="s">
        <v>374</v>
      </c>
      <c r="F2271" t="s">
        <v>2</v>
      </c>
      <c r="G2271" t="s">
        <v>3</v>
      </c>
      <c r="H2271" t="s">
        <v>113</v>
      </c>
      <c r="I2271" s="4" t="s">
        <v>5162</v>
      </c>
      <c r="J2271" s="3">
        <v>2011</v>
      </c>
      <c r="K2271" s="3">
        <v>6.7</v>
      </c>
      <c r="L2271" t="str">
        <f>IF(IMDb[[#This Row],[Presupuesto (USD)]]&lt;IMDb[[#This Row],[Ganancias(USD)]],"Éxito",IF(IMDb[[#This Row],[Presupuesto (USD)]]="SI","Indeterminado","Fracaso"))</f>
        <v>Indeterminado</v>
      </c>
    </row>
    <row r="2272" spans="1:12" x14ac:dyDescent="0.25">
      <c r="A2272" t="s">
        <v>4771</v>
      </c>
      <c r="B2272" t="s">
        <v>1935</v>
      </c>
      <c r="C2272">
        <v>106</v>
      </c>
      <c r="D2272" s="4">
        <v>304124</v>
      </c>
      <c r="E2272" t="s">
        <v>534</v>
      </c>
      <c r="F2272" t="s">
        <v>453</v>
      </c>
      <c r="G2272" t="s">
        <v>1774</v>
      </c>
      <c r="H2272" t="s">
        <v>113</v>
      </c>
      <c r="I2272" s="4">
        <v>1400000</v>
      </c>
      <c r="J2272" s="3">
        <v>2004</v>
      </c>
      <c r="K2272" s="3">
        <v>6.7</v>
      </c>
      <c r="L2272" t="str">
        <f>IF(IMDb[[#This Row],[Presupuesto (USD)]]&lt;IMDb[[#This Row],[Ganancias(USD)]],"Éxito",IF(IMDb[[#This Row],[Presupuesto (USD)]]="SI","Indeterminado","Fracaso"))</f>
        <v>Fracaso</v>
      </c>
    </row>
    <row r="2273" spans="1:12" x14ac:dyDescent="0.25">
      <c r="A2273" t="s">
        <v>4301</v>
      </c>
      <c r="B2273" t="s">
        <v>1594</v>
      </c>
      <c r="C2273">
        <v>97</v>
      </c>
      <c r="D2273" s="4">
        <v>267194</v>
      </c>
      <c r="E2273" t="s">
        <v>534</v>
      </c>
      <c r="F2273" t="s">
        <v>2</v>
      </c>
      <c r="G2273" t="s">
        <v>9</v>
      </c>
      <c r="H2273" t="s">
        <v>113</v>
      </c>
      <c r="I2273" s="4" t="s">
        <v>5162</v>
      </c>
      <c r="J2273" s="3">
        <v>2002</v>
      </c>
      <c r="K2273" s="3">
        <v>6.7</v>
      </c>
      <c r="L2273" t="str">
        <f>IF(IMDb[[#This Row],[Presupuesto (USD)]]&lt;IMDb[[#This Row],[Ganancias(USD)]],"Éxito",IF(IMDb[[#This Row],[Presupuesto (USD)]]="SI","Indeterminado","Fracaso"))</f>
        <v>Indeterminado</v>
      </c>
    </row>
    <row r="2274" spans="1:12" x14ac:dyDescent="0.25">
      <c r="A2274" t="s">
        <v>4987</v>
      </c>
      <c r="B2274" t="s">
        <v>1880</v>
      </c>
      <c r="C2274">
        <v>76</v>
      </c>
      <c r="D2274" s="4">
        <v>255352</v>
      </c>
      <c r="E2274" t="s">
        <v>534</v>
      </c>
      <c r="F2274" t="s">
        <v>2</v>
      </c>
      <c r="G2274" t="s">
        <v>3</v>
      </c>
      <c r="H2274" t="s">
        <v>764</v>
      </c>
      <c r="I2274" s="4">
        <v>300000</v>
      </c>
      <c r="J2274" s="3">
        <v>2006</v>
      </c>
      <c r="K2274" s="3">
        <v>6.7</v>
      </c>
      <c r="L2274" t="str">
        <f>IF(IMDb[[#This Row],[Presupuesto (USD)]]&lt;IMDb[[#This Row],[Ganancias(USD)]],"Éxito",IF(IMDb[[#This Row],[Presupuesto (USD)]]="SI","Indeterminado","Fracaso"))</f>
        <v>Fracaso</v>
      </c>
    </row>
    <row r="2275" spans="1:12" x14ac:dyDescent="0.25">
      <c r="A2275" t="s">
        <v>4227</v>
      </c>
      <c r="B2275" t="s">
        <v>1597</v>
      </c>
      <c r="C2275">
        <v>96</v>
      </c>
      <c r="D2275" s="4">
        <v>196067</v>
      </c>
      <c r="E2275" t="s">
        <v>45</v>
      </c>
      <c r="F2275" t="s">
        <v>2</v>
      </c>
      <c r="G2275" t="s">
        <v>9</v>
      </c>
      <c r="H2275" t="s">
        <v>113</v>
      </c>
      <c r="I2275" s="4">
        <v>7000000</v>
      </c>
      <c r="J2275" s="3">
        <v>2002</v>
      </c>
      <c r="K2275" s="3">
        <v>6.7</v>
      </c>
      <c r="L2275" t="str">
        <f>IF(IMDb[[#This Row],[Presupuesto (USD)]]&lt;IMDb[[#This Row],[Ganancias(USD)]],"Éxito",IF(IMDb[[#This Row],[Presupuesto (USD)]]="SI","Indeterminado","Fracaso"))</f>
        <v>Fracaso</v>
      </c>
    </row>
    <row r="2276" spans="1:12" x14ac:dyDescent="0.25">
      <c r="A2276" t="s">
        <v>4445</v>
      </c>
      <c r="B2276" t="s">
        <v>396</v>
      </c>
      <c r="C2276">
        <v>124</v>
      </c>
      <c r="D2276" s="4">
        <v>188870</v>
      </c>
      <c r="E2276" t="s">
        <v>88</v>
      </c>
      <c r="F2276" t="s">
        <v>1291</v>
      </c>
      <c r="G2276" t="s">
        <v>1292</v>
      </c>
      <c r="H2276" t="s">
        <v>113</v>
      </c>
      <c r="I2276" s="4" t="s">
        <v>5162</v>
      </c>
      <c r="J2276" s="3">
        <v>2010</v>
      </c>
      <c r="K2276" s="3">
        <v>6.7</v>
      </c>
      <c r="L2276" t="str">
        <f>IF(IMDb[[#This Row],[Presupuesto (USD)]]&lt;IMDb[[#This Row],[Ganancias(USD)]],"Éxito",IF(IMDb[[#This Row],[Presupuesto (USD)]]="SI","Indeterminado","Fracaso"))</f>
        <v>Indeterminado</v>
      </c>
    </row>
    <row r="2277" spans="1:12" x14ac:dyDescent="0.25">
      <c r="A2277" t="s">
        <v>4727</v>
      </c>
      <c r="B2277" t="s">
        <v>1910</v>
      </c>
      <c r="C2277">
        <v>93</v>
      </c>
      <c r="D2277" s="4">
        <v>145540</v>
      </c>
      <c r="E2277" t="s">
        <v>1235</v>
      </c>
      <c r="F2277" t="s">
        <v>2</v>
      </c>
      <c r="G2277" t="s">
        <v>3</v>
      </c>
      <c r="H2277" t="s">
        <v>113</v>
      </c>
      <c r="I2277" s="4">
        <v>500000</v>
      </c>
      <c r="J2277" s="3">
        <v>2002</v>
      </c>
      <c r="K2277" s="3">
        <v>6.7</v>
      </c>
      <c r="L2277" t="str">
        <f>IF(IMDb[[#This Row],[Presupuesto (USD)]]&lt;IMDb[[#This Row],[Ganancias(USD)]],"Éxito",IF(IMDb[[#This Row],[Presupuesto (USD)]]="SI","Indeterminado","Fracaso"))</f>
        <v>Fracaso</v>
      </c>
    </row>
    <row r="2278" spans="1:12" x14ac:dyDescent="0.25">
      <c r="A2278" t="s">
        <v>4121</v>
      </c>
      <c r="B2278" t="s">
        <v>1458</v>
      </c>
      <c r="C2278">
        <v>150</v>
      </c>
      <c r="D2278" s="4">
        <v>140244</v>
      </c>
      <c r="E2278" t="s">
        <v>1540</v>
      </c>
      <c r="F2278" t="s">
        <v>2</v>
      </c>
      <c r="G2278" t="s">
        <v>3</v>
      </c>
      <c r="H2278" t="s">
        <v>113</v>
      </c>
      <c r="I2278" s="4">
        <v>8500000</v>
      </c>
      <c r="J2278" s="3">
        <v>2008</v>
      </c>
      <c r="K2278" s="3">
        <v>6.7</v>
      </c>
      <c r="L2278" t="str">
        <f>IF(IMDb[[#This Row],[Presupuesto (USD)]]&lt;IMDb[[#This Row],[Ganancias(USD)]],"Éxito",IF(IMDb[[#This Row],[Presupuesto (USD)]]="SI","Indeterminado","Fracaso"))</f>
        <v>Fracaso</v>
      </c>
    </row>
    <row r="2279" spans="1:12" x14ac:dyDescent="0.25">
      <c r="A2279" t="s">
        <v>4692</v>
      </c>
      <c r="B2279" t="s">
        <v>1884</v>
      </c>
      <c r="C2279">
        <v>91</v>
      </c>
      <c r="D2279" s="4">
        <v>124494</v>
      </c>
      <c r="E2279" t="s">
        <v>1885</v>
      </c>
      <c r="F2279" t="s">
        <v>2</v>
      </c>
      <c r="G2279" t="s">
        <v>3</v>
      </c>
      <c r="H2279" t="s">
        <v>4</v>
      </c>
      <c r="I2279" s="4">
        <v>2000000</v>
      </c>
      <c r="J2279" s="3">
        <v>1998</v>
      </c>
      <c r="K2279" s="3">
        <v>6.7</v>
      </c>
      <c r="L2279" t="str">
        <f>IF(IMDb[[#This Row],[Presupuesto (USD)]]&lt;IMDb[[#This Row],[Ganancias(USD)]],"Éxito",IF(IMDb[[#This Row],[Presupuesto (USD)]]="SI","Indeterminado","Fracaso"))</f>
        <v>Fracaso</v>
      </c>
    </row>
    <row r="2280" spans="1:12" x14ac:dyDescent="0.25">
      <c r="A2280" t="s">
        <v>4303</v>
      </c>
      <c r="B2280" t="s">
        <v>1194</v>
      </c>
      <c r="C2280">
        <v>96</v>
      </c>
      <c r="D2280" s="4">
        <v>115862</v>
      </c>
      <c r="E2280" t="s">
        <v>45</v>
      </c>
      <c r="F2280" t="s">
        <v>2</v>
      </c>
      <c r="G2280" t="s">
        <v>3</v>
      </c>
      <c r="H2280" t="s">
        <v>113</v>
      </c>
      <c r="I2280" s="4">
        <v>6000000</v>
      </c>
      <c r="J2280" s="3">
        <v>2009</v>
      </c>
      <c r="K2280" s="3">
        <v>6.7</v>
      </c>
      <c r="L2280" t="str">
        <f>IF(IMDb[[#This Row],[Presupuesto (USD)]]&lt;IMDb[[#This Row],[Ganancias(USD)]],"Éxito",IF(IMDb[[#This Row],[Presupuesto (USD)]]="SI","Indeterminado","Fracaso"))</f>
        <v>Fracaso</v>
      </c>
    </row>
    <row r="2281" spans="1:12" x14ac:dyDescent="0.25">
      <c r="A2281" t="s">
        <v>4051</v>
      </c>
      <c r="B2281" t="s">
        <v>904</v>
      </c>
      <c r="C2281">
        <v>128</v>
      </c>
      <c r="D2281" s="4">
        <v>82739</v>
      </c>
      <c r="E2281" t="s">
        <v>534</v>
      </c>
      <c r="F2281" t="s">
        <v>2</v>
      </c>
      <c r="G2281" t="s">
        <v>3</v>
      </c>
      <c r="H2281" t="s">
        <v>4</v>
      </c>
      <c r="I2281" s="4" t="s">
        <v>5162</v>
      </c>
      <c r="J2281" s="3">
        <v>2010</v>
      </c>
      <c r="K2281" s="3">
        <v>6.7</v>
      </c>
      <c r="L2281" t="str">
        <f>IF(IMDb[[#This Row],[Presupuesto (USD)]]&lt;IMDb[[#This Row],[Ganancias(USD)]],"Éxito",IF(IMDb[[#This Row],[Presupuesto (USD)]]="SI","Indeterminado","Fracaso"))</f>
        <v>Indeterminado</v>
      </c>
    </row>
    <row r="2282" spans="1:12" x14ac:dyDescent="0.25">
      <c r="A2282" t="s">
        <v>4053</v>
      </c>
      <c r="B2282" t="s">
        <v>1499</v>
      </c>
      <c r="C2282">
        <v>85</v>
      </c>
      <c r="D2282" s="4">
        <v>70527</v>
      </c>
      <c r="E2282" t="s">
        <v>419</v>
      </c>
      <c r="F2282" t="s">
        <v>2</v>
      </c>
      <c r="G2282" t="s">
        <v>3</v>
      </c>
      <c r="H2282" t="s">
        <v>113</v>
      </c>
      <c r="I2282" s="4">
        <v>6500000</v>
      </c>
      <c r="J2282" s="3">
        <v>2004</v>
      </c>
      <c r="K2282" s="3">
        <v>6.7</v>
      </c>
      <c r="L2282" t="str">
        <f>IF(IMDb[[#This Row],[Presupuesto (USD)]]&lt;IMDb[[#This Row],[Ganancias(USD)]],"Éxito",IF(IMDb[[#This Row],[Presupuesto (USD)]]="SI","Indeterminado","Fracaso"))</f>
        <v>Fracaso</v>
      </c>
    </row>
    <row r="2283" spans="1:12" x14ac:dyDescent="0.25">
      <c r="A2283" t="s">
        <v>3639</v>
      </c>
      <c r="B2283" t="s">
        <v>1264</v>
      </c>
      <c r="C2283">
        <v>105</v>
      </c>
      <c r="D2283" s="4">
        <v>63260</v>
      </c>
      <c r="E2283" t="s">
        <v>1265</v>
      </c>
      <c r="F2283" t="s">
        <v>2</v>
      </c>
      <c r="G2283" t="s">
        <v>258</v>
      </c>
      <c r="H2283" t="s">
        <v>113</v>
      </c>
      <c r="I2283" s="4">
        <v>14000000</v>
      </c>
      <c r="J2283" s="3">
        <v>2006</v>
      </c>
      <c r="K2283" s="3">
        <v>6.7</v>
      </c>
      <c r="L2283" t="str">
        <f>IF(IMDb[[#This Row],[Presupuesto (USD)]]&lt;IMDb[[#This Row],[Ganancias(USD)]],"Éxito",IF(IMDb[[#This Row],[Presupuesto (USD)]]="SI","Indeterminado","Fracaso"))</f>
        <v>Fracaso</v>
      </c>
    </row>
    <row r="2284" spans="1:12" x14ac:dyDescent="0.25">
      <c r="A2284" t="s">
        <v>4763</v>
      </c>
      <c r="B2284" t="s">
        <v>1927</v>
      </c>
      <c r="C2284">
        <v>90</v>
      </c>
      <c r="D2284" s="4">
        <v>52166</v>
      </c>
      <c r="E2284" t="s">
        <v>534</v>
      </c>
      <c r="F2284" t="s">
        <v>2</v>
      </c>
      <c r="G2284" t="s">
        <v>3</v>
      </c>
      <c r="H2284" t="s">
        <v>113</v>
      </c>
      <c r="I2284" s="4">
        <v>2000000</v>
      </c>
      <c r="J2284" s="3">
        <v>2008</v>
      </c>
      <c r="K2284" s="3">
        <v>6.7</v>
      </c>
      <c r="L2284" t="str">
        <f>IF(IMDb[[#This Row],[Presupuesto (USD)]]&lt;IMDb[[#This Row],[Ganancias(USD)]],"Éxito",IF(IMDb[[#This Row],[Presupuesto (USD)]]="SI","Indeterminado","Fracaso"))</f>
        <v>Fracaso</v>
      </c>
    </row>
    <row r="2285" spans="1:12" x14ac:dyDescent="0.25">
      <c r="A2285" t="s">
        <v>4591</v>
      </c>
      <c r="B2285" t="s">
        <v>306</v>
      </c>
      <c r="C2285">
        <v>97</v>
      </c>
      <c r="D2285" s="4">
        <v>39852</v>
      </c>
      <c r="E2285" t="s">
        <v>419</v>
      </c>
      <c r="F2285" t="s">
        <v>2</v>
      </c>
      <c r="G2285" t="s">
        <v>3</v>
      </c>
      <c r="H2285" t="s">
        <v>113</v>
      </c>
      <c r="I2285" s="4">
        <v>3000000</v>
      </c>
      <c r="J2285" s="3">
        <v>1999</v>
      </c>
      <c r="K2285" s="3">
        <v>6.7</v>
      </c>
      <c r="L2285" t="str">
        <f>IF(IMDb[[#This Row],[Presupuesto (USD)]]&lt;IMDb[[#This Row],[Ganancias(USD)]],"Éxito",IF(IMDb[[#This Row],[Presupuesto (USD)]]="SI","Indeterminado","Fracaso"))</f>
        <v>Fracaso</v>
      </c>
    </row>
    <row r="2286" spans="1:12" x14ac:dyDescent="0.25">
      <c r="A2286" t="s">
        <v>4533</v>
      </c>
      <c r="B2286" t="s">
        <v>1788</v>
      </c>
      <c r="C2286">
        <v>93</v>
      </c>
      <c r="D2286" s="4">
        <v>17311</v>
      </c>
      <c r="E2286" t="s">
        <v>489</v>
      </c>
      <c r="F2286" t="s">
        <v>2</v>
      </c>
      <c r="G2286" t="s">
        <v>3</v>
      </c>
      <c r="H2286" t="s">
        <v>113</v>
      </c>
      <c r="I2286" s="4" t="s">
        <v>5162</v>
      </c>
      <c r="J2286" s="3">
        <v>2006</v>
      </c>
      <c r="K2286" s="3">
        <v>6.7</v>
      </c>
      <c r="L2286" t="str">
        <f>IF(IMDb[[#This Row],[Presupuesto (USD)]]&lt;IMDb[[#This Row],[Ganancias(USD)]],"Éxito",IF(IMDb[[#This Row],[Presupuesto (USD)]]="SI","Indeterminado","Fracaso"))</f>
        <v>Indeterminado</v>
      </c>
    </row>
    <row r="2287" spans="1:12" x14ac:dyDescent="0.25">
      <c r="A2287" t="s">
        <v>5092</v>
      </c>
      <c r="B2287" t="s">
        <v>2185</v>
      </c>
      <c r="C2287">
        <v>65</v>
      </c>
      <c r="D2287" s="4">
        <v>8231</v>
      </c>
      <c r="E2287" t="s">
        <v>729</v>
      </c>
      <c r="F2287" t="s">
        <v>2</v>
      </c>
      <c r="G2287" t="s">
        <v>3</v>
      </c>
      <c r="H2287" t="s">
        <v>679</v>
      </c>
      <c r="I2287" s="4">
        <v>27000</v>
      </c>
      <c r="J2287" s="3">
        <v>1971</v>
      </c>
      <c r="K2287" s="3">
        <v>6.7</v>
      </c>
      <c r="L2287" t="str">
        <f>IF(IMDb[[#This Row],[Presupuesto (USD)]]&lt;IMDb[[#This Row],[Ganancias(USD)]],"Éxito",IF(IMDb[[#This Row],[Presupuesto (USD)]]="SI","Indeterminado","Fracaso"))</f>
        <v>Fracaso</v>
      </c>
    </row>
    <row r="2288" spans="1:12" x14ac:dyDescent="0.25">
      <c r="A2288" t="s">
        <v>4762</v>
      </c>
      <c r="B2288" t="s">
        <v>1926</v>
      </c>
      <c r="C2288">
        <v>95</v>
      </c>
      <c r="D2288" s="4">
        <v>3478</v>
      </c>
      <c r="E2288" t="s">
        <v>932</v>
      </c>
      <c r="F2288" t="s">
        <v>2</v>
      </c>
      <c r="G2288" t="s">
        <v>56</v>
      </c>
      <c r="H2288" t="s">
        <v>679</v>
      </c>
      <c r="I2288" s="4">
        <v>1500000</v>
      </c>
      <c r="J2288" s="3">
        <v>2008</v>
      </c>
      <c r="K2288" s="3">
        <v>6.7</v>
      </c>
      <c r="L2288" t="str">
        <f>IF(IMDb[[#This Row],[Presupuesto (USD)]]&lt;IMDb[[#This Row],[Ganancias(USD)]],"Éxito",IF(IMDb[[#This Row],[Presupuesto (USD)]]="SI","Indeterminado","Fracaso"))</f>
        <v>Fracaso</v>
      </c>
    </row>
    <row r="2289" spans="1:12" x14ac:dyDescent="0.25">
      <c r="A2289" t="s">
        <v>3577</v>
      </c>
      <c r="B2289" t="s">
        <v>5161</v>
      </c>
      <c r="C2289">
        <v>43</v>
      </c>
      <c r="D2289" s="4" t="s">
        <v>5162</v>
      </c>
      <c r="E2289" t="s">
        <v>1236</v>
      </c>
      <c r="F2289" t="s">
        <v>2</v>
      </c>
      <c r="H2289" t="s">
        <v>204</v>
      </c>
      <c r="I2289" s="4" t="s">
        <v>5162</v>
      </c>
      <c r="J2289" s="3" t="s">
        <v>5162</v>
      </c>
      <c r="K2289" s="3">
        <v>6.6</v>
      </c>
      <c r="L2289" t="str">
        <f>IF(IMDb[[#This Row],[Presupuesto (USD)]]&lt;IMDb[[#This Row],[Ganancias(USD)]],"Éxito",IF(IMDb[[#This Row],[Presupuesto (USD)]]="SI","Indeterminado","Fracaso"))</f>
        <v>Indeterminado</v>
      </c>
    </row>
    <row r="2290" spans="1:12" x14ac:dyDescent="0.25">
      <c r="A2290" t="s">
        <v>3680</v>
      </c>
      <c r="B2290" t="s">
        <v>5161</v>
      </c>
      <c r="C2290">
        <v>60</v>
      </c>
      <c r="D2290" s="4" t="s">
        <v>5162</v>
      </c>
      <c r="E2290" t="s">
        <v>528</v>
      </c>
      <c r="F2290" t="s">
        <v>2</v>
      </c>
      <c r="G2290" t="s">
        <v>3</v>
      </c>
      <c r="H2290" t="s">
        <v>5162</v>
      </c>
      <c r="I2290" s="4" t="s">
        <v>5162</v>
      </c>
      <c r="J2290" s="3" t="s">
        <v>5162</v>
      </c>
      <c r="K2290" s="3">
        <v>6.6</v>
      </c>
      <c r="L2290" t="str">
        <f>IF(IMDb[[#This Row],[Presupuesto (USD)]]&lt;IMDb[[#This Row],[Ganancias(USD)]],"Éxito",IF(IMDb[[#This Row],[Presupuesto (USD)]]="SI","Indeterminado","Fracaso"))</f>
        <v>Indeterminado</v>
      </c>
    </row>
    <row r="2291" spans="1:12" x14ac:dyDescent="0.25">
      <c r="A2291" t="s">
        <v>3800</v>
      </c>
      <c r="B2291" t="s">
        <v>5161</v>
      </c>
      <c r="C2291">
        <v>60</v>
      </c>
      <c r="D2291" s="4" t="s">
        <v>5162</v>
      </c>
      <c r="E2291" t="s">
        <v>14</v>
      </c>
      <c r="F2291" t="s">
        <v>2</v>
      </c>
      <c r="G2291" t="s">
        <v>3</v>
      </c>
      <c r="H2291" t="s">
        <v>5162</v>
      </c>
      <c r="I2291" s="4" t="s">
        <v>5162</v>
      </c>
      <c r="J2291" s="3" t="s">
        <v>5162</v>
      </c>
      <c r="K2291" s="3">
        <v>6.6</v>
      </c>
      <c r="L2291" t="str">
        <f>IF(IMDb[[#This Row],[Presupuesto (USD)]]&lt;IMDb[[#This Row],[Ganancias(USD)]],"Éxito",IF(IMDb[[#This Row],[Presupuesto (USD)]]="SI","Indeterminado","Fracaso"))</f>
        <v>Indeterminado</v>
      </c>
    </row>
    <row r="2292" spans="1:12" x14ac:dyDescent="0.25">
      <c r="A2292" t="s">
        <v>3296</v>
      </c>
      <c r="B2292" t="s">
        <v>161</v>
      </c>
      <c r="C2292">
        <v>135</v>
      </c>
      <c r="D2292" s="4" t="s">
        <v>5162</v>
      </c>
      <c r="E2292" t="s">
        <v>463</v>
      </c>
      <c r="F2292" t="s">
        <v>2</v>
      </c>
      <c r="G2292" t="s">
        <v>258</v>
      </c>
      <c r="H2292" t="s">
        <v>5162</v>
      </c>
      <c r="I2292" s="4">
        <v>27000000</v>
      </c>
      <c r="J2292" s="3">
        <v>2006</v>
      </c>
      <c r="K2292" s="3">
        <v>6.6</v>
      </c>
      <c r="L2292" t="str">
        <f>IF(IMDb[[#This Row],[Presupuesto (USD)]]&lt;IMDb[[#This Row],[Ganancias(USD)]],"Éxito",IF(IMDb[[#This Row],[Presupuesto (USD)]]="SI","Indeterminado","Fracaso"))</f>
        <v>Éxito</v>
      </c>
    </row>
    <row r="2293" spans="1:12" x14ac:dyDescent="0.25">
      <c r="A2293" t="s">
        <v>3684</v>
      </c>
      <c r="B2293" t="s">
        <v>1290</v>
      </c>
      <c r="C2293">
        <v>270</v>
      </c>
      <c r="D2293" s="4" t="s">
        <v>5162</v>
      </c>
      <c r="E2293" t="s">
        <v>848</v>
      </c>
      <c r="F2293" t="s">
        <v>1291</v>
      </c>
      <c r="G2293" t="s">
        <v>1292</v>
      </c>
      <c r="H2293" t="s">
        <v>5162</v>
      </c>
      <c r="I2293" s="4">
        <v>25000000</v>
      </c>
      <c r="J2293" s="3">
        <v>2007</v>
      </c>
      <c r="K2293" s="3">
        <v>6.6</v>
      </c>
      <c r="L2293" t="str">
        <f>IF(IMDb[[#This Row],[Presupuesto (USD)]]&lt;IMDb[[#This Row],[Ganancias(USD)]],"Éxito",IF(IMDb[[#This Row],[Presupuesto (USD)]]="SI","Indeterminado","Fracaso"))</f>
        <v>Éxito</v>
      </c>
    </row>
    <row r="2294" spans="1:12" x14ac:dyDescent="0.25">
      <c r="A2294" t="s">
        <v>3788</v>
      </c>
      <c r="B2294" t="s">
        <v>1351</v>
      </c>
      <c r="C2294">
        <v>124</v>
      </c>
      <c r="D2294" s="4" t="s">
        <v>5162</v>
      </c>
      <c r="E2294" t="s">
        <v>269</v>
      </c>
      <c r="F2294" t="s">
        <v>2</v>
      </c>
      <c r="G2294" t="s">
        <v>9</v>
      </c>
      <c r="H2294" t="s">
        <v>4</v>
      </c>
      <c r="I2294" s="4">
        <v>15000000</v>
      </c>
      <c r="J2294" s="3">
        <v>2000</v>
      </c>
      <c r="K2294" s="3">
        <v>6.6</v>
      </c>
      <c r="L2294" t="str">
        <f>IF(IMDb[[#This Row],[Presupuesto (USD)]]&lt;IMDb[[#This Row],[Ganancias(USD)]],"Éxito",IF(IMDb[[#This Row],[Presupuesto (USD)]]="SI","Indeterminado","Fracaso"))</f>
        <v>Éxito</v>
      </c>
    </row>
    <row r="2295" spans="1:12" x14ac:dyDescent="0.25">
      <c r="A2295" t="s">
        <v>3912</v>
      </c>
      <c r="B2295" t="s">
        <v>1082</v>
      </c>
      <c r="C2295">
        <v>122</v>
      </c>
      <c r="D2295" s="4" t="s">
        <v>5162</v>
      </c>
      <c r="E2295" t="s">
        <v>726</v>
      </c>
      <c r="F2295" t="s">
        <v>2</v>
      </c>
      <c r="G2295" t="s">
        <v>3</v>
      </c>
      <c r="H2295" t="s">
        <v>113</v>
      </c>
      <c r="I2295" s="4">
        <v>12000000</v>
      </c>
      <c r="J2295" s="3">
        <v>1981</v>
      </c>
      <c r="K2295" s="3">
        <v>6.6</v>
      </c>
      <c r="L2295" t="str">
        <f>IF(IMDb[[#This Row],[Presupuesto (USD)]]&lt;IMDb[[#This Row],[Ganancias(USD)]],"Éxito",IF(IMDb[[#This Row],[Presupuesto (USD)]]="SI","Indeterminado","Fracaso"))</f>
        <v>Éxito</v>
      </c>
    </row>
    <row r="2296" spans="1:12" x14ac:dyDescent="0.25">
      <c r="A2296" t="s">
        <v>3664</v>
      </c>
      <c r="B2296" t="s">
        <v>1278</v>
      </c>
      <c r="C2296">
        <v>80</v>
      </c>
      <c r="D2296" s="4" t="s">
        <v>5162</v>
      </c>
      <c r="E2296" t="s">
        <v>122</v>
      </c>
      <c r="F2296" t="s">
        <v>257</v>
      </c>
      <c r="G2296" t="s">
        <v>258</v>
      </c>
      <c r="H2296" t="s">
        <v>21</v>
      </c>
      <c r="I2296" s="4">
        <v>11000000</v>
      </c>
      <c r="J2296" s="3">
        <v>2008</v>
      </c>
      <c r="K2296" s="3">
        <v>6.6</v>
      </c>
      <c r="L2296" t="str">
        <f>IF(IMDb[[#This Row],[Presupuesto (USD)]]&lt;IMDb[[#This Row],[Ganancias(USD)]],"Éxito",IF(IMDb[[#This Row],[Presupuesto (USD)]]="SI","Indeterminado","Fracaso"))</f>
        <v>Éxito</v>
      </c>
    </row>
    <row r="2297" spans="1:12" x14ac:dyDescent="0.25">
      <c r="A2297" t="s">
        <v>4363</v>
      </c>
      <c r="B2297" t="s">
        <v>1672</v>
      </c>
      <c r="C2297">
        <v>139</v>
      </c>
      <c r="D2297" s="4" t="s">
        <v>5162</v>
      </c>
      <c r="E2297" t="s">
        <v>859</v>
      </c>
      <c r="F2297" t="s">
        <v>2</v>
      </c>
      <c r="G2297" t="s">
        <v>3</v>
      </c>
      <c r="H2297" t="s">
        <v>813</v>
      </c>
      <c r="I2297" s="4">
        <v>5000000</v>
      </c>
      <c r="J2297" s="3">
        <v>1954</v>
      </c>
      <c r="K2297" s="3">
        <v>6.6</v>
      </c>
      <c r="L2297" t="str">
        <f>IF(IMDb[[#This Row],[Presupuesto (USD)]]&lt;IMDb[[#This Row],[Ganancias(USD)]],"Éxito",IF(IMDb[[#This Row],[Presupuesto (USD)]]="SI","Indeterminado","Fracaso"))</f>
        <v>Éxito</v>
      </c>
    </row>
    <row r="2298" spans="1:12" x14ac:dyDescent="0.25">
      <c r="A2298" t="s">
        <v>4374</v>
      </c>
      <c r="B2298" t="s">
        <v>682</v>
      </c>
      <c r="C2298">
        <v>106</v>
      </c>
      <c r="D2298" s="4" t="s">
        <v>5162</v>
      </c>
      <c r="E2298" t="s">
        <v>389</v>
      </c>
      <c r="F2298" t="s">
        <v>2</v>
      </c>
      <c r="G2298" t="s">
        <v>3</v>
      </c>
      <c r="H2298" t="s">
        <v>21</v>
      </c>
      <c r="I2298" s="4">
        <v>5000000</v>
      </c>
      <c r="J2298" s="3">
        <v>1976</v>
      </c>
      <c r="K2298" s="3">
        <v>6.6</v>
      </c>
      <c r="L2298" t="str">
        <f>IF(IMDb[[#This Row],[Presupuesto (USD)]]&lt;IMDb[[#This Row],[Ganancias(USD)]],"Éxito",IF(IMDb[[#This Row],[Presupuesto (USD)]]="SI","Indeterminado","Fracaso"))</f>
        <v>Éxito</v>
      </c>
    </row>
    <row r="2299" spans="1:12" x14ac:dyDescent="0.25">
      <c r="A2299" t="s">
        <v>4537</v>
      </c>
      <c r="B2299" t="s">
        <v>1325</v>
      </c>
      <c r="C2299">
        <v>98</v>
      </c>
      <c r="D2299" s="4" t="s">
        <v>5162</v>
      </c>
      <c r="E2299" t="s">
        <v>88</v>
      </c>
      <c r="F2299" t="s">
        <v>2</v>
      </c>
      <c r="G2299" t="s">
        <v>56</v>
      </c>
      <c r="H2299" t="s">
        <v>113</v>
      </c>
      <c r="I2299" s="4">
        <v>4300000</v>
      </c>
      <c r="J2299" s="3">
        <v>1982</v>
      </c>
      <c r="K2299" s="3">
        <v>6.6</v>
      </c>
      <c r="L2299" t="str">
        <f>IF(IMDb[[#This Row],[Presupuesto (USD)]]&lt;IMDb[[#This Row],[Ganancias(USD)]],"Éxito",IF(IMDb[[#This Row],[Presupuesto (USD)]]="SI","Indeterminado","Fracaso"))</f>
        <v>Éxito</v>
      </c>
    </row>
    <row r="2300" spans="1:12" x14ac:dyDescent="0.25">
      <c r="A2300" t="s">
        <v>4488</v>
      </c>
      <c r="B2300" t="s">
        <v>1758</v>
      </c>
      <c r="C2300">
        <v>103</v>
      </c>
      <c r="D2300" s="4" t="s">
        <v>5162</v>
      </c>
      <c r="E2300" t="s">
        <v>251</v>
      </c>
      <c r="F2300" t="s">
        <v>2</v>
      </c>
      <c r="G2300" t="s">
        <v>3</v>
      </c>
      <c r="H2300" t="s">
        <v>5162</v>
      </c>
      <c r="I2300" s="4">
        <v>4000000</v>
      </c>
      <c r="J2300" s="3">
        <v>2007</v>
      </c>
      <c r="K2300" s="3">
        <v>6.6</v>
      </c>
      <c r="L2300" t="str">
        <f>IF(IMDb[[#This Row],[Presupuesto (USD)]]&lt;IMDb[[#This Row],[Ganancias(USD)]],"Éxito",IF(IMDb[[#This Row],[Presupuesto (USD)]]="SI","Indeterminado","Fracaso"))</f>
        <v>Éxito</v>
      </c>
    </row>
    <row r="2301" spans="1:12" x14ac:dyDescent="0.25">
      <c r="A2301" t="s">
        <v>4532</v>
      </c>
      <c r="B2301" t="s">
        <v>1787</v>
      </c>
      <c r="C2301">
        <v>102</v>
      </c>
      <c r="D2301" s="4" t="s">
        <v>5162</v>
      </c>
      <c r="E2301" t="s">
        <v>625</v>
      </c>
      <c r="F2301" t="s">
        <v>2</v>
      </c>
      <c r="G2301" t="s">
        <v>3</v>
      </c>
      <c r="H2301" t="s">
        <v>4</v>
      </c>
      <c r="I2301" s="4">
        <v>3400000</v>
      </c>
      <c r="J2301" s="3">
        <v>2012</v>
      </c>
      <c r="K2301" s="3">
        <v>6.6</v>
      </c>
      <c r="L2301" t="str">
        <f>IF(IMDb[[#This Row],[Presupuesto (USD)]]&lt;IMDb[[#This Row],[Ganancias(USD)]],"Éxito",IF(IMDb[[#This Row],[Presupuesto (USD)]]="SI","Indeterminado","Fracaso"))</f>
        <v>Éxito</v>
      </c>
    </row>
    <row r="2302" spans="1:12" x14ac:dyDescent="0.25">
      <c r="A2302" t="s">
        <v>4623</v>
      </c>
      <c r="B2302" t="s">
        <v>5159</v>
      </c>
      <c r="C2302">
        <v>99</v>
      </c>
      <c r="D2302" s="4" t="s">
        <v>5162</v>
      </c>
      <c r="E2302" t="s">
        <v>1835</v>
      </c>
      <c r="F2302" t="s">
        <v>257</v>
      </c>
      <c r="G2302" t="s">
        <v>56</v>
      </c>
      <c r="H2302" t="s">
        <v>5162</v>
      </c>
      <c r="I2302" s="4">
        <v>3200000</v>
      </c>
      <c r="J2302" s="3">
        <v>2003</v>
      </c>
      <c r="K2302" s="3">
        <v>6.6</v>
      </c>
      <c r="L2302" t="str">
        <f>IF(IMDb[[#This Row],[Presupuesto (USD)]]&lt;IMDb[[#This Row],[Ganancias(USD)]],"Éxito",IF(IMDb[[#This Row],[Presupuesto (USD)]]="SI","Indeterminado","Fracaso"))</f>
        <v>Éxito</v>
      </c>
    </row>
    <row r="2303" spans="1:12" x14ac:dyDescent="0.25">
      <c r="A2303" t="s">
        <v>2708</v>
      </c>
      <c r="B2303" t="s">
        <v>5161</v>
      </c>
      <c r="C2303">
        <v>22</v>
      </c>
      <c r="D2303" s="4" t="s">
        <v>5162</v>
      </c>
      <c r="E2303" t="s">
        <v>99</v>
      </c>
      <c r="F2303" t="s">
        <v>2</v>
      </c>
      <c r="G2303" t="s">
        <v>3</v>
      </c>
      <c r="H2303" t="s">
        <v>450</v>
      </c>
      <c r="I2303" s="4">
        <v>3000000</v>
      </c>
      <c r="J2303" s="3" t="s">
        <v>5162</v>
      </c>
      <c r="K2303" s="3">
        <v>6.6</v>
      </c>
      <c r="L2303" t="str">
        <f>IF(IMDb[[#This Row],[Presupuesto (USD)]]&lt;IMDb[[#This Row],[Ganancias(USD)]],"Éxito",IF(IMDb[[#This Row],[Presupuesto (USD)]]="SI","Indeterminado","Fracaso"))</f>
        <v>Éxito</v>
      </c>
    </row>
    <row r="2304" spans="1:12" x14ac:dyDescent="0.25">
      <c r="A2304" t="s">
        <v>4563</v>
      </c>
      <c r="B2304" t="s">
        <v>1465</v>
      </c>
      <c r="C2304">
        <v>97</v>
      </c>
      <c r="D2304" s="4" t="s">
        <v>5162</v>
      </c>
      <c r="E2304" t="s">
        <v>750</v>
      </c>
      <c r="F2304" t="s">
        <v>2</v>
      </c>
      <c r="G2304" t="s">
        <v>3</v>
      </c>
      <c r="H2304" t="s">
        <v>113</v>
      </c>
      <c r="I2304" s="4">
        <v>3000000</v>
      </c>
      <c r="J2304" s="3">
        <v>1985</v>
      </c>
      <c r="K2304" s="3">
        <v>6.6</v>
      </c>
      <c r="L2304" t="str">
        <f>IF(IMDb[[#This Row],[Presupuesto (USD)]]&lt;IMDb[[#This Row],[Ganancias(USD)]],"Éxito",IF(IMDb[[#This Row],[Presupuesto (USD)]]="SI","Indeterminado","Fracaso"))</f>
        <v>Éxito</v>
      </c>
    </row>
    <row r="2305" spans="1:12" x14ac:dyDescent="0.25">
      <c r="A2305" t="s">
        <v>4605</v>
      </c>
      <c r="B2305" t="s">
        <v>1822</v>
      </c>
      <c r="C2305">
        <v>141</v>
      </c>
      <c r="D2305" s="4" t="s">
        <v>5162</v>
      </c>
      <c r="E2305" t="s">
        <v>1823</v>
      </c>
      <c r="F2305" t="s">
        <v>1824</v>
      </c>
      <c r="G2305" t="s">
        <v>56</v>
      </c>
      <c r="H2305" t="s">
        <v>5162</v>
      </c>
      <c r="I2305" s="4">
        <v>3000000</v>
      </c>
      <c r="J2305" s="3">
        <v>2015</v>
      </c>
      <c r="K2305" s="3">
        <v>6.6</v>
      </c>
      <c r="L2305" t="str">
        <f>IF(IMDb[[#This Row],[Presupuesto (USD)]]&lt;IMDb[[#This Row],[Ganancias(USD)]],"Éxito",IF(IMDb[[#This Row],[Presupuesto (USD)]]="SI","Indeterminado","Fracaso"))</f>
        <v>Éxito</v>
      </c>
    </row>
    <row r="2306" spans="1:12" x14ac:dyDescent="0.25">
      <c r="A2306" t="s">
        <v>4705</v>
      </c>
      <c r="B2306" t="s">
        <v>1894</v>
      </c>
      <c r="C2306">
        <v>87</v>
      </c>
      <c r="D2306" s="4" t="s">
        <v>5162</v>
      </c>
      <c r="E2306" t="s">
        <v>286</v>
      </c>
      <c r="F2306" t="s">
        <v>2</v>
      </c>
      <c r="G2306" t="s">
        <v>3</v>
      </c>
      <c r="H2306" t="s">
        <v>5162</v>
      </c>
      <c r="I2306" s="4">
        <v>2000000</v>
      </c>
      <c r="J2306" s="3">
        <v>2013</v>
      </c>
      <c r="K2306" s="3">
        <v>6.6</v>
      </c>
      <c r="L2306" t="str">
        <f>IF(IMDb[[#This Row],[Presupuesto (USD)]]&lt;IMDb[[#This Row],[Ganancias(USD)]],"Éxito",IF(IMDb[[#This Row],[Presupuesto (USD)]]="SI","Indeterminado","Fracaso"))</f>
        <v>Éxito</v>
      </c>
    </row>
    <row r="2307" spans="1:12" x14ac:dyDescent="0.25">
      <c r="A2307" t="s">
        <v>4805</v>
      </c>
      <c r="B2307" t="s">
        <v>1630</v>
      </c>
      <c r="C2307">
        <v>97</v>
      </c>
      <c r="D2307" s="4" t="s">
        <v>5162</v>
      </c>
      <c r="E2307" t="s">
        <v>366</v>
      </c>
      <c r="F2307" t="s">
        <v>2</v>
      </c>
      <c r="G2307" t="s">
        <v>3</v>
      </c>
      <c r="H2307" t="s">
        <v>113</v>
      </c>
      <c r="I2307" s="4">
        <v>1200000</v>
      </c>
      <c r="J2307" s="3">
        <v>1970</v>
      </c>
      <c r="K2307" s="3">
        <v>6.6</v>
      </c>
      <c r="L2307" t="str">
        <f>IF(IMDb[[#This Row],[Presupuesto (USD)]]&lt;IMDb[[#This Row],[Ganancias(USD)]],"Éxito",IF(IMDb[[#This Row],[Presupuesto (USD)]]="SI","Indeterminado","Fracaso"))</f>
        <v>Éxito</v>
      </c>
    </row>
    <row r="2308" spans="1:12" x14ac:dyDescent="0.25">
      <c r="A2308" t="s">
        <v>4371</v>
      </c>
      <c r="B2308" t="s">
        <v>1676</v>
      </c>
      <c r="C2308">
        <v>79</v>
      </c>
      <c r="D2308" s="4" t="s">
        <v>5162</v>
      </c>
      <c r="E2308" t="s">
        <v>761</v>
      </c>
      <c r="F2308" t="s">
        <v>2</v>
      </c>
      <c r="G2308" t="s">
        <v>3</v>
      </c>
      <c r="H2308" t="s">
        <v>764</v>
      </c>
      <c r="I2308" s="4">
        <v>800000</v>
      </c>
      <c r="J2308" s="3">
        <v>1932</v>
      </c>
      <c r="K2308" s="3">
        <v>6.6</v>
      </c>
      <c r="L2308" t="str">
        <f>IF(IMDb[[#This Row],[Presupuesto (USD)]]&lt;IMDb[[#This Row],[Ganancias(USD)]],"Éxito",IF(IMDb[[#This Row],[Presupuesto (USD)]]="SI","Indeterminado","Fracaso"))</f>
        <v>Éxito</v>
      </c>
    </row>
    <row r="2309" spans="1:12" x14ac:dyDescent="0.25">
      <c r="A2309" t="s">
        <v>4948</v>
      </c>
      <c r="B2309" t="s">
        <v>2074</v>
      </c>
      <c r="C2309">
        <v>90</v>
      </c>
      <c r="D2309" s="4" t="s">
        <v>5162</v>
      </c>
      <c r="E2309" t="s">
        <v>160</v>
      </c>
      <c r="F2309" t="s">
        <v>2</v>
      </c>
      <c r="G2309" t="s">
        <v>3</v>
      </c>
      <c r="H2309" t="s">
        <v>113</v>
      </c>
      <c r="I2309" s="4">
        <v>500000</v>
      </c>
      <c r="J2309" s="3">
        <v>2011</v>
      </c>
      <c r="K2309" s="3">
        <v>6.6</v>
      </c>
      <c r="L2309" t="str">
        <f>IF(IMDb[[#This Row],[Presupuesto (USD)]]&lt;IMDb[[#This Row],[Ganancias(USD)]],"Éxito",IF(IMDb[[#This Row],[Presupuesto (USD)]]="SI","Indeterminado","Fracaso"))</f>
        <v>Éxito</v>
      </c>
    </row>
    <row r="2310" spans="1:12" x14ac:dyDescent="0.25">
      <c r="A2310" t="s">
        <v>5016</v>
      </c>
      <c r="B2310" t="s">
        <v>2080</v>
      </c>
      <c r="C2310">
        <v>108</v>
      </c>
      <c r="D2310" s="4" t="s">
        <v>5162</v>
      </c>
      <c r="E2310" t="s">
        <v>1705</v>
      </c>
      <c r="F2310" t="s">
        <v>2</v>
      </c>
      <c r="G2310" t="s">
        <v>3</v>
      </c>
      <c r="H2310" t="s">
        <v>21</v>
      </c>
      <c r="I2310" s="4">
        <v>250000</v>
      </c>
      <c r="J2310" s="3">
        <v>2014</v>
      </c>
      <c r="K2310" s="3">
        <v>6.6</v>
      </c>
      <c r="L2310" t="str">
        <f>IF(IMDb[[#This Row],[Presupuesto (USD)]]&lt;IMDb[[#This Row],[Ganancias(USD)]],"Éxito",IF(IMDb[[#This Row],[Presupuesto (USD)]]="SI","Indeterminado","Fracaso"))</f>
        <v>Éxito</v>
      </c>
    </row>
    <row r="2311" spans="1:12" x14ac:dyDescent="0.25">
      <c r="A2311" t="s">
        <v>5062</v>
      </c>
      <c r="B2311" t="s">
        <v>2165</v>
      </c>
      <c r="C2311">
        <v>90</v>
      </c>
      <c r="D2311" s="4" t="s">
        <v>5162</v>
      </c>
      <c r="E2311" t="s">
        <v>1876</v>
      </c>
      <c r="F2311" t="s">
        <v>2</v>
      </c>
      <c r="G2311" t="s">
        <v>3</v>
      </c>
      <c r="H2311" t="s">
        <v>5162</v>
      </c>
      <c r="I2311" s="4">
        <v>120000</v>
      </c>
      <c r="J2311" s="3">
        <v>2005</v>
      </c>
      <c r="K2311" s="3">
        <v>6.6</v>
      </c>
      <c r="L2311" t="str">
        <f>IF(IMDb[[#This Row],[Presupuesto (USD)]]&lt;IMDb[[#This Row],[Ganancias(USD)]],"Éxito",IF(IMDb[[#This Row],[Presupuesto (USD)]]="SI","Indeterminado","Fracaso"))</f>
        <v>Éxito</v>
      </c>
    </row>
    <row r="2312" spans="1:12" x14ac:dyDescent="0.25">
      <c r="A2312" t="s">
        <v>4943</v>
      </c>
      <c r="B2312" t="s">
        <v>28</v>
      </c>
      <c r="C2312">
        <v>87</v>
      </c>
      <c r="D2312" s="4" t="s">
        <v>5162</v>
      </c>
      <c r="E2312" t="s">
        <v>534</v>
      </c>
      <c r="F2312" t="s">
        <v>2</v>
      </c>
      <c r="G2312" t="s">
        <v>3</v>
      </c>
      <c r="H2312" t="s">
        <v>113</v>
      </c>
      <c r="I2312" s="4">
        <v>100000</v>
      </c>
      <c r="J2312" s="3">
        <v>2000</v>
      </c>
      <c r="K2312" s="3">
        <v>6.6</v>
      </c>
      <c r="L2312" t="str">
        <f>IF(IMDb[[#This Row],[Presupuesto (USD)]]&lt;IMDb[[#This Row],[Ganancias(USD)]],"Éxito",IF(IMDb[[#This Row],[Presupuesto (USD)]]="SI","Indeterminado","Fracaso"))</f>
        <v>Éxito</v>
      </c>
    </row>
    <row r="2313" spans="1:12" x14ac:dyDescent="0.25">
      <c r="A2313" t="s">
        <v>5085</v>
      </c>
      <c r="B2313" t="s">
        <v>2182</v>
      </c>
      <c r="C2313">
        <v>83</v>
      </c>
      <c r="D2313" s="4" t="s">
        <v>5162</v>
      </c>
      <c r="E2313" t="s">
        <v>534</v>
      </c>
      <c r="F2313" t="s">
        <v>2</v>
      </c>
      <c r="G2313" t="s">
        <v>3</v>
      </c>
      <c r="H2313" t="s">
        <v>113</v>
      </c>
      <c r="I2313" s="4">
        <v>42000</v>
      </c>
      <c r="J2313" s="3">
        <v>2013</v>
      </c>
      <c r="K2313" s="3">
        <v>6.6</v>
      </c>
      <c r="L2313" t="str">
        <f>IF(IMDb[[#This Row],[Presupuesto (USD)]]&lt;IMDb[[#This Row],[Ganancias(USD)]],"Éxito",IF(IMDb[[#This Row],[Presupuesto (USD)]]="SI","Indeterminado","Fracaso"))</f>
        <v>Éxito</v>
      </c>
    </row>
    <row r="2314" spans="1:12" x14ac:dyDescent="0.25">
      <c r="A2314" t="s">
        <v>2282</v>
      </c>
      <c r="B2314" t="s">
        <v>135</v>
      </c>
      <c r="C2314">
        <v>137</v>
      </c>
      <c r="D2314" s="4">
        <v>281666058</v>
      </c>
      <c r="E2314" t="s">
        <v>136</v>
      </c>
      <c r="F2314" t="s">
        <v>2</v>
      </c>
      <c r="G2314" t="s">
        <v>3</v>
      </c>
      <c r="H2314" t="s">
        <v>4</v>
      </c>
      <c r="I2314" s="4">
        <v>160000000</v>
      </c>
      <c r="J2314" s="3">
        <v>2015</v>
      </c>
      <c r="K2314" s="3">
        <v>6.6</v>
      </c>
      <c r="L2314" t="str">
        <f>IF(IMDb[[#This Row],[Presupuesto (USD)]]&lt;IMDb[[#This Row],[Ganancias(USD)]],"Éxito",IF(IMDb[[#This Row],[Presupuesto (USD)]]="SI","Indeterminado","Fracaso"))</f>
        <v>Éxito</v>
      </c>
    </row>
    <row r="2315" spans="1:12" x14ac:dyDescent="0.25">
      <c r="A2315" t="s">
        <v>4365</v>
      </c>
      <c r="B2315" t="s">
        <v>789</v>
      </c>
      <c r="C2315">
        <v>95</v>
      </c>
      <c r="D2315" s="4">
        <v>241437427</v>
      </c>
      <c r="E2315" t="s">
        <v>446</v>
      </c>
      <c r="F2315" t="s">
        <v>2</v>
      </c>
      <c r="G2315" t="s">
        <v>3</v>
      </c>
      <c r="H2315" t="s">
        <v>21</v>
      </c>
      <c r="I2315" s="4">
        <v>5000000</v>
      </c>
      <c r="J2315" s="3">
        <v>2002</v>
      </c>
      <c r="K2315" s="3">
        <v>6.6</v>
      </c>
      <c r="L2315" t="str">
        <f>IF(IMDb[[#This Row],[Presupuesto (USD)]]&lt;IMDb[[#This Row],[Ganancias(USD)]],"Éxito",IF(IMDb[[#This Row],[Presupuesto (USD)]]="SI","Indeterminado","Fracaso"))</f>
        <v>Éxito</v>
      </c>
    </row>
    <row r="2316" spans="1:12" x14ac:dyDescent="0.25">
      <c r="A2316" t="s">
        <v>2446</v>
      </c>
      <c r="B2316" t="s">
        <v>54</v>
      </c>
      <c r="C2316">
        <v>90</v>
      </c>
      <c r="D2316" s="4">
        <v>226138454</v>
      </c>
      <c r="E2316" t="s">
        <v>82</v>
      </c>
      <c r="F2316" t="s">
        <v>2</v>
      </c>
      <c r="G2316" t="s">
        <v>3</v>
      </c>
      <c r="H2316" t="s">
        <v>4</v>
      </c>
      <c r="I2316" s="4">
        <v>90000000</v>
      </c>
      <c r="J2316" s="3">
        <v>2001</v>
      </c>
      <c r="K2316" s="3">
        <v>6.6</v>
      </c>
      <c r="L2316" t="str">
        <f>IF(IMDb[[#This Row],[Presupuesto (USD)]]&lt;IMDb[[#This Row],[Ganancias(USD)]],"Éxito",IF(IMDb[[#This Row],[Presupuesto (USD)]]="SI","Indeterminado","Fracaso"))</f>
        <v>Éxito</v>
      </c>
    </row>
    <row r="2317" spans="1:12" x14ac:dyDescent="0.25">
      <c r="A2317" t="s">
        <v>2354</v>
      </c>
      <c r="B2317" t="s">
        <v>159</v>
      </c>
      <c r="C2317">
        <v>174</v>
      </c>
      <c r="D2317" s="4">
        <v>217536138</v>
      </c>
      <c r="E2317" t="s">
        <v>160</v>
      </c>
      <c r="F2317" t="s">
        <v>2</v>
      </c>
      <c r="G2317" t="s">
        <v>3</v>
      </c>
      <c r="H2317" t="s">
        <v>4</v>
      </c>
      <c r="I2317" s="4">
        <v>125000000</v>
      </c>
      <c r="J2317" s="3">
        <v>2006</v>
      </c>
      <c r="K2317" s="3">
        <v>6.6</v>
      </c>
      <c r="L2317" t="str">
        <f>IF(IMDb[[#This Row],[Presupuesto (USD)]]&lt;IMDb[[#This Row],[Ganancias(USD)]],"Éxito",IF(IMDb[[#This Row],[Presupuesto (USD)]]="SI","Indeterminado","Fracaso"))</f>
        <v>Éxito</v>
      </c>
    </row>
    <row r="2318" spans="1:12" x14ac:dyDescent="0.25">
      <c r="A2318" t="s">
        <v>3041</v>
      </c>
      <c r="B2318" t="s">
        <v>342</v>
      </c>
      <c r="C2318">
        <v>95</v>
      </c>
      <c r="D2318" s="4">
        <v>205399422</v>
      </c>
      <c r="E2318" t="s">
        <v>244</v>
      </c>
      <c r="F2318" t="s">
        <v>2</v>
      </c>
      <c r="G2318" t="s">
        <v>3</v>
      </c>
      <c r="H2318" t="s">
        <v>4</v>
      </c>
      <c r="I2318" s="4">
        <v>33000000</v>
      </c>
      <c r="J2318" s="3">
        <v>1999</v>
      </c>
      <c r="K2318" s="3">
        <v>6.6</v>
      </c>
      <c r="L2318" t="str">
        <f>IF(IMDb[[#This Row],[Presupuesto (USD)]]&lt;IMDb[[#This Row],[Ganancias(USD)]],"Éxito",IF(IMDb[[#This Row],[Presupuesto (USD)]]="SI","Indeterminado","Fracaso"))</f>
        <v>Éxito</v>
      </c>
    </row>
    <row r="2319" spans="1:12" x14ac:dyDescent="0.25">
      <c r="A2319" t="s">
        <v>2313</v>
      </c>
      <c r="B2319" t="s">
        <v>61</v>
      </c>
      <c r="C2319">
        <v>153</v>
      </c>
      <c r="D2319" s="4">
        <v>201573391</v>
      </c>
      <c r="E2319" t="s">
        <v>48</v>
      </c>
      <c r="F2319" t="s">
        <v>2</v>
      </c>
      <c r="G2319" t="s">
        <v>3</v>
      </c>
      <c r="H2319" t="s">
        <v>4</v>
      </c>
      <c r="I2319" s="4">
        <v>140000000</v>
      </c>
      <c r="J2319" s="3">
        <v>1998</v>
      </c>
      <c r="K2319" s="3">
        <v>6.6</v>
      </c>
      <c r="L2319" t="str">
        <f>IF(IMDb[[#This Row],[Presupuesto (USD)]]&lt;IMDb[[#This Row],[Ganancias(USD)]],"Éxito",IF(IMDb[[#This Row],[Presupuesto (USD)]]="SI","Indeterminado","Fracaso"))</f>
        <v>Éxito</v>
      </c>
    </row>
    <row r="2320" spans="1:12" x14ac:dyDescent="0.25">
      <c r="A2320" t="s">
        <v>2720</v>
      </c>
      <c r="B2320" t="s">
        <v>498</v>
      </c>
      <c r="C2320">
        <v>118</v>
      </c>
      <c r="D2320" s="4">
        <v>177575142</v>
      </c>
      <c r="E2320" t="s">
        <v>290</v>
      </c>
      <c r="F2320" t="s">
        <v>2</v>
      </c>
      <c r="G2320" t="s">
        <v>3</v>
      </c>
      <c r="H2320" t="s">
        <v>4</v>
      </c>
      <c r="I2320" s="4">
        <v>70000000</v>
      </c>
      <c r="J2320" s="3">
        <v>2005</v>
      </c>
      <c r="K2320" s="3">
        <v>6.6</v>
      </c>
      <c r="L2320" t="str">
        <f>IF(IMDb[[#This Row],[Presupuesto (USD)]]&lt;IMDb[[#This Row],[Ganancias(USD)]],"Éxito",IF(IMDb[[#This Row],[Presupuesto (USD)]]="SI","Indeterminado","Fracaso"))</f>
        <v>Éxito</v>
      </c>
    </row>
    <row r="2321" spans="1:12" x14ac:dyDescent="0.25">
      <c r="A2321" t="s">
        <v>3469</v>
      </c>
      <c r="B2321" t="s">
        <v>226</v>
      </c>
      <c r="C2321">
        <v>120</v>
      </c>
      <c r="D2321" s="4">
        <v>173585516</v>
      </c>
      <c r="E2321" t="s">
        <v>397</v>
      </c>
      <c r="F2321" t="s">
        <v>2</v>
      </c>
      <c r="G2321" t="s">
        <v>3</v>
      </c>
      <c r="H2321" t="s">
        <v>21</v>
      </c>
      <c r="I2321" s="4">
        <v>18000000</v>
      </c>
      <c r="J2321" s="3">
        <v>1992</v>
      </c>
      <c r="K2321" s="3">
        <v>6.6</v>
      </c>
      <c r="L2321" t="str">
        <f>IF(IMDb[[#This Row],[Presupuesto (USD)]]&lt;IMDb[[#This Row],[Ganancias(USD)]],"Éxito",IF(IMDb[[#This Row],[Presupuesto (USD)]]="SI","Indeterminado","Fracaso"))</f>
        <v>Éxito</v>
      </c>
    </row>
    <row r="2322" spans="1:12" x14ac:dyDescent="0.25">
      <c r="A2322" t="s">
        <v>2433</v>
      </c>
      <c r="B2322" t="s">
        <v>329</v>
      </c>
      <c r="C2322">
        <v>88</v>
      </c>
      <c r="D2322" s="4">
        <v>161317423</v>
      </c>
      <c r="E2322" t="s">
        <v>90</v>
      </c>
      <c r="F2322" t="s">
        <v>2</v>
      </c>
      <c r="G2322" t="s">
        <v>3</v>
      </c>
      <c r="H2322" t="s">
        <v>21</v>
      </c>
      <c r="I2322" s="4">
        <v>95000000</v>
      </c>
      <c r="J2322" s="3">
        <v>2012</v>
      </c>
      <c r="K2322" s="3">
        <v>6.6</v>
      </c>
      <c r="L2322" t="str">
        <f>IF(IMDb[[#This Row],[Presupuesto (USD)]]&lt;IMDb[[#This Row],[Ganancias(USD)]],"Éxito",IF(IMDb[[#This Row],[Presupuesto (USD)]]="SI","Indeterminado","Fracaso"))</f>
        <v>Éxito</v>
      </c>
    </row>
    <row r="2323" spans="1:12" x14ac:dyDescent="0.25">
      <c r="A2323" t="s">
        <v>2913</v>
      </c>
      <c r="B2323" t="s">
        <v>178</v>
      </c>
      <c r="C2323">
        <v>123</v>
      </c>
      <c r="D2323" s="4">
        <v>159578352</v>
      </c>
      <c r="E2323" t="s">
        <v>301</v>
      </c>
      <c r="F2323" t="s">
        <v>2</v>
      </c>
      <c r="G2323" t="s">
        <v>3</v>
      </c>
      <c r="H2323" t="s">
        <v>113</v>
      </c>
      <c r="I2323" s="4">
        <v>43000000</v>
      </c>
      <c r="J2323" s="3">
        <v>2013</v>
      </c>
      <c r="K2323" s="3">
        <v>6.6</v>
      </c>
      <c r="L2323" t="str">
        <f>IF(IMDb[[#This Row],[Presupuesto (USD)]]&lt;IMDb[[#This Row],[Ganancias(USD)]],"Éxito",IF(IMDb[[#This Row],[Presupuesto (USD)]]="SI","Indeterminado","Fracaso"))</f>
        <v>Éxito</v>
      </c>
    </row>
    <row r="2324" spans="1:12" x14ac:dyDescent="0.25">
      <c r="A2324" t="s">
        <v>2447</v>
      </c>
      <c r="B2324" t="s">
        <v>85</v>
      </c>
      <c r="C2324">
        <v>130</v>
      </c>
      <c r="D2324" s="4">
        <v>155370362</v>
      </c>
      <c r="E2324" t="s">
        <v>358</v>
      </c>
      <c r="F2324" t="s">
        <v>2</v>
      </c>
      <c r="G2324" t="s">
        <v>3</v>
      </c>
      <c r="H2324" t="s">
        <v>4</v>
      </c>
      <c r="I2324" s="4">
        <v>100000000</v>
      </c>
      <c r="J2324" s="3">
        <v>2000</v>
      </c>
      <c r="K2324" s="3">
        <v>6.6</v>
      </c>
      <c r="L2324" t="str">
        <f>IF(IMDb[[#This Row],[Presupuesto (USD)]]&lt;IMDb[[#This Row],[Ganancias(USD)]],"Éxito",IF(IMDb[[#This Row],[Presupuesto (USD)]]="SI","Indeterminado","Fracaso"))</f>
        <v>Éxito</v>
      </c>
    </row>
    <row r="2325" spans="1:12" x14ac:dyDescent="0.25">
      <c r="A2325" t="s">
        <v>2574</v>
      </c>
      <c r="B2325" t="s">
        <v>300</v>
      </c>
      <c r="C2325">
        <v>122</v>
      </c>
      <c r="D2325" s="4">
        <v>148213377</v>
      </c>
      <c r="E2325" t="s">
        <v>512</v>
      </c>
      <c r="F2325" t="s">
        <v>2</v>
      </c>
      <c r="G2325" t="s">
        <v>3</v>
      </c>
      <c r="H2325" t="s">
        <v>4</v>
      </c>
      <c r="I2325" s="4">
        <v>73000000</v>
      </c>
      <c r="J2325" s="3">
        <v>2006</v>
      </c>
      <c r="K2325" s="3">
        <v>6.6</v>
      </c>
      <c r="L2325" t="str">
        <f>IF(IMDb[[#This Row],[Presupuesto (USD)]]&lt;IMDb[[#This Row],[Ganancias(USD)]],"Éxito",IF(IMDb[[#This Row],[Presupuesto (USD)]]="SI","Indeterminado","Fracaso"))</f>
        <v>Éxito</v>
      </c>
    </row>
    <row r="2326" spans="1:12" x14ac:dyDescent="0.25">
      <c r="A2326" t="s">
        <v>2212</v>
      </c>
      <c r="B2326" t="s">
        <v>31</v>
      </c>
      <c r="C2326">
        <v>150</v>
      </c>
      <c r="D2326" s="4">
        <v>141614023</v>
      </c>
      <c r="E2326" t="s">
        <v>32</v>
      </c>
      <c r="F2326" t="s">
        <v>2</v>
      </c>
      <c r="G2326" t="s">
        <v>3</v>
      </c>
      <c r="H2326" t="s">
        <v>21</v>
      </c>
      <c r="I2326" s="4">
        <v>225000000</v>
      </c>
      <c r="J2326" s="3">
        <v>2008</v>
      </c>
      <c r="K2326" s="3">
        <v>6.6</v>
      </c>
      <c r="L2326" t="str">
        <f>IF(IMDb[[#This Row],[Presupuesto (USD)]]&lt;IMDb[[#This Row],[Ganancias(USD)]],"Éxito",IF(IMDb[[#This Row],[Presupuesto (USD)]]="SI","Indeterminado","Fracaso"))</f>
        <v>Fracaso</v>
      </c>
    </row>
    <row r="2327" spans="1:12" x14ac:dyDescent="0.25">
      <c r="A2327" t="s">
        <v>2718</v>
      </c>
      <c r="B2327" t="s">
        <v>654</v>
      </c>
      <c r="C2327">
        <v>84</v>
      </c>
      <c r="D2327" s="4">
        <v>141600000</v>
      </c>
      <c r="E2327" t="s">
        <v>655</v>
      </c>
      <c r="F2327" t="s">
        <v>2</v>
      </c>
      <c r="G2327" t="s">
        <v>3</v>
      </c>
      <c r="H2327" t="s">
        <v>60</v>
      </c>
      <c r="I2327" s="4">
        <v>55000000</v>
      </c>
      <c r="J2327" s="3">
        <v>1995</v>
      </c>
      <c r="K2327" s="3">
        <v>6.6</v>
      </c>
      <c r="L2327" t="str">
        <f>IF(IMDb[[#This Row],[Presupuesto (USD)]]&lt;IMDb[[#This Row],[Ganancias(USD)]],"Éxito",IF(IMDb[[#This Row],[Presupuesto (USD)]]="SI","Indeterminado","Fracaso"))</f>
        <v>Éxito</v>
      </c>
    </row>
    <row r="2328" spans="1:12" x14ac:dyDescent="0.25">
      <c r="A2328" t="s">
        <v>2341</v>
      </c>
      <c r="B2328" t="s">
        <v>61</v>
      </c>
      <c r="C2328">
        <v>147</v>
      </c>
      <c r="D2328" s="4">
        <v>138396624</v>
      </c>
      <c r="E2328" t="s">
        <v>82</v>
      </c>
      <c r="F2328" t="s">
        <v>2</v>
      </c>
      <c r="G2328" t="s">
        <v>3</v>
      </c>
      <c r="H2328" t="s">
        <v>113</v>
      </c>
      <c r="I2328" s="4">
        <v>130000000</v>
      </c>
      <c r="J2328" s="3">
        <v>2003</v>
      </c>
      <c r="K2328" s="3">
        <v>6.6</v>
      </c>
      <c r="L2328" t="str">
        <f>IF(IMDb[[#This Row],[Presupuesto (USD)]]&lt;IMDb[[#This Row],[Ganancias(USD)]],"Éxito",IF(IMDb[[#This Row],[Presupuesto (USD)]]="SI","Indeterminado","Fracaso"))</f>
        <v>Éxito</v>
      </c>
    </row>
    <row r="2329" spans="1:12" x14ac:dyDescent="0.25">
      <c r="A2329" t="s">
        <v>2584</v>
      </c>
      <c r="B2329" t="s">
        <v>159</v>
      </c>
      <c r="C2329">
        <v>139</v>
      </c>
      <c r="D2329" s="4">
        <v>136448821</v>
      </c>
      <c r="E2329" t="s">
        <v>267</v>
      </c>
      <c r="F2329" t="s">
        <v>2</v>
      </c>
      <c r="G2329" t="s">
        <v>3</v>
      </c>
      <c r="H2329" t="s">
        <v>113</v>
      </c>
      <c r="I2329" s="4">
        <v>80000000</v>
      </c>
      <c r="J2329" s="3">
        <v>1996</v>
      </c>
      <c r="K2329" s="3">
        <v>6.6</v>
      </c>
      <c r="L2329" t="str">
        <f>IF(IMDb[[#This Row],[Presupuesto (USD)]]&lt;IMDb[[#This Row],[Ganancias(USD)]],"Éxito",IF(IMDb[[#This Row],[Presupuesto (USD)]]="SI","Indeterminado","Fracaso"))</f>
        <v>Éxito</v>
      </c>
    </row>
    <row r="2330" spans="1:12" x14ac:dyDescent="0.25">
      <c r="A2330" t="s">
        <v>2323</v>
      </c>
      <c r="B2330" t="s">
        <v>192</v>
      </c>
      <c r="C2330">
        <v>127</v>
      </c>
      <c r="D2330" s="4">
        <v>129734803</v>
      </c>
      <c r="E2330" t="s">
        <v>70</v>
      </c>
      <c r="F2330" t="s">
        <v>2</v>
      </c>
      <c r="G2330" t="s">
        <v>3</v>
      </c>
      <c r="H2330" t="s">
        <v>113</v>
      </c>
      <c r="I2330" s="4">
        <v>140000000</v>
      </c>
      <c r="J2330" s="3">
        <v>1998</v>
      </c>
      <c r="K2330" s="3">
        <v>6.6</v>
      </c>
      <c r="L2330" t="str">
        <f>IF(IMDb[[#This Row],[Presupuesto (USD)]]&lt;IMDb[[#This Row],[Ganancias(USD)]],"Éxito",IF(IMDb[[#This Row],[Presupuesto (USD)]]="SI","Indeterminado","Fracaso"))</f>
        <v>Fracaso</v>
      </c>
    </row>
    <row r="2331" spans="1:12" x14ac:dyDescent="0.25">
      <c r="A2331" t="s">
        <v>2786</v>
      </c>
      <c r="B2331" t="s">
        <v>705</v>
      </c>
      <c r="C2331">
        <v>107</v>
      </c>
      <c r="D2331" s="4">
        <v>126088877</v>
      </c>
      <c r="E2331" t="s">
        <v>301</v>
      </c>
      <c r="F2331" t="s">
        <v>2</v>
      </c>
      <c r="G2331" t="s">
        <v>3</v>
      </c>
      <c r="H2331" t="s">
        <v>4</v>
      </c>
      <c r="I2331" s="4">
        <v>50000000</v>
      </c>
      <c r="J2331" s="3">
        <v>2016</v>
      </c>
      <c r="K2331" s="3">
        <v>6.6</v>
      </c>
      <c r="L2331" t="str">
        <f>IF(IMDb[[#This Row],[Presupuesto (USD)]]&lt;IMDb[[#This Row],[Ganancias(USD)]],"Éxito",IF(IMDb[[#This Row],[Presupuesto (USD)]]="SI","Indeterminado","Fracaso"))</f>
        <v>Éxito</v>
      </c>
    </row>
    <row r="2332" spans="1:12" x14ac:dyDescent="0.25">
      <c r="A2332" t="s">
        <v>2235</v>
      </c>
      <c r="B2332" t="s">
        <v>68</v>
      </c>
      <c r="C2332">
        <v>118</v>
      </c>
      <c r="D2332" s="4">
        <v>125320003</v>
      </c>
      <c r="E2332" t="s">
        <v>16</v>
      </c>
      <c r="F2332" t="s">
        <v>2</v>
      </c>
      <c r="G2332" t="s">
        <v>3</v>
      </c>
      <c r="H2332" t="s">
        <v>4</v>
      </c>
      <c r="I2332" s="4">
        <v>200000000</v>
      </c>
      <c r="J2332" s="3">
        <v>2009</v>
      </c>
      <c r="K2332" s="3">
        <v>6.6</v>
      </c>
      <c r="L2332" t="str">
        <f>IF(IMDb[[#This Row],[Presupuesto (USD)]]&lt;IMDb[[#This Row],[Ganancias(USD)]],"Éxito",IF(IMDb[[#This Row],[Presupuesto (USD)]]="SI","Indeterminado","Fracaso"))</f>
        <v>Fracaso</v>
      </c>
    </row>
    <row r="2333" spans="1:12" x14ac:dyDescent="0.25">
      <c r="A2333" t="s">
        <v>2250</v>
      </c>
      <c r="B2333" t="s">
        <v>23</v>
      </c>
      <c r="C2333">
        <v>110</v>
      </c>
      <c r="D2333" s="4">
        <v>124051759</v>
      </c>
      <c r="E2333" t="s">
        <v>44</v>
      </c>
      <c r="F2333" t="s">
        <v>2</v>
      </c>
      <c r="G2333" t="s">
        <v>3</v>
      </c>
      <c r="H2333" t="s">
        <v>4</v>
      </c>
      <c r="I2333" s="4">
        <v>180000000</v>
      </c>
      <c r="J2333" s="3">
        <v>2016</v>
      </c>
      <c r="K2333" s="3">
        <v>6.6</v>
      </c>
      <c r="L2333" t="str">
        <f>IF(IMDb[[#This Row],[Presupuesto (USD)]]&lt;IMDb[[#This Row],[Ganancias(USD)]],"Éxito",IF(IMDb[[#This Row],[Presupuesto (USD)]]="SI","Indeterminado","Fracaso"))</f>
        <v>Fracaso</v>
      </c>
    </row>
    <row r="2334" spans="1:12" x14ac:dyDescent="0.25">
      <c r="A2334" t="s">
        <v>2482</v>
      </c>
      <c r="B2334" t="s">
        <v>398</v>
      </c>
      <c r="C2334">
        <v>120</v>
      </c>
      <c r="D2334" s="4">
        <v>112703470</v>
      </c>
      <c r="E2334" t="s">
        <v>251</v>
      </c>
      <c r="F2334" t="s">
        <v>2</v>
      </c>
      <c r="G2334" t="s">
        <v>3</v>
      </c>
      <c r="H2334" t="s">
        <v>113</v>
      </c>
      <c r="I2334" s="4">
        <v>85000000</v>
      </c>
      <c r="J2334" s="3">
        <v>2009</v>
      </c>
      <c r="K2334" s="3">
        <v>6.6</v>
      </c>
      <c r="L2334" t="str">
        <f>IF(IMDb[[#This Row],[Presupuesto (USD)]]&lt;IMDb[[#This Row],[Ganancias(USD)]],"Éxito",IF(IMDb[[#This Row],[Presupuesto (USD)]]="SI","Indeterminado","Fracaso"))</f>
        <v>Éxito</v>
      </c>
    </row>
    <row r="2335" spans="1:12" x14ac:dyDescent="0.25">
      <c r="A2335" t="s">
        <v>3720</v>
      </c>
      <c r="B2335" t="s">
        <v>1167</v>
      </c>
      <c r="C2335">
        <v>102</v>
      </c>
      <c r="D2335" s="4">
        <v>101978840</v>
      </c>
      <c r="E2335" t="s">
        <v>286</v>
      </c>
      <c r="F2335" t="s">
        <v>2</v>
      </c>
      <c r="G2335" t="s">
        <v>3</v>
      </c>
      <c r="H2335" t="s">
        <v>113</v>
      </c>
      <c r="I2335" s="4">
        <v>15000000</v>
      </c>
      <c r="J2335" s="3">
        <v>2013</v>
      </c>
      <c r="K2335" s="3">
        <v>6.6</v>
      </c>
      <c r="L2335" t="str">
        <f>IF(IMDb[[#This Row],[Presupuesto (USD)]]&lt;IMDb[[#This Row],[Ganancias(USD)]],"Éxito",IF(IMDb[[#This Row],[Presupuesto (USD)]]="SI","Indeterminado","Fracaso"))</f>
        <v>Éxito</v>
      </c>
    </row>
    <row r="2336" spans="1:12" x14ac:dyDescent="0.25">
      <c r="A2336" t="s">
        <v>2517</v>
      </c>
      <c r="B2336" t="s">
        <v>431</v>
      </c>
      <c r="C2336">
        <v>118</v>
      </c>
      <c r="D2336" s="4">
        <v>101111837</v>
      </c>
      <c r="E2336" t="s">
        <v>209</v>
      </c>
      <c r="F2336" t="s">
        <v>2</v>
      </c>
      <c r="G2336" t="s">
        <v>3</v>
      </c>
      <c r="H2336" t="s">
        <v>4</v>
      </c>
      <c r="I2336" s="4">
        <v>80000000</v>
      </c>
      <c r="J2336" s="3">
        <v>2008</v>
      </c>
      <c r="K2336" s="3">
        <v>6.6</v>
      </c>
      <c r="L2336" t="str">
        <f>IF(IMDb[[#This Row],[Presupuesto (USD)]]&lt;IMDb[[#This Row],[Ganancias(USD)]],"Éxito",IF(IMDb[[#This Row],[Presupuesto (USD)]]="SI","Indeterminado","Fracaso"))</f>
        <v>Éxito</v>
      </c>
    </row>
    <row r="2337" spans="1:12" x14ac:dyDescent="0.25">
      <c r="A2337" t="s">
        <v>2625</v>
      </c>
      <c r="B2337" t="s">
        <v>420</v>
      </c>
      <c r="C2337">
        <v>95</v>
      </c>
      <c r="D2337" s="4">
        <v>100448498</v>
      </c>
      <c r="E2337" t="s">
        <v>419</v>
      </c>
      <c r="F2337" t="s">
        <v>2</v>
      </c>
      <c r="G2337" t="s">
        <v>3</v>
      </c>
      <c r="H2337" t="s">
        <v>113</v>
      </c>
      <c r="I2337" s="4">
        <v>65000000</v>
      </c>
      <c r="J2337" s="3">
        <v>2010</v>
      </c>
      <c r="K2337" s="3">
        <v>6.6</v>
      </c>
      <c r="L2337" t="str">
        <f>IF(IMDb[[#This Row],[Presupuesto (USD)]]&lt;IMDb[[#This Row],[Ganancias(USD)]],"Éxito",IF(IMDb[[#This Row],[Presupuesto (USD)]]="SI","Indeterminado","Fracaso"))</f>
        <v>Éxito</v>
      </c>
    </row>
    <row r="2338" spans="1:12" x14ac:dyDescent="0.25">
      <c r="A2338" t="s">
        <v>2367</v>
      </c>
      <c r="B2338" t="s">
        <v>246</v>
      </c>
      <c r="C2338">
        <v>109</v>
      </c>
      <c r="D2338" s="4">
        <v>93050117</v>
      </c>
      <c r="E2338" t="s">
        <v>247</v>
      </c>
      <c r="F2338" t="s">
        <v>2</v>
      </c>
      <c r="G2338" t="s">
        <v>3</v>
      </c>
      <c r="H2338" t="s">
        <v>113</v>
      </c>
      <c r="I2338" s="4">
        <v>115000000</v>
      </c>
      <c r="J2338" s="3">
        <v>2013</v>
      </c>
      <c r="K2338" s="3">
        <v>6.6</v>
      </c>
      <c r="L2338" t="str">
        <f>IF(IMDb[[#This Row],[Presupuesto (USD)]]&lt;IMDb[[#This Row],[Ganancias(USD)]],"Éxito",IF(IMDb[[#This Row],[Presupuesto (USD)]]="SI","Indeterminado","Fracaso"))</f>
        <v>Fracaso</v>
      </c>
    </row>
    <row r="2339" spans="1:12" x14ac:dyDescent="0.25">
      <c r="A2339" t="s">
        <v>3880</v>
      </c>
      <c r="B2339" t="s">
        <v>240</v>
      </c>
      <c r="C2339">
        <v>122</v>
      </c>
      <c r="D2339" s="4">
        <v>91547205</v>
      </c>
      <c r="E2339" t="s">
        <v>290</v>
      </c>
      <c r="F2339" t="s">
        <v>2</v>
      </c>
      <c r="G2339" t="s">
        <v>3</v>
      </c>
      <c r="H2339" t="s">
        <v>4</v>
      </c>
      <c r="I2339" s="4">
        <v>12000000</v>
      </c>
      <c r="J2339" s="3">
        <v>2012</v>
      </c>
      <c r="K2339" s="3">
        <v>6.6</v>
      </c>
      <c r="L2339" t="str">
        <f>IF(IMDb[[#This Row],[Presupuesto (USD)]]&lt;IMDb[[#This Row],[Ganancias(USD)]],"Éxito",IF(IMDb[[#This Row],[Presupuesto (USD)]]="SI","Indeterminado","Fracaso"))</f>
        <v>Éxito</v>
      </c>
    </row>
    <row r="2340" spans="1:12" x14ac:dyDescent="0.25">
      <c r="A2340" t="s">
        <v>2242</v>
      </c>
      <c r="B2340" t="s">
        <v>75</v>
      </c>
      <c r="C2340">
        <v>116</v>
      </c>
      <c r="D2340" s="4">
        <v>90755643</v>
      </c>
      <c r="E2340" t="s">
        <v>50</v>
      </c>
      <c r="F2340" t="s">
        <v>2</v>
      </c>
      <c r="G2340" t="s">
        <v>3</v>
      </c>
      <c r="H2340" t="s">
        <v>4</v>
      </c>
      <c r="I2340" s="4">
        <v>200000000</v>
      </c>
      <c r="J2340" s="3">
        <v>2010</v>
      </c>
      <c r="K2340" s="3">
        <v>6.6</v>
      </c>
      <c r="L2340" t="str">
        <f>IF(IMDb[[#This Row],[Presupuesto (USD)]]&lt;IMDb[[#This Row],[Ganancias(USD)]],"Éxito",IF(IMDb[[#This Row],[Presupuesto (USD)]]="SI","Indeterminado","Fracaso"))</f>
        <v>Fracaso</v>
      </c>
    </row>
    <row r="2341" spans="1:12" x14ac:dyDescent="0.25">
      <c r="A2341" t="s">
        <v>2665</v>
      </c>
      <c r="B2341" t="s">
        <v>152</v>
      </c>
      <c r="C2341">
        <v>83</v>
      </c>
      <c r="D2341" s="4">
        <v>90646554</v>
      </c>
      <c r="E2341" t="s">
        <v>90</v>
      </c>
      <c r="F2341" t="s">
        <v>2</v>
      </c>
      <c r="G2341" t="s">
        <v>3</v>
      </c>
      <c r="H2341" t="s">
        <v>21</v>
      </c>
      <c r="I2341" s="4">
        <v>105000000</v>
      </c>
      <c r="J2341" s="3">
        <v>1998</v>
      </c>
      <c r="K2341" s="3">
        <v>6.6</v>
      </c>
      <c r="L2341" t="str">
        <f>IF(IMDb[[#This Row],[Presupuesto (USD)]]&lt;IMDb[[#This Row],[Ganancias(USD)]],"Éxito",IF(IMDb[[#This Row],[Presupuesto (USD)]]="SI","Indeterminado","Fracaso"))</f>
        <v>Fracaso</v>
      </c>
    </row>
    <row r="2342" spans="1:12" x14ac:dyDescent="0.25">
      <c r="A2342" t="s">
        <v>2285</v>
      </c>
      <c r="B2342" t="s">
        <v>143</v>
      </c>
      <c r="C2342">
        <v>126</v>
      </c>
      <c r="D2342" s="4">
        <v>89732035</v>
      </c>
      <c r="E2342" t="s">
        <v>16</v>
      </c>
      <c r="F2342" t="s">
        <v>2</v>
      </c>
      <c r="G2342" t="s">
        <v>3</v>
      </c>
      <c r="H2342" t="s">
        <v>4</v>
      </c>
      <c r="I2342" s="4">
        <v>155000000</v>
      </c>
      <c r="J2342" s="3">
        <v>2015</v>
      </c>
      <c r="K2342" s="3">
        <v>6.6</v>
      </c>
      <c r="L2342" t="str">
        <f>IF(IMDb[[#This Row],[Presupuesto (USD)]]&lt;IMDb[[#This Row],[Ganancias(USD)]],"Éxito",IF(IMDb[[#This Row],[Presupuesto (USD)]]="SI","Indeterminado","Fracaso"))</f>
        <v>Fracaso</v>
      </c>
    </row>
    <row r="2343" spans="1:12" x14ac:dyDescent="0.25">
      <c r="A2343" t="s">
        <v>4339</v>
      </c>
      <c r="B2343" t="s">
        <v>1458</v>
      </c>
      <c r="C2343">
        <v>95</v>
      </c>
      <c r="D2343" s="4">
        <v>87025093</v>
      </c>
      <c r="E2343" t="s">
        <v>709</v>
      </c>
      <c r="F2343" t="s">
        <v>2</v>
      </c>
      <c r="G2343" t="s">
        <v>3</v>
      </c>
      <c r="H2343" t="s">
        <v>113</v>
      </c>
      <c r="I2343" s="4">
        <v>4000000</v>
      </c>
      <c r="J2343" s="3">
        <v>2005</v>
      </c>
      <c r="K2343" s="3">
        <v>6.6</v>
      </c>
      <c r="L2343" t="str">
        <f>IF(IMDb[[#This Row],[Presupuesto (USD)]]&lt;IMDb[[#This Row],[Ganancias(USD)]],"Éxito",IF(IMDb[[#This Row],[Presupuesto (USD)]]="SI","Indeterminado","Fracaso"))</f>
        <v>Éxito</v>
      </c>
    </row>
    <row r="2344" spans="1:12" x14ac:dyDescent="0.25">
      <c r="A2344" t="s">
        <v>4338</v>
      </c>
      <c r="B2344" t="s">
        <v>69</v>
      </c>
      <c r="C2344">
        <v>106</v>
      </c>
      <c r="D2344" s="4">
        <v>83574831</v>
      </c>
      <c r="E2344" t="s">
        <v>1108</v>
      </c>
      <c r="F2344" t="s">
        <v>2</v>
      </c>
      <c r="G2344" t="s">
        <v>3</v>
      </c>
      <c r="H2344" t="s">
        <v>4</v>
      </c>
      <c r="I2344" s="4">
        <v>5000000</v>
      </c>
      <c r="J2344" s="3">
        <v>2013</v>
      </c>
      <c r="K2344" s="3">
        <v>6.6</v>
      </c>
      <c r="L2344" t="str">
        <f>IF(IMDb[[#This Row],[Presupuesto (USD)]]&lt;IMDb[[#This Row],[Ganancias(USD)]],"Éxito",IF(IMDb[[#This Row],[Presupuesto (USD)]]="SI","Indeterminado","Fracaso"))</f>
        <v>Éxito</v>
      </c>
    </row>
    <row r="2345" spans="1:12" x14ac:dyDescent="0.25">
      <c r="A2345" t="s">
        <v>2649</v>
      </c>
      <c r="B2345" t="s">
        <v>124</v>
      </c>
      <c r="C2345">
        <v>116</v>
      </c>
      <c r="D2345" s="4">
        <v>77086030</v>
      </c>
      <c r="E2345" t="s">
        <v>581</v>
      </c>
      <c r="F2345" t="s">
        <v>2</v>
      </c>
      <c r="G2345" t="s">
        <v>258</v>
      </c>
      <c r="H2345" t="s">
        <v>4</v>
      </c>
      <c r="I2345" s="4">
        <v>62000000</v>
      </c>
      <c r="J2345" s="3">
        <v>2000</v>
      </c>
      <c r="K2345" s="3">
        <v>6.6</v>
      </c>
      <c r="L2345" t="str">
        <f>IF(IMDb[[#This Row],[Presupuesto (USD)]]&lt;IMDb[[#This Row],[Ganancias(USD)]],"Éxito",IF(IMDb[[#This Row],[Presupuesto (USD)]]="SI","Indeterminado","Fracaso"))</f>
        <v>Éxito</v>
      </c>
    </row>
    <row r="2346" spans="1:12" x14ac:dyDescent="0.25">
      <c r="A2346" t="s">
        <v>3594</v>
      </c>
      <c r="B2346" t="s">
        <v>188</v>
      </c>
      <c r="C2346">
        <v>105</v>
      </c>
      <c r="D2346" s="4">
        <v>76400000</v>
      </c>
      <c r="E2346" t="s">
        <v>16</v>
      </c>
      <c r="F2346" t="s">
        <v>2</v>
      </c>
      <c r="G2346" t="s">
        <v>3</v>
      </c>
      <c r="H2346" t="s">
        <v>21</v>
      </c>
      <c r="I2346" s="4">
        <v>17000000</v>
      </c>
      <c r="J2346" s="3">
        <v>1984</v>
      </c>
      <c r="K2346" s="3">
        <v>6.6</v>
      </c>
      <c r="L2346" t="str">
        <f>IF(IMDb[[#This Row],[Presupuesto (USD)]]&lt;IMDb[[#This Row],[Ganancias(USD)]],"Éxito",IF(IMDb[[#This Row],[Presupuesto (USD)]]="SI","Indeterminado","Fracaso"))</f>
        <v>Éxito</v>
      </c>
    </row>
    <row r="2347" spans="1:12" x14ac:dyDescent="0.25">
      <c r="A2347" t="s">
        <v>3009</v>
      </c>
      <c r="B2347" t="s">
        <v>896</v>
      </c>
      <c r="C2347">
        <v>118</v>
      </c>
      <c r="D2347" s="4">
        <v>75668868</v>
      </c>
      <c r="E2347" t="s">
        <v>274</v>
      </c>
      <c r="F2347" t="s">
        <v>2</v>
      </c>
      <c r="G2347" t="s">
        <v>3</v>
      </c>
      <c r="H2347" t="s">
        <v>21</v>
      </c>
      <c r="I2347" s="4">
        <v>35000000</v>
      </c>
      <c r="J2347" s="3">
        <v>1994</v>
      </c>
      <c r="K2347" s="3">
        <v>6.6</v>
      </c>
      <c r="L2347" t="str">
        <f>IF(IMDb[[#This Row],[Presupuesto (USD)]]&lt;IMDb[[#This Row],[Ganancias(USD)]],"Éxito",IF(IMDb[[#This Row],[Presupuesto (USD)]]="SI","Indeterminado","Fracaso"))</f>
        <v>Éxito</v>
      </c>
    </row>
    <row r="2348" spans="1:12" x14ac:dyDescent="0.25">
      <c r="A2348" t="s">
        <v>2675</v>
      </c>
      <c r="B2348" t="s">
        <v>266</v>
      </c>
      <c r="C2348">
        <v>106</v>
      </c>
      <c r="D2348" s="4">
        <v>75638743</v>
      </c>
      <c r="E2348" t="s">
        <v>600</v>
      </c>
      <c r="F2348" t="s">
        <v>2</v>
      </c>
      <c r="G2348" t="s">
        <v>3</v>
      </c>
      <c r="H2348" t="s">
        <v>4</v>
      </c>
      <c r="I2348" s="4">
        <v>60000000</v>
      </c>
      <c r="J2348" s="3">
        <v>2011</v>
      </c>
      <c r="K2348" s="3">
        <v>6.6</v>
      </c>
      <c r="L2348" t="str">
        <f>IF(IMDb[[#This Row],[Presupuesto (USD)]]&lt;IMDb[[#This Row],[Ganancias(USD)]],"Éxito",IF(IMDb[[#This Row],[Presupuesto (USD)]]="SI","Indeterminado","Fracaso"))</f>
        <v>Éxito</v>
      </c>
    </row>
    <row r="2349" spans="1:12" x14ac:dyDescent="0.25">
      <c r="A2349" t="s">
        <v>3166</v>
      </c>
      <c r="B2349" t="s">
        <v>823</v>
      </c>
      <c r="C2349">
        <v>132</v>
      </c>
      <c r="D2349" s="4">
        <v>74787599</v>
      </c>
      <c r="E2349" t="s">
        <v>45</v>
      </c>
      <c r="F2349" t="s">
        <v>2</v>
      </c>
      <c r="G2349" t="s">
        <v>3</v>
      </c>
      <c r="H2349" t="s">
        <v>113</v>
      </c>
      <c r="I2349" s="4">
        <v>30000000</v>
      </c>
      <c r="J2349" s="3">
        <v>1991</v>
      </c>
      <c r="K2349" s="3">
        <v>6.6</v>
      </c>
      <c r="L2349" t="str">
        <f>IF(IMDb[[#This Row],[Presupuesto (USD)]]&lt;IMDb[[#This Row],[Ganancias(USD)]],"Éxito",IF(IMDb[[#This Row],[Presupuesto (USD)]]="SI","Indeterminado","Fracaso"))</f>
        <v>Éxito</v>
      </c>
    </row>
    <row r="2350" spans="1:12" x14ac:dyDescent="0.25">
      <c r="A2350" t="s">
        <v>2564</v>
      </c>
      <c r="B2350" t="s">
        <v>493</v>
      </c>
      <c r="C2350">
        <v>91</v>
      </c>
      <c r="D2350" s="4">
        <v>73661010</v>
      </c>
      <c r="E2350" t="s">
        <v>494</v>
      </c>
      <c r="F2350" t="s">
        <v>2</v>
      </c>
      <c r="G2350" t="s">
        <v>3</v>
      </c>
      <c r="H2350" t="s">
        <v>21</v>
      </c>
      <c r="I2350" s="4">
        <v>75000000</v>
      </c>
      <c r="J2350" s="3">
        <v>2006</v>
      </c>
      <c r="K2350" s="3">
        <v>6.6</v>
      </c>
      <c r="L2350" t="str">
        <f>IF(IMDb[[#This Row],[Presupuesto (USD)]]&lt;IMDb[[#This Row],[Ganancias(USD)]],"Éxito",IF(IMDb[[#This Row],[Presupuesto (USD)]]="SI","Indeterminado","Fracaso"))</f>
        <v>Fracaso</v>
      </c>
    </row>
    <row r="2351" spans="1:12" x14ac:dyDescent="0.25">
      <c r="A2351" t="s">
        <v>2202</v>
      </c>
      <c r="B2351" t="s">
        <v>15</v>
      </c>
      <c r="C2351">
        <v>132</v>
      </c>
      <c r="D2351" s="4">
        <v>73058679</v>
      </c>
      <c r="E2351" t="s">
        <v>16</v>
      </c>
      <c r="F2351" t="s">
        <v>2</v>
      </c>
      <c r="G2351" t="s">
        <v>3</v>
      </c>
      <c r="H2351" t="s">
        <v>4</v>
      </c>
      <c r="I2351" s="4">
        <v>263700000</v>
      </c>
      <c r="J2351" s="3">
        <v>2012</v>
      </c>
      <c r="K2351" s="3">
        <v>6.6</v>
      </c>
      <c r="L2351" t="str">
        <f>IF(IMDb[[#This Row],[Presupuesto (USD)]]&lt;IMDb[[#This Row],[Ganancias(USD)]],"Éxito",IF(IMDb[[#This Row],[Presupuesto (USD)]]="SI","Indeterminado","Fracaso"))</f>
        <v>Fracaso</v>
      </c>
    </row>
    <row r="2352" spans="1:12" x14ac:dyDescent="0.25">
      <c r="A2352" t="s">
        <v>2952</v>
      </c>
      <c r="B2352" t="s">
        <v>413</v>
      </c>
      <c r="C2352">
        <v>90</v>
      </c>
      <c r="D2352" s="4">
        <v>72266306</v>
      </c>
      <c r="E2352" t="s">
        <v>367</v>
      </c>
      <c r="F2352" t="s">
        <v>2</v>
      </c>
      <c r="G2352" t="s">
        <v>3</v>
      </c>
      <c r="H2352" t="s">
        <v>4</v>
      </c>
      <c r="I2352" s="4">
        <v>40000000</v>
      </c>
      <c r="J2352" s="3">
        <v>2008</v>
      </c>
      <c r="K2352" s="3">
        <v>6.6</v>
      </c>
      <c r="L2352" t="str">
        <f>IF(IMDb[[#This Row],[Presupuesto (USD)]]&lt;IMDb[[#This Row],[Ganancias(USD)]],"Éxito",IF(IMDb[[#This Row],[Presupuesto (USD)]]="SI","Indeterminado","Fracaso"))</f>
        <v>Éxito</v>
      </c>
    </row>
    <row r="2353" spans="1:12" x14ac:dyDescent="0.25">
      <c r="A2353" t="s">
        <v>2441</v>
      </c>
      <c r="B2353" t="s">
        <v>352</v>
      </c>
      <c r="C2353">
        <v>107</v>
      </c>
      <c r="D2353" s="4">
        <v>71148699</v>
      </c>
      <c r="E2353" t="s">
        <v>43</v>
      </c>
      <c r="F2353" t="s">
        <v>2</v>
      </c>
      <c r="G2353" t="s">
        <v>3</v>
      </c>
      <c r="H2353" t="s">
        <v>21</v>
      </c>
      <c r="I2353" s="4">
        <v>90000000</v>
      </c>
      <c r="J2353" s="3">
        <v>2008</v>
      </c>
      <c r="K2353" s="3">
        <v>6.6</v>
      </c>
      <c r="L2353" t="str">
        <f>IF(IMDb[[#This Row],[Presupuesto (USD)]]&lt;IMDb[[#This Row],[Ganancias(USD)]],"Éxito",IF(IMDb[[#This Row],[Presupuesto (USD)]]="SI","Indeterminado","Fracaso"))</f>
        <v>Fracaso</v>
      </c>
    </row>
    <row r="2354" spans="1:12" x14ac:dyDescent="0.25">
      <c r="A2354" t="s">
        <v>3273</v>
      </c>
      <c r="B2354" t="s">
        <v>826</v>
      </c>
      <c r="C2354">
        <v>131</v>
      </c>
      <c r="D2354" s="4">
        <v>67900000</v>
      </c>
      <c r="E2354" t="s">
        <v>8</v>
      </c>
      <c r="F2354" t="s">
        <v>2</v>
      </c>
      <c r="G2354" t="s">
        <v>9</v>
      </c>
      <c r="H2354" t="s">
        <v>21</v>
      </c>
      <c r="I2354" s="4">
        <v>27500000</v>
      </c>
      <c r="J2354" s="3">
        <v>1983</v>
      </c>
      <c r="K2354" s="3">
        <v>6.6</v>
      </c>
      <c r="L2354" t="str">
        <f>IF(IMDb[[#This Row],[Presupuesto (USD)]]&lt;IMDb[[#This Row],[Ganancias(USD)]],"Éxito",IF(IMDb[[#This Row],[Presupuesto (USD)]]="SI","Indeterminado","Fracaso"))</f>
        <v>Éxito</v>
      </c>
    </row>
    <row r="2355" spans="1:12" x14ac:dyDescent="0.25">
      <c r="A2355" t="s">
        <v>2793</v>
      </c>
      <c r="B2355" t="s">
        <v>138</v>
      </c>
      <c r="C2355">
        <v>127</v>
      </c>
      <c r="D2355" s="4">
        <v>67823573</v>
      </c>
      <c r="E2355" t="s">
        <v>172</v>
      </c>
      <c r="F2355" t="s">
        <v>2</v>
      </c>
      <c r="G2355" t="s">
        <v>3</v>
      </c>
      <c r="H2355" t="s">
        <v>113</v>
      </c>
      <c r="I2355" s="4">
        <v>50000000</v>
      </c>
      <c r="J2355" s="3">
        <v>1995</v>
      </c>
      <c r="K2355" s="3">
        <v>6.6</v>
      </c>
      <c r="L2355" t="str">
        <f>IF(IMDb[[#This Row],[Presupuesto (USD)]]&lt;IMDb[[#This Row],[Ganancias(USD)]],"Éxito",IF(IMDb[[#This Row],[Presupuesto (USD)]]="SI","Indeterminado","Fracaso"))</f>
        <v>Éxito</v>
      </c>
    </row>
    <row r="2356" spans="1:12" x14ac:dyDescent="0.25">
      <c r="A2356" t="s">
        <v>2524</v>
      </c>
      <c r="B2356" t="s">
        <v>448</v>
      </c>
      <c r="C2356">
        <v>129</v>
      </c>
      <c r="D2356" s="4">
        <v>65948711</v>
      </c>
      <c r="E2356" t="s">
        <v>374</v>
      </c>
      <c r="F2356" t="s">
        <v>2</v>
      </c>
      <c r="G2356" t="s">
        <v>3</v>
      </c>
      <c r="H2356" t="s">
        <v>113</v>
      </c>
      <c r="I2356" s="4">
        <v>80000000</v>
      </c>
      <c r="J2356" s="3">
        <v>2004</v>
      </c>
      <c r="K2356" s="3">
        <v>6.6</v>
      </c>
      <c r="L2356" t="str">
        <f>IF(IMDb[[#This Row],[Presupuesto (USD)]]&lt;IMDb[[#This Row],[Ganancias(USD)]],"Éxito",IF(IMDb[[#This Row],[Presupuesto (USD)]]="SI","Indeterminado","Fracaso"))</f>
        <v>Fracaso</v>
      </c>
    </row>
    <row r="2357" spans="1:12" x14ac:dyDescent="0.25">
      <c r="A2357" t="s">
        <v>4341</v>
      </c>
      <c r="B2357" t="s">
        <v>1167</v>
      </c>
      <c r="C2357">
        <v>87</v>
      </c>
      <c r="D2357" s="4">
        <v>64267897</v>
      </c>
      <c r="E2357" t="s">
        <v>1661</v>
      </c>
      <c r="F2357" t="s">
        <v>2</v>
      </c>
      <c r="G2357" t="s">
        <v>3</v>
      </c>
      <c r="H2357" t="s">
        <v>113</v>
      </c>
      <c r="I2357" s="4">
        <v>5000000</v>
      </c>
      <c r="J2357" s="3">
        <v>2002</v>
      </c>
      <c r="K2357" s="3">
        <v>6.6</v>
      </c>
      <c r="L2357" t="str">
        <f>IF(IMDb[[#This Row],[Presupuesto (USD)]]&lt;IMDb[[#This Row],[Ganancias(USD)]],"Éxito",IF(IMDb[[#This Row],[Presupuesto (USD)]]="SI","Indeterminado","Fracaso"))</f>
        <v>Éxito</v>
      </c>
    </row>
    <row r="2358" spans="1:12" x14ac:dyDescent="0.25">
      <c r="A2358" t="s">
        <v>3257</v>
      </c>
      <c r="B2358" t="s">
        <v>137</v>
      </c>
      <c r="C2358">
        <v>105</v>
      </c>
      <c r="D2358" s="4">
        <v>63910583</v>
      </c>
      <c r="E2358" t="s">
        <v>290</v>
      </c>
      <c r="F2358" t="s">
        <v>2</v>
      </c>
      <c r="G2358" t="s">
        <v>3</v>
      </c>
      <c r="H2358" t="s">
        <v>4</v>
      </c>
      <c r="I2358" s="4">
        <v>28000000</v>
      </c>
      <c r="J2358" s="3">
        <v>2013</v>
      </c>
      <c r="K2358" s="3">
        <v>6.6</v>
      </c>
      <c r="L2358" t="str">
        <f>IF(IMDb[[#This Row],[Presupuesto (USD)]]&lt;IMDb[[#This Row],[Ganancias(USD)]],"Éxito",IF(IMDb[[#This Row],[Presupuesto (USD)]]="SI","Indeterminado","Fracaso"))</f>
        <v>Éxito</v>
      </c>
    </row>
    <row r="2359" spans="1:12" x14ac:dyDescent="0.25">
      <c r="A2359" t="s">
        <v>3303</v>
      </c>
      <c r="B2359" t="s">
        <v>237</v>
      </c>
      <c r="C2359">
        <v>115</v>
      </c>
      <c r="D2359" s="4">
        <v>61490000</v>
      </c>
      <c r="E2359" t="s">
        <v>506</v>
      </c>
      <c r="F2359" t="s">
        <v>2</v>
      </c>
      <c r="G2359" t="s">
        <v>3</v>
      </c>
      <c r="H2359" t="s">
        <v>113</v>
      </c>
      <c r="I2359" s="4">
        <v>26000000</v>
      </c>
      <c r="J2359" s="3">
        <v>1990</v>
      </c>
      <c r="K2359" s="3">
        <v>6.6</v>
      </c>
      <c r="L2359" t="str">
        <f>IF(IMDb[[#This Row],[Presupuesto (USD)]]&lt;IMDb[[#This Row],[Ganancias(USD)]],"Éxito",IF(IMDb[[#This Row],[Presupuesto (USD)]]="SI","Indeterminado","Fracaso"))</f>
        <v>Éxito</v>
      </c>
    </row>
    <row r="2360" spans="1:12" x14ac:dyDescent="0.25">
      <c r="A2360" t="s">
        <v>3281</v>
      </c>
      <c r="B2360" t="s">
        <v>715</v>
      </c>
      <c r="C2360">
        <v>115</v>
      </c>
      <c r="D2360" s="4">
        <v>60491560</v>
      </c>
      <c r="E2360" t="s">
        <v>367</v>
      </c>
      <c r="F2360" t="s">
        <v>2</v>
      </c>
      <c r="G2360" t="s">
        <v>3</v>
      </c>
      <c r="H2360" t="s">
        <v>113</v>
      </c>
      <c r="I2360" s="4">
        <v>27000000</v>
      </c>
      <c r="J2360" s="3">
        <v>1997</v>
      </c>
      <c r="K2360" s="3">
        <v>6.6</v>
      </c>
      <c r="L2360" t="str">
        <f>IF(IMDb[[#This Row],[Presupuesto (USD)]]&lt;IMDb[[#This Row],[Ganancias(USD)]],"Éxito",IF(IMDb[[#This Row],[Presupuesto (USD)]]="SI","Indeterminado","Fracaso"))</f>
        <v>Éxito</v>
      </c>
    </row>
    <row r="2361" spans="1:12" x14ac:dyDescent="0.25">
      <c r="A2361" t="s">
        <v>2858</v>
      </c>
      <c r="B2361" t="s">
        <v>184</v>
      </c>
      <c r="C2361">
        <v>116</v>
      </c>
      <c r="D2361" s="4">
        <v>58918501</v>
      </c>
      <c r="E2361" t="s">
        <v>774</v>
      </c>
      <c r="F2361" t="s">
        <v>2</v>
      </c>
      <c r="G2361" t="s">
        <v>3</v>
      </c>
      <c r="H2361" t="s">
        <v>113</v>
      </c>
      <c r="I2361" s="4">
        <v>46000000</v>
      </c>
      <c r="J2361" s="3">
        <v>1996</v>
      </c>
      <c r="K2361" s="3">
        <v>6.6</v>
      </c>
      <c r="L2361" t="str">
        <f>IF(IMDb[[#This Row],[Presupuesto (USD)]]&lt;IMDb[[#This Row],[Ganancias(USD)]],"Éxito",IF(IMDb[[#This Row],[Presupuesto (USD)]]="SI","Indeterminado","Fracaso"))</f>
        <v>Éxito</v>
      </c>
    </row>
    <row r="2362" spans="1:12" x14ac:dyDescent="0.25">
      <c r="A2362" t="s">
        <v>2797</v>
      </c>
      <c r="B2362" t="s">
        <v>714</v>
      </c>
      <c r="C2362">
        <v>78</v>
      </c>
      <c r="D2362" s="4">
        <v>58336565</v>
      </c>
      <c r="E2362" t="s">
        <v>90</v>
      </c>
      <c r="F2362" t="s">
        <v>2</v>
      </c>
      <c r="G2362" t="s">
        <v>3</v>
      </c>
      <c r="H2362" t="s">
        <v>60</v>
      </c>
      <c r="I2362" s="4">
        <v>50000000</v>
      </c>
      <c r="J2362" s="3">
        <v>2006</v>
      </c>
      <c r="K2362" s="3">
        <v>6.6</v>
      </c>
      <c r="L2362" t="str">
        <f>IF(IMDb[[#This Row],[Presupuesto (USD)]]&lt;IMDb[[#This Row],[Ganancias(USD)]],"Éxito",IF(IMDb[[#This Row],[Presupuesto (USD)]]="SI","Indeterminado","Fracaso"))</f>
        <v>Éxito</v>
      </c>
    </row>
    <row r="2363" spans="1:12" x14ac:dyDescent="0.25">
      <c r="A2363" t="s">
        <v>3940</v>
      </c>
      <c r="B2363" t="s">
        <v>1338</v>
      </c>
      <c r="C2363">
        <v>103</v>
      </c>
      <c r="D2363" s="4">
        <v>57469179</v>
      </c>
      <c r="E2363" t="s">
        <v>932</v>
      </c>
      <c r="F2363" t="s">
        <v>2</v>
      </c>
      <c r="G2363" t="s">
        <v>3</v>
      </c>
      <c r="H2363" t="s">
        <v>113</v>
      </c>
      <c r="I2363" s="4">
        <v>11500000</v>
      </c>
      <c r="J2363" s="3">
        <v>1989</v>
      </c>
      <c r="K2363" s="3">
        <v>6.6</v>
      </c>
      <c r="L2363" t="str">
        <f>IF(IMDb[[#This Row],[Presupuesto (USD)]]&lt;IMDb[[#This Row],[Ganancias(USD)]],"Éxito",IF(IMDb[[#This Row],[Presupuesto (USD)]]="SI","Indeterminado","Fracaso"))</f>
        <v>Éxito</v>
      </c>
    </row>
    <row r="2364" spans="1:12" x14ac:dyDescent="0.25">
      <c r="A2364" t="s">
        <v>2734</v>
      </c>
      <c r="B2364" t="s">
        <v>660</v>
      </c>
      <c r="C2364">
        <v>110</v>
      </c>
      <c r="D2364" s="4">
        <v>56932305</v>
      </c>
      <c r="E2364" t="s">
        <v>661</v>
      </c>
      <c r="F2364" t="s">
        <v>2</v>
      </c>
      <c r="G2364" t="s">
        <v>3</v>
      </c>
      <c r="H2364" t="s">
        <v>4</v>
      </c>
      <c r="I2364" s="4">
        <v>55000000</v>
      </c>
      <c r="J2364" s="3">
        <v>2000</v>
      </c>
      <c r="K2364" s="3">
        <v>6.6</v>
      </c>
      <c r="L2364" t="str">
        <f>IF(IMDb[[#This Row],[Presupuesto (USD)]]&lt;IMDb[[#This Row],[Ganancias(USD)]],"Éxito",IF(IMDb[[#This Row],[Presupuesto (USD)]]="SI","Indeterminado","Fracaso"))</f>
        <v>Éxito</v>
      </c>
    </row>
    <row r="2365" spans="1:12" x14ac:dyDescent="0.25">
      <c r="A2365" t="s">
        <v>2684</v>
      </c>
      <c r="B2365" t="s">
        <v>606</v>
      </c>
      <c r="C2365">
        <v>124</v>
      </c>
      <c r="D2365" s="4">
        <v>56443482</v>
      </c>
      <c r="E2365" t="s">
        <v>607</v>
      </c>
      <c r="F2365" t="s">
        <v>2</v>
      </c>
      <c r="G2365" t="s">
        <v>3</v>
      </c>
      <c r="H2365" t="s">
        <v>4</v>
      </c>
      <c r="I2365" s="4">
        <v>60000000</v>
      </c>
      <c r="J2365" s="3">
        <v>2015</v>
      </c>
      <c r="K2365" s="3">
        <v>6.6</v>
      </c>
      <c r="L2365" t="str">
        <f>IF(IMDb[[#This Row],[Presupuesto (USD)]]&lt;IMDb[[#This Row],[Ganancias(USD)]],"Éxito",IF(IMDb[[#This Row],[Presupuesto (USD)]]="SI","Indeterminado","Fracaso"))</f>
        <v>Fracaso</v>
      </c>
    </row>
    <row r="2366" spans="1:12" x14ac:dyDescent="0.25">
      <c r="A2366" t="s">
        <v>3061</v>
      </c>
      <c r="B2366" t="s">
        <v>569</v>
      </c>
      <c r="C2366">
        <v>109</v>
      </c>
      <c r="D2366" s="4">
        <v>55802754</v>
      </c>
      <c r="E2366" t="s">
        <v>290</v>
      </c>
      <c r="F2366" t="s">
        <v>2</v>
      </c>
      <c r="G2366" t="s">
        <v>3</v>
      </c>
      <c r="H2366" t="s">
        <v>113</v>
      </c>
      <c r="I2366" s="4">
        <v>35000000</v>
      </c>
      <c r="J2366" s="3">
        <v>2011</v>
      </c>
      <c r="K2366" s="3">
        <v>6.6</v>
      </c>
      <c r="L2366" t="str">
        <f>IF(IMDb[[#This Row],[Presupuesto (USD)]]&lt;IMDb[[#This Row],[Ganancias(USD)]],"Éxito",IF(IMDb[[#This Row],[Presupuesto (USD)]]="SI","Indeterminado","Fracaso"))</f>
        <v>Éxito</v>
      </c>
    </row>
    <row r="2367" spans="1:12" x14ac:dyDescent="0.25">
      <c r="A2367" t="s">
        <v>2632</v>
      </c>
      <c r="B2367" t="s">
        <v>570</v>
      </c>
      <c r="C2367">
        <v>105</v>
      </c>
      <c r="D2367" s="4">
        <v>53846915</v>
      </c>
      <c r="E2367" t="s">
        <v>496</v>
      </c>
      <c r="F2367" t="s">
        <v>2</v>
      </c>
      <c r="G2367" t="s">
        <v>3</v>
      </c>
      <c r="H2367" t="s">
        <v>113</v>
      </c>
      <c r="I2367" s="4">
        <v>50100000</v>
      </c>
      <c r="J2367" s="3">
        <v>2015</v>
      </c>
      <c r="K2367" s="3">
        <v>6.6</v>
      </c>
      <c r="L2367" t="str">
        <f>IF(IMDb[[#This Row],[Presupuesto (USD)]]&lt;IMDb[[#This Row],[Ganancias(USD)]],"Éxito",IF(IMDb[[#This Row],[Presupuesto (USD)]]="SI","Indeterminado","Fracaso"))</f>
        <v>Éxito</v>
      </c>
    </row>
    <row r="2368" spans="1:12" x14ac:dyDescent="0.25">
      <c r="A2368" t="s">
        <v>3598</v>
      </c>
      <c r="B2368" t="s">
        <v>173</v>
      </c>
      <c r="C2368">
        <v>99</v>
      </c>
      <c r="D2368" s="4">
        <v>52691009</v>
      </c>
      <c r="E2368" t="s">
        <v>485</v>
      </c>
      <c r="F2368" t="s">
        <v>2</v>
      </c>
      <c r="G2368" t="s">
        <v>3</v>
      </c>
      <c r="H2368" t="s">
        <v>21</v>
      </c>
      <c r="I2368" s="4">
        <v>21000000</v>
      </c>
      <c r="J2368" s="3">
        <v>2011</v>
      </c>
      <c r="K2368" s="3">
        <v>6.6</v>
      </c>
      <c r="L2368" t="str">
        <f>IF(IMDb[[#This Row],[Presupuesto (USD)]]&lt;IMDb[[#This Row],[Ganancias(USD)]],"Éxito",IF(IMDb[[#This Row],[Presupuesto (USD)]]="SI","Indeterminado","Fracaso"))</f>
        <v>Éxito</v>
      </c>
    </row>
    <row r="2369" spans="1:12" x14ac:dyDescent="0.25">
      <c r="A2369" t="s">
        <v>2970</v>
      </c>
      <c r="B2369" t="s">
        <v>857</v>
      </c>
      <c r="C2369">
        <v>105</v>
      </c>
      <c r="D2369" s="4">
        <v>51853450</v>
      </c>
      <c r="E2369" t="s">
        <v>673</v>
      </c>
      <c r="F2369" t="s">
        <v>2</v>
      </c>
      <c r="G2369" t="s">
        <v>3</v>
      </c>
      <c r="H2369" t="s">
        <v>21</v>
      </c>
      <c r="I2369" s="4">
        <v>25000000</v>
      </c>
      <c r="J2369" s="3">
        <v>2012</v>
      </c>
      <c r="K2369" s="3">
        <v>6.6</v>
      </c>
      <c r="L2369" t="str">
        <f>IF(IMDb[[#This Row],[Presupuesto (USD)]]&lt;IMDb[[#This Row],[Ganancias(USD)]],"Éxito",IF(IMDb[[#This Row],[Presupuesto (USD)]]="SI","Indeterminado","Fracaso"))</f>
        <v>Éxito</v>
      </c>
    </row>
    <row r="2370" spans="1:12" x14ac:dyDescent="0.25">
      <c r="A2370" t="s">
        <v>2346</v>
      </c>
      <c r="B2370" t="s">
        <v>73</v>
      </c>
      <c r="C2370">
        <v>165</v>
      </c>
      <c r="D2370" s="4">
        <v>49551662</v>
      </c>
      <c r="E2370" t="s">
        <v>219</v>
      </c>
      <c r="F2370" t="s">
        <v>2</v>
      </c>
      <c r="G2370" t="s">
        <v>74</v>
      </c>
      <c r="H2370" t="s">
        <v>4</v>
      </c>
      <c r="I2370" s="4">
        <v>130000000</v>
      </c>
      <c r="J2370" s="3">
        <v>2008</v>
      </c>
      <c r="K2370" s="3">
        <v>6.6</v>
      </c>
      <c r="L2370" t="str">
        <f>IF(IMDb[[#This Row],[Presupuesto (USD)]]&lt;IMDb[[#This Row],[Ganancias(USD)]],"Éxito",IF(IMDb[[#This Row],[Presupuesto (USD)]]="SI","Indeterminado","Fracaso"))</f>
        <v>Fracaso</v>
      </c>
    </row>
    <row r="2371" spans="1:12" x14ac:dyDescent="0.25">
      <c r="A2371" t="s">
        <v>2967</v>
      </c>
      <c r="B2371" t="s">
        <v>639</v>
      </c>
      <c r="C2371">
        <v>96</v>
      </c>
      <c r="D2371" s="4">
        <v>47781388</v>
      </c>
      <c r="E2371" t="s">
        <v>160</v>
      </c>
      <c r="F2371" t="s">
        <v>2</v>
      </c>
      <c r="G2371" t="s">
        <v>3</v>
      </c>
      <c r="H2371" t="s">
        <v>4</v>
      </c>
      <c r="I2371" s="4">
        <v>40000000</v>
      </c>
      <c r="J2371" s="3">
        <v>2004</v>
      </c>
      <c r="K2371" s="3">
        <v>6.6</v>
      </c>
      <c r="L2371" t="str">
        <f>IF(IMDb[[#This Row],[Presupuesto (USD)]]&lt;IMDb[[#This Row],[Ganancias(USD)]],"Éxito",IF(IMDb[[#This Row],[Presupuesto (USD)]]="SI","Indeterminado","Fracaso"))</f>
        <v>Éxito</v>
      </c>
    </row>
    <row r="2372" spans="1:12" x14ac:dyDescent="0.25">
      <c r="A2372" t="s">
        <v>3338</v>
      </c>
      <c r="B2372" t="s">
        <v>909</v>
      </c>
      <c r="C2372">
        <v>97</v>
      </c>
      <c r="D2372" s="4">
        <v>47124400</v>
      </c>
      <c r="E2372" t="s">
        <v>99</v>
      </c>
      <c r="F2372" t="s">
        <v>2</v>
      </c>
      <c r="G2372" t="s">
        <v>3</v>
      </c>
      <c r="H2372" t="s">
        <v>21</v>
      </c>
      <c r="I2372" s="4">
        <v>25000000</v>
      </c>
      <c r="J2372" s="3">
        <v>2005</v>
      </c>
      <c r="K2372" s="3">
        <v>6.6</v>
      </c>
      <c r="L2372" t="str">
        <f>IF(IMDb[[#This Row],[Presupuesto (USD)]]&lt;IMDb[[#This Row],[Ganancias(USD)]],"Éxito",IF(IMDb[[#This Row],[Presupuesto (USD)]]="SI","Indeterminado","Fracaso"))</f>
        <v>Éxito</v>
      </c>
    </row>
    <row r="2373" spans="1:12" x14ac:dyDescent="0.25">
      <c r="A2373" t="s">
        <v>2805</v>
      </c>
      <c r="B2373" t="s">
        <v>720</v>
      </c>
      <c r="C2373">
        <v>132</v>
      </c>
      <c r="D2373" s="4">
        <v>46982632</v>
      </c>
      <c r="E2373" t="s">
        <v>721</v>
      </c>
      <c r="F2373" t="s">
        <v>2</v>
      </c>
      <c r="G2373" t="s">
        <v>56</v>
      </c>
      <c r="H2373" t="s">
        <v>113</v>
      </c>
      <c r="I2373" s="4">
        <v>50000000</v>
      </c>
      <c r="J2373" s="3">
        <v>2006</v>
      </c>
      <c r="K2373" s="3">
        <v>6.6</v>
      </c>
      <c r="L2373" t="str">
        <f>IF(IMDb[[#This Row],[Presupuesto (USD)]]&lt;IMDb[[#This Row],[Ganancias(USD)]],"Éxito",IF(IMDb[[#This Row],[Presupuesto (USD)]]="SI","Indeterminado","Fracaso"))</f>
        <v>Fracaso</v>
      </c>
    </row>
    <row r="2374" spans="1:12" x14ac:dyDescent="0.25">
      <c r="A2374" t="s">
        <v>3064</v>
      </c>
      <c r="B2374" t="s">
        <v>930</v>
      </c>
      <c r="C2374">
        <v>92</v>
      </c>
      <c r="D2374" s="4">
        <v>45802315</v>
      </c>
      <c r="E2374" t="s">
        <v>55</v>
      </c>
      <c r="F2374" t="s">
        <v>2</v>
      </c>
      <c r="G2374" t="s">
        <v>3</v>
      </c>
      <c r="H2374" t="s">
        <v>113</v>
      </c>
      <c r="I2374" s="4">
        <v>35000000</v>
      </c>
      <c r="J2374" s="3">
        <v>2009</v>
      </c>
      <c r="K2374" s="3">
        <v>6.6</v>
      </c>
      <c r="L2374" t="str">
        <f>IF(IMDb[[#This Row],[Presupuesto (USD)]]&lt;IMDb[[#This Row],[Ganancias(USD)]],"Éxito",IF(IMDb[[#This Row],[Presupuesto (USD)]]="SI","Indeterminado","Fracaso"))</f>
        <v>Éxito</v>
      </c>
    </row>
    <row r="2375" spans="1:12" x14ac:dyDescent="0.25">
      <c r="A2375" t="s">
        <v>3185</v>
      </c>
      <c r="B2375" t="s">
        <v>40</v>
      </c>
      <c r="C2375">
        <v>125</v>
      </c>
      <c r="D2375" s="4">
        <v>45645204</v>
      </c>
      <c r="E2375" t="s">
        <v>70</v>
      </c>
      <c r="F2375" t="s">
        <v>2</v>
      </c>
      <c r="G2375" t="s">
        <v>3</v>
      </c>
      <c r="H2375" t="s">
        <v>113</v>
      </c>
      <c r="I2375" s="4">
        <v>30000000</v>
      </c>
      <c r="J2375" s="3">
        <v>1989</v>
      </c>
      <c r="K2375" s="3">
        <v>6.6</v>
      </c>
      <c r="L2375" t="str">
        <f>IF(IMDb[[#This Row],[Presupuesto (USD)]]&lt;IMDb[[#This Row],[Ganancias(USD)]],"Éxito",IF(IMDb[[#This Row],[Presupuesto (USD)]]="SI","Indeterminado","Fracaso"))</f>
        <v>Éxito</v>
      </c>
    </row>
    <row r="2376" spans="1:12" x14ac:dyDescent="0.25">
      <c r="A2376" t="s">
        <v>3260</v>
      </c>
      <c r="B2376" t="s">
        <v>361</v>
      </c>
      <c r="C2376">
        <v>90</v>
      </c>
      <c r="D2376" s="4">
        <v>45162741</v>
      </c>
      <c r="E2376" t="s">
        <v>286</v>
      </c>
      <c r="F2376" t="s">
        <v>2</v>
      </c>
      <c r="G2376" t="s">
        <v>147</v>
      </c>
      <c r="H2376" t="s">
        <v>4</v>
      </c>
      <c r="I2376" s="4">
        <v>28000000</v>
      </c>
      <c r="J2376" s="3">
        <v>2001</v>
      </c>
      <c r="K2376" s="3">
        <v>6.6</v>
      </c>
      <c r="L2376" t="str">
        <f>IF(IMDb[[#This Row],[Presupuesto (USD)]]&lt;IMDb[[#This Row],[Ganancias(USD)]],"Éxito",IF(IMDb[[#This Row],[Presupuesto (USD)]]="SI","Indeterminado","Fracaso"))</f>
        <v>Éxito</v>
      </c>
    </row>
    <row r="2377" spans="1:12" x14ac:dyDescent="0.25">
      <c r="A2377" t="s">
        <v>4343</v>
      </c>
      <c r="B2377" t="s">
        <v>302</v>
      </c>
      <c r="C2377">
        <v>88</v>
      </c>
      <c r="D2377" s="4">
        <v>44793200</v>
      </c>
      <c r="E2377" t="s">
        <v>1056</v>
      </c>
      <c r="F2377" t="s">
        <v>2</v>
      </c>
      <c r="G2377" t="s">
        <v>3</v>
      </c>
      <c r="H2377" t="s">
        <v>925</v>
      </c>
      <c r="I2377" s="4">
        <v>4500000</v>
      </c>
      <c r="J2377" s="3">
        <v>1987</v>
      </c>
      <c r="K2377" s="3">
        <v>6.6</v>
      </c>
      <c r="L2377" t="str">
        <f>IF(IMDb[[#This Row],[Presupuesto (USD)]]&lt;IMDb[[#This Row],[Ganancias(USD)]],"Éxito",IF(IMDb[[#This Row],[Presupuesto (USD)]]="SI","Indeterminado","Fracaso"))</f>
        <v>Éxito</v>
      </c>
    </row>
    <row r="2378" spans="1:12" x14ac:dyDescent="0.25">
      <c r="A2378" t="s">
        <v>2561</v>
      </c>
      <c r="B2378" t="s">
        <v>491</v>
      </c>
      <c r="C2378">
        <v>142</v>
      </c>
      <c r="D2378" s="4">
        <v>43426961</v>
      </c>
      <c r="E2378" t="s">
        <v>328</v>
      </c>
      <c r="F2378" t="s">
        <v>2</v>
      </c>
      <c r="G2378" t="s">
        <v>3</v>
      </c>
      <c r="H2378" t="s">
        <v>113</v>
      </c>
      <c r="I2378" s="4">
        <v>70000000</v>
      </c>
      <c r="J2378" s="3">
        <v>2003</v>
      </c>
      <c r="K2378" s="3">
        <v>6.6</v>
      </c>
      <c r="L2378" t="str">
        <f>IF(IMDb[[#This Row],[Presupuesto (USD)]]&lt;IMDb[[#This Row],[Ganancias(USD)]],"Éxito",IF(IMDb[[#This Row],[Presupuesto (USD)]]="SI","Indeterminado","Fracaso"))</f>
        <v>Fracaso</v>
      </c>
    </row>
    <row r="2379" spans="1:12" x14ac:dyDescent="0.25">
      <c r="A2379" t="s">
        <v>2695</v>
      </c>
      <c r="B2379" t="s">
        <v>65</v>
      </c>
      <c r="C2379">
        <v>117</v>
      </c>
      <c r="D2379" s="4">
        <v>43290977</v>
      </c>
      <c r="E2379" t="s">
        <v>367</v>
      </c>
      <c r="F2379" t="s">
        <v>2</v>
      </c>
      <c r="G2379" t="s">
        <v>9</v>
      </c>
      <c r="H2379" t="s">
        <v>113</v>
      </c>
      <c r="I2379" s="4">
        <v>80000000</v>
      </c>
      <c r="J2379" s="3">
        <v>2010</v>
      </c>
      <c r="K2379" s="3">
        <v>6.6</v>
      </c>
      <c r="L2379" t="str">
        <f>IF(IMDb[[#This Row],[Presupuesto (USD)]]&lt;IMDb[[#This Row],[Ganancias(USD)]],"Éxito",IF(IMDb[[#This Row],[Presupuesto (USD)]]="SI","Indeterminado","Fracaso"))</f>
        <v>Fracaso</v>
      </c>
    </row>
    <row r="2380" spans="1:12" x14ac:dyDescent="0.25">
      <c r="A2380" t="s">
        <v>3190</v>
      </c>
      <c r="B2380" t="s">
        <v>17</v>
      </c>
      <c r="C2380">
        <v>99</v>
      </c>
      <c r="D2380" s="4">
        <v>42057340</v>
      </c>
      <c r="E2380" t="s">
        <v>752</v>
      </c>
      <c r="F2380" t="s">
        <v>2</v>
      </c>
      <c r="G2380" t="s">
        <v>3</v>
      </c>
      <c r="H2380" t="s">
        <v>4</v>
      </c>
      <c r="I2380" s="4">
        <v>30000000</v>
      </c>
      <c r="J2380" s="3">
        <v>2009</v>
      </c>
      <c r="K2380" s="3">
        <v>6.6</v>
      </c>
      <c r="L2380" t="str">
        <f>IF(IMDb[[#This Row],[Presupuesto (USD)]]&lt;IMDb[[#This Row],[Ganancias(USD)]],"Éxito",IF(IMDb[[#This Row],[Presupuesto (USD)]]="SI","Indeterminado","Fracaso"))</f>
        <v>Éxito</v>
      </c>
    </row>
    <row r="2381" spans="1:12" x14ac:dyDescent="0.25">
      <c r="A2381" t="s">
        <v>2565</v>
      </c>
      <c r="B2381" t="s">
        <v>495</v>
      </c>
      <c r="C2381">
        <v>123</v>
      </c>
      <c r="D2381" s="4">
        <v>41523271</v>
      </c>
      <c r="E2381" t="s">
        <v>496</v>
      </c>
      <c r="F2381" t="s">
        <v>2</v>
      </c>
      <c r="G2381" t="s">
        <v>3</v>
      </c>
      <c r="H2381" t="s">
        <v>4</v>
      </c>
      <c r="I2381" s="4">
        <v>80000000</v>
      </c>
      <c r="J2381" s="3">
        <v>2001</v>
      </c>
      <c r="K2381" s="3">
        <v>6.6</v>
      </c>
      <c r="L2381" t="str">
        <f>IF(IMDb[[#This Row],[Presupuesto (USD)]]&lt;IMDb[[#This Row],[Ganancias(USD)]],"Éxito",IF(IMDb[[#This Row],[Presupuesto (USD)]]="SI","Indeterminado","Fracaso"))</f>
        <v>Fracaso</v>
      </c>
    </row>
    <row r="2382" spans="1:12" x14ac:dyDescent="0.25">
      <c r="A2382" t="s">
        <v>2812</v>
      </c>
      <c r="B2382" t="s">
        <v>727</v>
      </c>
      <c r="C2382">
        <v>119</v>
      </c>
      <c r="D2382" s="4">
        <v>39778599</v>
      </c>
      <c r="E2382" t="s">
        <v>317</v>
      </c>
      <c r="F2382" t="s">
        <v>2</v>
      </c>
      <c r="G2382" t="s">
        <v>3</v>
      </c>
      <c r="H2382" t="s">
        <v>113</v>
      </c>
      <c r="I2382" s="4">
        <v>50000000</v>
      </c>
      <c r="J2382" s="3">
        <v>2000</v>
      </c>
      <c r="K2382" s="3">
        <v>6.6</v>
      </c>
      <c r="L2382" t="str">
        <f>IF(IMDb[[#This Row],[Presupuesto (USD)]]&lt;IMDb[[#This Row],[Ganancias(USD)]],"Éxito",IF(IMDb[[#This Row],[Presupuesto (USD)]]="SI","Indeterminado","Fracaso"))</f>
        <v>Fracaso</v>
      </c>
    </row>
    <row r="2383" spans="1:12" x14ac:dyDescent="0.25">
      <c r="A2383" t="s">
        <v>3194</v>
      </c>
      <c r="B2383" t="s">
        <v>551</v>
      </c>
      <c r="C2383">
        <v>113</v>
      </c>
      <c r="D2383" s="4">
        <v>39568996</v>
      </c>
      <c r="E2383" t="s">
        <v>851</v>
      </c>
      <c r="F2383" t="s">
        <v>2</v>
      </c>
      <c r="G2383" t="s">
        <v>3</v>
      </c>
      <c r="H2383" t="s">
        <v>113</v>
      </c>
      <c r="I2383" s="4">
        <v>32000000</v>
      </c>
      <c r="J2383" s="3">
        <v>2007</v>
      </c>
      <c r="K2383" s="3">
        <v>6.6</v>
      </c>
      <c r="L2383" t="str">
        <f>IF(IMDb[[#This Row],[Presupuesto (USD)]]&lt;IMDb[[#This Row],[Ganancias(USD)]],"Éxito",IF(IMDb[[#This Row],[Presupuesto (USD)]]="SI","Indeterminado","Fracaso"))</f>
        <v>Éxito</v>
      </c>
    </row>
    <row r="2384" spans="1:12" x14ac:dyDescent="0.25">
      <c r="A2384" t="s">
        <v>3344</v>
      </c>
      <c r="B2384" t="s">
        <v>843</v>
      </c>
      <c r="C2384">
        <v>119</v>
      </c>
      <c r="D2384" s="4">
        <v>39008741</v>
      </c>
      <c r="E2384" t="s">
        <v>1067</v>
      </c>
      <c r="F2384" t="s">
        <v>2</v>
      </c>
      <c r="G2384" t="s">
        <v>3</v>
      </c>
      <c r="H2384" t="s">
        <v>21</v>
      </c>
      <c r="I2384" s="4">
        <v>25000000</v>
      </c>
      <c r="J2384" s="3">
        <v>2005</v>
      </c>
      <c r="K2384" s="3">
        <v>6.6</v>
      </c>
      <c r="L2384" t="str">
        <f>IF(IMDb[[#This Row],[Presupuesto (USD)]]&lt;IMDb[[#This Row],[Ganancias(USD)]],"Éxito",IF(IMDb[[#This Row],[Presupuesto (USD)]]="SI","Indeterminado","Fracaso"))</f>
        <v>Éxito</v>
      </c>
    </row>
    <row r="2385" spans="1:12" x14ac:dyDescent="0.25">
      <c r="A2385" t="s">
        <v>4550</v>
      </c>
      <c r="B2385" t="s">
        <v>706</v>
      </c>
      <c r="C2385">
        <v>115</v>
      </c>
      <c r="D2385" s="4">
        <v>38168022</v>
      </c>
      <c r="E2385" t="s">
        <v>1661</v>
      </c>
      <c r="F2385" t="s">
        <v>2</v>
      </c>
      <c r="G2385" t="s">
        <v>3</v>
      </c>
      <c r="H2385" t="s">
        <v>113</v>
      </c>
      <c r="I2385" s="4">
        <v>3000000</v>
      </c>
      <c r="J2385" s="3">
        <v>2000</v>
      </c>
      <c r="K2385" s="3">
        <v>6.6</v>
      </c>
      <c r="L2385" t="str">
        <f>IF(IMDb[[#This Row],[Presupuesto (USD)]]&lt;IMDb[[#This Row],[Ganancias(USD)]],"Éxito",IF(IMDb[[#This Row],[Presupuesto (USD)]]="SI","Indeterminado","Fracaso"))</f>
        <v>Éxito</v>
      </c>
    </row>
    <row r="2386" spans="1:12" x14ac:dyDescent="0.25">
      <c r="A2386" t="s">
        <v>3197</v>
      </c>
      <c r="B2386" t="s">
        <v>425</v>
      </c>
      <c r="C2386">
        <v>101</v>
      </c>
      <c r="D2386" s="4">
        <v>38122105</v>
      </c>
      <c r="E2386" t="s">
        <v>249</v>
      </c>
      <c r="F2386" t="s">
        <v>2</v>
      </c>
      <c r="G2386" t="s">
        <v>3</v>
      </c>
      <c r="H2386" t="s">
        <v>113</v>
      </c>
      <c r="I2386" s="4">
        <v>27000000</v>
      </c>
      <c r="J2386" s="3">
        <v>1987</v>
      </c>
      <c r="K2386" s="3">
        <v>6.6</v>
      </c>
      <c r="L2386" t="str">
        <f>IF(IMDb[[#This Row],[Presupuesto (USD)]]&lt;IMDb[[#This Row],[Ganancias(USD)]],"Éxito",IF(IMDb[[#This Row],[Presupuesto (USD)]]="SI","Indeterminado","Fracaso"))</f>
        <v>Éxito</v>
      </c>
    </row>
    <row r="2387" spans="1:12" x14ac:dyDescent="0.25">
      <c r="A2387" t="s">
        <v>3889</v>
      </c>
      <c r="B2387" t="s">
        <v>723</v>
      </c>
      <c r="C2387">
        <v>102</v>
      </c>
      <c r="D2387" s="4">
        <v>38087366</v>
      </c>
      <c r="E2387" t="s">
        <v>614</v>
      </c>
      <c r="F2387" t="s">
        <v>2</v>
      </c>
      <c r="G2387" t="s">
        <v>3</v>
      </c>
      <c r="H2387" t="s">
        <v>113</v>
      </c>
      <c r="I2387" s="4">
        <v>12000000</v>
      </c>
      <c r="J2387" s="3">
        <v>2008</v>
      </c>
      <c r="K2387" s="3">
        <v>6.6</v>
      </c>
      <c r="L2387" t="str">
        <f>IF(IMDb[[#This Row],[Presupuesto (USD)]]&lt;IMDb[[#This Row],[Ganancias(USD)]],"Éxito",IF(IMDb[[#This Row],[Presupuesto (USD)]]="SI","Indeterminado","Fracaso"))</f>
        <v>Éxito</v>
      </c>
    </row>
    <row r="2388" spans="1:12" x14ac:dyDescent="0.25">
      <c r="A2388" t="s">
        <v>3074</v>
      </c>
      <c r="B2388" t="s">
        <v>566</v>
      </c>
      <c r="C2388">
        <v>137</v>
      </c>
      <c r="D2388" s="4">
        <v>37304950</v>
      </c>
      <c r="E2388" t="s">
        <v>295</v>
      </c>
      <c r="F2388" t="s">
        <v>2</v>
      </c>
      <c r="G2388" t="s">
        <v>3</v>
      </c>
      <c r="H2388" t="s">
        <v>113</v>
      </c>
      <c r="I2388" s="4">
        <v>35000000</v>
      </c>
      <c r="J2388" s="3">
        <v>2011</v>
      </c>
      <c r="K2388" s="3">
        <v>6.6</v>
      </c>
      <c r="L2388" t="str">
        <f>IF(IMDb[[#This Row],[Presupuesto (USD)]]&lt;IMDb[[#This Row],[Ganancias(USD)]],"Éxito",IF(IMDb[[#This Row],[Presupuesto (USD)]]="SI","Indeterminado","Fracaso"))</f>
        <v>Éxito</v>
      </c>
    </row>
    <row r="2389" spans="1:12" x14ac:dyDescent="0.25">
      <c r="A2389" t="s">
        <v>2888</v>
      </c>
      <c r="B2389" t="s">
        <v>192</v>
      </c>
      <c r="C2389">
        <v>102</v>
      </c>
      <c r="D2389" s="4">
        <v>36883539</v>
      </c>
      <c r="E2389" t="s">
        <v>88</v>
      </c>
      <c r="F2389" t="s">
        <v>2</v>
      </c>
      <c r="G2389" t="s">
        <v>147</v>
      </c>
      <c r="H2389" t="s">
        <v>4</v>
      </c>
      <c r="I2389" s="4">
        <v>52000000</v>
      </c>
      <c r="J2389" s="3">
        <v>2006</v>
      </c>
      <c r="K2389" s="3">
        <v>6.6</v>
      </c>
      <c r="L2389" t="str">
        <f>IF(IMDb[[#This Row],[Presupuesto (USD)]]&lt;IMDb[[#This Row],[Ganancias(USD)]],"Éxito",IF(IMDb[[#This Row],[Presupuesto (USD)]]="SI","Indeterminado","Fracaso"))</f>
        <v>Fracaso</v>
      </c>
    </row>
    <row r="2390" spans="1:12" x14ac:dyDescent="0.25">
      <c r="A2390" t="s">
        <v>3345</v>
      </c>
      <c r="B2390" t="s">
        <v>1098</v>
      </c>
      <c r="C2390">
        <v>98</v>
      </c>
      <c r="D2390" s="4">
        <v>36833473</v>
      </c>
      <c r="E2390" t="s">
        <v>88</v>
      </c>
      <c r="F2390" t="s">
        <v>2</v>
      </c>
      <c r="G2390" t="s">
        <v>258</v>
      </c>
      <c r="H2390" t="s">
        <v>113</v>
      </c>
      <c r="I2390" s="4">
        <v>25000000</v>
      </c>
      <c r="J2390" s="3">
        <v>2001</v>
      </c>
      <c r="K2390" s="3">
        <v>6.6</v>
      </c>
      <c r="L2390" t="str">
        <f>IF(IMDb[[#This Row],[Presupuesto (USD)]]&lt;IMDb[[#This Row],[Ganancias(USD)]],"Éxito",IF(IMDb[[#This Row],[Presupuesto (USD)]]="SI","Indeterminado","Fracaso"))</f>
        <v>Éxito</v>
      </c>
    </row>
    <row r="2391" spans="1:12" x14ac:dyDescent="0.25">
      <c r="A2391" t="s">
        <v>3436</v>
      </c>
      <c r="B2391" t="s">
        <v>5163</v>
      </c>
      <c r="C2391">
        <v>112</v>
      </c>
      <c r="D2391" s="4">
        <v>36020063</v>
      </c>
      <c r="E2391" t="s">
        <v>600</v>
      </c>
      <c r="F2391" t="s">
        <v>2</v>
      </c>
      <c r="G2391" t="s">
        <v>3</v>
      </c>
      <c r="H2391" t="s">
        <v>113</v>
      </c>
      <c r="I2391" s="4">
        <v>22000000</v>
      </c>
      <c r="J2391" s="3">
        <v>2005</v>
      </c>
      <c r="K2391" s="3">
        <v>6.6</v>
      </c>
      <c r="L2391" t="str">
        <f>IF(IMDb[[#This Row],[Presupuesto (USD)]]&lt;IMDb[[#This Row],[Ganancias(USD)]],"Éxito",IF(IMDb[[#This Row],[Presupuesto (USD)]]="SI","Indeterminado","Fracaso"))</f>
        <v>Éxito</v>
      </c>
    </row>
    <row r="2392" spans="1:12" x14ac:dyDescent="0.25">
      <c r="A2392" t="s">
        <v>2919</v>
      </c>
      <c r="B2392" t="s">
        <v>826</v>
      </c>
      <c r="C2392">
        <v>133</v>
      </c>
      <c r="D2392" s="4">
        <v>34667015</v>
      </c>
      <c r="E2392" t="s">
        <v>8</v>
      </c>
      <c r="F2392" t="s">
        <v>2</v>
      </c>
      <c r="G2392" t="s">
        <v>9</v>
      </c>
      <c r="H2392" t="s">
        <v>4</v>
      </c>
      <c r="I2392" s="4">
        <v>32000000</v>
      </c>
      <c r="J2392" s="3">
        <v>1989</v>
      </c>
      <c r="K2392" s="3">
        <v>6.6</v>
      </c>
      <c r="L2392" t="str">
        <f>IF(IMDb[[#This Row],[Presupuesto (USD)]]&lt;IMDb[[#This Row],[Ganancias(USD)]],"Éxito",IF(IMDb[[#This Row],[Presupuesto (USD)]]="SI","Indeterminado","Fracaso"))</f>
        <v>Éxito</v>
      </c>
    </row>
    <row r="2393" spans="1:12" x14ac:dyDescent="0.25">
      <c r="A2393" t="s">
        <v>2567</v>
      </c>
      <c r="B2393" t="s">
        <v>501</v>
      </c>
      <c r="C2393">
        <v>113</v>
      </c>
      <c r="D2393" s="4">
        <v>34636443</v>
      </c>
      <c r="E2393" t="s">
        <v>203</v>
      </c>
      <c r="F2393" t="s">
        <v>2</v>
      </c>
      <c r="G2393" t="s">
        <v>3</v>
      </c>
      <c r="H2393" t="s">
        <v>113</v>
      </c>
      <c r="I2393" s="4">
        <v>52000000</v>
      </c>
      <c r="J2393" s="3">
        <v>2005</v>
      </c>
      <c r="K2393" s="3">
        <v>6.6</v>
      </c>
      <c r="L2393" t="str">
        <f>IF(IMDb[[#This Row],[Presupuesto (USD)]]&lt;IMDb[[#This Row],[Ganancias(USD)]],"Éxito",IF(IMDb[[#This Row],[Presupuesto (USD)]]="SI","Indeterminado","Fracaso"))</f>
        <v>Fracaso</v>
      </c>
    </row>
    <row r="2394" spans="1:12" x14ac:dyDescent="0.25">
      <c r="A2394" t="s">
        <v>3490</v>
      </c>
      <c r="B2394" t="s">
        <v>154</v>
      </c>
      <c r="C2394">
        <v>103</v>
      </c>
      <c r="D2394" s="4">
        <v>34290142</v>
      </c>
      <c r="E2394" t="s">
        <v>419</v>
      </c>
      <c r="F2394" t="s">
        <v>2</v>
      </c>
      <c r="G2394" t="s">
        <v>3</v>
      </c>
      <c r="H2394" t="s">
        <v>113</v>
      </c>
      <c r="I2394" s="4">
        <v>19800000</v>
      </c>
      <c r="J2394" s="3">
        <v>2014</v>
      </c>
      <c r="K2394" s="3">
        <v>6.6</v>
      </c>
      <c r="L2394" t="str">
        <f>IF(IMDb[[#This Row],[Presupuesto (USD)]]&lt;IMDb[[#This Row],[Ganancias(USD)]],"Éxito",IF(IMDb[[#This Row],[Presupuesto (USD)]]="SI","Indeterminado","Fracaso"))</f>
        <v>Éxito</v>
      </c>
    </row>
    <row r="2395" spans="1:12" x14ac:dyDescent="0.25">
      <c r="A2395" t="s">
        <v>4001</v>
      </c>
      <c r="B2395" t="s">
        <v>653</v>
      </c>
      <c r="C2395">
        <v>122</v>
      </c>
      <c r="D2395" s="4">
        <v>33071558</v>
      </c>
      <c r="E2395" t="s">
        <v>419</v>
      </c>
      <c r="F2395" t="s">
        <v>2</v>
      </c>
      <c r="G2395" t="s">
        <v>9</v>
      </c>
      <c r="H2395" t="s">
        <v>21</v>
      </c>
      <c r="I2395" s="4">
        <v>10000000</v>
      </c>
      <c r="J2395" s="3">
        <v>2015</v>
      </c>
      <c r="K2395" s="3">
        <v>6.6</v>
      </c>
      <c r="L2395" t="str">
        <f>IF(IMDb[[#This Row],[Presupuesto (USD)]]&lt;IMDb[[#This Row],[Ganancias(USD)]],"Éxito",IF(IMDb[[#This Row],[Presupuesto (USD)]]="SI","Indeterminado","Fracaso"))</f>
        <v>Éxito</v>
      </c>
    </row>
    <row r="2396" spans="1:12" x14ac:dyDescent="0.25">
      <c r="A2396" t="s">
        <v>3736</v>
      </c>
      <c r="B2396" t="s">
        <v>1315</v>
      </c>
      <c r="C2396">
        <v>114</v>
      </c>
      <c r="D2396" s="4">
        <v>32721635</v>
      </c>
      <c r="E2396" t="s">
        <v>877</v>
      </c>
      <c r="F2396" t="s">
        <v>2</v>
      </c>
      <c r="G2396" t="s">
        <v>3</v>
      </c>
      <c r="H2396" t="s">
        <v>113</v>
      </c>
      <c r="I2396" s="4">
        <v>15000000</v>
      </c>
      <c r="J2396" s="3">
        <v>2009</v>
      </c>
      <c r="K2396" s="3">
        <v>6.6</v>
      </c>
      <c r="L2396" t="str">
        <f>IF(IMDb[[#This Row],[Presupuesto (USD)]]&lt;IMDb[[#This Row],[Ganancias(USD)]],"Éxito",IF(IMDb[[#This Row],[Presupuesto (USD)]]="SI","Indeterminado","Fracaso"))</f>
        <v>Éxito</v>
      </c>
    </row>
    <row r="2397" spans="1:12" x14ac:dyDescent="0.25">
      <c r="A2397" t="s">
        <v>2360</v>
      </c>
      <c r="B2397" t="s">
        <v>234</v>
      </c>
      <c r="C2397">
        <v>102</v>
      </c>
      <c r="D2397" s="4">
        <v>32694788</v>
      </c>
      <c r="E2397" t="s">
        <v>235</v>
      </c>
      <c r="F2397" t="s">
        <v>2</v>
      </c>
      <c r="G2397" t="s">
        <v>3</v>
      </c>
      <c r="H2397" t="s">
        <v>113</v>
      </c>
      <c r="I2397" s="4">
        <v>85000000</v>
      </c>
      <c r="J2397" s="3">
        <v>1999</v>
      </c>
      <c r="K2397" s="3">
        <v>6.6</v>
      </c>
      <c r="L2397" t="str">
        <f>IF(IMDb[[#This Row],[Presupuesto (USD)]]&lt;IMDb[[#This Row],[Ganancias(USD)]],"Éxito",IF(IMDb[[#This Row],[Presupuesto (USD)]]="SI","Indeterminado","Fracaso"))</f>
        <v>Fracaso</v>
      </c>
    </row>
    <row r="2398" spans="1:12" x14ac:dyDescent="0.25">
      <c r="A2398" t="s">
        <v>3493</v>
      </c>
      <c r="B2398" t="s">
        <v>411</v>
      </c>
      <c r="C2398">
        <v>123</v>
      </c>
      <c r="D2398" s="4">
        <v>32051917</v>
      </c>
      <c r="E2398" t="s">
        <v>367</v>
      </c>
      <c r="F2398" t="s">
        <v>2</v>
      </c>
      <c r="G2398" t="s">
        <v>3</v>
      </c>
      <c r="H2398" t="s">
        <v>113</v>
      </c>
      <c r="I2398" s="4">
        <v>20000000</v>
      </c>
      <c r="J2398" s="3">
        <v>1995</v>
      </c>
      <c r="K2398" s="3">
        <v>6.6</v>
      </c>
      <c r="L2398" t="str">
        <f>IF(IMDb[[#This Row],[Presupuesto (USD)]]&lt;IMDb[[#This Row],[Ganancias(USD)]],"Éxito",IF(IMDb[[#This Row],[Presupuesto (USD)]]="SI","Indeterminado","Fracaso"))</f>
        <v>Éxito</v>
      </c>
    </row>
    <row r="2399" spans="1:12" x14ac:dyDescent="0.25">
      <c r="A2399" t="s">
        <v>3403</v>
      </c>
      <c r="B2399" t="s">
        <v>912</v>
      </c>
      <c r="C2399">
        <v>101</v>
      </c>
      <c r="D2399" s="4">
        <v>31452765</v>
      </c>
      <c r="E2399" t="s">
        <v>290</v>
      </c>
      <c r="F2399" t="s">
        <v>2</v>
      </c>
      <c r="G2399" t="s">
        <v>3</v>
      </c>
      <c r="H2399" t="s">
        <v>113</v>
      </c>
      <c r="I2399" s="4">
        <v>24000000</v>
      </c>
      <c r="J2399" s="3">
        <v>2008</v>
      </c>
      <c r="K2399" s="3">
        <v>6.6</v>
      </c>
      <c r="L2399" t="str">
        <f>IF(IMDb[[#This Row],[Presupuesto (USD)]]&lt;IMDb[[#This Row],[Ganancias(USD)]],"Éxito",IF(IMDb[[#This Row],[Presupuesto (USD)]]="SI","Indeterminado","Fracaso"))</f>
        <v>Éxito</v>
      </c>
    </row>
    <row r="2400" spans="1:12" x14ac:dyDescent="0.25">
      <c r="A2400" t="s">
        <v>3891</v>
      </c>
      <c r="B2400" t="s">
        <v>823</v>
      </c>
      <c r="C2400">
        <v>132</v>
      </c>
      <c r="D2400" s="4">
        <v>30400000</v>
      </c>
      <c r="E2400" t="s">
        <v>463</v>
      </c>
      <c r="F2400" t="s">
        <v>2</v>
      </c>
      <c r="G2400" t="s">
        <v>9</v>
      </c>
      <c r="H2400" t="s">
        <v>21</v>
      </c>
      <c r="I2400" s="4">
        <v>12000000</v>
      </c>
      <c r="J2400" s="3">
        <v>1983</v>
      </c>
      <c r="K2400" s="3">
        <v>6.6</v>
      </c>
      <c r="L2400" t="str">
        <f>IF(IMDb[[#This Row],[Presupuesto (USD)]]&lt;IMDb[[#This Row],[Ganancias(USD)]],"Éxito",IF(IMDb[[#This Row],[Presupuesto (USD)]]="SI","Indeterminado","Fracaso"))</f>
        <v>Éxito</v>
      </c>
    </row>
    <row r="2401" spans="1:12" x14ac:dyDescent="0.25">
      <c r="A2401" t="s">
        <v>2909</v>
      </c>
      <c r="B2401" t="s">
        <v>309</v>
      </c>
      <c r="C2401">
        <v>93</v>
      </c>
      <c r="D2401" s="4">
        <v>29113588</v>
      </c>
      <c r="E2401" t="s">
        <v>70</v>
      </c>
      <c r="F2401" t="s">
        <v>2</v>
      </c>
      <c r="G2401" t="s">
        <v>3</v>
      </c>
      <c r="H2401" t="s">
        <v>113</v>
      </c>
      <c r="I2401" s="4">
        <v>40000000</v>
      </c>
      <c r="J2401" s="3">
        <v>2011</v>
      </c>
      <c r="K2401" s="3">
        <v>6.6</v>
      </c>
      <c r="L2401" t="str">
        <f>IF(IMDb[[#This Row],[Presupuesto (USD)]]&lt;IMDb[[#This Row],[Ganancias(USD)]],"Éxito",IF(IMDb[[#This Row],[Presupuesto (USD)]]="SI","Indeterminado","Fracaso"))</f>
        <v>Fracaso</v>
      </c>
    </row>
    <row r="2402" spans="1:12" x14ac:dyDescent="0.25">
      <c r="A2402" t="s">
        <v>3272</v>
      </c>
      <c r="B2402" t="s">
        <v>1061</v>
      </c>
      <c r="C2402">
        <v>103</v>
      </c>
      <c r="D2402" s="4">
        <v>28751715</v>
      </c>
      <c r="E2402" t="s">
        <v>301</v>
      </c>
      <c r="F2402" t="s">
        <v>2</v>
      </c>
      <c r="G2402" t="s">
        <v>3</v>
      </c>
      <c r="H2402" t="s">
        <v>113</v>
      </c>
      <c r="I2402" s="4">
        <v>28000000</v>
      </c>
      <c r="J2402" s="3">
        <v>2013</v>
      </c>
      <c r="K2402" s="3">
        <v>6.6</v>
      </c>
      <c r="L2402" t="str">
        <f>IF(IMDb[[#This Row],[Presupuesto (USD)]]&lt;IMDb[[#This Row],[Ganancias(USD)]],"Éxito",IF(IMDb[[#This Row],[Presupuesto (USD)]]="SI","Indeterminado","Fracaso"))</f>
        <v>Éxito</v>
      </c>
    </row>
    <row r="2403" spans="1:12" x14ac:dyDescent="0.25">
      <c r="A2403" t="s">
        <v>2885</v>
      </c>
      <c r="B2403" t="s">
        <v>794</v>
      </c>
      <c r="C2403">
        <v>177</v>
      </c>
      <c r="D2403" s="4">
        <v>27400000</v>
      </c>
      <c r="E2403" t="s">
        <v>16</v>
      </c>
      <c r="F2403" t="s">
        <v>2</v>
      </c>
      <c r="G2403" t="s">
        <v>3</v>
      </c>
      <c r="H2403" t="s">
        <v>4</v>
      </c>
      <c r="I2403" s="4">
        <v>40000000</v>
      </c>
      <c r="J2403" s="3">
        <v>1984</v>
      </c>
      <c r="K2403" s="3">
        <v>6.6</v>
      </c>
      <c r="L2403" t="str">
        <f>IF(IMDb[[#This Row],[Presupuesto (USD)]]&lt;IMDb[[#This Row],[Ganancias(USD)]],"Éxito",IF(IMDb[[#This Row],[Presupuesto (USD)]]="SI","Indeterminado","Fracaso"))</f>
        <v>Fracaso</v>
      </c>
    </row>
    <row r="2404" spans="1:12" x14ac:dyDescent="0.25">
      <c r="A2404" t="s">
        <v>3075</v>
      </c>
      <c r="B2404" t="s">
        <v>938</v>
      </c>
      <c r="C2404">
        <v>112</v>
      </c>
      <c r="D2404" s="4">
        <v>26494611</v>
      </c>
      <c r="E2404" t="s">
        <v>939</v>
      </c>
      <c r="F2404" t="s">
        <v>2</v>
      </c>
      <c r="G2404" t="s">
        <v>3</v>
      </c>
      <c r="H2404" t="s">
        <v>4</v>
      </c>
      <c r="I2404" s="4">
        <v>35000000</v>
      </c>
      <c r="J2404" s="3">
        <v>1999</v>
      </c>
      <c r="K2404" s="3">
        <v>6.6</v>
      </c>
      <c r="L2404" t="str">
        <f>IF(IMDb[[#This Row],[Presupuesto (USD)]]&lt;IMDb[[#This Row],[Ganancias(USD)]],"Éxito",IF(IMDb[[#This Row],[Presupuesto (USD)]]="SI","Indeterminado","Fracaso"))</f>
        <v>Fracaso</v>
      </c>
    </row>
    <row r="2405" spans="1:12" x14ac:dyDescent="0.25">
      <c r="A2405" t="s">
        <v>2827</v>
      </c>
      <c r="B2405" t="s">
        <v>711</v>
      </c>
      <c r="C2405">
        <v>114</v>
      </c>
      <c r="D2405" s="4">
        <v>26442251</v>
      </c>
      <c r="E2405" t="s">
        <v>88</v>
      </c>
      <c r="F2405" t="s">
        <v>2</v>
      </c>
      <c r="G2405" t="s">
        <v>3</v>
      </c>
      <c r="H2405" t="s">
        <v>113</v>
      </c>
      <c r="I2405" s="4">
        <v>50000000</v>
      </c>
      <c r="J2405" s="3">
        <v>2015</v>
      </c>
      <c r="K2405" s="3">
        <v>6.6</v>
      </c>
      <c r="L2405" t="str">
        <f>IF(IMDb[[#This Row],[Presupuesto (USD)]]&lt;IMDb[[#This Row],[Ganancias(USD)]],"Éxito",IF(IMDb[[#This Row],[Presupuesto (USD)]]="SI","Indeterminado","Fracaso"))</f>
        <v>Fracaso</v>
      </c>
    </row>
    <row r="2406" spans="1:12" x14ac:dyDescent="0.25">
      <c r="A2406" t="s">
        <v>3803</v>
      </c>
      <c r="B2406" t="s">
        <v>1326</v>
      </c>
      <c r="C2406">
        <v>82</v>
      </c>
      <c r="D2406" s="4">
        <v>25571351</v>
      </c>
      <c r="E2406" t="s">
        <v>1051</v>
      </c>
      <c r="F2406" t="s">
        <v>2</v>
      </c>
      <c r="G2406" t="s">
        <v>3</v>
      </c>
      <c r="H2406" t="s">
        <v>60</v>
      </c>
      <c r="I2406" s="4">
        <v>14000000</v>
      </c>
      <c r="J2406" s="3">
        <v>2002</v>
      </c>
      <c r="K2406" s="3">
        <v>6.6</v>
      </c>
      <c r="L2406" t="str">
        <f>IF(IMDb[[#This Row],[Presupuesto (USD)]]&lt;IMDb[[#This Row],[Ganancias(USD)]],"Éxito",IF(IMDb[[#This Row],[Presupuesto (USD)]]="SI","Indeterminado","Fracaso"))</f>
        <v>Éxito</v>
      </c>
    </row>
    <row r="2407" spans="1:12" x14ac:dyDescent="0.25">
      <c r="A2407" t="s">
        <v>3077</v>
      </c>
      <c r="B2407" t="s">
        <v>566</v>
      </c>
      <c r="C2407">
        <v>155</v>
      </c>
      <c r="D2407" s="4">
        <v>25078937</v>
      </c>
      <c r="E2407" t="s">
        <v>367</v>
      </c>
      <c r="F2407" t="s">
        <v>2</v>
      </c>
      <c r="G2407" t="s">
        <v>3</v>
      </c>
      <c r="H2407" t="s">
        <v>113</v>
      </c>
      <c r="I2407" s="4">
        <v>30000000</v>
      </c>
      <c r="J2407" s="3">
        <v>1997</v>
      </c>
      <c r="K2407" s="3">
        <v>6.6</v>
      </c>
      <c r="L2407" t="str">
        <f>IF(IMDb[[#This Row],[Presupuesto (USD)]]&lt;IMDb[[#This Row],[Ganancias(USD)]],"Éxito",IF(IMDb[[#This Row],[Presupuesto (USD)]]="SI","Indeterminado","Fracaso"))</f>
        <v>Fracaso</v>
      </c>
    </row>
    <row r="2408" spans="1:12" x14ac:dyDescent="0.25">
      <c r="A2408" t="s">
        <v>2647</v>
      </c>
      <c r="B2408" t="s">
        <v>561</v>
      </c>
      <c r="C2408">
        <v>212</v>
      </c>
      <c r="D2408" s="4">
        <v>25052000</v>
      </c>
      <c r="E2408" t="s">
        <v>580</v>
      </c>
      <c r="F2408" t="s">
        <v>2</v>
      </c>
      <c r="G2408" t="s">
        <v>3</v>
      </c>
      <c r="H2408" t="s">
        <v>4</v>
      </c>
      <c r="I2408" s="4">
        <v>63000000</v>
      </c>
      <c r="J2408" s="3">
        <v>1994</v>
      </c>
      <c r="K2408" s="3">
        <v>6.6</v>
      </c>
      <c r="L2408" t="str">
        <f>IF(IMDb[[#This Row],[Presupuesto (USD)]]&lt;IMDb[[#This Row],[Ganancias(USD)]],"Éxito",IF(IMDb[[#This Row],[Presupuesto (USD)]]="SI","Indeterminado","Fracaso"))</f>
        <v>Fracaso</v>
      </c>
    </row>
    <row r="2409" spans="1:12" x14ac:dyDescent="0.25">
      <c r="A2409" t="s">
        <v>2736</v>
      </c>
      <c r="B2409" t="s">
        <v>175</v>
      </c>
      <c r="C2409">
        <v>104</v>
      </c>
      <c r="D2409" s="4">
        <v>25040293</v>
      </c>
      <c r="E2409" t="s">
        <v>6</v>
      </c>
      <c r="F2409" t="s">
        <v>2</v>
      </c>
      <c r="G2409" t="s">
        <v>3</v>
      </c>
      <c r="H2409" t="s">
        <v>4</v>
      </c>
      <c r="I2409" s="4">
        <v>55000000</v>
      </c>
      <c r="J2409" s="3">
        <v>2008</v>
      </c>
      <c r="K2409" s="3">
        <v>6.6</v>
      </c>
      <c r="L2409" t="str">
        <f>IF(IMDb[[#This Row],[Presupuesto (USD)]]&lt;IMDb[[#This Row],[Ganancias(USD)]],"Éxito",IF(IMDb[[#This Row],[Presupuesto (USD)]]="SI","Indeterminado","Fracaso"))</f>
        <v>Fracaso</v>
      </c>
    </row>
    <row r="2410" spans="1:12" x14ac:dyDescent="0.25">
      <c r="A2410" t="s">
        <v>3462</v>
      </c>
      <c r="B2410" t="s">
        <v>1061</v>
      </c>
      <c r="C2410">
        <v>110</v>
      </c>
      <c r="D2410" s="4">
        <v>24848292</v>
      </c>
      <c r="E2410" t="s">
        <v>518</v>
      </c>
      <c r="F2410" t="s">
        <v>2</v>
      </c>
      <c r="G2410" t="s">
        <v>3</v>
      </c>
      <c r="H2410" t="s">
        <v>4</v>
      </c>
      <c r="I2410" s="4">
        <v>20000000</v>
      </c>
      <c r="J2410" s="3">
        <v>2008</v>
      </c>
      <c r="K2410" s="3">
        <v>6.6</v>
      </c>
      <c r="L2410" t="str">
        <f>IF(IMDb[[#This Row],[Presupuesto (USD)]]&lt;IMDb[[#This Row],[Ganancias(USD)]],"Éxito",IF(IMDb[[#This Row],[Presupuesto (USD)]]="SI","Indeterminado","Fracaso"))</f>
        <v>Éxito</v>
      </c>
    </row>
    <row r="2411" spans="1:12" x14ac:dyDescent="0.25">
      <c r="A2411" t="s">
        <v>4323</v>
      </c>
      <c r="B2411" t="s">
        <v>12</v>
      </c>
      <c r="C2411">
        <v>90</v>
      </c>
      <c r="D2411" s="4">
        <v>24475193</v>
      </c>
      <c r="E2411" t="s">
        <v>251</v>
      </c>
      <c r="F2411" t="s">
        <v>2</v>
      </c>
      <c r="G2411" t="s">
        <v>3</v>
      </c>
      <c r="H2411" t="s">
        <v>113</v>
      </c>
      <c r="I2411" s="4">
        <v>3000000</v>
      </c>
      <c r="J2411" s="3">
        <v>2013</v>
      </c>
      <c r="K2411" s="3">
        <v>6.6</v>
      </c>
      <c r="L2411" t="str">
        <f>IF(IMDb[[#This Row],[Presupuesto (USD)]]&lt;IMDb[[#This Row],[Ganancias(USD)]],"Éxito",IF(IMDb[[#This Row],[Presupuesto (USD)]]="SI","Indeterminado","Fracaso"))</f>
        <v>Éxito</v>
      </c>
    </row>
    <row r="2412" spans="1:12" x14ac:dyDescent="0.25">
      <c r="A2412" t="s">
        <v>3078</v>
      </c>
      <c r="B2412" t="s">
        <v>743</v>
      </c>
      <c r="C2412">
        <v>140</v>
      </c>
      <c r="D2412" s="4">
        <v>24276500</v>
      </c>
      <c r="E2412" t="s">
        <v>295</v>
      </c>
      <c r="F2412" t="s">
        <v>2</v>
      </c>
      <c r="G2412" t="s">
        <v>3</v>
      </c>
      <c r="H2412" t="s">
        <v>113</v>
      </c>
      <c r="I2412" s="4">
        <v>35000000</v>
      </c>
      <c r="J2412" s="3">
        <v>1992</v>
      </c>
      <c r="K2412" s="3">
        <v>6.6</v>
      </c>
      <c r="L2412" t="str">
        <f>IF(IMDb[[#This Row],[Presupuesto (USD)]]&lt;IMDb[[#This Row],[Ganancias(USD)]],"Éxito",IF(IMDb[[#This Row],[Presupuesto (USD)]]="SI","Indeterminado","Fracaso"))</f>
        <v>Fracaso</v>
      </c>
    </row>
    <row r="2413" spans="1:12" x14ac:dyDescent="0.25">
      <c r="A2413" t="s">
        <v>2568</v>
      </c>
      <c r="B2413" t="s">
        <v>502</v>
      </c>
      <c r="C2413">
        <v>94</v>
      </c>
      <c r="D2413" s="4">
        <v>22751979</v>
      </c>
      <c r="E2413" t="s">
        <v>503</v>
      </c>
      <c r="F2413" t="s">
        <v>2</v>
      </c>
      <c r="G2413" t="s">
        <v>3</v>
      </c>
      <c r="H2413" t="s">
        <v>21</v>
      </c>
      <c r="I2413" s="4">
        <v>75000000</v>
      </c>
      <c r="J2413" s="3">
        <v>2000</v>
      </c>
      <c r="K2413" s="3">
        <v>6.6</v>
      </c>
      <c r="L2413" t="str">
        <f>IF(IMDb[[#This Row],[Presupuesto (USD)]]&lt;IMDb[[#This Row],[Ganancias(USD)]],"Éxito",IF(IMDb[[#This Row],[Presupuesto (USD)]]="SI","Indeterminado","Fracaso"))</f>
        <v>Fracaso</v>
      </c>
    </row>
    <row r="2414" spans="1:12" x14ac:dyDescent="0.25">
      <c r="A2414" t="s">
        <v>3417</v>
      </c>
      <c r="B2414" t="s">
        <v>640</v>
      </c>
      <c r="C2414">
        <v>97</v>
      </c>
      <c r="D2414" s="4">
        <v>21973182</v>
      </c>
      <c r="E2414" t="s">
        <v>160</v>
      </c>
      <c r="F2414" t="s">
        <v>2</v>
      </c>
      <c r="G2414" t="s">
        <v>3</v>
      </c>
      <c r="H2414" t="s">
        <v>113</v>
      </c>
      <c r="I2414" s="4">
        <v>23000000</v>
      </c>
      <c r="J2414" s="3">
        <v>2001</v>
      </c>
      <c r="K2414" s="3">
        <v>6.6</v>
      </c>
      <c r="L2414" t="str">
        <f>IF(IMDb[[#This Row],[Presupuesto (USD)]]&lt;IMDb[[#This Row],[Ganancias(USD)]],"Éxito",IF(IMDb[[#This Row],[Presupuesto (USD)]]="SI","Indeterminado","Fracaso"))</f>
        <v>Fracaso</v>
      </c>
    </row>
    <row r="2415" spans="1:12" x14ac:dyDescent="0.25">
      <c r="A2415" t="s">
        <v>3357</v>
      </c>
      <c r="B2415" t="s">
        <v>1104</v>
      </c>
      <c r="C2415">
        <v>107</v>
      </c>
      <c r="D2415" s="4">
        <v>21835784</v>
      </c>
      <c r="E2415" t="s">
        <v>251</v>
      </c>
      <c r="F2415" t="s">
        <v>2</v>
      </c>
      <c r="G2415" t="s">
        <v>3</v>
      </c>
      <c r="H2415" t="s">
        <v>4</v>
      </c>
      <c r="I2415" s="4">
        <v>30000000</v>
      </c>
      <c r="J2415" s="3">
        <v>2005</v>
      </c>
      <c r="K2415" s="3">
        <v>6.6</v>
      </c>
      <c r="L2415" t="str">
        <f>IF(IMDb[[#This Row],[Presupuesto (USD)]]&lt;IMDb[[#This Row],[Ganancias(USD)]],"Éxito",IF(IMDb[[#This Row],[Presupuesto (USD)]]="SI","Indeterminado","Fracaso"))</f>
        <v>Fracaso</v>
      </c>
    </row>
    <row r="2416" spans="1:12" x14ac:dyDescent="0.25">
      <c r="A2416" t="s">
        <v>4024</v>
      </c>
      <c r="B2416" t="s">
        <v>1196</v>
      </c>
      <c r="C2416">
        <v>121</v>
      </c>
      <c r="D2416" s="4">
        <v>21569041</v>
      </c>
      <c r="E2416" t="s">
        <v>534</v>
      </c>
      <c r="F2416" t="s">
        <v>2</v>
      </c>
      <c r="G2416" t="s">
        <v>3</v>
      </c>
      <c r="H2416" t="s">
        <v>4</v>
      </c>
      <c r="I2416" s="4">
        <v>9000000</v>
      </c>
      <c r="J2416" s="3">
        <v>2014</v>
      </c>
      <c r="K2416" s="3">
        <v>6.6</v>
      </c>
      <c r="L2416" t="str">
        <f>IF(IMDb[[#This Row],[Presupuesto (USD)]]&lt;IMDb[[#This Row],[Ganancias(USD)]],"Éxito",IF(IMDb[[#This Row],[Presupuesto (USD)]]="SI","Indeterminado","Fracaso"))</f>
        <v>Éxito</v>
      </c>
    </row>
    <row r="2417" spans="1:12" x14ac:dyDescent="0.25">
      <c r="A2417" t="s">
        <v>3442</v>
      </c>
      <c r="B2417" t="s">
        <v>706</v>
      </c>
      <c r="C2417">
        <v>142</v>
      </c>
      <c r="D2417" s="4">
        <v>19283782</v>
      </c>
      <c r="E2417" t="s">
        <v>726</v>
      </c>
      <c r="F2417" t="s">
        <v>2</v>
      </c>
      <c r="G2417" t="s">
        <v>3</v>
      </c>
      <c r="H2417" t="s">
        <v>113</v>
      </c>
      <c r="I2417" s="4">
        <v>22000000</v>
      </c>
      <c r="J2417" s="3">
        <v>1999</v>
      </c>
      <c r="K2417" s="3">
        <v>6.6</v>
      </c>
      <c r="L2417" t="str">
        <f>IF(IMDb[[#This Row],[Presupuesto (USD)]]&lt;IMDb[[#This Row],[Ganancias(USD)]],"Éxito",IF(IMDb[[#This Row],[Presupuesto (USD)]]="SI","Indeterminado","Fracaso"))</f>
        <v>Fracaso</v>
      </c>
    </row>
    <row r="2418" spans="1:12" x14ac:dyDescent="0.25">
      <c r="A2418" t="s">
        <v>2929</v>
      </c>
      <c r="B2418" t="s">
        <v>834</v>
      </c>
      <c r="C2418">
        <v>102</v>
      </c>
      <c r="D2418" s="4">
        <v>18600911</v>
      </c>
      <c r="E2418" t="s">
        <v>70</v>
      </c>
      <c r="F2418" t="s">
        <v>2</v>
      </c>
      <c r="G2418" t="s">
        <v>3</v>
      </c>
      <c r="H2418" t="s">
        <v>4</v>
      </c>
      <c r="I2418" s="4">
        <v>42000000</v>
      </c>
      <c r="J2418" s="3">
        <v>2012</v>
      </c>
      <c r="K2418" s="3">
        <v>6.6</v>
      </c>
      <c r="L2418" t="str">
        <f>IF(IMDb[[#This Row],[Presupuesto (USD)]]&lt;IMDb[[#This Row],[Ganancias(USD)]],"Éxito",IF(IMDb[[#This Row],[Presupuesto (USD)]]="SI","Indeterminado","Fracaso"))</f>
        <v>Fracaso</v>
      </c>
    </row>
    <row r="2419" spans="1:12" x14ac:dyDescent="0.25">
      <c r="A2419" t="s">
        <v>4818</v>
      </c>
      <c r="B2419" t="s">
        <v>462</v>
      </c>
      <c r="C2419">
        <v>91</v>
      </c>
      <c r="D2419" s="4">
        <v>17986000</v>
      </c>
      <c r="E2419" t="s">
        <v>851</v>
      </c>
      <c r="F2419" t="s">
        <v>2</v>
      </c>
      <c r="G2419" t="s">
        <v>3</v>
      </c>
      <c r="H2419" t="s">
        <v>113</v>
      </c>
      <c r="I2419" s="4">
        <v>1000000</v>
      </c>
      <c r="J2419" s="3">
        <v>1981</v>
      </c>
      <c r="K2419" s="3">
        <v>6.6</v>
      </c>
      <c r="L2419" t="str">
        <f>IF(IMDb[[#This Row],[Presupuesto (USD)]]&lt;IMDb[[#This Row],[Ganancias(USD)]],"Éxito",IF(IMDb[[#This Row],[Presupuesto (USD)]]="SI","Indeterminado","Fracaso"))</f>
        <v>Éxito</v>
      </c>
    </row>
    <row r="2420" spans="1:12" x14ac:dyDescent="0.25">
      <c r="A2420" t="s">
        <v>3364</v>
      </c>
      <c r="B2420" t="s">
        <v>1110</v>
      </c>
      <c r="C2420">
        <v>93</v>
      </c>
      <c r="D2420" s="4">
        <v>17718223</v>
      </c>
      <c r="E2420" t="s">
        <v>286</v>
      </c>
      <c r="F2420" t="s">
        <v>2</v>
      </c>
      <c r="G2420" t="s">
        <v>3</v>
      </c>
      <c r="H2420" t="s">
        <v>113</v>
      </c>
      <c r="I2420" s="4">
        <v>25000000</v>
      </c>
      <c r="J2420" s="3">
        <v>2004</v>
      </c>
      <c r="K2420" s="3">
        <v>6.6</v>
      </c>
      <c r="L2420" t="str">
        <f>IF(IMDb[[#This Row],[Presupuesto (USD)]]&lt;IMDb[[#This Row],[Ganancias(USD)]],"Éxito",IF(IMDb[[#This Row],[Presupuesto (USD)]]="SI","Indeterminado","Fracaso"))</f>
        <v>Fracaso</v>
      </c>
    </row>
    <row r="2421" spans="1:12" x14ac:dyDescent="0.25">
      <c r="A2421" t="s">
        <v>3518</v>
      </c>
      <c r="B2421" t="s">
        <v>1077</v>
      </c>
      <c r="C2421">
        <v>103</v>
      </c>
      <c r="D2421" s="4">
        <v>17518220</v>
      </c>
      <c r="E2421" t="s">
        <v>251</v>
      </c>
      <c r="F2421" t="s">
        <v>2</v>
      </c>
      <c r="G2421" t="s">
        <v>3</v>
      </c>
      <c r="H2421" t="s">
        <v>4</v>
      </c>
      <c r="I2421" s="4">
        <v>20000000</v>
      </c>
      <c r="J2421" s="3">
        <v>1995</v>
      </c>
      <c r="K2421" s="3">
        <v>6.6</v>
      </c>
      <c r="L2421" t="str">
        <f>IF(IMDb[[#This Row],[Presupuesto (USD)]]&lt;IMDb[[#This Row],[Ganancias(USD)]],"Éxito",IF(IMDb[[#This Row],[Presupuesto (USD)]]="SI","Indeterminado","Fracaso"))</f>
        <v>Fracaso</v>
      </c>
    </row>
    <row r="2422" spans="1:12" x14ac:dyDescent="0.25">
      <c r="A2422" t="s">
        <v>4984</v>
      </c>
      <c r="B2422" t="s">
        <v>2103</v>
      </c>
      <c r="C2422">
        <v>98</v>
      </c>
      <c r="D2422" s="4">
        <v>16115878</v>
      </c>
      <c r="E2422" t="s">
        <v>2104</v>
      </c>
      <c r="F2422" t="s">
        <v>2</v>
      </c>
      <c r="G2422" t="s">
        <v>3</v>
      </c>
      <c r="H2422" t="s">
        <v>113</v>
      </c>
      <c r="I2422" s="4">
        <v>8000000</v>
      </c>
      <c r="J2422" s="3">
        <v>1995</v>
      </c>
      <c r="K2422" s="3">
        <v>6.6</v>
      </c>
      <c r="L2422" t="str">
        <f>IF(IMDb[[#This Row],[Presupuesto (USD)]]&lt;IMDb[[#This Row],[Ganancias(USD)]],"Éxito",IF(IMDb[[#This Row],[Presupuesto (USD)]]="SI","Indeterminado","Fracaso"))</f>
        <v>Éxito</v>
      </c>
    </row>
    <row r="2423" spans="1:12" x14ac:dyDescent="0.25">
      <c r="A2423" t="s">
        <v>3525</v>
      </c>
      <c r="B2423" t="s">
        <v>411</v>
      </c>
      <c r="C2423">
        <v>94</v>
      </c>
      <c r="D2423" s="4">
        <v>13801755</v>
      </c>
      <c r="E2423" t="s">
        <v>82</v>
      </c>
      <c r="F2423" t="s">
        <v>2</v>
      </c>
      <c r="G2423" t="s">
        <v>3</v>
      </c>
      <c r="H2423" t="s">
        <v>21</v>
      </c>
      <c r="I2423" s="4">
        <v>20000000</v>
      </c>
      <c r="J2423" s="3">
        <v>1997</v>
      </c>
      <c r="K2423" s="3">
        <v>6.6</v>
      </c>
      <c r="L2423" t="str">
        <f>IF(IMDb[[#This Row],[Presupuesto (USD)]]&lt;IMDb[[#This Row],[Ganancias(USD)]],"Éxito",IF(IMDb[[#This Row],[Presupuesto (USD)]]="SI","Indeterminado","Fracaso"))</f>
        <v>Fracaso</v>
      </c>
    </row>
    <row r="2424" spans="1:12" x14ac:dyDescent="0.25">
      <c r="A2424" t="s">
        <v>3534</v>
      </c>
      <c r="B2424" t="s">
        <v>1103</v>
      </c>
      <c r="C2424">
        <v>101</v>
      </c>
      <c r="D2424" s="4">
        <v>13650738</v>
      </c>
      <c r="E2424" t="s">
        <v>419</v>
      </c>
      <c r="F2424" t="s">
        <v>2</v>
      </c>
      <c r="G2424" t="s">
        <v>3</v>
      </c>
      <c r="H2424" t="s">
        <v>113</v>
      </c>
      <c r="I2424" s="4">
        <v>20000000</v>
      </c>
      <c r="J2424" s="3">
        <v>2015</v>
      </c>
      <c r="K2424" s="3">
        <v>6.6</v>
      </c>
      <c r="L2424" t="str">
        <f>IF(IMDb[[#This Row],[Presupuesto (USD)]]&lt;IMDb[[#This Row],[Ganancias(USD)]],"Éxito",IF(IMDb[[#This Row],[Presupuesto (USD)]]="SI","Indeterminado","Fracaso"))</f>
        <v>Fracaso</v>
      </c>
    </row>
    <row r="2425" spans="1:12" x14ac:dyDescent="0.25">
      <c r="A2425" t="s">
        <v>3758</v>
      </c>
      <c r="B2425" t="s">
        <v>870</v>
      </c>
      <c r="C2425">
        <v>125</v>
      </c>
      <c r="D2425" s="4">
        <v>13337299</v>
      </c>
      <c r="E2425" t="s">
        <v>858</v>
      </c>
      <c r="F2425" t="s">
        <v>2</v>
      </c>
      <c r="G2425" t="s">
        <v>3</v>
      </c>
      <c r="H2425" t="s">
        <v>4</v>
      </c>
      <c r="I2425" s="4">
        <v>20000000</v>
      </c>
      <c r="J2425" s="3">
        <v>2004</v>
      </c>
      <c r="K2425" s="3">
        <v>6.6</v>
      </c>
      <c r="L2425" t="str">
        <f>IF(IMDb[[#This Row],[Presupuesto (USD)]]&lt;IMDb[[#This Row],[Ganancias(USD)]],"Éxito",IF(IMDb[[#This Row],[Presupuesto (USD)]]="SI","Indeterminado","Fracaso"))</f>
        <v>Fracaso</v>
      </c>
    </row>
    <row r="2426" spans="1:12" x14ac:dyDescent="0.25">
      <c r="A2426" t="s">
        <v>2701</v>
      </c>
      <c r="B2426" t="s">
        <v>632</v>
      </c>
      <c r="C2426">
        <v>140</v>
      </c>
      <c r="D2426" s="4">
        <v>13082288</v>
      </c>
      <c r="E2426" t="s">
        <v>633</v>
      </c>
      <c r="F2426" t="s">
        <v>2</v>
      </c>
      <c r="G2426" t="s">
        <v>9</v>
      </c>
      <c r="H2426" t="s">
        <v>4</v>
      </c>
      <c r="I2426" s="4">
        <v>60000000</v>
      </c>
      <c r="J2426" s="3">
        <v>2006</v>
      </c>
      <c r="K2426" s="3">
        <v>6.6</v>
      </c>
      <c r="L2426" t="str">
        <f>IF(IMDb[[#This Row],[Presupuesto (USD)]]&lt;IMDb[[#This Row],[Ganancias(USD)]],"Éxito",IF(IMDb[[#This Row],[Presupuesto (USD)]]="SI","Indeterminado","Fracaso"))</f>
        <v>Fracaso</v>
      </c>
    </row>
    <row r="2427" spans="1:12" x14ac:dyDescent="0.25">
      <c r="A2427" t="s">
        <v>3910</v>
      </c>
      <c r="B2427" t="s">
        <v>742</v>
      </c>
      <c r="C2427">
        <v>100</v>
      </c>
      <c r="D2427" s="4">
        <v>12902790</v>
      </c>
      <c r="E2427" t="s">
        <v>251</v>
      </c>
      <c r="F2427" t="s">
        <v>2</v>
      </c>
      <c r="G2427" t="s">
        <v>3</v>
      </c>
      <c r="H2427" t="s">
        <v>113</v>
      </c>
      <c r="I2427" s="4">
        <v>12000000</v>
      </c>
      <c r="J2427" s="3">
        <v>1998</v>
      </c>
      <c r="K2427" s="3">
        <v>6.6</v>
      </c>
      <c r="L2427" t="str">
        <f>IF(IMDb[[#This Row],[Presupuesto (USD)]]&lt;IMDb[[#This Row],[Ganancias(USD)]],"Éxito",IF(IMDb[[#This Row],[Presupuesto (USD)]]="SI","Indeterminado","Fracaso"))</f>
        <v>Éxito</v>
      </c>
    </row>
    <row r="2428" spans="1:12" x14ac:dyDescent="0.25">
      <c r="A2428" t="s">
        <v>2838</v>
      </c>
      <c r="B2428" t="s">
        <v>174</v>
      </c>
      <c r="C2428">
        <v>129</v>
      </c>
      <c r="D2428" s="4">
        <v>12802907</v>
      </c>
      <c r="E2428" t="s">
        <v>45</v>
      </c>
      <c r="F2428" t="s">
        <v>2</v>
      </c>
      <c r="G2428" t="s">
        <v>9</v>
      </c>
      <c r="H2428" t="s">
        <v>113</v>
      </c>
      <c r="I2428" s="4" t="s">
        <v>5162</v>
      </c>
      <c r="J2428" s="3">
        <v>2012</v>
      </c>
      <c r="K2428" s="3">
        <v>6.6</v>
      </c>
      <c r="L2428" t="str">
        <f>IF(IMDb[[#This Row],[Presupuesto (USD)]]&lt;IMDb[[#This Row],[Ganancias(USD)]],"Éxito",IF(IMDb[[#This Row],[Presupuesto (USD)]]="SI","Indeterminado","Fracaso"))</f>
        <v>Indeterminado</v>
      </c>
    </row>
    <row r="2429" spans="1:12" x14ac:dyDescent="0.25">
      <c r="A2429" t="s">
        <v>3528</v>
      </c>
      <c r="B2429" t="s">
        <v>5</v>
      </c>
      <c r="C2429">
        <v>102</v>
      </c>
      <c r="D2429" s="4">
        <v>12469811</v>
      </c>
      <c r="E2429" t="s">
        <v>419</v>
      </c>
      <c r="F2429" t="s">
        <v>2</v>
      </c>
      <c r="G2429" t="s">
        <v>3</v>
      </c>
      <c r="H2429" t="s">
        <v>113</v>
      </c>
      <c r="I2429" s="4">
        <v>22000000</v>
      </c>
      <c r="J2429" s="3">
        <v>2005</v>
      </c>
      <c r="K2429" s="3">
        <v>6.6</v>
      </c>
      <c r="L2429" t="str">
        <f>IF(IMDb[[#This Row],[Presupuesto (USD)]]&lt;IMDb[[#This Row],[Ganancias(USD)]],"Éxito",IF(IMDb[[#This Row],[Presupuesto (USD)]]="SI","Indeterminado","Fracaso"))</f>
        <v>Fracaso</v>
      </c>
    </row>
    <row r="2430" spans="1:12" x14ac:dyDescent="0.25">
      <c r="A2430" t="s">
        <v>3017</v>
      </c>
      <c r="B2430" t="s">
        <v>40</v>
      </c>
      <c r="C2430">
        <v>129</v>
      </c>
      <c r="D2430" s="4">
        <v>10300000</v>
      </c>
      <c r="E2430" t="s">
        <v>902</v>
      </c>
      <c r="F2430" t="s">
        <v>2</v>
      </c>
      <c r="G2430" t="s">
        <v>3</v>
      </c>
      <c r="H2430" t="s">
        <v>4</v>
      </c>
      <c r="I2430" s="4">
        <v>38000000</v>
      </c>
      <c r="J2430" s="3">
        <v>1996</v>
      </c>
      <c r="K2430" s="3">
        <v>6.6</v>
      </c>
      <c r="L2430" t="str">
        <f>IF(IMDb[[#This Row],[Presupuesto (USD)]]&lt;IMDb[[#This Row],[Ganancias(USD)]],"Éxito",IF(IMDb[[#This Row],[Presupuesto (USD)]]="SI","Indeterminado","Fracaso"))</f>
        <v>Fracaso</v>
      </c>
    </row>
    <row r="2431" spans="1:12" x14ac:dyDescent="0.25">
      <c r="A2431" t="s">
        <v>5079</v>
      </c>
      <c r="B2431" t="s">
        <v>1758</v>
      </c>
      <c r="C2431">
        <v>98</v>
      </c>
      <c r="D2431" s="4">
        <v>10246600</v>
      </c>
      <c r="E2431" t="s">
        <v>251</v>
      </c>
      <c r="F2431" t="s">
        <v>2</v>
      </c>
      <c r="G2431" t="s">
        <v>3</v>
      </c>
      <c r="H2431" t="s">
        <v>113</v>
      </c>
      <c r="I2431" s="4">
        <v>25000</v>
      </c>
      <c r="J2431" s="3">
        <v>1995</v>
      </c>
      <c r="K2431" s="3">
        <v>6.6</v>
      </c>
      <c r="L2431" t="str">
        <f>IF(IMDb[[#This Row],[Presupuesto (USD)]]&lt;IMDb[[#This Row],[Ganancias(USD)]],"Éxito",IF(IMDb[[#This Row],[Presupuesto (USD)]]="SI","Indeterminado","Fracaso"))</f>
        <v>Éxito</v>
      </c>
    </row>
    <row r="2432" spans="1:12" x14ac:dyDescent="0.25">
      <c r="A2432" t="s">
        <v>3764</v>
      </c>
      <c r="B2432" t="s">
        <v>504</v>
      </c>
      <c r="C2432">
        <v>118</v>
      </c>
      <c r="D2432" s="4">
        <v>9059588</v>
      </c>
      <c r="E2432" t="s">
        <v>726</v>
      </c>
      <c r="F2432" t="s">
        <v>2</v>
      </c>
      <c r="G2432" t="s">
        <v>3</v>
      </c>
      <c r="H2432" t="s">
        <v>113</v>
      </c>
      <c r="I2432" s="4">
        <v>15000000</v>
      </c>
      <c r="J2432" s="3">
        <v>2002</v>
      </c>
      <c r="K2432" s="3">
        <v>6.6</v>
      </c>
      <c r="L2432" t="str">
        <f>IF(IMDb[[#This Row],[Presupuesto (USD)]]&lt;IMDb[[#This Row],[Ganancias(USD)]],"Éxito",IF(IMDb[[#This Row],[Presupuesto (USD)]]="SI","Indeterminado","Fracaso"))</f>
        <v>Fracaso</v>
      </c>
    </row>
    <row r="2433" spans="1:12" x14ac:dyDescent="0.25">
      <c r="A2433" t="s">
        <v>3524</v>
      </c>
      <c r="B2433" t="s">
        <v>1206</v>
      </c>
      <c r="C2433">
        <v>225</v>
      </c>
      <c r="D2433" s="4">
        <v>8000000</v>
      </c>
      <c r="E2433" t="s">
        <v>802</v>
      </c>
      <c r="F2433" t="s">
        <v>2</v>
      </c>
      <c r="G2433" t="s">
        <v>3</v>
      </c>
      <c r="H2433" t="s">
        <v>60</v>
      </c>
      <c r="I2433" s="4">
        <v>20000000</v>
      </c>
      <c r="J2433" s="3">
        <v>1965</v>
      </c>
      <c r="K2433" s="3">
        <v>6.6</v>
      </c>
      <c r="L2433" t="str">
        <f>IF(IMDb[[#This Row],[Presupuesto (USD)]]&lt;IMDb[[#This Row],[Ganancias(USD)]],"Éxito",IF(IMDb[[#This Row],[Presupuesto (USD)]]="SI","Indeterminado","Fracaso"))</f>
        <v>Fracaso</v>
      </c>
    </row>
    <row r="2434" spans="1:12" x14ac:dyDescent="0.25">
      <c r="A2434" t="s">
        <v>3917</v>
      </c>
      <c r="B2434" t="s">
        <v>1417</v>
      </c>
      <c r="C2434">
        <v>107</v>
      </c>
      <c r="D2434" s="4">
        <v>7918283</v>
      </c>
      <c r="E2434" t="s">
        <v>600</v>
      </c>
      <c r="F2434" t="s">
        <v>2</v>
      </c>
      <c r="G2434" t="s">
        <v>3</v>
      </c>
      <c r="H2434" t="s">
        <v>113</v>
      </c>
      <c r="I2434" s="4">
        <v>12000000</v>
      </c>
      <c r="J2434" s="3">
        <v>2012</v>
      </c>
      <c r="K2434" s="3">
        <v>6.6</v>
      </c>
      <c r="L2434" t="str">
        <f>IF(IMDb[[#This Row],[Presupuesto (USD)]]&lt;IMDb[[#This Row],[Ganancias(USD)]],"Éxito",IF(IMDb[[#This Row],[Presupuesto (USD)]]="SI","Indeterminado","Fracaso"))</f>
        <v>Fracaso</v>
      </c>
    </row>
    <row r="2435" spans="1:12" x14ac:dyDescent="0.25">
      <c r="A2435" t="s">
        <v>3769</v>
      </c>
      <c r="B2435" t="s">
        <v>817</v>
      </c>
      <c r="C2435">
        <v>106</v>
      </c>
      <c r="D2435" s="4">
        <v>7556708</v>
      </c>
      <c r="E2435" t="s">
        <v>534</v>
      </c>
      <c r="F2435" t="s">
        <v>2</v>
      </c>
      <c r="G2435" t="s">
        <v>3</v>
      </c>
      <c r="H2435" t="s">
        <v>113</v>
      </c>
      <c r="I2435" s="4">
        <v>15000000</v>
      </c>
      <c r="J2435" s="3">
        <v>2012</v>
      </c>
      <c r="K2435" s="3">
        <v>6.6</v>
      </c>
      <c r="L2435" t="str">
        <f>IF(IMDb[[#This Row],[Presupuesto (USD)]]&lt;IMDb[[#This Row],[Ganancias(USD)]],"Éxito",IF(IMDb[[#This Row],[Presupuesto (USD)]]="SI","Indeterminado","Fracaso"))</f>
        <v>Fracaso</v>
      </c>
    </row>
    <row r="2436" spans="1:12" x14ac:dyDescent="0.25">
      <c r="A2436" t="s">
        <v>2922</v>
      </c>
      <c r="B2436" t="s">
        <v>828</v>
      </c>
      <c r="C2436">
        <v>112</v>
      </c>
      <c r="D2436" s="4">
        <v>6105175</v>
      </c>
      <c r="E2436" t="s">
        <v>286</v>
      </c>
      <c r="F2436" t="s">
        <v>2</v>
      </c>
      <c r="G2436" t="s">
        <v>3</v>
      </c>
      <c r="H2436" t="s">
        <v>113</v>
      </c>
      <c r="I2436" s="4">
        <v>44000000</v>
      </c>
      <c r="J2436" s="3">
        <v>2014</v>
      </c>
      <c r="K2436" s="3">
        <v>6.6</v>
      </c>
      <c r="L2436" t="str">
        <f>IF(IMDb[[#This Row],[Presupuesto (USD)]]&lt;IMDb[[#This Row],[Ganancias(USD)]],"Éxito",IF(IMDb[[#This Row],[Presupuesto (USD)]]="SI","Indeterminado","Fracaso"))</f>
        <v>Fracaso</v>
      </c>
    </row>
    <row r="2437" spans="1:12" x14ac:dyDescent="0.25">
      <c r="A2437" t="s">
        <v>4023</v>
      </c>
      <c r="B2437" t="s">
        <v>1484</v>
      </c>
      <c r="C2437">
        <v>100</v>
      </c>
      <c r="D2437" s="4">
        <v>5998971</v>
      </c>
      <c r="E2437" t="s">
        <v>583</v>
      </c>
      <c r="F2437" t="s">
        <v>2</v>
      </c>
      <c r="G2437" t="s">
        <v>9</v>
      </c>
      <c r="H2437" t="s">
        <v>4</v>
      </c>
      <c r="I2437" s="4" t="s">
        <v>5162</v>
      </c>
      <c r="J2437" s="3">
        <v>2007</v>
      </c>
      <c r="K2437" s="3">
        <v>6.6</v>
      </c>
      <c r="L2437" t="str">
        <f>IF(IMDb[[#This Row],[Presupuesto (USD)]]&lt;IMDb[[#This Row],[Ganancias(USD)]],"Éxito",IF(IMDb[[#This Row],[Presupuesto (USD)]]="SI","Indeterminado","Fracaso"))</f>
        <v>Indeterminado</v>
      </c>
    </row>
    <row r="2438" spans="1:12" x14ac:dyDescent="0.25">
      <c r="A2438" t="s">
        <v>3978</v>
      </c>
      <c r="B2438" t="s">
        <v>1456</v>
      </c>
      <c r="C2438">
        <v>145</v>
      </c>
      <c r="D2438" s="4">
        <v>5669081</v>
      </c>
      <c r="E2438" t="s">
        <v>341</v>
      </c>
      <c r="F2438" t="s">
        <v>453</v>
      </c>
      <c r="G2438" t="s">
        <v>470</v>
      </c>
      <c r="H2438" t="s">
        <v>113</v>
      </c>
      <c r="I2438" s="4">
        <v>10818775</v>
      </c>
      <c r="J2438" s="3">
        <v>2012</v>
      </c>
      <c r="K2438" s="3">
        <v>6.6</v>
      </c>
      <c r="L2438" t="str">
        <f>IF(IMDb[[#This Row],[Presupuesto (USD)]]&lt;IMDb[[#This Row],[Ganancias(USD)]],"Éxito",IF(IMDb[[#This Row],[Presupuesto (USD)]]="SI","Indeterminado","Fracaso"))</f>
        <v>Fracaso</v>
      </c>
    </row>
    <row r="2439" spans="1:12" x14ac:dyDescent="0.25">
      <c r="A2439" t="s">
        <v>4377</v>
      </c>
      <c r="B2439" t="s">
        <v>1518</v>
      </c>
      <c r="C2439">
        <v>91</v>
      </c>
      <c r="D2439" s="4">
        <v>5480318</v>
      </c>
      <c r="E2439" t="s">
        <v>419</v>
      </c>
      <c r="F2439" t="s">
        <v>2</v>
      </c>
      <c r="G2439" t="s">
        <v>3</v>
      </c>
      <c r="H2439" t="s">
        <v>113</v>
      </c>
      <c r="I2439" s="4">
        <v>5000000</v>
      </c>
      <c r="J2439" s="3">
        <v>1998</v>
      </c>
      <c r="K2439" s="3">
        <v>6.6</v>
      </c>
      <c r="L2439" t="str">
        <f>IF(IMDb[[#This Row],[Presupuesto (USD)]]&lt;IMDb[[#This Row],[Ganancias(USD)]],"Éxito",IF(IMDb[[#This Row],[Presupuesto (USD)]]="SI","Indeterminado","Fracaso"))</f>
        <v>Éxito</v>
      </c>
    </row>
    <row r="2440" spans="1:12" x14ac:dyDescent="0.25">
      <c r="A2440" t="s">
        <v>3690</v>
      </c>
      <c r="B2440" t="s">
        <v>593</v>
      </c>
      <c r="C2440">
        <v>112</v>
      </c>
      <c r="D2440" s="4">
        <v>4839383</v>
      </c>
      <c r="E2440" t="s">
        <v>290</v>
      </c>
      <c r="F2440" t="s">
        <v>2</v>
      </c>
      <c r="G2440" t="s">
        <v>3</v>
      </c>
      <c r="H2440" t="s">
        <v>4</v>
      </c>
      <c r="I2440" s="4">
        <v>16000000</v>
      </c>
      <c r="J2440" s="3">
        <v>2002</v>
      </c>
      <c r="K2440" s="3">
        <v>6.6</v>
      </c>
      <c r="L2440" t="str">
        <f>IF(IMDb[[#This Row],[Presupuesto (USD)]]&lt;IMDb[[#This Row],[Ganancias(USD)]],"Éxito",IF(IMDb[[#This Row],[Presupuesto (USD)]]="SI","Indeterminado","Fracaso"))</f>
        <v>Fracaso</v>
      </c>
    </row>
    <row r="2441" spans="1:12" x14ac:dyDescent="0.25">
      <c r="A2441" t="s">
        <v>3811</v>
      </c>
      <c r="B2441" t="s">
        <v>185</v>
      </c>
      <c r="C2441">
        <v>107</v>
      </c>
      <c r="D2441" s="4">
        <v>4741987</v>
      </c>
      <c r="E2441" t="s">
        <v>534</v>
      </c>
      <c r="F2441" t="s">
        <v>2</v>
      </c>
      <c r="G2441" t="s">
        <v>3</v>
      </c>
      <c r="H2441" t="s">
        <v>113</v>
      </c>
      <c r="I2441" s="4">
        <v>14000000</v>
      </c>
      <c r="J2441" s="3">
        <v>1999</v>
      </c>
      <c r="K2441" s="3">
        <v>6.6</v>
      </c>
      <c r="L2441" t="str">
        <f>IF(IMDb[[#This Row],[Presupuesto (USD)]]&lt;IMDb[[#This Row],[Ganancias(USD)]],"Éxito",IF(IMDb[[#This Row],[Presupuesto (USD)]]="SI","Indeterminado","Fracaso"))</f>
        <v>Fracaso</v>
      </c>
    </row>
    <row r="2442" spans="1:12" x14ac:dyDescent="0.25">
      <c r="A2442" t="s">
        <v>4575</v>
      </c>
      <c r="B2442" t="s">
        <v>1555</v>
      </c>
      <c r="C2442">
        <v>90</v>
      </c>
      <c r="D2442" s="4">
        <v>4033268</v>
      </c>
      <c r="E2442" t="s">
        <v>419</v>
      </c>
      <c r="F2442" t="s">
        <v>2</v>
      </c>
      <c r="G2442" t="s">
        <v>3</v>
      </c>
      <c r="H2442" t="s">
        <v>113</v>
      </c>
      <c r="I2442" s="4" t="s">
        <v>5162</v>
      </c>
      <c r="J2442" s="3">
        <v>2010</v>
      </c>
      <c r="K2442" s="3">
        <v>6.6</v>
      </c>
      <c r="L2442" t="str">
        <f>IF(IMDb[[#This Row],[Presupuesto (USD)]]&lt;IMDb[[#This Row],[Ganancias(USD)]],"Éxito",IF(IMDb[[#This Row],[Presupuesto (USD)]]="SI","Indeterminado","Fracaso"))</f>
        <v>Indeterminado</v>
      </c>
    </row>
    <row r="2443" spans="1:12" x14ac:dyDescent="0.25">
      <c r="A2443" t="s">
        <v>4072</v>
      </c>
      <c r="B2443" t="s">
        <v>1514</v>
      </c>
      <c r="C2443">
        <v>106</v>
      </c>
      <c r="D2443" s="4">
        <v>3571735</v>
      </c>
      <c r="E2443" t="s">
        <v>625</v>
      </c>
      <c r="F2443" t="s">
        <v>2</v>
      </c>
      <c r="G2443" t="s">
        <v>3</v>
      </c>
      <c r="H2443" t="s">
        <v>113</v>
      </c>
      <c r="I2443" s="4">
        <v>10000000</v>
      </c>
      <c r="J2443" s="3">
        <v>2010</v>
      </c>
      <c r="K2443" s="3">
        <v>6.6</v>
      </c>
      <c r="L2443" t="str">
        <f>IF(IMDb[[#This Row],[Presupuesto (USD)]]&lt;IMDb[[#This Row],[Ganancias(USD)]],"Éxito",IF(IMDb[[#This Row],[Presupuesto (USD)]]="SI","Indeterminado","Fracaso"))</f>
        <v>Fracaso</v>
      </c>
    </row>
    <row r="2444" spans="1:12" x14ac:dyDescent="0.25">
      <c r="A2444" t="s">
        <v>3226</v>
      </c>
      <c r="B2444" t="s">
        <v>703</v>
      </c>
      <c r="C2444">
        <v>109</v>
      </c>
      <c r="D2444" s="4">
        <v>3517797</v>
      </c>
      <c r="E2444" t="s">
        <v>786</v>
      </c>
      <c r="F2444" t="s">
        <v>2</v>
      </c>
      <c r="G2444" t="s">
        <v>258</v>
      </c>
      <c r="H2444" t="s">
        <v>113</v>
      </c>
      <c r="I2444" s="4">
        <v>25000000</v>
      </c>
      <c r="J2444" s="3">
        <v>2002</v>
      </c>
      <c r="K2444" s="3">
        <v>6.6</v>
      </c>
      <c r="L2444" t="str">
        <f>IF(IMDb[[#This Row],[Presupuesto (USD)]]&lt;IMDb[[#This Row],[Ganancias(USD)]],"Éxito",IF(IMDb[[#This Row],[Presupuesto (USD)]]="SI","Indeterminado","Fracaso"))</f>
        <v>Fracaso</v>
      </c>
    </row>
    <row r="2445" spans="1:12" x14ac:dyDescent="0.25">
      <c r="A2445" t="s">
        <v>4029</v>
      </c>
      <c r="B2445" t="s">
        <v>1489</v>
      </c>
      <c r="C2445">
        <v>100</v>
      </c>
      <c r="D2445" s="4">
        <v>3275585</v>
      </c>
      <c r="E2445" t="s">
        <v>88</v>
      </c>
      <c r="F2445" t="s">
        <v>2</v>
      </c>
      <c r="G2445" t="s">
        <v>9</v>
      </c>
      <c r="H2445" t="s">
        <v>113</v>
      </c>
      <c r="I2445" s="4">
        <v>11500000</v>
      </c>
      <c r="J2445" s="3">
        <v>1993</v>
      </c>
      <c r="K2445" s="3">
        <v>6.6</v>
      </c>
      <c r="L2445" t="str">
        <f>IF(IMDb[[#This Row],[Presupuesto (USD)]]&lt;IMDb[[#This Row],[Ganancias(USD)]],"Éxito",IF(IMDb[[#This Row],[Presupuesto (USD)]]="SI","Indeterminado","Fracaso"))</f>
        <v>Fracaso</v>
      </c>
    </row>
    <row r="2446" spans="1:12" x14ac:dyDescent="0.25">
      <c r="A2446" t="s">
        <v>4045</v>
      </c>
      <c r="B2446" t="s">
        <v>699</v>
      </c>
      <c r="C2446">
        <v>103</v>
      </c>
      <c r="D2446" s="4">
        <v>3093491</v>
      </c>
      <c r="E2446" t="s">
        <v>269</v>
      </c>
      <c r="F2446" t="s">
        <v>2</v>
      </c>
      <c r="G2446" t="s">
        <v>3</v>
      </c>
      <c r="H2446" t="s">
        <v>113</v>
      </c>
      <c r="I2446" s="4">
        <v>5000000</v>
      </c>
      <c r="J2446" s="3">
        <v>2014</v>
      </c>
      <c r="K2446" s="3">
        <v>6.6</v>
      </c>
      <c r="L2446" t="str">
        <f>IF(IMDb[[#This Row],[Presupuesto (USD)]]&lt;IMDb[[#This Row],[Ganancias(USD)]],"Éxito",IF(IMDb[[#This Row],[Presupuesto (USD)]]="SI","Indeterminado","Fracaso"))</f>
        <v>Fracaso</v>
      </c>
    </row>
    <row r="2447" spans="1:12" x14ac:dyDescent="0.25">
      <c r="A2447" t="s">
        <v>3384</v>
      </c>
      <c r="B2447" t="s">
        <v>1085</v>
      </c>
      <c r="C2447">
        <v>121</v>
      </c>
      <c r="D2447" s="4">
        <v>3073392</v>
      </c>
      <c r="E2447" t="s">
        <v>374</v>
      </c>
      <c r="F2447" t="s">
        <v>2</v>
      </c>
      <c r="G2447" t="s">
        <v>56</v>
      </c>
      <c r="H2447" t="s">
        <v>113</v>
      </c>
      <c r="I2447" s="4">
        <v>25000000</v>
      </c>
      <c r="J2447" s="3">
        <v>2008</v>
      </c>
      <c r="K2447" s="3">
        <v>6.6</v>
      </c>
      <c r="L2447" t="str">
        <f>IF(IMDb[[#This Row],[Presupuesto (USD)]]&lt;IMDb[[#This Row],[Ganancias(USD)]],"Éxito",IF(IMDb[[#This Row],[Presupuesto (USD)]]="SI","Indeterminado","Fracaso"))</f>
        <v>Fracaso</v>
      </c>
    </row>
    <row r="2448" spans="1:12" x14ac:dyDescent="0.25">
      <c r="A2448" t="s">
        <v>3701</v>
      </c>
      <c r="B2448" t="s">
        <v>1300</v>
      </c>
      <c r="C2448">
        <v>122</v>
      </c>
      <c r="D2448" s="4">
        <v>2428883</v>
      </c>
      <c r="E2448" t="s">
        <v>304</v>
      </c>
      <c r="F2448" t="s">
        <v>2</v>
      </c>
      <c r="G2448" t="s">
        <v>3</v>
      </c>
      <c r="H2448" t="s">
        <v>113</v>
      </c>
      <c r="I2448" s="4">
        <v>16000000</v>
      </c>
      <c r="J2448" s="3">
        <v>2014</v>
      </c>
      <c r="K2448" s="3">
        <v>6.6</v>
      </c>
      <c r="L2448" t="str">
        <f>IF(IMDb[[#This Row],[Presupuesto (USD)]]&lt;IMDb[[#This Row],[Ganancias(USD)]],"Éxito",IF(IMDb[[#This Row],[Presupuesto (USD)]]="SI","Indeterminado","Fracaso"))</f>
        <v>Fracaso</v>
      </c>
    </row>
    <row r="2449" spans="1:12" x14ac:dyDescent="0.25">
      <c r="A2449" t="s">
        <v>4583</v>
      </c>
      <c r="B2449" t="s">
        <v>1134</v>
      </c>
      <c r="C2449">
        <v>89</v>
      </c>
      <c r="D2449" s="4">
        <v>2223990</v>
      </c>
      <c r="E2449" t="s">
        <v>1661</v>
      </c>
      <c r="F2449" t="s">
        <v>2</v>
      </c>
      <c r="G2449" t="s">
        <v>3</v>
      </c>
      <c r="H2449" t="s">
        <v>113</v>
      </c>
      <c r="I2449" s="4">
        <v>3000000</v>
      </c>
      <c r="J2449" s="3">
        <v>2003</v>
      </c>
      <c r="K2449" s="3">
        <v>6.6</v>
      </c>
      <c r="L2449" t="str">
        <f>IF(IMDb[[#This Row],[Presupuesto (USD)]]&lt;IMDb[[#This Row],[Ganancias(USD)]],"Éxito",IF(IMDb[[#This Row],[Presupuesto (USD)]]="SI","Indeterminado","Fracaso"))</f>
        <v>Fracaso</v>
      </c>
    </row>
    <row r="2450" spans="1:12" x14ac:dyDescent="0.25">
      <c r="A2450" t="s">
        <v>4797</v>
      </c>
      <c r="B2450" t="s">
        <v>1953</v>
      </c>
      <c r="C2450">
        <v>85</v>
      </c>
      <c r="D2450" s="4">
        <v>2199853</v>
      </c>
      <c r="E2450" t="s">
        <v>419</v>
      </c>
      <c r="F2450" t="s">
        <v>2</v>
      </c>
      <c r="G2450" t="s">
        <v>3</v>
      </c>
      <c r="H2450" t="s">
        <v>113</v>
      </c>
      <c r="I2450" s="4">
        <v>1200000</v>
      </c>
      <c r="J2450" s="3">
        <v>1999</v>
      </c>
      <c r="K2450" s="3">
        <v>6.6</v>
      </c>
      <c r="L2450" t="str">
        <f>IF(IMDb[[#This Row],[Presupuesto (USD)]]&lt;IMDb[[#This Row],[Ganancias(USD)]],"Éxito",IF(IMDb[[#This Row],[Presupuesto (USD)]]="SI","Indeterminado","Fracaso"))</f>
        <v>Éxito</v>
      </c>
    </row>
    <row r="2451" spans="1:12" x14ac:dyDescent="0.25">
      <c r="A2451" t="s">
        <v>4220</v>
      </c>
      <c r="B2451" t="s">
        <v>1387</v>
      </c>
      <c r="C2451">
        <v>105</v>
      </c>
      <c r="D2451" s="4">
        <v>2062066</v>
      </c>
      <c r="E2451" t="s">
        <v>295</v>
      </c>
      <c r="F2451" t="s">
        <v>2</v>
      </c>
      <c r="G2451" t="s">
        <v>3</v>
      </c>
      <c r="H2451" t="s">
        <v>113</v>
      </c>
      <c r="I2451" s="4">
        <v>7000000</v>
      </c>
      <c r="J2451" s="3">
        <v>2002</v>
      </c>
      <c r="K2451" s="3">
        <v>6.6</v>
      </c>
      <c r="L2451" t="str">
        <f>IF(IMDb[[#This Row],[Presupuesto (USD)]]&lt;IMDb[[#This Row],[Ganancias(USD)]],"Éxito",IF(IMDb[[#This Row],[Presupuesto (USD)]]="SI","Indeterminado","Fracaso"))</f>
        <v>Fracaso</v>
      </c>
    </row>
    <row r="2452" spans="1:12" x14ac:dyDescent="0.25">
      <c r="A2452" t="s">
        <v>3858</v>
      </c>
      <c r="B2452" t="s">
        <v>570</v>
      </c>
      <c r="C2452">
        <v>102</v>
      </c>
      <c r="D2452" s="4">
        <v>2035566</v>
      </c>
      <c r="E2452" t="s">
        <v>1384</v>
      </c>
      <c r="F2452" t="s">
        <v>2</v>
      </c>
      <c r="G2452" t="s">
        <v>258</v>
      </c>
      <c r="H2452" t="s">
        <v>113</v>
      </c>
      <c r="I2452" s="4">
        <v>13000000</v>
      </c>
      <c r="J2452" s="3">
        <v>2009</v>
      </c>
      <c r="K2452" s="3">
        <v>6.6</v>
      </c>
      <c r="L2452" t="str">
        <f>IF(IMDb[[#This Row],[Presupuesto (USD)]]&lt;IMDb[[#This Row],[Ganancias(USD)]],"Éxito",IF(IMDb[[#This Row],[Presupuesto (USD)]]="SI","Indeterminado","Fracaso"))</f>
        <v>Fracaso</v>
      </c>
    </row>
    <row r="2453" spans="1:12" x14ac:dyDescent="0.25">
      <c r="A2453" t="s">
        <v>4252</v>
      </c>
      <c r="B2453" t="s">
        <v>1613</v>
      </c>
      <c r="C2453">
        <v>100</v>
      </c>
      <c r="D2453" s="4">
        <v>2024854</v>
      </c>
      <c r="E2453" t="s">
        <v>304</v>
      </c>
      <c r="F2453" t="s">
        <v>2</v>
      </c>
      <c r="G2453" t="s">
        <v>3</v>
      </c>
      <c r="H2453" t="s">
        <v>4</v>
      </c>
      <c r="I2453" s="4">
        <v>6500000</v>
      </c>
      <c r="J2453" s="3">
        <v>2005</v>
      </c>
      <c r="K2453" s="3">
        <v>6.6</v>
      </c>
      <c r="L2453" t="str">
        <f>IF(IMDb[[#This Row],[Presupuesto (USD)]]&lt;IMDb[[#This Row],[Ganancias(USD)]],"Éxito",IF(IMDb[[#This Row],[Presupuesto (USD)]]="SI","Indeterminado","Fracaso"))</f>
        <v>Fracaso</v>
      </c>
    </row>
    <row r="2454" spans="1:12" x14ac:dyDescent="0.25">
      <c r="A2454" t="s">
        <v>3694</v>
      </c>
      <c r="B2454" t="s">
        <v>1059</v>
      </c>
      <c r="C2454">
        <v>120</v>
      </c>
      <c r="D2454" s="4">
        <v>1984743</v>
      </c>
      <c r="E2454" t="s">
        <v>45</v>
      </c>
      <c r="F2454" t="s">
        <v>2</v>
      </c>
      <c r="G2454" t="s">
        <v>3</v>
      </c>
      <c r="H2454" t="s">
        <v>113</v>
      </c>
      <c r="I2454" s="4">
        <v>16000000</v>
      </c>
      <c r="J2454" s="3">
        <v>2013</v>
      </c>
      <c r="K2454" s="3">
        <v>6.6</v>
      </c>
      <c r="L2454" t="str">
        <f>IF(IMDb[[#This Row],[Presupuesto (USD)]]&lt;IMDb[[#This Row],[Ganancias(USD)]],"Éxito",IF(IMDb[[#This Row],[Presupuesto (USD)]]="SI","Indeterminado","Fracaso"))</f>
        <v>Fracaso</v>
      </c>
    </row>
    <row r="2455" spans="1:12" x14ac:dyDescent="0.25">
      <c r="A2455" t="s">
        <v>4152</v>
      </c>
      <c r="B2455" t="s">
        <v>693</v>
      </c>
      <c r="C2455">
        <v>104</v>
      </c>
      <c r="D2455" s="4">
        <v>1789892</v>
      </c>
      <c r="E2455" t="s">
        <v>183</v>
      </c>
      <c r="F2455" t="s">
        <v>2</v>
      </c>
      <c r="G2455" t="s">
        <v>147</v>
      </c>
      <c r="H2455" t="s">
        <v>113</v>
      </c>
      <c r="I2455" s="4">
        <v>8000000</v>
      </c>
      <c r="J2455" s="3">
        <v>1998</v>
      </c>
      <c r="K2455" s="3">
        <v>6.6</v>
      </c>
      <c r="L2455" t="str">
        <f>IF(IMDb[[#This Row],[Presupuesto (USD)]]&lt;IMDb[[#This Row],[Ganancias(USD)]],"Éxito",IF(IMDb[[#This Row],[Presupuesto (USD)]]="SI","Indeterminado","Fracaso"))</f>
        <v>Fracaso</v>
      </c>
    </row>
    <row r="2456" spans="1:12" x14ac:dyDescent="0.25">
      <c r="A2456" t="s">
        <v>3703</v>
      </c>
      <c r="B2456" t="s">
        <v>1026</v>
      </c>
      <c r="C2456">
        <v>115</v>
      </c>
      <c r="D2456" s="4">
        <v>1554566</v>
      </c>
      <c r="E2456" t="s">
        <v>531</v>
      </c>
      <c r="F2456" t="s">
        <v>2</v>
      </c>
      <c r="G2456" t="s">
        <v>56</v>
      </c>
      <c r="H2456" t="s">
        <v>113</v>
      </c>
      <c r="I2456" s="4" t="s">
        <v>5162</v>
      </c>
      <c r="J2456" s="3">
        <v>2002</v>
      </c>
      <c r="K2456" s="3">
        <v>6.6</v>
      </c>
      <c r="L2456" t="str">
        <f>IF(IMDb[[#This Row],[Presupuesto (USD)]]&lt;IMDb[[#This Row],[Ganancias(USD)]],"Éxito",IF(IMDb[[#This Row],[Presupuesto (USD)]]="SI","Indeterminado","Fracaso"))</f>
        <v>Indeterminado</v>
      </c>
    </row>
    <row r="2457" spans="1:12" x14ac:dyDescent="0.25">
      <c r="A2457" t="s">
        <v>4477</v>
      </c>
      <c r="B2457" t="s">
        <v>1748</v>
      </c>
      <c r="C2457">
        <v>83</v>
      </c>
      <c r="D2457" s="4">
        <v>1429260</v>
      </c>
      <c r="E2457" t="s">
        <v>45</v>
      </c>
      <c r="F2457" t="s">
        <v>2</v>
      </c>
      <c r="G2457" t="s">
        <v>3</v>
      </c>
      <c r="H2457" t="s">
        <v>4</v>
      </c>
      <c r="I2457" s="4" t="s">
        <v>5162</v>
      </c>
      <c r="J2457" s="3">
        <v>2011</v>
      </c>
      <c r="K2457" s="3">
        <v>6.6</v>
      </c>
      <c r="L2457" t="str">
        <f>IF(IMDb[[#This Row],[Presupuesto (USD)]]&lt;IMDb[[#This Row],[Ganancias(USD)]],"Éxito",IF(IMDb[[#This Row],[Presupuesto (USD)]]="SI","Indeterminado","Fracaso"))</f>
        <v>Indeterminado</v>
      </c>
    </row>
    <row r="2458" spans="1:12" x14ac:dyDescent="0.25">
      <c r="A2458" t="s">
        <v>4474</v>
      </c>
      <c r="B2458" t="s">
        <v>1745</v>
      </c>
      <c r="C2458">
        <v>96</v>
      </c>
      <c r="D2458" s="4">
        <v>1325073</v>
      </c>
      <c r="E2458" t="s">
        <v>419</v>
      </c>
      <c r="F2458" t="s">
        <v>2</v>
      </c>
      <c r="G2458" t="s">
        <v>3</v>
      </c>
      <c r="H2458" t="s">
        <v>113</v>
      </c>
      <c r="I2458" s="4">
        <v>4000000</v>
      </c>
      <c r="J2458" s="3">
        <v>2005</v>
      </c>
      <c r="K2458" s="3">
        <v>6.6</v>
      </c>
      <c r="L2458" t="str">
        <f>IF(IMDb[[#This Row],[Presupuesto (USD)]]&lt;IMDb[[#This Row],[Ganancias(USD)]],"Éxito",IF(IMDb[[#This Row],[Presupuesto (USD)]]="SI","Indeterminado","Fracaso"))</f>
        <v>Fracaso</v>
      </c>
    </row>
    <row r="2459" spans="1:12" x14ac:dyDescent="0.25">
      <c r="A2459" t="s">
        <v>3870</v>
      </c>
      <c r="B2459" t="s">
        <v>1391</v>
      </c>
      <c r="C2459">
        <v>99</v>
      </c>
      <c r="D2459" s="4">
        <v>1227324</v>
      </c>
      <c r="E2459" t="s">
        <v>334</v>
      </c>
      <c r="F2459" t="s">
        <v>2</v>
      </c>
      <c r="G2459" t="s">
        <v>3</v>
      </c>
      <c r="H2459" t="s">
        <v>113</v>
      </c>
      <c r="I2459" s="4">
        <v>12500000</v>
      </c>
      <c r="J2459" s="3">
        <v>1996</v>
      </c>
      <c r="K2459" s="3">
        <v>6.6</v>
      </c>
      <c r="L2459" t="str">
        <f>IF(IMDb[[#This Row],[Presupuesto (USD)]]&lt;IMDb[[#This Row],[Ganancias(USD)]],"Éxito",IF(IMDb[[#This Row],[Presupuesto (USD)]]="SI","Indeterminado","Fracaso"))</f>
        <v>Fracaso</v>
      </c>
    </row>
    <row r="2460" spans="1:12" x14ac:dyDescent="0.25">
      <c r="A2460" t="s">
        <v>4329</v>
      </c>
      <c r="B2460" t="s">
        <v>1651</v>
      </c>
      <c r="C2460">
        <v>104</v>
      </c>
      <c r="D2460" s="4">
        <v>1056102</v>
      </c>
      <c r="E2460" t="s">
        <v>367</v>
      </c>
      <c r="F2460" t="s">
        <v>2</v>
      </c>
      <c r="G2460" t="s">
        <v>3</v>
      </c>
      <c r="H2460" t="s">
        <v>113</v>
      </c>
      <c r="I2460" s="4">
        <v>5000000</v>
      </c>
      <c r="J2460" s="3">
        <v>2003</v>
      </c>
      <c r="K2460" s="3">
        <v>6.6</v>
      </c>
      <c r="L2460" t="str">
        <f>IF(IMDb[[#This Row],[Presupuesto (USD)]]&lt;IMDb[[#This Row],[Ganancias(USD)]],"Éxito",IF(IMDb[[#This Row],[Presupuesto (USD)]]="SI","Indeterminado","Fracaso"))</f>
        <v>Fracaso</v>
      </c>
    </row>
    <row r="2461" spans="1:12" x14ac:dyDescent="0.25">
      <c r="A2461" t="s">
        <v>5002</v>
      </c>
      <c r="B2461" t="s">
        <v>1057</v>
      </c>
      <c r="C2461">
        <v>96</v>
      </c>
      <c r="D2461" s="4">
        <v>1050600</v>
      </c>
      <c r="E2461" t="s">
        <v>419</v>
      </c>
      <c r="F2461" t="s">
        <v>2</v>
      </c>
      <c r="G2461" t="s">
        <v>3</v>
      </c>
      <c r="H2461" t="s">
        <v>113</v>
      </c>
      <c r="I2461" s="4">
        <v>250000</v>
      </c>
      <c r="J2461" s="3">
        <v>2000</v>
      </c>
      <c r="K2461" s="3">
        <v>6.6</v>
      </c>
      <c r="L2461" t="str">
        <f>IF(IMDb[[#This Row],[Presupuesto (USD)]]&lt;IMDb[[#This Row],[Ganancias(USD)]],"Éxito",IF(IMDb[[#This Row],[Presupuesto (USD)]]="SI","Indeterminado","Fracaso"))</f>
        <v>Éxito</v>
      </c>
    </row>
    <row r="2462" spans="1:12" x14ac:dyDescent="0.25">
      <c r="A2462" t="s">
        <v>3855</v>
      </c>
      <c r="B2462" t="s">
        <v>1288</v>
      </c>
      <c r="C2462">
        <v>88</v>
      </c>
      <c r="D2462" s="4">
        <v>1024175</v>
      </c>
      <c r="E2462" t="s">
        <v>944</v>
      </c>
      <c r="F2462" t="s">
        <v>2</v>
      </c>
      <c r="G2462" t="s">
        <v>9</v>
      </c>
      <c r="H2462" t="s">
        <v>113</v>
      </c>
      <c r="I2462" s="4">
        <v>13000000</v>
      </c>
      <c r="J2462" s="3">
        <v>2011</v>
      </c>
      <c r="K2462" s="3">
        <v>6.6</v>
      </c>
      <c r="L2462" t="str">
        <f>IF(IMDb[[#This Row],[Presupuesto (USD)]]&lt;IMDb[[#This Row],[Ganancias(USD)]],"Éxito",IF(IMDb[[#This Row],[Presupuesto (USD)]]="SI","Indeterminado","Fracaso"))</f>
        <v>Fracaso</v>
      </c>
    </row>
    <row r="2463" spans="1:12" x14ac:dyDescent="0.25">
      <c r="A2463" t="s">
        <v>2271</v>
      </c>
      <c r="B2463" t="s">
        <v>85</v>
      </c>
      <c r="C2463">
        <v>100</v>
      </c>
      <c r="D2463" s="4">
        <v>665426</v>
      </c>
      <c r="E2463" t="s">
        <v>122</v>
      </c>
      <c r="F2463" t="s">
        <v>2</v>
      </c>
      <c r="G2463" t="s">
        <v>3</v>
      </c>
      <c r="H2463" t="s">
        <v>60</v>
      </c>
      <c r="I2463" s="4">
        <v>165000000</v>
      </c>
      <c r="J2463" s="3">
        <v>2004</v>
      </c>
      <c r="K2463" s="3">
        <v>6.6</v>
      </c>
      <c r="L2463" t="str">
        <f>IF(IMDb[[#This Row],[Presupuesto (USD)]]&lt;IMDb[[#This Row],[Ganancias(USD)]],"Éxito",IF(IMDb[[#This Row],[Presupuesto (USD)]]="SI","Indeterminado","Fracaso"))</f>
        <v>Fracaso</v>
      </c>
    </row>
    <row r="2464" spans="1:12" x14ac:dyDescent="0.25">
      <c r="A2464" t="s">
        <v>4721</v>
      </c>
      <c r="B2464" t="s">
        <v>1472</v>
      </c>
      <c r="C2464">
        <v>90</v>
      </c>
      <c r="D2464" s="4">
        <v>638476</v>
      </c>
      <c r="E2464" t="s">
        <v>1661</v>
      </c>
      <c r="F2464" t="s">
        <v>2</v>
      </c>
      <c r="G2464" t="s">
        <v>3</v>
      </c>
      <c r="H2464" t="s">
        <v>4</v>
      </c>
      <c r="I2464" s="4">
        <v>1500000</v>
      </c>
      <c r="J2464" s="3">
        <v>2011</v>
      </c>
      <c r="K2464" s="3">
        <v>6.6</v>
      </c>
      <c r="L2464" t="str">
        <f>IF(IMDb[[#This Row],[Presupuesto (USD)]]&lt;IMDb[[#This Row],[Ganancias(USD)]],"Éxito",IF(IMDb[[#This Row],[Presupuesto (USD)]]="SI","Indeterminado","Fracaso"))</f>
        <v>Fracaso</v>
      </c>
    </row>
    <row r="2465" spans="1:12" x14ac:dyDescent="0.25">
      <c r="A2465" t="s">
        <v>4094</v>
      </c>
      <c r="B2465" t="s">
        <v>1521</v>
      </c>
      <c r="C2465">
        <v>300</v>
      </c>
      <c r="D2465" s="4">
        <v>454255</v>
      </c>
      <c r="E2465" t="s">
        <v>200</v>
      </c>
      <c r="F2465" t="s">
        <v>1347</v>
      </c>
      <c r="G2465" t="s">
        <v>1348</v>
      </c>
      <c r="H2465" t="s">
        <v>113</v>
      </c>
      <c r="I2465" s="4">
        <v>400000000</v>
      </c>
      <c r="J2465" s="3">
        <v>2001</v>
      </c>
      <c r="K2465" s="3">
        <v>6.6</v>
      </c>
      <c r="L2465" t="str">
        <f>IF(IMDb[[#This Row],[Presupuesto (USD)]]&lt;IMDb[[#This Row],[Ganancias(USD)]],"Éxito",IF(IMDb[[#This Row],[Presupuesto (USD)]]="SI","Indeterminado","Fracaso"))</f>
        <v>Fracaso</v>
      </c>
    </row>
    <row r="2466" spans="1:12" x14ac:dyDescent="0.25">
      <c r="A2466" t="s">
        <v>4637</v>
      </c>
      <c r="B2466" t="s">
        <v>1402</v>
      </c>
      <c r="C2466">
        <v>84</v>
      </c>
      <c r="D2466" s="4">
        <v>438653</v>
      </c>
      <c r="E2466" t="s">
        <v>324</v>
      </c>
      <c r="F2466" t="s">
        <v>2</v>
      </c>
      <c r="G2466" t="s">
        <v>3</v>
      </c>
      <c r="H2466" t="s">
        <v>113</v>
      </c>
      <c r="I2466" s="4" t="s">
        <v>5162</v>
      </c>
      <c r="J2466" s="3">
        <v>2006</v>
      </c>
      <c r="K2466" s="3">
        <v>6.6</v>
      </c>
      <c r="L2466" t="str">
        <f>IF(IMDb[[#This Row],[Presupuesto (USD)]]&lt;IMDb[[#This Row],[Ganancias(USD)]],"Éxito",IF(IMDb[[#This Row],[Presupuesto (USD)]]="SI","Indeterminado","Fracaso"))</f>
        <v>Indeterminado</v>
      </c>
    </row>
    <row r="2467" spans="1:12" x14ac:dyDescent="0.25">
      <c r="A2467" t="s">
        <v>4481</v>
      </c>
      <c r="B2467" t="s">
        <v>1751</v>
      </c>
      <c r="C2467">
        <v>99</v>
      </c>
      <c r="D2467" s="4">
        <v>302204</v>
      </c>
      <c r="E2467" t="s">
        <v>621</v>
      </c>
      <c r="F2467" t="s">
        <v>2</v>
      </c>
      <c r="G2467" t="s">
        <v>9</v>
      </c>
      <c r="H2467" t="s">
        <v>21</v>
      </c>
      <c r="I2467" s="4">
        <v>3000000</v>
      </c>
      <c r="J2467" s="3">
        <v>1997</v>
      </c>
      <c r="K2467" s="3">
        <v>6.6</v>
      </c>
      <c r="L2467" t="str">
        <f>IF(IMDb[[#This Row],[Presupuesto (USD)]]&lt;IMDb[[#This Row],[Ganancias(USD)]],"Éxito",IF(IMDb[[#This Row],[Presupuesto (USD)]]="SI","Indeterminado","Fracaso"))</f>
        <v>Fracaso</v>
      </c>
    </row>
    <row r="2468" spans="1:12" x14ac:dyDescent="0.25">
      <c r="A2468" t="s">
        <v>4044</v>
      </c>
      <c r="B2468" t="s">
        <v>1494</v>
      </c>
      <c r="C2468">
        <v>101</v>
      </c>
      <c r="D2468" s="4">
        <v>231417</v>
      </c>
      <c r="E2468" t="s">
        <v>803</v>
      </c>
      <c r="F2468" t="s">
        <v>257</v>
      </c>
      <c r="G2468" t="s">
        <v>258</v>
      </c>
      <c r="H2468" t="s">
        <v>5162</v>
      </c>
      <c r="I2468" s="4">
        <v>60000000</v>
      </c>
      <c r="J2468" s="3">
        <v>1997</v>
      </c>
      <c r="K2468" s="3">
        <v>6.6</v>
      </c>
      <c r="L2468" t="str">
        <f>IF(IMDb[[#This Row],[Presupuesto (USD)]]&lt;IMDb[[#This Row],[Ganancias(USD)]],"Éxito",IF(IMDb[[#This Row],[Presupuesto (USD)]]="SI","Indeterminado","Fracaso"))</f>
        <v>Fracaso</v>
      </c>
    </row>
    <row r="2469" spans="1:12" x14ac:dyDescent="0.25">
      <c r="A2469" t="s">
        <v>4438</v>
      </c>
      <c r="B2469" t="s">
        <v>1729</v>
      </c>
      <c r="C2469">
        <v>102</v>
      </c>
      <c r="D2469" s="4">
        <v>199652</v>
      </c>
      <c r="E2469" t="s">
        <v>30</v>
      </c>
      <c r="F2469" t="s">
        <v>2</v>
      </c>
      <c r="G2469" t="s">
        <v>554</v>
      </c>
      <c r="H2469" t="s">
        <v>113</v>
      </c>
      <c r="I2469" s="4" t="s">
        <v>5162</v>
      </c>
      <c r="J2469" s="3">
        <v>2011</v>
      </c>
      <c r="K2469" s="3">
        <v>6.6</v>
      </c>
      <c r="L2469" t="str">
        <f>IF(IMDb[[#This Row],[Presupuesto (USD)]]&lt;IMDb[[#This Row],[Ganancias(USD)]],"Éxito",IF(IMDb[[#This Row],[Presupuesto (USD)]]="SI","Indeterminado","Fracaso"))</f>
        <v>Indeterminado</v>
      </c>
    </row>
    <row r="2470" spans="1:12" x14ac:dyDescent="0.25">
      <c r="A2470" t="s">
        <v>4697</v>
      </c>
      <c r="B2470" t="s">
        <v>1888</v>
      </c>
      <c r="C2470">
        <v>96</v>
      </c>
      <c r="D2470" s="4">
        <v>198407</v>
      </c>
      <c r="E2470" t="s">
        <v>534</v>
      </c>
      <c r="F2470" t="s">
        <v>2</v>
      </c>
      <c r="G2470" t="s">
        <v>3</v>
      </c>
      <c r="H2470" t="s">
        <v>113</v>
      </c>
      <c r="I2470" s="4">
        <v>2000000</v>
      </c>
      <c r="J2470" s="3">
        <v>2006</v>
      </c>
      <c r="K2470" s="3">
        <v>6.6</v>
      </c>
      <c r="L2470" t="str">
        <f>IF(IMDb[[#This Row],[Presupuesto (USD)]]&lt;IMDb[[#This Row],[Ganancias(USD)]],"Éxito",IF(IMDb[[#This Row],[Presupuesto (USD)]]="SI","Indeterminado","Fracaso"))</f>
        <v>Fracaso</v>
      </c>
    </row>
    <row r="2471" spans="1:12" x14ac:dyDescent="0.25">
      <c r="A2471" t="s">
        <v>5098</v>
      </c>
      <c r="B2471" t="s">
        <v>1487</v>
      </c>
      <c r="C2471">
        <v>85</v>
      </c>
      <c r="D2471" s="4">
        <v>192467</v>
      </c>
      <c r="E2471" t="s">
        <v>251</v>
      </c>
      <c r="F2471" t="s">
        <v>2</v>
      </c>
      <c r="G2471" t="s">
        <v>3</v>
      </c>
      <c r="H2471" t="s">
        <v>113</v>
      </c>
      <c r="I2471" s="4">
        <v>15000</v>
      </c>
      <c r="J2471" s="3">
        <v>2005</v>
      </c>
      <c r="K2471" s="3">
        <v>6.6</v>
      </c>
      <c r="L2471" t="str">
        <f>IF(IMDb[[#This Row],[Presupuesto (USD)]]&lt;IMDb[[#This Row],[Ganancias(USD)]],"Éxito",IF(IMDb[[#This Row],[Presupuesto (USD)]]="SI","Indeterminado","Fracaso"))</f>
        <v>Éxito</v>
      </c>
    </row>
    <row r="2472" spans="1:12" x14ac:dyDescent="0.25">
      <c r="A2472" t="s">
        <v>4302</v>
      </c>
      <c r="B2472" t="s">
        <v>1494</v>
      </c>
      <c r="C2472">
        <v>104</v>
      </c>
      <c r="D2472" s="4">
        <v>181798</v>
      </c>
      <c r="E2472" t="s">
        <v>534</v>
      </c>
      <c r="F2472" t="s">
        <v>257</v>
      </c>
      <c r="G2472" t="s">
        <v>258</v>
      </c>
      <c r="H2472" t="s">
        <v>113</v>
      </c>
      <c r="I2472" s="4" t="s">
        <v>5162</v>
      </c>
      <c r="J2472" s="3">
        <v>2003</v>
      </c>
      <c r="K2472" s="3">
        <v>6.6</v>
      </c>
      <c r="L2472" t="str">
        <f>IF(IMDb[[#This Row],[Presupuesto (USD)]]&lt;IMDb[[#This Row],[Ganancias(USD)]],"Éxito",IF(IMDb[[#This Row],[Presupuesto (USD)]]="SI","Indeterminado","Fracaso"))</f>
        <v>Indeterminado</v>
      </c>
    </row>
    <row r="2473" spans="1:12" x14ac:dyDescent="0.25">
      <c r="A2473" t="s">
        <v>4935</v>
      </c>
      <c r="B2473" t="s">
        <v>59</v>
      </c>
      <c r="C2473">
        <v>91</v>
      </c>
      <c r="D2473" s="4">
        <v>154077</v>
      </c>
      <c r="E2473" t="s">
        <v>419</v>
      </c>
      <c r="F2473" t="s">
        <v>2</v>
      </c>
      <c r="G2473" t="s">
        <v>3</v>
      </c>
      <c r="H2473" t="s">
        <v>113</v>
      </c>
      <c r="I2473" s="4">
        <v>500000</v>
      </c>
      <c r="J2473" s="3">
        <v>2005</v>
      </c>
      <c r="K2473" s="3">
        <v>6.6</v>
      </c>
      <c r="L2473" t="str">
        <f>IF(IMDb[[#This Row],[Presupuesto (USD)]]&lt;IMDb[[#This Row],[Ganancias(USD)]],"Éxito",IF(IMDb[[#This Row],[Presupuesto (USD)]]="SI","Indeterminado","Fracaso"))</f>
        <v>Fracaso</v>
      </c>
    </row>
    <row r="2474" spans="1:12" x14ac:dyDescent="0.25">
      <c r="A2474" t="s">
        <v>4049</v>
      </c>
      <c r="B2474" t="s">
        <v>1435</v>
      </c>
      <c r="C2474">
        <v>90</v>
      </c>
      <c r="D2474" s="4">
        <v>136432</v>
      </c>
      <c r="E2474" t="s">
        <v>1316</v>
      </c>
      <c r="F2474" t="s">
        <v>2</v>
      </c>
      <c r="G2474" t="s">
        <v>9</v>
      </c>
      <c r="H2474" t="s">
        <v>113</v>
      </c>
      <c r="I2474" s="4">
        <v>5000000</v>
      </c>
      <c r="J2474" s="3">
        <v>2006</v>
      </c>
      <c r="K2474" s="3">
        <v>6.6</v>
      </c>
      <c r="L2474" t="str">
        <f>IF(IMDb[[#This Row],[Presupuesto (USD)]]&lt;IMDb[[#This Row],[Ganancias(USD)]],"Éxito",IF(IMDb[[#This Row],[Presupuesto (USD)]]="SI","Indeterminado","Fracaso"))</f>
        <v>Fracaso</v>
      </c>
    </row>
    <row r="2475" spans="1:12" x14ac:dyDescent="0.25">
      <c r="A2475" t="s">
        <v>4633</v>
      </c>
      <c r="B2475" t="s">
        <v>1845</v>
      </c>
      <c r="C2475">
        <v>100</v>
      </c>
      <c r="D2475" s="4">
        <v>118666</v>
      </c>
      <c r="E2475" t="s">
        <v>534</v>
      </c>
      <c r="F2475" t="s">
        <v>2</v>
      </c>
      <c r="G2475" t="s">
        <v>3</v>
      </c>
      <c r="H2475" t="s">
        <v>5162</v>
      </c>
      <c r="I2475" s="4">
        <v>2500000</v>
      </c>
      <c r="J2475" s="3">
        <v>2006</v>
      </c>
      <c r="K2475" s="3">
        <v>6.6</v>
      </c>
      <c r="L2475" t="str">
        <f>IF(IMDb[[#This Row],[Presupuesto (USD)]]&lt;IMDb[[#This Row],[Ganancias(USD)]],"Éxito",IF(IMDb[[#This Row],[Presupuesto (USD)]]="SI","Indeterminado","Fracaso"))</f>
        <v>Fracaso</v>
      </c>
    </row>
    <row r="2476" spans="1:12" x14ac:dyDescent="0.25">
      <c r="A2476" t="s">
        <v>3663</v>
      </c>
      <c r="B2476" t="s">
        <v>464</v>
      </c>
      <c r="C2476">
        <v>120</v>
      </c>
      <c r="D2476" s="4">
        <v>106869</v>
      </c>
      <c r="E2476" t="s">
        <v>726</v>
      </c>
      <c r="F2476" t="s">
        <v>2</v>
      </c>
      <c r="G2476" t="s">
        <v>258</v>
      </c>
      <c r="H2476" t="s">
        <v>113</v>
      </c>
      <c r="I2476" s="4">
        <v>17000000</v>
      </c>
      <c r="J2476" s="3">
        <v>2014</v>
      </c>
      <c r="K2476" s="3">
        <v>6.6</v>
      </c>
      <c r="L2476" t="str">
        <f>IF(IMDb[[#This Row],[Presupuesto (USD)]]&lt;IMDb[[#This Row],[Ganancias(USD)]],"Éxito",IF(IMDb[[#This Row],[Presupuesto (USD)]]="SI","Indeterminado","Fracaso"))</f>
        <v>Fracaso</v>
      </c>
    </row>
    <row r="2477" spans="1:12" x14ac:dyDescent="0.25">
      <c r="A2477" t="s">
        <v>5111</v>
      </c>
      <c r="B2477" t="s">
        <v>1849</v>
      </c>
      <c r="C2477">
        <v>90</v>
      </c>
      <c r="D2477" s="4">
        <v>85222</v>
      </c>
      <c r="E2477" t="s">
        <v>14</v>
      </c>
      <c r="F2477" t="s">
        <v>2</v>
      </c>
      <c r="G2477" t="s">
        <v>3</v>
      </c>
      <c r="H2477" t="s">
        <v>21</v>
      </c>
      <c r="I2477" s="4">
        <v>1100</v>
      </c>
      <c r="J2477" s="3">
        <v>2004</v>
      </c>
      <c r="K2477" s="3">
        <v>6.6</v>
      </c>
      <c r="L2477" t="str">
        <f>IF(IMDb[[#This Row],[Presupuesto (USD)]]&lt;IMDb[[#This Row],[Ganancias(USD)]],"Éxito",IF(IMDb[[#This Row],[Presupuesto (USD)]]="SI","Indeterminado","Fracaso"))</f>
        <v>Éxito</v>
      </c>
    </row>
    <row r="2478" spans="1:12" x14ac:dyDescent="0.25">
      <c r="A2478" t="s">
        <v>3705</v>
      </c>
      <c r="B2478" t="s">
        <v>5140</v>
      </c>
      <c r="C2478">
        <v>94</v>
      </c>
      <c r="D2478" s="4">
        <v>81525</v>
      </c>
      <c r="E2478" t="s">
        <v>552</v>
      </c>
      <c r="F2478" t="s">
        <v>257</v>
      </c>
      <c r="G2478" t="s">
        <v>258</v>
      </c>
      <c r="H2478" t="s">
        <v>113</v>
      </c>
      <c r="I2478" s="4">
        <v>15300000</v>
      </c>
      <c r="J2478" s="3">
        <v>2001</v>
      </c>
      <c r="K2478" s="3">
        <v>6.6</v>
      </c>
      <c r="L2478" t="str">
        <f>IF(IMDb[[#This Row],[Presupuesto (USD)]]&lt;IMDb[[#This Row],[Ganancias(USD)]],"Éxito",IF(IMDb[[#This Row],[Presupuesto (USD)]]="SI","Indeterminado","Fracaso"))</f>
        <v>Fracaso</v>
      </c>
    </row>
    <row r="2479" spans="1:12" x14ac:dyDescent="0.25">
      <c r="A2479" t="s">
        <v>4898</v>
      </c>
      <c r="B2479" t="s">
        <v>400</v>
      </c>
      <c r="C2479">
        <v>88</v>
      </c>
      <c r="D2479" s="4">
        <v>47329</v>
      </c>
      <c r="E2479" t="s">
        <v>534</v>
      </c>
      <c r="F2479" t="s">
        <v>2</v>
      </c>
      <c r="G2479" t="s">
        <v>3</v>
      </c>
      <c r="H2479" t="s">
        <v>113</v>
      </c>
      <c r="I2479" s="4">
        <v>750000</v>
      </c>
      <c r="J2479" s="3">
        <v>2002</v>
      </c>
      <c r="K2479" s="3">
        <v>6.6</v>
      </c>
      <c r="L2479" t="str">
        <f>IF(IMDb[[#This Row],[Presupuesto (USD)]]&lt;IMDb[[#This Row],[Ganancias(USD)]],"Éxito",IF(IMDb[[#This Row],[Presupuesto (USD)]]="SI","Indeterminado","Fracaso"))</f>
        <v>Fracaso</v>
      </c>
    </row>
    <row r="2480" spans="1:12" x14ac:dyDescent="0.25">
      <c r="A2480" t="s">
        <v>4772</v>
      </c>
      <c r="B2480" t="s">
        <v>1936</v>
      </c>
      <c r="C2480">
        <v>94</v>
      </c>
      <c r="D2480" s="4">
        <v>36830</v>
      </c>
      <c r="E2480" t="s">
        <v>1937</v>
      </c>
      <c r="F2480" t="s">
        <v>2</v>
      </c>
      <c r="G2480" t="s">
        <v>9</v>
      </c>
      <c r="H2480" t="s">
        <v>4</v>
      </c>
      <c r="I2480" s="4">
        <v>1400000</v>
      </c>
      <c r="J2480" s="3">
        <v>2004</v>
      </c>
      <c r="K2480" s="3">
        <v>6.6</v>
      </c>
      <c r="L2480" t="str">
        <f>IF(IMDb[[#This Row],[Presupuesto (USD)]]&lt;IMDb[[#This Row],[Ganancias(USD)]],"Éxito",IF(IMDb[[#This Row],[Presupuesto (USD)]]="SI","Indeterminado","Fracaso"))</f>
        <v>Fracaso</v>
      </c>
    </row>
    <row r="2481" spans="1:12" x14ac:dyDescent="0.25">
      <c r="A2481" t="s">
        <v>4319</v>
      </c>
      <c r="B2481" t="s">
        <v>5125</v>
      </c>
      <c r="C2481">
        <v>85</v>
      </c>
      <c r="D2481" s="4">
        <v>27024</v>
      </c>
      <c r="E2481" t="s">
        <v>851</v>
      </c>
      <c r="F2481" t="s">
        <v>453</v>
      </c>
      <c r="G2481" t="s">
        <v>554</v>
      </c>
      <c r="H2481" t="s">
        <v>113</v>
      </c>
      <c r="I2481" s="4">
        <v>5600000</v>
      </c>
      <c r="J2481" s="3">
        <v>2009</v>
      </c>
      <c r="K2481" s="3">
        <v>6.6</v>
      </c>
      <c r="L2481" t="str">
        <f>IF(IMDb[[#This Row],[Presupuesto (USD)]]&lt;IMDb[[#This Row],[Ganancias(USD)]],"Éxito",IF(IMDb[[#This Row],[Presupuesto (USD)]]="SI","Indeterminado","Fracaso"))</f>
        <v>Fracaso</v>
      </c>
    </row>
    <row r="2482" spans="1:12" x14ac:dyDescent="0.25">
      <c r="A2482" t="s">
        <v>4166</v>
      </c>
      <c r="B2482" t="s">
        <v>1570</v>
      </c>
      <c r="C2482">
        <v>102</v>
      </c>
      <c r="D2482" s="4">
        <v>23106</v>
      </c>
      <c r="E2482" t="s">
        <v>496</v>
      </c>
      <c r="F2482" t="s">
        <v>2</v>
      </c>
      <c r="G2482" t="s">
        <v>907</v>
      </c>
      <c r="H2482" t="s">
        <v>764</v>
      </c>
      <c r="I2482" s="4">
        <v>50000000</v>
      </c>
      <c r="J2482" s="3">
        <v>2004</v>
      </c>
      <c r="K2482" s="3">
        <v>6.6</v>
      </c>
      <c r="L2482" t="str">
        <f>IF(IMDb[[#This Row],[Presupuesto (USD)]]&lt;IMDb[[#This Row],[Ganancias(USD)]],"Éxito",IF(IMDb[[#This Row],[Presupuesto (USD)]]="SI","Indeterminado","Fracaso"))</f>
        <v>Fracaso</v>
      </c>
    </row>
    <row r="2483" spans="1:12" x14ac:dyDescent="0.25">
      <c r="A2483" t="s">
        <v>4096</v>
      </c>
      <c r="B2483" t="s">
        <v>1337</v>
      </c>
      <c r="C2483">
        <v>86</v>
      </c>
      <c r="D2483" s="4">
        <v>13751</v>
      </c>
      <c r="E2483" t="s">
        <v>914</v>
      </c>
      <c r="F2483" t="s">
        <v>2</v>
      </c>
      <c r="G2483" t="s">
        <v>74</v>
      </c>
      <c r="H2483" t="s">
        <v>21</v>
      </c>
      <c r="I2483" s="4">
        <v>11400000</v>
      </c>
      <c r="J2483" s="3">
        <v>2006</v>
      </c>
      <c r="K2483" s="3">
        <v>6.6</v>
      </c>
      <c r="L2483" t="str">
        <f>IF(IMDb[[#This Row],[Presupuesto (USD)]]&lt;IMDb[[#This Row],[Ganancias(USD)]],"Éxito",IF(IMDb[[#This Row],[Presupuesto (USD)]]="SI","Indeterminado","Fracaso"))</f>
        <v>Fracaso</v>
      </c>
    </row>
    <row r="2484" spans="1:12" x14ac:dyDescent="0.25">
      <c r="A2484" t="s">
        <v>4913</v>
      </c>
      <c r="B2484" t="s">
        <v>2044</v>
      </c>
      <c r="C2484">
        <v>90</v>
      </c>
      <c r="D2484" s="4">
        <v>13493</v>
      </c>
      <c r="E2484" t="s">
        <v>534</v>
      </c>
      <c r="F2484" t="s">
        <v>2</v>
      </c>
      <c r="G2484" t="s">
        <v>3</v>
      </c>
      <c r="H2484" t="s">
        <v>113</v>
      </c>
      <c r="I2484" s="4">
        <v>600000</v>
      </c>
      <c r="J2484" s="3">
        <v>1998</v>
      </c>
      <c r="K2484" s="3">
        <v>6.6</v>
      </c>
      <c r="L2484" t="str">
        <f>IF(IMDb[[#This Row],[Presupuesto (USD)]]&lt;IMDb[[#This Row],[Ganancias(USD)]],"Éxito",IF(IMDb[[#This Row],[Presupuesto (USD)]]="SI","Indeterminado","Fracaso"))</f>
        <v>Fracaso</v>
      </c>
    </row>
    <row r="2485" spans="1:12" x14ac:dyDescent="0.25">
      <c r="A2485" t="s">
        <v>4696</v>
      </c>
      <c r="B2485" t="s">
        <v>1887</v>
      </c>
      <c r="C2485">
        <v>92</v>
      </c>
      <c r="D2485" s="4">
        <v>12667</v>
      </c>
      <c r="E2485" t="s">
        <v>45</v>
      </c>
      <c r="F2485" t="s">
        <v>2</v>
      </c>
      <c r="G2485" t="s">
        <v>9</v>
      </c>
      <c r="H2485" t="s">
        <v>113</v>
      </c>
      <c r="I2485" s="4">
        <v>14000</v>
      </c>
      <c r="J2485" s="3">
        <v>2005</v>
      </c>
      <c r="K2485" s="3">
        <v>6.6</v>
      </c>
      <c r="L2485" t="str">
        <f>IF(IMDb[[#This Row],[Presupuesto (USD)]]&lt;IMDb[[#This Row],[Ganancias(USD)]],"Éxito",IF(IMDb[[#This Row],[Presupuesto (USD)]]="SI","Indeterminado","Fracaso"))</f>
        <v>Fracaso</v>
      </c>
    </row>
    <row r="2486" spans="1:12" x14ac:dyDescent="0.25">
      <c r="A2486" t="s">
        <v>4993</v>
      </c>
      <c r="B2486" t="s">
        <v>2109</v>
      </c>
      <c r="C2486">
        <v>109</v>
      </c>
      <c r="D2486" s="4">
        <v>5199</v>
      </c>
      <c r="E2486" t="s">
        <v>572</v>
      </c>
      <c r="F2486" t="s">
        <v>2</v>
      </c>
      <c r="G2486" t="s">
        <v>3</v>
      </c>
      <c r="H2486" t="s">
        <v>113</v>
      </c>
      <c r="I2486" s="4">
        <v>200000</v>
      </c>
      <c r="J2486" s="3">
        <v>2004</v>
      </c>
      <c r="K2486" s="3">
        <v>6.6</v>
      </c>
      <c r="L2486" t="str">
        <f>IF(IMDb[[#This Row],[Presupuesto (USD)]]&lt;IMDb[[#This Row],[Ganancias(USD)]],"Éxito",IF(IMDb[[#This Row],[Presupuesto (USD)]]="SI","Indeterminado","Fracaso"))</f>
        <v>Fracaso</v>
      </c>
    </row>
    <row r="2487" spans="1:12" x14ac:dyDescent="0.25">
      <c r="A2487" t="s">
        <v>4994</v>
      </c>
      <c r="B2487" t="s">
        <v>2110</v>
      </c>
      <c r="C2487">
        <v>110</v>
      </c>
      <c r="D2487" s="4">
        <v>1711</v>
      </c>
      <c r="E2487" t="s">
        <v>833</v>
      </c>
      <c r="F2487" t="s">
        <v>2</v>
      </c>
      <c r="G2487" t="s">
        <v>3</v>
      </c>
      <c r="H2487" t="s">
        <v>5162</v>
      </c>
      <c r="I2487" s="4" t="s">
        <v>5162</v>
      </c>
      <c r="J2487" s="3">
        <v>2015</v>
      </c>
      <c r="K2487" s="3">
        <v>6.6</v>
      </c>
      <c r="L2487" t="str">
        <f>IF(IMDb[[#This Row],[Presupuesto (USD)]]&lt;IMDb[[#This Row],[Ganancias(USD)]],"Éxito",IF(IMDb[[#This Row],[Presupuesto (USD)]]="SI","Indeterminado","Fracaso"))</f>
        <v>Indeterminado</v>
      </c>
    </row>
    <row r="2488" spans="1:12" x14ac:dyDescent="0.25">
      <c r="A2488" t="s">
        <v>4799</v>
      </c>
      <c r="B2488" t="s">
        <v>1719</v>
      </c>
      <c r="C2488">
        <v>83</v>
      </c>
      <c r="D2488" s="4" t="s">
        <v>5162</v>
      </c>
      <c r="E2488" t="s">
        <v>791</v>
      </c>
      <c r="F2488" t="s">
        <v>2</v>
      </c>
      <c r="G2488" t="s">
        <v>3</v>
      </c>
      <c r="H2488" t="s">
        <v>813</v>
      </c>
      <c r="I2488" s="4" t="s">
        <v>5162</v>
      </c>
      <c r="J2488" s="3">
        <v>1940</v>
      </c>
      <c r="K2488" s="3">
        <v>6.5</v>
      </c>
      <c r="L2488" t="str">
        <f>IF(IMDb[[#This Row],[Presupuesto (USD)]]&lt;IMDb[[#This Row],[Ganancias(USD)]],"Éxito",IF(IMDb[[#This Row],[Presupuesto (USD)]]="SI","Indeterminado","Fracaso"))</f>
        <v>Indeterminado</v>
      </c>
    </row>
    <row r="2489" spans="1:12" x14ac:dyDescent="0.25">
      <c r="A2489" t="s">
        <v>4862</v>
      </c>
      <c r="B2489" t="s">
        <v>841</v>
      </c>
      <c r="C2489">
        <v>93</v>
      </c>
      <c r="D2489" s="4" t="s">
        <v>5162</v>
      </c>
      <c r="E2489" t="s">
        <v>534</v>
      </c>
      <c r="F2489" t="s">
        <v>2</v>
      </c>
      <c r="G2489" t="s">
        <v>3</v>
      </c>
      <c r="H2489" t="s">
        <v>113</v>
      </c>
      <c r="I2489" s="4" t="s">
        <v>5162</v>
      </c>
      <c r="J2489" s="3">
        <v>2008</v>
      </c>
      <c r="K2489" s="3">
        <v>6.5</v>
      </c>
      <c r="L2489" t="str">
        <f>IF(IMDb[[#This Row],[Presupuesto (USD)]]&lt;IMDb[[#This Row],[Ganancias(USD)]],"Éxito",IF(IMDb[[#This Row],[Presupuesto (USD)]]="SI","Indeterminado","Fracaso"))</f>
        <v>Indeterminado</v>
      </c>
    </row>
    <row r="2490" spans="1:12" x14ac:dyDescent="0.25">
      <c r="A2490" t="s">
        <v>3254</v>
      </c>
      <c r="B2490" t="s">
        <v>1053</v>
      </c>
      <c r="C2490">
        <v>115</v>
      </c>
      <c r="D2490" s="4" t="s">
        <v>5162</v>
      </c>
      <c r="E2490" t="s">
        <v>1054</v>
      </c>
      <c r="F2490" t="s">
        <v>130</v>
      </c>
      <c r="G2490" t="s">
        <v>131</v>
      </c>
      <c r="H2490" t="s">
        <v>679</v>
      </c>
      <c r="I2490" s="4">
        <v>30000000</v>
      </c>
      <c r="J2490" s="3">
        <v>2013</v>
      </c>
      <c r="K2490" s="3">
        <v>6.5</v>
      </c>
      <c r="L2490" t="str">
        <f>IF(IMDb[[#This Row],[Presupuesto (USD)]]&lt;IMDb[[#This Row],[Ganancias(USD)]],"Éxito",IF(IMDb[[#This Row],[Presupuesto (USD)]]="SI","Indeterminado","Fracaso"))</f>
        <v>Éxito</v>
      </c>
    </row>
    <row r="2491" spans="1:12" x14ac:dyDescent="0.25">
      <c r="A2491" t="s">
        <v>3548</v>
      </c>
      <c r="B2491" t="s">
        <v>1027</v>
      </c>
      <c r="C2491">
        <v>114</v>
      </c>
      <c r="D2491" s="4" t="s">
        <v>5162</v>
      </c>
      <c r="E2491" t="s">
        <v>336</v>
      </c>
      <c r="F2491" t="s">
        <v>2</v>
      </c>
      <c r="G2491" t="s">
        <v>56</v>
      </c>
      <c r="H2491" t="s">
        <v>113</v>
      </c>
      <c r="I2491" s="4">
        <v>20000000</v>
      </c>
      <c r="J2491" s="3">
        <v>2008</v>
      </c>
      <c r="K2491" s="3">
        <v>6.5</v>
      </c>
      <c r="L2491" t="str">
        <f>IF(IMDb[[#This Row],[Presupuesto (USD)]]&lt;IMDb[[#This Row],[Ganancias(USD)]],"Éxito",IF(IMDb[[#This Row],[Presupuesto (USD)]]="SI","Indeterminado","Fracaso"))</f>
        <v>Éxito</v>
      </c>
    </row>
    <row r="2492" spans="1:12" x14ac:dyDescent="0.25">
      <c r="A2492" t="s">
        <v>4690</v>
      </c>
      <c r="B2492" t="s">
        <v>343</v>
      </c>
      <c r="C2492">
        <v>98</v>
      </c>
      <c r="D2492" s="4" t="s">
        <v>5162</v>
      </c>
      <c r="E2492" t="s">
        <v>759</v>
      </c>
      <c r="F2492" t="s">
        <v>257</v>
      </c>
      <c r="G2492" t="s">
        <v>258</v>
      </c>
      <c r="H2492" t="s">
        <v>113</v>
      </c>
      <c r="I2492" s="4">
        <v>17000000</v>
      </c>
      <c r="J2492" s="3">
        <v>1985</v>
      </c>
      <c r="K2492" s="3">
        <v>6.5</v>
      </c>
      <c r="L2492" t="str">
        <f>IF(IMDb[[#This Row],[Presupuesto (USD)]]&lt;IMDb[[#This Row],[Ganancias(USD)]],"Éxito",IF(IMDb[[#This Row],[Presupuesto (USD)]]="SI","Indeterminado","Fracaso"))</f>
        <v>Éxito</v>
      </c>
    </row>
    <row r="2493" spans="1:12" x14ac:dyDescent="0.25">
      <c r="A2493" t="s">
        <v>4052</v>
      </c>
      <c r="B2493" t="s">
        <v>1032</v>
      </c>
      <c r="C2493">
        <v>97</v>
      </c>
      <c r="D2493" s="4" t="s">
        <v>5162</v>
      </c>
      <c r="E2493" t="s">
        <v>251</v>
      </c>
      <c r="F2493" t="s">
        <v>2</v>
      </c>
      <c r="G2493" t="s">
        <v>3</v>
      </c>
      <c r="H2493" t="s">
        <v>4</v>
      </c>
      <c r="I2493" s="4">
        <v>10000000</v>
      </c>
      <c r="J2493" s="3">
        <v>2014</v>
      </c>
      <c r="K2493" s="3">
        <v>6.5</v>
      </c>
      <c r="L2493" t="str">
        <f>IF(IMDb[[#This Row],[Presupuesto (USD)]]&lt;IMDb[[#This Row],[Ganancias(USD)]],"Éxito",IF(IMDb[[#This Row],[Presupuesto (USD)]]="SI","Indeterminado","Fracaso"))</f>
        <v>Éxito</v>
      </c>
    </row>
    <row r="2494" spans="1:12" x14ac:dyDescent="0.25">
      <c r="A2494" t="s">
        <v>4058</v>
      </c>
      <c r="B2494" t="s">
        <v>1504</v>
      </c>
      <c r="C2494">
        <v>89</v>
      </c>
      <c r="D2494" s="4" t="s">
        <v>5162</v>
      </c>
      <c r="E2494" t="s">
        <v>1505</v>
      </c>
      <c r="F2494" t="s">
        <v>2</v>
      </c>
      <c r="G2494" t="s">
        <v>56</v>
      </c>
      <c r="H2494" t="s">
        <v>5162</v>
      </c>
      <c r="I2494" s="4">
        <v>10000000</v>
      </c>
      <c r="J2494" s="3">
        <v>2010</v>
      </c>
      <c r="K2494" s="3">
        <v>6.5</v>
      </c>
      <c r="L2494" t="str">
        <f>IF(IMDb[[#This Row],[Presupuesto (USD)]]&lt;IMDb[[#This Row],[Ganancias(USD)]],"Éxito",IF(IMDb[[#This Row],[Presupuesto (USD)]]="SI","Indeterminado","Fracaso"))</f>
        <v>Éxito</v>
      </c>
    </row>
    <row r="2495" spans="1:12" x14ac:dyDescent="0.25">
      <c r="A2495" t="s">
        <v>4099</v>
      </c>
      <c r="B2495" t="s">
        <v>1524</v>
      </c>
      <c r="C2495">
        <v>103</v>
      </c>
      <c r="D2495" s="4" t="s">
        <v>5162</v>
      </c>
      <c r="E2495" t="s">
        <v>45</v>
      </c>
      <c r="F2495" t="s">
        <v>2</v>
      </c>
      <c r="G2495" t="s">
        <v>3</v>
      </c>
      <c r="H2495" t="s">
        <v>113</v>
      </c>
      <c r="I2495" s="4">
        <v>9000000</v>
      </c>
      <c r="J2495" s="3">
        <v>2009</v>
      </c>
      <c r="K2495" s="3">
        <v>6.5</v>
      </c>
      <c r="L2495" t="str">
        <f>IF(IMDb[[#This Row],[Presupuesto (USD)]]&lt;IMDb[[#This Row],[Ganancias(USD)]],"Éxito",IF(IMDb[[#This Row],[Presupuesto (USD)]]="SI","Indeterminado","Fracaso"))</f>
        <v>Éxito</v>
      </c>
    </row>
    <row r="2496" spans="1:12" x14ac:dyDescent="0.25">
      <c r="A2496" t="s">
        <v>4257</v>
      </c>
      <c r="B2496" t="s">
        <v>1617</v>
      </c>
      <c r="C2496">
        <v>102</v>
      </c>
      <c r="D2496" s="4" t="s">
        <v>5162</v>
      </c>
      <c r="E2496" t="s">
        <v>1618</v>
      </c>
      <c r="F2496" t="s">
        <v>2</v>
      </c>
      <c r="G2496" t="s">
        <v>38</v>
      </c>
      <c r="H2496" t="s">
        <v>113</v>
      </c>
      <c r="I2496" s="4">
        <v>6500000</v>
      </c>
      <c r="J2496" s="3">
        <v>2010</v>
      </c>
      <c r="K2496" s="3">
        <v>6.5</v>
      </c>
      <c r="L2496" t="str">
        <f>IF(IMDb[[#This Row],[Presupuesto (USD)]]&lt;IMDb[[#This Row],[Ganancias(USD)]],"Éxito",IF(IMDb[[#This Row],[Presupuesto (USD)]]="SI","Indeterminado","Fracaso"))</f>
        <v>Éxito</v>
      </c>
    </row>
    <row r="2497" spans="1:12" x14ac:dyDescent="0.25">
      <c r="A2497" t="s">
        <v>4312</v>
      </c>
      <c r="B2497" t="s">
        <v>1645</v>
      </c>
      <c r="C2497">
        <v>90</v>
      </c>
      <c r="D2497" s="4" t="s">
        <v>5162</v>
      </c>
      <c r="E2497" t="s">
        <v>803</v>
      </c>
      <c r="F2497" t="s">
        <v>2</v>
      </c>
      <c r="G2497" t="s">
        <v>3</v>
      </c>
      <c r="H2497" t="s">
        <v>113</v>
      </c>
      <c r="I2497" s="4">
        <v>6000000</v>
      </c>
      <c r="J2497" s="3">
        <v>2012</v>
      </c>
      <c r="K2497" s="3">
        <v>6.5</v>
      </c>
      <c r="L2497" t="str">
        <f>IF(IMDb[[#This Row],[Presupuesto (USD)]]&lt;IMDb[[#This Row],[Ganancias(USD)]],"Éxito",IF(IMDb[[#This Row],[Presupuesto (USD)]]="SI","Indeterminado","Fracaso"))</f>
        <v>Éxito</v>
      </c>
    </row>
    <row r="2498" spans="1:12" x14ac:dyDescent="0.25">
      <c r="A2498" t="s">
        <v>4410</v>
      </c>
      <c r="B2498" t="s">
        <v>1709</v>
      </c>
      <c r="C2498">
        <v>107</v>
      </c>
      <c r="D2498" s="4" t="s">
        <v>5162</v>
      </c>
      <c r="E2498" t="s">
        <v>752</v>
      </c>
      <c r="F2498" t="s">
        <v>2</v>
      </c>
      <c r="G2498" t="s">
        <v>9</v>
      </c>
      <c r="H2498" t="s">
        <v>113</v>
      </c>
      <c r="I2498" s="4">
        <v>3000000</v>
      </c>
      <c r="J2498" s="3">
        <v>2011</v>
      </c>
      <c r="K2498" s="3">
        <v>6.5</v>
      </c>
      <c r="L2498" t="str">
        <f>IF(IMDb[[#This Row],[Presupuesto (USD)]]&lt;IMDb[[#This Row],[Ganancias(USD)]],"Éxito",IF(IMDb[[#This Row],[Presupuesto (USD)]]="SI","Indeterminado","Fracaso"))</f>
        <v>Éxito</v>
      </c>
    </row>
    <row r="2499" spans="1:12" x14ac:dyDescent="0.25">
      <c r="A2499" t="s">
        <v>4639</v>
      </c>
      <c r="B2499" t="s">
        <v>1763</v>
      </c>
      <c r="C2499">
        <v>101</v>
      </c>
      <c r="D2499" s="4" t="s">
        <v>5162</v>
      </c>
      <c r="E2499" t="s">
        <v>799</v>
      </c>
      <c r="F2499" t="s">
        <v>2</v>
      </c>
      <c r="G2499" t="s">
        <v>3</v>
      </c>
      <c r="H2499" t="s">
        <v>1539</v>
      </c>
      <c r="I2499" s="4">
        <v>2361000</v>
      </c>
      <c r="J2499" s="3">
        <v>1944</v>
      </c>
      <c r="K2499" s="3">
        <v>6.5</v>
      </c>
      <c r="L2499" t="str">
        <f>IF(IMDb[[#This Row],[Presupuesto (USD)]]&lt;IMDb[[#This Row],[Ganancias(USD)]],"Éxito",IF(IMDb[[#This Row],[Presupuesto (USD)]]="SI","Indeterminado","Fracaso"))</f>
        <v>Éxito</v>
      </c>
    </row>
    <row r="2500" spans="1:12" x14ac:dyDescent="0.25">
      <c r="A2500" t="s">
        <v>4774</v>
      </c>
      <c r="B2500" t="s">
        <v>1939</v>
      </c>
      <c r="C2500">
        <v>105</v>
      </c>
      <c r="D2500" s="4" t="s">
        <v>5162</v>
      </c>
      <c r="E2500" t="s">
        <v>397</v>
      </c>
      <c r="F2500" t="s">
        <v>2</v>
      </c>
      <c r="G2500" t="s">
        <v>3</v>
      </c>
      <c r="H2500" t="s">
        <v>813</v>
      </c>
      <c r="I2500" s="4">
        <v>1377800</v>
      </c>
      <c r="J2500" s="3">
        <v>1966</v>
      </c>
      <c r="K2500" s="3">
        <v>6.5</v>
      </c>
      <c r="L2500" t="str">
        <f>IF(IMDb[[#This Row],[Presupuesto (USD)]]&lt;IMDb[[#This Row],[Ganancias(USD)]],"Éxito",IF(IMDb[[#This Row],[Presupuesto (USD)]]="SI","Indeterminado","Fracaso"))</f>
        <v>Éxito</v>
      </c>
    </row>
    <row r="2501" spans="1:12" x14ac:dyDescent="0.25">
      <c r="A2501" t="s">
        <v>4912</v>
      </c>
      <c r="B2501" t="s">
        <v>724</v>
      </c>
      <c r="C2501">
        <v>83</v>
      </c>
      <c r="D2501" s="4" t="s">
        <v>5162</v>
      </c>
      <c r="E2501" t="s">
        <v>286</v>
      </c>
      <c r="F2501" t="s">
        <v>2</v>
      </c>
      <c r="G2501" t="s">
        <v>3</v>
      </c>
      <c r="H2501" t="s">
        <v>113</v>
      </c>
      <c r="I2501" s="4">
        <v>650000</v>
      </c>
      <c r="J2501" s="3">
        <v>1977</v>
      </c>
      <c r="K2501" s="3">
        <v>6.5</v>
      </c>
      <c r="L2501" t="str">
        <f>IF(IMDb[[#This Row],[Presupuesto (USD)]]&lt;IMDb[[#This Row],[Ganancias(USD)]],"Éxito",IF(IMDb[[#This Row],[Presupuesto (USD)]]="SI","Indeterminado","Fracaso"))</f>
        <v>Éxito</v>
      </c>
    </row>
    <row r="2502" spans="1:12" x14ac:dyDescent="0.25">
      <c r="A2502" t="s">
        <v>5019</v>
      </c>
      <c r="B2502" t="s">
        <v>2130</v>
      </c>
      <c r="C2502">
        <v>83</v>
      </c>
      <c r="D2502" s="4" t="s">
        <v>5162</v>
      </c>
      <c r="E2502" t="s">
        <v>286</v>
      </c>
      <c r="F2502" t="s">
        <v>2</v>
      </c>
      <c r="G2502" t="s">
        <v>3</v>
      </c>
      <c r="H2502" t="s">
        <v>5162</v>
      </c>
      <c r="I2502" s="4">
        <v>240000</v>
      </c>
      <c r="J2502" s="3">
        <v>2006</v>
      </c>
      <c r="K2502" s="3">
        <v>6.5</v>
      </c>
      <c r="L2502" t="str">
        <f>IF(IMDb[[#This Row],[Presupuesto (USD)]]&lt;IMDb[[#This Row],[Ganancias(USD)]],"Éxito",IF(IMDb[[#This Row],[Presupuesto (USD)]]="SI","Indeterminado","Fracaso"))</f>
        <v>Éxito</v>
      </c>
    </row>
    <row r="2503" spans="1:12" x14ac:dyDescent="0.25">
      <c r="A2503" t="s">
        <v>5028</v>
      </c>
      <c r="B2503" t="s">
        <v>2135</v>
      </c>
      <c r="C2503">
        <v>66</v>
      </c>
      <c r="D2503" s="4" t="s">
        <v>5162</v>
      </c>
      <c r="E2503" t="s">
        <v>2136</v>
      </c>
      <c r="F2503" t="s">
        <v>2</v>
      </c>
      <c r="G2503" t="s">
        <v>3</v>
      </c>
      <c r="H2503" t="s">
        <v>813</v>
      </c>
      <c r="I2503" s="4">
        <v>200000</v>
      </c>
      <c r="J2503" s="3">
        <v>1933</v>
      </c>
      <c r="K2503" s="3">
        <v>6.5</v>
      </c>
      <c r="L2503" t="str">
        <f>IF(IMDb[[#This Row],[Presupuesto (USD)]]&lt;IMDb[[#This Row],[Ganancias(USD)]],"Éxito",IF(IMDb[[#This Row],[Presupuesto (USD)]]="SI","Indeterminado","Fracaso"))</f>
        <v>Éxito</v>
      </c>
    </row>
    <row r="2504" spans="1:12" x14ac:dyDescent="0.25">
      <c r="A2504" t="s">
        <v>5048</v>
      </c>
      <c r="B2504" t="s">
        <v>2153</v>
      </c>
      <c r="C2504">
        <v>104</v>
      </c>
      <c r="D2504" s="4" t="s">
        <v>5162</v>
      </c>
      <c r="E2504" t="s">
        <v>534</v>
      </c>
      <c r="F2504" t="s">
        <v>2012</v>
      </c>
      <c r="G2504" t="s">
        <v>1048</v>
      </c>
      <c r="H2504" t="s">
        <v>5162</v>
      </c>
      <c r="I2504" s="4">
        <v>168000</v>
      </c>
      <c r="J2504" s="3">
        <v>2015</v>
      </c>
      <c r="K2504" s="3">
        <v>6.5</v>
      </c>
      <c r="L2504" t="str">
        <f>IF(IMDb[[#This Row],[Presupuesto (USD)]]&lt;IMDb[[#This Row],[Ganancias(USD)]],"Éxito",IF(IMDb[[#This Row],[Presupuesto (USD)]]="SI","Indeterminado","Fracaso"))</f>
        <v>Éxito</v>
      </c>
    </row>
    <row r="2505" spans="1:12" x14ac:dyDescent="0.25">
      <c r="A2505" t="s">
        <v>2375</v>
      </c>
      <c r="B2505" t="s">
        <v>255</v>
      </c>
      <c r="C2505">
        <v>136</v>
      </c>
      <c r="D2505" s="4">
        <v>474544677</v>
      </c>
      <c r="E2505" t="s">
        <v>1</v>
      </c>
      <c r="F2505" t="s">
        <v>2</v>
      </c>
      <c r="G2505" t="s">
        <v>3</v>
      </c>
      <c r="H2505" t="s">
        <v>21</v>
      </c>
      <c r="I2505" s="4">
        <v>115000000</v>
      </c>
      <c r="J2505" s="3">
        <v>1999</v>
      </c>
      <c r="K2505" s="3">
        <v>6.5</v>
      </c>
      <c r="L2505" t="str">
        <f>IF(IMDb[[#This Row],[Presupuesto (USD)]]&lt;IMDb[[#This Row],[Ganancias(USD)]],"Éxito",IF(IMDb[[#This Row],[Presupuesto (USD)]]="SI","Indeterminado","Fracaso"))</f>
        <v>Éxito</v>
      </c>
    </row>
    <row r="2506" spans="1:12" x14ac:dyDescent="0.25">
      <c r="A2506" t="s">
        <v>2227</v>
      </c>
      <c r="B2506" t="s">
        <v>53</v>
      </c>
      <c r="C2506">
        <v>108</v>
      </c>
      <c r="D2506" s="4">
        <v>334185206</v>
      </c>
      <c r="E2506" t="s">
        <v>43</v>
      </c>
      <c r="F2506" t="s">
        <v>2</v>
      </c>
      <c r="G2506" t="s">
        <v>3</v>
      </c>
      <c r="H2506" t="s">
        <v>21</v>
      </c>
      <c r="I2506" s="4">
        <v>200000000</v>
      </c>
      <c r="J2506" s="3">
        <v>2010</v>
      </c>
      <c r="K2506" s="3">
        <v>6.5</v>
      </c>
      <c r="L2506" t="str">
        <f>IF(IMDb[[#This Row],[Presupuesto (USD)]]&lt;IMDb[[#This Row],[Ganancias(USD)]],"Éxito",IF(IMDb[[#This Row],[Presupuesto (USD)]]="SI","Indeterminado","Fracaso"))</f>
        <v>Éxito</v>
      </c>
    </row>
    <row r="2507" spans="1:12" x14ac:dyDescent="0.25">
      <c r="A2507" t="s">
        <v>2501</v>
      </c>
      <c r="B2507" t="s">
        <v>420</v>
      </c>
      <c r="C2507">
        <v>102</v>
      </c>
      <c r="D2507" s="4">
        <v>254455986</v>
      </c>
      <c r="E2507" t="s">
        <v>286</v>
      </c>
      <c r="F2507" t="s">
        <v>2</v>
      </c>
      <c r="G2507" t="s">
        <v>3</v>
      </c>
      <c r="H2507" t="s">
        <v>113</v>
      </c>
      <c r="I2507" s="4">
        <v>80000000</v>
      </c>
      <c r="J2507" s="3">
        <v>2011</v>
      </c>
      <c r="K2507" s="3">
        <v>6.5</v>
      </c>
      <c r="L2507" t="str">
        <f>IF(IMDb[[#This Row],[Presupuesto (USD)]]&lt;IMDb[[#This Row],[Ganancias(USD)]],"Éxito",IF(IMDb[[#This Row],[Presupuesto (USD)]]="SI","Indeterminado","Fracaso"))</f>
        <v>Éxito</v>
      </c>
    </row>
    <row r="2508" spans="1:12" x14ac:dyDescent="0.25">
      <c r="A2508" t="s">
        <v>2340</v>
      </c>
      <c r="B2508" t="s">
        <v>77</v>
      </c>
      <c r="C2508">
        <v>116</v>
      </c>
      <c r="D2508" s="4">
        <v>234277056</v>
      </c>
      <c r="E2508" t="s">
        <v>212</v>
      </c>
      <c r="F2508" t="s">
        <v>2</v>
      </c>
      <c r="G2508" t="s">
        <v>3</v>
      </c>
      <c r="H2508" t="s">
        <v>4</v>
      </c>
      <c r="I2508" s="4">
        <v>132000000</v>
      </c>
      <c r="J2508" s="3">
        <v>2005</v>
      </c>
      <c r="K2508" s="3">
        <v>6.5</v>
      </c>
      <c r="L2508" t="str">
        <f>IF(IMDb[[#This Row],[Presupuesto (USD)]]&lt;IMDb[[#This Row],[Ganancias(USD)]],"Éxito",IF(IMDb[[#This Row],[Presupuesto (USD)]]="SI","Indeterminado","Fracaso"))</f>
        <v>Éxito</v>
      </c>
    </row>
    <row r="2509" spans="1:12" x14ac:dyDescent="0.25">
      <c r="A2509" t="s">
        <v>2545</v>
      </c>
      <c r="B2509" t="s">
        <v>77</v>
      </c>
      <c r="C2509">
        <v>129</v>
      </c>
      <c r="D2509" s="4">
        <v>229074524</v>
      </c>
      <c r="E2509" t="s">
        <v>16</v>
      </c>
      <c r="F2509" t="s">
        <v>2</v>
      </c>
      <c r="G2509" t="s">
        <v>3</v>
      </c>
      <c r="H2509" t="s">
        <v>4</v>
      </c>
      <c r="I2509" s="4">
        <v>73000000</v>
      </c>
      <c r="J2509" s="3">
        <v>1997</v>
      </c>
      <c r="K2509" s="3">
        <v>6.5</v>
      </c>
      <c r="L2509" t="str">
        <f>IF(IMDb[[#This Row],[Presupuesto (USD)]]&lt;IMDb[[#This Row],[Ganancias(USD)]],"Éxito",IF(IMDb[[#This Row],[Presupuesto (USD)]]="SI","Indeterminado","Fracaso"))</f>
        <v>Éxito</v>
      </c>
    </row>
    <row r="2510" spans="1:12" x14ac:dyDescent="0.25">
      <c r="A2510" t="s">
        <v>2255</v>
      </c>
      <c r="B2510" t="s">
        <v>91</v>
      </c>
      <c r="C2510">
        <v>94</v>
      </c>
      <c r="D2510" s="4">
        <v>198332128</v>
      </c>
      <c r="E2510" t="s">
        <v>92</v>
      </c>
      <c r="F2510" t="s">
        <v>2</v>
      </c>
      <c r="G2510" t="s">
        <v>3</v>
      </c>
      <c r="H2510" t="s">
        <v>21</v>
      </c>
      <c r="I2510" s="4">
        <v>175000000</v>
      </c>
      <c r="J2510" s="3">
        <v>2009</v>
      </c>
      <c r="K2510" s="3">
        <v>6.5</v>
      </c>
      <c r="L2510" t="str">
        <f>IF(IMDb[[#This Row],[Presupuesto (USD)]]&lt;IMDb[[#This Row],[Ganancias(USD)]],"Éxito",IF(IMDb[[#This Row],[Presupuesto (USD)]]="SI","Indeterminado","Fracaso"))</f>
        <v>Éxito</v>
      </c>
    </row>
    <row r="2511" spans="1:12" x14ac:dyDescent="0.25">
      <c r="A2511" t="s">
        <v>2472</v>
      </c>
      <c r="B2511" t="s">
        <v>158</v>
      </c>
      <c r="C2511">
        <v>108</v>
      </c>
      <c r="D2511" s="4">
        <v>197992827</v>
      </c>
      <c r="E2511" t="s">
        <v>390</v>
      </c>
      <c r="F2511" t="s">
        <v>2</v>
      </c>
      <c r="G2511" t="s">
        <v>3</v>
      </c>
      <c r="H2511" t="s">
        <v>21</v>
      </c>
      <c r="I2511" s="4">
        <v>100000000</v>
      </c>
      <c r="J2511" s="3">
        <v>2006</v>
      </c>
      <c r="K2511" s="3">
        <v>6.5</v>
      </c>
      <c r="L2511" t="str">
        <f>IF(IMDb[[#This Row],[Presupuesto (USD)]]&lt;IMDb[[#This Row],[Ganancias(USD)]],"Éxito",IF(IMDb[[#This Row],[Presupuesto (USD)]]="SI","Indeterminado","Fracaso"))</f>
        <v>Éxito</v>
      </c>
    </row>
    <row r="2512" spans="1:12" x14ac:dyDescent="0.25">
      <c r="A2512" t="s">
        <v>2383</v>
      </c>
      <c r="B2512" t="s">
        <v>100</v>
      </c>
      <c r="C2512">
        <v>126</v>
      </c>
      <c r="D2512" s="4">
        <v>186336103</v>
      </c>
      <c r="E2512" t="s">
        <v>268</v>
      </c>
      <c r="F2512" t="s">
        <v>2</v>
      </c>
      <c r="G2512" t="s">
        <v>3</v>
      </c>
      <c r="H2512" t="s">
        <v>4</v>
      </c>
      <c r="I2512" s="4">
        <v>120000000</v>
      </c>
      <c r="J2512" s="3">
        <v>2005</v>
      </c>
      <c r="K2512" s="3">
        <v>6.5</v>
      </c>
      <c r="L2512" t="str">
        <f>IF(IMDb[[#This Row],[Presupuesto (USD)]]&lt;IMDb[[#This Row],[Ganancias(USD)]],"Éxito",IF(IMDb[[#This Row],[Presupuesto (USD)]]="SI","Indeterminado","Fracaso"))</f>
        <v>Éxito</v>
      </c>
    </row>
    <row r="2513" spans="1:12" x14ac:dyDescent="0.25">
      <c r="A2513" t="s">
        <v>3234</v>
      </c>
      <c r="B2513" t="s">
        <v>1042</v>
      </c>
      <c r="C2513">
        <v>115</v>
      </c>
      <c r="D2513" s="4">
        <v>183436380</v>
      </c>
      <c r="E2513" t="s">
        <v>853</v>
      </c>
      <c r="F2513" t="s">
        <v>2</v>
      </c>
      <c r="G2513" t="s">
        <v>3</v>
      </c>
      <c r="H2513" t="s">
        <v>4</v>
      </c>
      <c r="I2513" s="4">
        <v>29000000</v>
      </c>
      <c r="J2513" s="3">
        <v>2015</v>
      </c>
      <c r="K2513" s="3">
        <v>6.5</v>
      </c>
      <c r="L2513" t="str">
        <f>IF(IMDb[[#This Row],[Presupuesto (USD)]]&lt;IMDb[[#This Row],[Ganancias(USD)]],"Éxito",IF(IMDb[[#This Row],[Presupuesto (USD)]]="SI","Indeterminado","Fracaso"))</f>
        <v>Éxito</v>
      </c>
    </row>
    <row r="2514" spans="1:12" x14ac:dyDescent="0.25">
      <c r="A2514" t="s">
        <v>4100</v>
      </c>
      <c r="B2514" t="s">
        <v>1525</v>
      </c>
      <c r="C2514">
        <v>93</v>
      </c>
      <c r="D2514" s="4">
        <v>174635000</v>
      </c>
      <c r="E2514" t="s">
        <v>614</v>
      </c>
      <c r="F2514" t="s">
        <v>2</v>
      </c>
      <c r="G2514" t="s">
        <v>74</v>
      </c>
      <c r="H2514" t="s">
        <v>4</v>
      </c>
      <c r="I2514" s="4">
        <v>8800000</v>
      </c>
      <c r="J2514" s="3">
        <v>1986</v>
      </c>
      <c r="K2514" s="3">
        <v>6.5</v>
      </c>
      <c r="L2514" t="str">
        <f>IF(IMDb[[#This Row],[Presupuesto (USD)]]&lt;IMDb[[#This Row],[Ganancias(USD)]],"Éxito",IF(IMDb[[#This Row],[Presupuesto (USD)]]="SI","Indeterminado","Fracaso"))</f>
        <v>Éxito</v>
      </c>
    </row>
    <row r="2515" spans="1:12" x14ac:dyDescent="0.25">
      <c r="A2515" t="s">
        <v>2347</v>
      </c>
      <c r="B2515" t="s">
        <v>220</v>
      </c>
      <c r="C2515">
        <v>82</v>
      </c>
      <c r="D2515" s="4">
        <v>137748063</v>
      </c>
      <c r="E2515" t="s">
        <v>221</v>
      </c>
      <c r="F2515" t="s">
        <v>2</v>
      </c>
      <c r="G2515" t="s">
        <v>3</v>
      </c>
      <c r="H2515" t="s">
        <v>21</v>
      </c>
      <c r="I2515" s="4">
        <v>127500000</v>
      </c>
      <c r="J2515" s="3">
        <v>2000</v>
      </c>
      <c r="K2515" s="3">
        <v>6.5</v>
      </c>
      <c r="L2515" t="str">
        <f>IF(IMDb[[#This Row],[Presupuesto (USD)]]&lt;IMDb[[#This Row],[Ganancias(USD)]],"Éxito",IF(IMDb[[#This Row],[Presupuesto (USD)]]="SI","Indeterminado","Fracaso"))</f>
        <v>Éxito</v>
      </c>
    </row>
    <row r="2516" spans="1:12" x14ac:dyDescent="0.25">
      <c r="A2516" t="s">
        <v>2508</v>
      </c>
      <c r="B2516" t="s">
        <v>412</v>
      </c>
      <c r="C2516">
        <v>110</v>
      </c>
      <c r="D2516" s="4">
        <v>130313314</v>
      </c>
      <c r="E2516" t="s">
        <v>279</v>
      </c>
      <c r="F2516" t="s">
        <v>2</v>
      </c>
      <c r="G2516" t="s">
        <v>3</v>
      </c>
      <c r="H2516" t="s">
        <v>4</v>
      </c>
      <c r="I2516" s="4">
        <v>80000000</v>
      </c>
      <c r="J2516" s="3">
        <v>2008</v>
      </c>
      <c r="K2516" s="3">
        <v>6.5</v>
      </c>
      <c r="L2516" t="str">
        <f>IF(IMDb[[#This Row],[Presupuesto (USD)]]&lt;IMDb[[#This Row],[Ganancias(USD)]],"Éxito",IF(IMDb[[#This Row],[Presupuesto (USD)]]="SI","Indeterminado","Fracaso"))</f>
        <v>Éxito</v>
      </c>
    </row>
    <row r="2517" spans="1:12" x14ac:dyDescent="0.25">
      <c r="A2517" t="s">
        <v>2380</v>
      </c>
      <c r="B2517" t="s">
        <v>265</v>
      </c>
      <c r="C2517">
        <v>119</v>
      </c>
      <c r="D2517" s="4">
        <v>125332007</v>
      </c>
      <c r="E2517" t="s">
        <v>8</v>
      </c>
      <c r="F2517" t="s">
        <v>2</v>
      </c>
      <c r="G2517" t="s">
        <v>9</v>
      </c>
      <c r="H2517" t="s">
        <v>4</v>
      </c>
      <c r="I2517" s="4">
        <v>110000000</v>
      </c>
      <c r="J2517" s="3">
        <v>1997</v>
      </c>
      <c r="K2517" s="3">
        <v>6.5</v>
      </c>
      <c r="L2517" t="str">
        <f>IF(IMDb[[#This Row],[Presupuesto (USD)]]&lt;IMDb[[#This Row],[Ganancias(USD)]],"Éxito",IF(IMDb[[#This Row],[Presupuesto (USD)]]="SI","Indeterminado","Fracaso"))</f>
        <v>Éxito</v>
      </c>
    </row>
    <row r="2518" spans="1:12" x14ac:dyDescent="0.25">
      <c r="A2518" t="s">
        <v>2538</v>
      </c>
      <c r="B2518" t="s">
        <v>472</v>
      </c>
      <c r="C2518">
        <v>95</v>
      </c>
      <c r="D2518" s="4">
        <v>119793567</v>
      </c>
      <c r="E2518" t="s">
        <v>473</v>
      </c>
      <c r="F2518" t="s">
        <v>2</v>
      </c>
      <c r="G2518" t="s">
        <v>3</v>
      </c>
      <c r="H2518" t="s">
        <v>21</v>
      </c>
      <c r="I2518" s="4">
        <v>78000000</v>
      </c>
      <c r="J2518" s="3">
        <v>2013</v>
      </c>
      <c r="K2518" s="3">
        <v>6.5</v>
      </c>
      <c r="L2518" t="str">
        <f>IF(IMDb[[#This Row],[Presupuesto (USD)]]&lt;IMDb[[#This Row],[Ganancias(USD)]],"Éxito",IF(IMDb[[#This Row],[Presupuesto (USD)]]="SI","Indeterminado","Fracaso"))</f>
        <v>Éxito</v>
      </c>
    </row>
    <row r="2519" spans="1:12" x14ac:dyDescent="0.25">
      <c r="A2519" t="s">
        <v>2622</v>
      </c>
      <c r="B2519" t="s">
        <v>563</v>
      </c>
      <c r="C2519">
        <v>119</v>
      </c>
      <c r="D2519" s="4">
        <v>115731542</v>
      </c>
      <c r="E2519" t="s">
        <v>251</v>
      </c>
      <c r="F2519" t="s">
        <v>2</v>
      </c>
      <c r="G2519" t="s">
        <v>3</v>
      </c>
      <c r="H2519" t="s">
        <v>21</v>
      </c>
      <c r="I2519" s="4">
        <v>65000000</v>
      </c>
      <c r="J2519" s="3">
        <v>1998</v>
      </c>
      <c r="K2519" s="3">
        <v>6.5</v>
      </c>
      <c r="L2519" t="str">
        <f>IF(IMDb[[#This Row],[Presupuesto (USD)]]&lt;IMDb[[#This Row],[Ganancias(USD)]],"Éxito",IF(IMDb[[#This Row],[Presupuesto (USD)]]="SI","Indeterminado","Fracaso"))</f>
        <v>Éxito</v>
      </c>
    </row>
    <row r="2520" spans="1:12" x14ac:dyDescent="0.25">
      <c r="A2520" t="s">
        <v>2580</v>
      </c>
      <c r="B2520" t="s">
        <v>171</v>
      </c>
      <c r="C2520">
        <v>108</v>
      </c>
      <c r="D2520" s="4">
        <v>114195633</v>
      </c>
      <c r="E2520" t="s">
        <v>520</v>
      </c>
      <c r="F2520" t="s">
        <v>2</v>
      </c>
      <c r="G2520" t="s">
        <v>3</v>
      </c>
      <c r="H2520" t="s">
        <v>4</v>
      </c>
      <c r="I2520" s="4">
        <v>60000000</v>
      </c>
      <c r="J2520" s="3">
        <v>2004</v>
      </c>
      <c r="K2520" s="3">
        <v>6.5</v>
      </c>
      <c r="L2520" t="str">
        <f>IF(IMDb[[#This Row],[Presupuesto (USD)]]&lt;IMDb[[#This Row],[Ganancias(USD)]],"Éxito",IF(IMDb[[#This Row],[Presupuesto (USD)]]="SI","Indeterminado","Fracaso"))</f>
        <v>Éxito</v>
      </c>
    </row>
    <row r="2521" spans="1:12" x14ac:dyDescent="0.25">
      <c r="A2521" t="s">
        <v>2558</v>
      </c>
      <c r="B2521" t="s">
        <v>201</v>
      </c>
      <c r="C2521">
        <v>130</v>
      </c>
      <c r="D2521" s="4">
        <v>103338338</v>
      </c>
      <c r="E2521" t="s">
        <v>488</v>
      </c>
      <c r="F2521" t="s">
        <v>2</v>
      </c>
      <c r="G2521" t="s">
        <v>3</v>
      </c>
      <c r="H2521" t="s">
        <v>4</v>
      </c>
      <c r="I2521" s="4">
        <v>70000000</v>
      </c>
      <c r="J2521" s="3">
        <v>2006</v>
      </c>
      <c r="K2521" s="3">
        <v>6.5</v>
      </c>
      <c r="L2521" t="str">
        <f>IF(IMDb[[#This Row],[Presupuesto (USD)]]&lt;IMDb[[#This Row],[Ganancias(USD)]],"Éxito",IF(IMDb[[#This Row],[Presupuesto (USD)]]="SI","Indeterminado","Fracaso"))</f>
        <v>Éxito</v>
      </c>
    </row>
    <row r="2522" spans="1:12" x14ac:dyDescent="0.25">
      <c r="A2522" t="s">
        <v>2498</v>
      </c>
      <c r="B2522" t="s">
        <v>310</v>
      </c>
      <c r="C2522">
        <v>113</v>
      </c>
      <c r="D2522" s="4">
        <v>102981571</v>
      </c>
      <c r="E2522" t="s">
        <v>8</v>
      </c>
      <c r="F2522" t="s">
        <v>2</v>
      </c>
      <c r="G2522" t="s">
        <v>3</v>
      </c>
      <c r="H2522" t="s">
        <v>113</v>
      </c>
      <c r="I2522" s="4">
        <v>80000000</v>
      </c>
      <c r="J2522" s="3">
        <v>2010</v>
      </c>
      <c r="K2522" s="3">
        <v>6.5</v>
      </c>
      <c r="L2522" t="str">
        <f>IF(IMDb[[#This Row],[Presupuesto (USD)]]&lt;IMDb[[#This Row],[Ganancias(USD)]],"Éxito",IF(IMDb[[#This Row],[Presupuesto (USD)]]="SI","Indeterminado","Fracaso"))</f>
        <v>Éxito</v>
      </c>
    </row>
    <row r="2523" spans="1:12" x14ac:dyDescent="0.25">
      <c r="A2523" t="s">
        <v>2398</v>
      </c>
      <c r="B2523" t="s">
        <v>291</v>
      </c>
      <c r="C2523">
        <v>127</v>
      </c>
      <c r="D2523" s="4">
        <v>101643008</v>
      </c>
      <c r="E2523" t="s">
        <v>70</v>
      </c>
      <c r="F2523" t="s">
        <v>2</v>
      </c>
      <c r="G2523" t="s">
        <v>3</v>
      </c>
      <c r="H2523" t="s">
        <v>4</v>
      </c>
      <c r="I2523" s="4">
        <v>90000000</v>
      </c>
      <c r="J2523" s="3">
        <v>2000</v>
      </c>
      <c r="K2523" s="3">
        <v>6.5</v>
      </c>
      <c r="L2523" t="str">
        <f>IF(IMDb[[#This Row],[Presupuesto (USD)]]&lt;IMDb[[#This Row],[Ganancias(USD)]],"Éxito",IF(IMDb[[#This Row],[Presupuesto (USD)]]="SI","Indeterminado","Fracaso"))</f>
        <v>Éxito</v>
      </c>
    </row>
    <row r="2524" spans="1:12" x14ac:dyDescent="0.25">
      <c r="A2524" t="s">
        <v>2862</v>
      </c>
      <c r="B2524" t="s">
        <v>382</v>
      </c>
      <c r="C2524">
        <v>141</v>
      </c>
      <c r="D2524" s="4">
        <v>100768056</v>
      </c>
      <c r="E2524" t="s">
        <v>367</v>
      </c>
      <c r="F2524" t="s">
        <v>2</v>
      </c>
      <c r="G2524" t="s">
        <v>3</v>
      </c>
      <c r="H2524" t="s">
        <v>4</v>
      </c>
      <c r="I2524" s="4">
        <v>45000000</v>
      </c>
      <c r="J2524" s="3">
        <v>1993</v>
      </c>
      <c r="K2524" s="3">
        <v>6.5</v>
      </c>
      <c r="L2524" t="str">
        <f>IF(IMDb[[#This Row],[Presupuesto (USD)]]&lt;IMDb[[#This Row],[Ganancias(USD)]],"Éxito",IF(IMDb[[#This Row],[Presupuesto (USD)]]="SI","Indeterminado","Fracaso"))</f>
        <v>Éxito</v>
      </c>
    </row>
    <row r="2525" spans="1:12" x14ac:dyDescent="0.25">
      <c r="A2525" t="s">
        <v>2591</v>
      </c>
      <c r="B2525" t="s">
        <v>491</v>
      </c>
      <c r="C2525">
        <v>119</v>
      </c>
      <c r="D2525" s="4">
        <v>98895417</v>
      </c>
      <c r="E2525" t="s">
        <v>11</v>
      </c>
      <c r="F2525" t="s">
        <v>2</v>
      </c>
      <c r="G2525" t="s">
        <v>3</v>
      </c>
      <c r="H2525" t="s">
        <v>113</v>
      </c>
      <c r="I2525" s="4">
        <v>70000000</v>
      </c>
      <c r="J2525" s="3">
        <v>2013</v>
      </c>
      <c r="K2525" s="3">
        <v>6.5</v>
      </c>
      <c r="L2525" t="str">
        <f>IF(IMDb[[#This Row],[Presupuesto (USD)]]&lt;IMDb[[#This Row],[Ganancias(USD)]],"Éxito",IF(IMDb[[#This Row],[Presupuesto (USD)]]="SI","Indeterminado","Fracaso"))</f>
        <v>Éxito</v>
      </c>
    </row>
    <row r="2526" spans="1:12" x14ac:dyDescent="0.25">
      <c r="A2526" t="s">
        <v>2268</v>
      </c>
      <c r="B2526" t="s">
        <v>116</v>
      </c>
      <c r="C2526">
        <v>130</v>
      </c>
      <c r="D2526" s="4">
        <v>93417865</v>
      </c>
      <c r="E2526" t="s">
        <v>117</v>
      </c>
      <c r="F2526" t="s">
        <v>2</v>
      </c>
      <c r="G2526" t="s">
        <v>3</v>
      </c>
      <c r="H2526" t="s">
        <v>21</v>
      </c>
      <c r="I2526" s="4">
        <v>190000000</v>
      </c>
      <c r="J2526" s="3">
        <v>2015</v>
      </c>
      <c r="K2526" s="3">
        <v>6.5</v>
      </c>
      <c r="L2526" t="str">
        <f>IF(IMDb[[#This Row],[Presupuesto (USD)]]&lt;IMDb[[#This Row],[Ganancias(USD)]],"Éxito",IF(IMDb[[#This Row],[Presupuesto (USD)]]="SI","Indeterminado","Fracaso"))</f>
        <v>Fracaso</v>
      </c>
    </row>
    <row r="2527" spans="1:12" x14ac:dyDescent="0.25">
      <c r="A2527" t="s">
        <v>2771</v>
      </c>
      <c r="B2527" t="s">
        <v>547</v>
      </c>
      <c r="C2527">
        <v>116</v>
      </c>
      <c r="D2527" s="4">
        <v>90567722</v>
      </c>
      <c r="E2527" t="s">
        <v>286</v>
      </c>
      <c r="F2527" t="s">
        <v>2</v>
      </c>
      <c r="G2527" t="s">
        <v>3</v>
      </c>
      <c r="H2527" t="s">
        <v>113</v>
      </c>
      <c r="I2527" s="4">
        <v>51000000</v>
      </c>
      <c r="J2527" s="3">
        <v>2000</v>
      </c>
      <c r="K2527" s="3">
        <v>6.5</v>
      </c>
      <c r="L2527" t="str">
        <f>IF(IMDb[[#This Row],[Presupuesto (USD)]]&lt;IMDb[[#This Row],[Ganancias(USD)]],"Éxito",IF(IMDb[[#This Row],[Presupuesto (USD)]]="SI","Indeterminado","Fracaso"))</f>
        <v>Éxito</v>
      </c>
    </row>
    <row r="2528" spans="1:12" x14ac:dyDescent="0.25">
      <c r="A2528" t="s">
        <v>2210</v>
      </c>
      <c r="B2528" t="s">
        <v>5</v>
      </c>
      <c r="C2528">
        <v>150</v>
      </c>
      <c r="D2528" s="4">
        <v>89289910</v>
      </c>
      <c r="E2528" t="s">
        <v>30</v>
      </c>
      <c r="F2528" t="s">
        <v>2</v>
      </c>
      <c r="G2528" t="s">
        <v>3</v>
      </c>
      <c r="H2528" t="s">
        <v>4</v>
      </c>
      <c r="I2528" s="4">
        <v>215000000</v>
      </c>
      <c r="J2528" s="3">
        <v>2013</v>
      </c>
      <c r="K2528" s="3">
        <v>6.5</v>
      </c>
      <c r="L2528" t="str">
        <f>IF(IMDb[[#This Row],[Presupuesto (USD)]]&lt;IMDb[[#This Row],[Ganancias(USD)]],"Éxito",IF(IMDb[[#This Row],[Presupuesto (USD)]]="SI","Indeterminado","Fracaso"))</f>
        <v>Fracaso</v>
      </c>
    </row>
    <row r="2529" spans="1:12" x14ac:dyDescent="0.25">
      <c r="A2529" t="s">
        <v>3008</v>
      </c>
      <c r="B2529" t="s">
        <v>492</v>
      </c>
      <c r="C2529">
        <v>96</v>
      </c>
      <c r="D2529" s="4">
        <v>88915214</v>
      </c>
      <c r="E2529" t="s">
        <v>290</v>
      </c>
      <c r="F2529" t="s">
        <v>2</v>
      </c>
      <c r="G2529" t="s">
        <v>3</v>
      </c>
      <c r="H2529" t="s">
        <v>113</v>
      </c>
      <c r="I2529" s="4">
        <v>38000000</v>
      </c>
      <c r="J2529" s="3">
        <v>2009</v>
      </c>
      <c r="K2529" s="3">
        <v>6.5</v>
      </c>
      <c r="L2529" t="str">
        <f>IF(IMDb[[#This Row],[Presupuesto (USD)]]&lt;IMDb[[#This Row],[Ganancias(USD)]],"Éxito",IF(IMDb[[#This Row],[Presupuesto (USD)]]="SI","Indeterminado","Fracaso"))</f>
        <v>Éxito</v>
      </c>
    </row>
    <row r="2530" spans="1:12" x14ac:dyDescent="0.25">
      <c r="A2530" t="s">
        <v>2332</v>
      </c>
      <c r="B2530" t="s">
        <v>206</v>
      </c>
      <c r="C2530">
        <v>96</v>
      </c>
      <c r="D2530" s="4">
        <v>83024900</v>
      </c>
      <c r="E2530" t="s">
        <v>64</v>
      </c>
      <c r="F2530" t="s">
        <v>2</v>
      </c>
      <c r="G2530" t="s">
        <v>3</v>
      </c>
      <c r="H2530" t="s">
        <v>21</v>
      </c>
      <c r="I2530" s="4">
        <v>135000000</v>
      </c>
      <c r="J2530" s="3">
        <v>2013</v>
      </c>
      <c r="K2530" s="3">
        <v>6.5</v>
      </c>
      <c r="L2530" t="str">
        <f>IF(IMDb[[#This Row],[Presupuesto (USD)]]&lt;IMDb[[#This Row],[Ganancias(USD)]],"Éxito",IF(IMDb[[#This Row],[Presupuesto (USD)]]="SI","Indeterminado","Fracaso"))</f>
        <v>Fracaso</v>
      </c>
    </row>
    <row r="2531" spans="1:12" x14ac:dyDescent="0.25">
      <c r="A2531" t="s">
        <v>3646</v>
      </c>
      <c r="B2531" t="s">
        <v>933</v>
      </c>
      <c r="C2531">
        <v>104</v>
      </c>
      <c r="D2531" s="4">
        <v>82389560</v>
      </c>
      <c r="E2531" t="s">
        <v>286</v>
      </c>
      <c r="F2531" t="s">
        <v>2</v>
      </c>
      <c r="G2531" t="s">
        <v>3</v>
      </c>
      <c r="H2531" t="s">
        <v>113</v>
      </c>
      <c r="I2531" s="4">
        <v>17000000</v>
      </c>
      <c r="J2531" s="3">
        <v>2014</v>
      </c>
      <c r="K2531" s="3">
        <v>6.5</v>
      </c>
      <c r="L2531" t="str">
        <f>IF(IMDb[[#This Row],[Presupuesto (USD)]]&lt;IMDb[[#This Row],[Ganancias(USD)]],"Éxito",IF(IMDb[[#This Row],[Presupuesto (USD)]]="SI","Indeterminado","Fracaso"))</f>
        <v>Éxito</v>
      </c>
    </row>
    <row r="2532" spans="1:12" x14ac:dyDescent="0.25">
      <c r="A2532" t="s">
        <v>3399</v>
      </c>
      <c r="B2532" t="s">
        <v>1132</v>
      </c>
      <c r="C2532">
        <v>107</v>
      </c>
      <c r="D2532" s="4">
        <v>80000000</v>
      </c>
      <c r="E2532" t="s">
        <v>961</v>
      </c>
      <c r="F2532" t="s">
        <v>2</v>
      </c>
      <c r="G2532" t="s">
        <v>3</v>
      </c>
      <c r="H2532" t="s">
        <v>21</v>
      </c>
      <c r="I2532" s="4">
        <v>8200000</v>
      </c>
      <c r="J2532" s="3">
        <v>1984</v>
      </c>
      <c r="K2532" s="3">
        <v>6.5</v>
      </c>
      <c r="L2532" t="str">
        <f>IF(IMDb[[#This Row],[Presupuesto (USD)]]&lt;IMDb[[#This Row],[Ganancias(USD)]],"Éxito",IF(IMDb[[#This Row],[Presupuesto (USD)]]="SI","Indeterminado","Fracaso"))</f>
        <v>Éxito</v>
      </c>
    </row>
    <row r="2533" spans="1:12" x14ac:dyDescent="0.25">
      <c r="A2533" t="s">
        <v>2670</v>
      </c>
      <c r="B2533" t="s">
        <v>595</v>
      </c>
      <c r="C2533">
        <v>170</v>
      </c>
      <c r="D2533" s="4">
        <v>75370763</v>
      </c>
      <c r="E2533" t="s">
        <v>596</v>
      </c>
      <c r="F2533" t="s">
        <v>2</v>
      </c>
      <c r="G2533" t="s">
        <v>3</v>
      </c>
      <c r="H2533" t="s">
        <v>4</v>
      </c>
      <c r="I2533" s="4">
        <v>60000000</v>
      </c>
      <c r="J2533" s="3">
        <v>1998</v>
      </c>
      <c r="K2533" s="3">
        <v>6.5</v>
      </c>
      <c r="L2533" t="str">
        <f>IF(IMDb[[#This Row],[Presupuesto (USD)]]&lt;IMDb[[#This Row],[Ganancias(USD)]],"Éxito",IF(IMDb[[#This Row],[Presupuesto (USD)]]="SI","Indeterminado","Fracaso"))</f>
        <v>Éxito</v>
      </c>
    </row>
    <row r="2534" spans="1:12" x14ac:dyDescent="0.25">
      <c r="A2534" t="s">
        <v>2672</v>
      </c>
      <c r="B2534" t="s">
        <v>597</v>
      </c>
      <c r="C2534">
        <v>115</v>
      </c>
      <c r="D2534" s="4">
        <v>74540762</v>
      </c>
      <c r="E2534" t="s">
        <v>172</v>
      </c>
      <c r="F2534" t="s">
        <v>2</v>
      </c>
      <c r="G2534" t="s">
        <v>3</v>
      </c>
      <c r="H2534" t="s">
        <v>4</v>
      </c>
      <c r="I2534" s="4">
        <v>55000000</v>
      </c>
      <c r="J2534" s="3">
        <v>2004</v>
      </c>
      <c r="K2534" s="3">
        <v>6.5</v>
      </c>
      <c r="L2534" t="str">
        <f>IF(IMDb[[#This Row],[Presupuesto (USD)]]&lt;IMDb[[#This Row],[Ganancias(USD)]],"Éxito",IF(IMDb[[#This Row],[Presupuesto (USD)]]="SI","Indeterminado","Fracaso"))</f>
        <v>Éxito</v>
      </c>
    </row>
    <row r="2535" spans="1:12" x14ac:dyDescent="0.25">
      <c r="A2535" t="s">
        <v>4080</v>
      </c>
      <c r="B2535" t="s">
        <v>1459</v>
      </c>
      <c r="C2535">
        <v>103</v>
      </c>
      <c r="D2535" s="4">
        <v>71519230</v>
      </c>
      <c r="E2535" t="s">
        <v>375</v>
      </c>
      <c r="F2535" t="s">
        <v>2</v>
      </c>
      <c r="G2535" t="s">
        <v>3</v>
      </c>
      <c r="H2535" t="s">
        <v>113</v>
      </c>
      <c r="I2535" s="4">
        <v>9000000</v>
      </c>
      <c r="J2535" s="3">
        <v>2014</v>
      </c>
      <c r="K2535" s="3">
        <v>6.5</v>
      </c>
      <c r="L2535" t="str">
        <f>IF(IMDb[[#This Row],[Presupuesto (USD)]]&lt;IMDb[[#This Row],[Ganancias(USD)]],"Éxito",IF(IMDb[[#This Row],[Presupuesto (USD)]]="SI","Indeterminado","Fracaso"))</f>
        <v>Éxito</v>
      </c>
    </row>
    <row r="2536" spans="1:12" x14ac:dyDescent="0.25">
      <c r="A2536" t="s">
        <v>3885</v>
      </c>
      <c r="B2536" t="s">
        <v>1399</v>
      </c>
      <c r="C2536">
        <v>110</v>
      </c>
      <c r="D2536" s="4">
        <v>70011073</v>
      </c>
      <c r="E2536" t="s">
        <v>1400</v>
      </c>
      <c r="F2536" t="s">
        <v>2</v>
      </c>
      <c r="G2536" t="s">
        <v>3</v>
      </c>
      <c r="H2536" t="s">
        <v>113</v>
      </c>
      <c r="I2536" s="4">
        <v>12000000</v>
      </c>
      <c r="J2536" s="3">
        <v>2012</v>
      </c>
      <c r="K2536" s="3">
        <v>6.5</v>
      </c>
      <c r="L2536" t="str">
        <f>IF(IMDb[[#This Row],[Presupuesto (USD)]]&lt;IMDb[[#This Row],[Ganancias(USD)]],"Éxito",IF(IMDb[[#This Row],[Presupuesto (USD)]]="SI","Indeterminado","Fracaso"))</f>
        <v>Éxito</v>
      </c>
    </row>
    <row r="2537" spans="1:12" x14ac:dyDescent="0.25">
      <c r="A2537" t="s">
        <v>2528</v>
      </c>
      <c r="B2537" t="s">
        <v>291</v>
      </c>
      <c r="C2537">
        <v>99</v>
      </c>
      <c r="D2537" s="4">
        <v>69772969</v>
      </c>
      <c r="E2537" t="s">
        <v>70</v>
      </c>
      <c r="F2537" t="s">
        <v>2</v>
      </c>
      <c r="G2537" t="s">
        <v>3</v>
      </c>
      <c r="H2537" t="s">
        <v>113</v>
      </c>
      <c r="I2537" s="4">
        <v>80000000</v>
      </c>
      <c r="J2537" s="3">
        <v>2001</v>
      </c>
      <c r="K2537" s="3">
        <v>6.5</v>
      </c>
      <c r="L2537" t="str">
        <f>IF(IMDb[[#This Row],[Presupuesto (USD)]]&lt;IMDb[[#This Row],[Ganancias(USD)]],"Éxito",IF(IMDb[[#This Row],[Presupuesto (USD)]]="SI","Indeterminado","Fracaso"))</f>
        <v>Fracaso</v>
      </c>
    </row>
    <row r="2538" spans="1:12" x14ac:dyDescent="0.25">
      <c r="A2538" t="s">
        <v>3675</v>
      </c>
      <c r="B2538" t="s">
        <v>420</v>
      </c>
      <c r="C2538">
        <v>94</v>
      </c>
      <c r="D2538" s="4">
        <v>68525609</v>
      </c>
      <c r="E2538" t="s">
        <v>286</v>
      </c>
      <c r="F2538" t="s">
        <v>2</v>
      </c>
      <c r="G2538" t="s">
        <v>3</v>
      </c>
      <c r="H2538" t="s">
        <v>113</v>
      </c>
      <c r="I2538" s="4">
        <v>15600000</v>
      </c>
      <c r="J2538" s="3">
        <v>2000</v>
      </c>
      <c r="K2538" s="3">
        <v>6.5</v>
      </c>
      <c r="L2538" t="str">
        <f>IF(IMDb[[#This Row],[Presupuesto (USD)]]&lt;IMDb[[#This Row],[Ganancias(USD)]],"Éxito",IF(IMDb[[#This Row],[Presupuesto (USD)]]="SI","Indeterminado","Fracaso"))</f>
        <v>Éxito</v>
      </c>
    </row>
    <row r="2539" spans="1:12" x14ac:dyDescent="0.25">
      <c r="A2539" t="s">
        <v>2872</v>
      </c>
      <c r="B2539" t="s">
        <v>784</v>
      </c>
      <c r="C2539">
        <v>91</v>
      </c>
      <c r="D2539" s="4">
        <v>66790248</v>
      </c>
      <c r="E2539" t="s">
        <v>600</v>
      </c>
      <c r="F2539" t="s">
        <v>2</v>
      </c>
      <c r="G2539" t="s">
        <v>3</v>
      </c>
      <c r="H2539" t="s">
        <v>113</v>
      </c>
      <c r="I2539" s="4">
        <v>45000000</v>
      </c>
      <c r="J2539" s="3">
        <v>2002</v>
      </c>
      <c r="K2539" s="3">
        <v>6.5</v>
      </c>
      <c r="L2539" t="str">
        <f>IF(IMDb[[#This Row],[Presupuesto (USD)]]&lt;IMDb[[#This Row],[Ganancias(USD)]],"Éxito",IF(IMDb[[#This Row],[Presupuesto (USD)]]="SI","Indeterminado","Fracaso"))</f>
        <v>Éxito</v>
      </c>
    </row>
    <row r="2540" spans="1:12" x14ac:dyDescent="0.25">
      <c r="A2540" t="s">
        <v>3342</v>
      </c>
      <c r="B2540" t="s">
        <v>5146</v>
      </c>
      <c r="C2540">
        <v>109</v>
      </c>
      <c r="D2540" s="4">
        <v>66489425</v>
      </c>
      <c r="E2540" t="s">
        <v>88</v>
      </c>
      <c r="F2540" t="s">
        <v>2</v>
      </c>
      <c r="G2540" t="s">
        <v>3</v>
      </c>
      <c r="H2540" t="s">
        <v>113</v>
      </c>
      <c r="I2540" s="4">
        <v>25000000</v>
      </c>
      <c r="J2540" s="3">
        <v>2012</v>
      </c>
      <c r="K2540" s="3">
        <v>6.5</v>
      </c>
      <c r="L2540" t="str">
        <f>IF(IMDb[[#This Row],[Presupuesto (USD)]]&lt;IMDb[[#This Row],[Ganancias(USD)]],"Éxito",IF(IMDb[[#This Row],[Presupuesto (USD)]]="SI","Indeterminado","Fracaso"))</f>
        <v>Éxito</v>
      </c>
    </row>
    <row r="2541" spans="1:12" x14ac:dyDescent="0.25">
      <c r="A2541" t="s">
        <v>3886</v>
      </c>
      <c r="B2541" t="s">
        <v>837</v>
      </c>
      <c r="C2541">
        <v>104</v>
      </c>
      <c r="D2541" s="4">
        <v>65269010</v>
      </c>
      <c r="E2541" t="s">
        <v>1401</v>
      </c>
      <c r="F2541" t="s">
        <v>2</v>
      </c>
      <c r="G2541" t="s">
        <v>3</v>
      </c>
      <c r="H2541" t="s">
        <v>4</v>
      </c>
      <c r="I2541" s="4">
        <v>12000000</v>
      </c>
      <c r="J2541" s="3">
        <v>2006</v>
      </c>
      <c r="K2541" s="3">
        <v>6.5</v>
      </c>
      <c r="L2541" t="str">
        <f>IF(IMDb[[#This Row],[Presupuesto (USD)]]&lt;IMDb[[#This Row],[Ganancias(USD)]],"Éxito",IF(IMDb[[#This Row],[Presupuesto (USD)]]="SI","Indeterminado","Fracaso"))</f>
        <v>Éxito</v>
      </c>
    </row>
    <row r="2542" spans="1:12" x14ac:dyDescent="0.25">
      <c r="A2542" t="s">
        <v>3332</v>
      </c>
      <c r="B2542" t="s">
        <v>918</v>
      </c>
      <c r="C2542">
        <v>101</v>
      </c>
      <c r="D2542" s="4">
        <v>60443237</v>
      </c>
      <c r="E2542" t="s">
        <v>45</v>
      </c>
      <c r="F2542" t="s">
        <v>2</v>
      </c>
      <c r="G2542" t="s">
        <v>3</v>
      </c>
      <c r="H2542" t="s">
        <v>4</v>
      </c>
      <c r="I2542" s="4">
        <v>25000000</v>
      </c>
      <c r="J2542" s="3">
        <v>2012</v>
      </c>
      <c r="K2542" s="3">
        <v>6.5</v>
      </c>
      <c r="L2542" t="str">
        <f>IF(IMDb[[#This Row],[Presupuesto (USD)]]&lt;IMDb[[#This Row],[Ganancias(USD)]],"Éxito",IF(IMDb[[#This Row],[Presupuesto (USD)]]="SI","Indeterminado","Fracaso"))</f>
        <v>Éxito</v>
      </c>
    </row>
    <row r="2543" spans="1:12" x14ac:dyDescent="0.25">
      <c r="A2543" t="s">
        <v>3306</v>
      </c>
      <c r="B2543" t="s">
        <v>844</v>
      </c>
      <c r="C2543">
        <v>85</v>
      </c>
      <c r="D2543" s="4">
        <v>57859105</v>
      </c>
      <c r="E2543" t="s">
        <v>160</v>
      </c>
      <c r="F2543" t="s">
        <v>2</v>
      </c>
      <c r="G2543" t="s">
        <v>3</v>
      </c>
      <c r="H2543" t="s">
        <v>4</v>
      </c>
      <c r="I2543" s="4">
        <v>26000000</v>
      </c>
      <c r="J2543" s="3">
        <v>2005</v>
      </c>
      <c r="K2543" s="3">
        <v>6.5</v>
      </c>
      <c r="L2543" t="str">
        <f>IF(IMDb[[#This Row],[Presupuesto (USD)]]&lt;IMDb[[#This Row],[Ganancias(USD)]],"Éxito",IF(IMDb[[#This Row],[Presupuesto (USD)]]="SI","Indeterminado","Fracaso"))</f>
        <v>Éxito</v>
      </c>
    </row>
    <row r="2544" spans="1:12" x14ac:dyDescent="0.25">
      <c r="A2544" t="s">
        <v>2679</v>
      </c>
      <c r="B2544" t="s">
        <v>604</v>
      </c>
      <c r="C2544">
        <v>115</v>
      </c>
      <c r="D2544" s="4">
        <v>56702901</v>
      </c>
      <c r="E2544" t="s">
        <v>534</v>
      </c>
      <c r="F2544" t="s">
        <v>2</v>
      </c>
      <c r="G2544" t="s">
        <v>3</v>
      </c>
      <c r="H2544" t="s">
        <v>4</v>
      </c>
      <c r="I2544" s="4">
        <v>60000000</v>
      </c>
      <c r="J2544" s="3">
        <v>1998</v>
      </c>
      <c r="K2544" s="3">
        <v>6.5</v>
      </c>
      <c r="L2544" t="str">
        <f>IF(IMDb[[#This Row],[Presupuesto (USD)]]&lt;IMDb[[#This Row],[Ganancias(USD)]],"Éxito",IF(IMDb[[#This Row],[Presupuesto (USD)]]="SI","Indeterminado","Fracaso"))</f>
        <v>Fracaso</v>
      </c>
    </row>
    <row r="2545" spans="1:12" x14ac:dyDescent="0.25">
      <c r="A2545" t="s">
        <v>3657</v>
      </c>
      <c r="B2545" t="s">
        <v>1274</v>
      </c>
      <c r="C2545">
        <v>96</v>
      </c>
      <c r="D2545" s="4">
        <v>54239856</v>
      </c>
      <c r="E2545" t="s">
        <v>851</v>
      </c>
      <c r="F2545" t="s">
        <v>2</v>
      </c>
      <c r="G2545" t="s">
        <v>3</v>
      </c>
      <c r="H2545" t="s">
        <v>113</v>
      </c>
      <c r="I2545" s="4">
        <v>17000000</v>
      </c>
      <c r="J2545" s="3">
        <v>2013</v>
      </c>
      <c r="K2545" s="3">
        <v>6.5</v>
      </c>
      <c r="L2545" t="str">
        <f>IF(IMDb[[#This Row],[Presupuesto (USD)]]&lt;IMDb[[#This Row],[Ganancias(USD)]],"Éxito",IF(IMDb[[#This Row],[Presupuesto (USD)]]="SI","Indeterminado","Fracaso"))</f>
        <v>Éxito</v>
      </c>
    </row>
    <row r="2546" spans="1:12" x14ac:dyDescent="0.25">
      <c r="A2546" t="s">
        <v>3184</v>
      </c>
      <c r="B2546" t="s">
        <v>422</v>
      </c>
      <c r="C2546">
        <v>105</v>
      </c>
      <c r="D2546" s="4">
        <v>53021560</v>
      </c>
      <c r="E2546" t="s">
        <v>251</v>
      </c>
      <c r="F2546" t="s">
        <v>2</v>
      </c>
      <c r="G2546" t="s">
        <v>3</v>
      </c>
      <c r="H2546" t="s">
        <v>21</v>
      </c>
      <c r="I2546" s="4">
        <v>30000000</v>
      </c>
      <c r="J2546" s="3">
        <v>2010</v>
      </c>
      <c r="K2546" s="3">
        <v>6.5</v>
      </c>
      <c r="L2546" t="str">
        <f>IF(IMDb[[#This Row],[Presupuesto (USD)]]&lt;IMDb[[#This Row],[Ganancias(USD)]],"Éxito",IF(IMDb[[#This Row],[Presupuesto (USD)]]="SI","Indeterminado","Fracaso"))</f>
        <v>Éxito</v>
      </c>
    </row>
    <row r="2547" spans="1:12" x14ac:dyDescent="0.25">
      <c r="A2547" t="s">
        <v>3641</v>
      </c>
      <c r="B2547" t="s">
        <v>1266</v>
      </c>
      <c r="C2547">
        <v>80</v>
      </c>
      <c r="D2547" s="4">
        <v>51053787</v>
      </c>
      <c r="E2547" t="s">
        <v>1267</v>
      </c>
      <c r="F2547" t="s">
        <v>2</v>
      </c>
      <c r="G2547" t="s">
        <v>3</v>
      </c>
      <c r="H2547" t="s">
        <v>21</v>
      </c>
      <c r="I2547" s="4">
        <v>17500000</v>
      </c>
      <c r="J2547" s="3">
        <v>2005</v>
      </c>
      <c r="K2547" s="3">
        <v>6.5</v>
      </c>
      <c r="L2547" t="str">
        <f>IF(IMDb[[#This Row],[Presupuesto (USD)]]&lt;IMDb[[#This Row],[Ganancias(USD)]],"Éxito",IF(IMDb[[#This Row],[Presupuesto (USD)]]="SI","Indeterminado","Fracaso"))</f>
        <v>Éxito</v>
      </c>
    </row>
    <row r="2548" spans="1:12" x14ac:dyDescent="0.25">
      <c r="A2548" t="s">
        <v>2974</v>
      </c>
      <c r="B2548" t="s">
        <v>592</v>
      </c>
      <c r="C2548">
        <v>95</v>
      </c>
      <c r="D2548" s="4">
        <v>50562555</v>
      </c>
      <c r="E2548" t="s">
        <v>860</v>
      </c>
      <c r="F2548" t="s">
        <v>2</v>
      </c>
      <c r="G2548" t="s">
        <v>3</v>
      </c>
      <c r="H2548" t="s">
        <v>4</v>
      </c>
      <c r="I2548" s="4" t="s">
        <v>5162</v>
      </c>
      <c r="J2548" s="3">
        <v>2007</v>
      </c>
      <c r="K2548" s="3">
        <v>6.5</v>
      </c>
      <c r="L2548" t="str">
        <f>IF(IMDb[[#This Row],[Presupuesto (USD)]]&lt;IMDb[[#This Row],[Ganancias(USD)]],"Éxito",IF(IMDb[[#This Row],[Presupuesto (USD)]]="SI","Indeterminado","Fracaso"))</f>
        <v>Indeterminado</v>
      </c>
    </row>
    <row r="2549" spans="1:12" x14ac:dyDescent="0.25">
      <c r="A2549" t="s">
        <v>3308</v>
      </c>
      <c r="B2549" t="s">
        <v>61</v>
      </c>
      <c r="C2549">
        <v>129</v>
      </c>
      <c r="D2549" s="4">
        <v>49874933</v>
      </c>
      <c r="E2549" t="s">
        <v>1078</v>
      </c>
      <c r="F2549" t="s">
        <v>2</v>
      </c>
      <c r="G2549" t="s">
        <v>3</v>
      </c>
      <c r="H2549" t="s">
        <v>113</v>
      </c>
      <c r="I2549" s="4">
        <v>26000000</v>
      </c>
      <c r="J2549" s="3">
        <v>2013</v>
      </c>
      <c r="K2549" s="3">
        <v>6.5</v>
      </c>
      <c r="L2549" t="str">
        <f>IF(IMDb[[#This Row],[Presupuesto (USD)]]&lt;IMDb[[#This Row],[Ganancias(USD)]],"Éxito",IF(IMDb[[#This Row],[Presupuesto (USD)]]="SI","Indeterminado","Fracaso"))</f>
        <v>Éxito</v>
      </c>
    </row>
    <row r="2550" spans="1:12" x14ac:dyDescent="0.25">
      <c r="A2550" t="s">
        <v>2969</v>
      </c>
      <c r="B2550" t="s">
        <v>638</v>
      </c>
      <c r="C2550">
        <v>104</v>
      </c>
      <c r="D2550" s="4">
        <v>47806295</v>
      </c>
      <c r="E2550" t="s">
        <v>484</v>
      </c>
      <c r="F2550" t="s">
        <v>2</v>
      </c>
      <c r="G2550" t="s">
        <v>3</v>
      </c>
      <c r="H2550" t="s">
        <v>4</v>
      </c>
      <c r="I2550" s="4">
        <v>43000000</v>
      </c>
      <c r="J2550" s="3">
        <v>2005</v>
      </c>
      <c r="K2550" s="3">
        <v>6.5</v>
      </c>
      <c r="L2550" t="str">
        <f>IF(IMDb[[#This Row],[Presupuesto (USD)]]&lt;IMDb[[#This Row],[Ganancias(USD)]],"Éxito",IF(IMDb[[#This Row],[Presupuesto (USD)]]="SI","Indeterminado","Fracaso"))</f>
        <v>Éxito</v>
      </c>
    </row>
    <row r="2551" spans="1:12" x14ac:dyDescent="0.25">
      <c r="A2551" t="s">
        <v>2883</v>
      </c>
      <c r="B2551" t="s">
        <v>146</v>
      </c>
      <c r="C2551">
        <v>141</v>
      </c>
      <c r="D2551" s="4">
        <v>47307550</v>
      </c>
      <c r="E2551" t="s">
        <v>363</v>
      </c>
      <c r="F2551" t="s">
        <v>2</v>
      </c>
      <c r="G2551" t="s">
        <v>3</v>
      </c>
      <c r="H2551" t="s">
        <v>113</v>
      </c>
      <c r="I2551" s="4">
        <v>45000000</v>
      </c>
      <c r="J2551" s="3">
        <v>2012</v>
      </c>
      <c r="K2551" s="3">
        <v>6.5</v>
      </c>
      <c r="L2551" t="str">
        <f>IF(IMDb[[#This Row],[Presupuesto (USD)]]&lt;IMDb[[#This Row],[Ganancias(USD)]],"Éxito",IF(IMDb[[#This Row],[Presupuesto (USD)]]="SI","Indeterminado","Fracaso"))</f>
        <v>Éxito</v>
      </c>
    </row>
    <row r="2552" spans="1:12" x14ac:dyDescent="0.25">
      <c r="A2552" t="s">
        <v>2880</v>
      </c>
      <c r="B2552" t="s">
        <v>278</v>
      </c>
      <c r="C2552">
        <v>117</v>
      </c>
      <c r="D2552" s="4">
        <v>46280507</v>
      </c>
      <c r="E2552" t="s">
        <v>290</v>
      </c>
      <c r="F2552" t="s">
        <v>2</v>
      </c>
      <c r="G2552" t="s">
        <v>3</v>
      </c>
      <c r="H2552" t="s">
        <v>4</v>
      </c>
      <c r="I2552" s="4">
        <v>40000000</v>
      </c>
      <c r="J2552" s="3">
        <v>2014</v>
      </c>
      <c r="K2552" s="3">
        <v>6.5</v>
      </c>
      <c r="L2552" t="str">
        <f>IF(IMDb[[#This Row],[Presupuesto (USD)]]&lt;IMDb[[#This Row],[Ganancias(USD)]],"Éxito",IF(IMDb[[#This Row],[Presupuesto (USD)]]="SI","Indeterminado","Fracaso"))</f>
        <v>Éxito</v>
      </c>
    </row>
    <row r="2553" spans="1:12" x14ac:dyDescent="0.25">
      <c r="A2553" t="s">
        <v>3309</v>
      </c>
      <c r="B2553" t="s">
        <v>299</v>
      </c>
      <c r="C2553">
        <v>109</v>
      </c>
      <c r="D2553" s="4">
        <v>45489752</v>
      </c>
      <c r="E2553" t="s">
        <v>251</v>
      </c>
      <c r="F2553" t="s">
        <v>2</v>
      </c>
      <c r="G2553" t="s">
        <v>3</v>
      </c>
      <c r="H2553" t="s">
        <v>4</v>
      </c>
      <c r="I2553" s="4">
        <v>26000000</v>
      </c>
      <c r="J2553" s="3">
        <v>2004</v>
      </c>
      <c r="K2553" s="3">
        <v>6.5</v>
      </c>
      <c r="L2553" t="str">
        <f>IF(IMDb[[#This Row],[Presupuesto (USD)]]&lt;IMDb[[#This Row],[Ganancias(USD)]],"Éxito",IF(IMDb[[#This Row],[Presupuesto (USD)]]="SI","Indeterminado","Fracaso"))</f>
        <v>Éxito</v>
      </c>
    </row>
    <row r="2554" spans="1:12" x14ac:dyDescent="0.25">
      <c r="A2554" t="s">
        <v>2915</v>
      </c>
      <c r="B2554" t="s">
        <v>278</v>
      </c>
      <c r="C2554">
        <v>105</v>
      </c>
      <c r="D2554" s="4">
        <v>45290318</v>
      </c>
      <c r="E2554" t="s">
        <v>512</v>
      </c>
      <c r="F2554" t="s">
        <v>2</v>
      </c>
      <c r="G2554" t="s">
        <v>3</v>
      </c>
      <c r="H2554" t="s">
        <v>21</v>
      </c>
      <c r="I2554" s="4">
        <v>42000000</v>
      </c>
      <c r="J2554" s="3">
        <v>2012</v>
      </c>
      <c r="K2554" s="3">
        <v>6.5</v>
      </c>
      <c r="L2554" t="str">
        <f>IF(IMDb[[#This Row],[Presupuesto (USD)]]&lt;IMDb[[#This Row],[Ganancias(USD)]],"Éxito",IF(IMDb[[#This Row],[Presupuesto (USD)]]="SI","Indeterminado","Fracaso"))</f>
        <v>Éxito</v>
      </c>
    </row>
    <row r="2555" spans="1:12" x14ac:dyDescent="0.25">
      <c r="A2555" t="s">
        <v>3347</v>
      </c>
      <c r="B2555" t="s">
        <v>215</v>
      </c>
      <c r="C2555">
        <v>97</v>
      </c>
      <c r="D2555" s="4">
        <v>45089048</v>
      </c>
      <c r="E2555" t="s">
        <v>747</v>
      </c>
      <c r="F2555" t="s">
        <v>2</v>
      </c>
      <c r="G2555" t="s">
        <v>991</v>
      </c>
      <c r="H2555" t="s">
        <v>4</v>
      </c>
      <c r="I2555" s="4">
        <v>25000000</v>
      </c>
      <c r="J2555" s="3">
        <v>2014</v>
      </c>
      <c r="K2555" s="3">
        <v>6.5</v>
      </c>
      <c r="L2555" t="str">
        <f>IF(IMDb[[#This Row],[Presupuesto (USD)]]&lt;IMDb[[#This Row],[Ganancias(USD)]],"Éxito",IF(IMDb[[#This Row],[Presupuesto (USD)]]="SI","Indeterminado","Fracaso"))</f>
        <v>Éxito</v>
      </c>
    </row>
    <row r="2556" spans="1:12" x14ac:dyDescent="0.25">
      <c r="A2556" t="s">
        <v>2806</v>
      </c>
      <c r="B2556" t="s">
        <v>722</v>
      </c>
      <c r="C2556">
        <v>118</v>
      </c>
      <c r="D2556" s="4">
        <v>44737059</v>
      </c>
      <c r="E2556" t="s">
        <v>586</v>
      </c>
      <c r="F2556" t="s">
        <v>2</v>
      </c>
      <c r="G2556" t="s">
        <v>3</v>
      </c>
      <c r="H2556" t="s">
        <v>4</v>
      </c>
      <c r="I2556" s="4">
        <v>50000000</v>
      </c>
      <c r="J2556" s="3">
        <v>2000</v>
      </c>
      <c r="K2556" s="3">
        <v>6.5</v>
      </c>
      <c r="L2556" t="str">
        <f>IF(IMDb[[#This Row],[Presupuesto (USD)]]&lt;IMDb[[#This Row],[Ganancias(USD)]],"Éxito",IF(IMDb[[#This Row],[Presupuesto (USD)]]="SI","Indeterminado","Fracaso"))</f>
        <v>Fracaso</v>
      </c>
    </row>
    <row r="2557" spans="1:12" x14ac:dyDescent="0.25">
      <c r="A2557" t="s">
        <v>2616</v>
      </c>
      <c r="B2557" t="s">
        <v>559</v>
      </c>
      <c r="C2557">
        <v>132</v>
      </c>
      <c r="D2557" s="4">
        <v>43568507</v>
      </c>
      <c r="E2557" t="s">
        <v>88</v>
      </c>
      <c r="F2557" t="s">
        <v>2</v>
      </c>
      <c r="G2557" t="s">
        <v>3</v>
      </c>
      <c r="H2557" t="s">
        <v>4</v>
      </c>
      <c r="I2557" s="4">
        <v>66000000</v>
      </c>
      <c r="J2557" s="3">
        <v>2014</v>
      </c>
      <c r="K2557" s="3">
        <v>6.5</v>
      </c>
      <c r="L2557" t="str">
        <f>IF(IMDb[[#This Row],[Presupuesto (USD)]]&lt;IMDb[[#This Row],[Ganancias(USD)]],"Éxito",IF(IMDb[[#This Row],[Presupuesto (USD)]]="SI","Indeterminado","Fracaso"))</f>
        <v>Fracaso</v>
      </c>
    </row>
    <row r="2558" spans="1:12" x14ac:dyDescent="0.25">
      <c r="A2558" t="s">
        <v>3727</v>
      </c>
      <c r="B2558" t="s">
        <v>1311</v>
      </c>
      <c r="C2558">
        <v>112</v>
      </c>
      <c r="D2558" s="4">
        <v>42919096</v>
      </c>
      <c r="E2558" t="s">
        <v>172</v>
      </c>
      <c r="F2558" t="s">
        <v>2</v>
      </c>
      <c r="G2558" t="s">
        <v>3</v>
      </c>
      <c r="H2558" t="s">
        <v>4</v>
      </c>
      <c r="I2558" s="4">
        <v>15000000</v>
      </c>
      <c r="J2558" s="3">
        <v>2013</v>
      </c>
      <c r="K2558" s="3">
        <v>6.5</v>
      </c>
      <c r="L2558" t="str">
        <f>IF(IMDb[[#This Row],[Presupuesto (USD)]]&lt;IMDb[[#This Row],[Ganancias(USD)]],"Éxito",IF(IMDb[[#This Row],[Presupuesto (USD)]]="SI","Indeterminado","Fracaso"))</f>
        <v>Éxito</v>
      </c>
    </row>
    <row r="2559" spans="1:12" x14ac:dyDescent="0.25">
      <c r="A2559" t="s">
        <v>2563</v>
      </c>
      <c r="B2559" t="s">
        <v>250</v>
      </c>
      <c r="C2559">
        <v>131</v>
      </c>
      <c r="D2559" s="4">
        <v>42044321</v>
      </c>
      <c r="E2559" t="s">
        <v>251</v>
      </c>
      <c r="F2559" t="s">
        <v>2</v>
      </c>
      <c r="G2559" t="s">
        <v>3</v>
      </c>
      <c r="H2559" t="s">
        <v>4</v>
      </c>
      <c r="I2559" s="4">
        <v>80000000</v>
      </c>
      <c r="J2559" s="3">
        <v>2004</v>
      </c>
      <c r="K2559" s="3">
        <v>6.5</v>
      </c>
      <c r="L2559" t="str">
        <f>IF(IMDb[[#This Row],[Presupuesto (USD)]]&lt;IMDb[[#This Row],[Ganancias(USD)]],"Éxito",IF(IMDb[[#This Row],[Presupuesto (USD)]]="SI","Indeterminado","Fracaso"))</f>
        <v>Fracaso</v>
      </c>
    </row>
    <row r="2560" spans="1:12" x14ac:dyDescent="0.25">
      <c r="A2560" t="s">
        <v>2917</v>
      </c>
      <c r="B2560" t="s">
        <v>823</v>
      </c>
      <c r="C2560">
        <v>122</v>
      </c>
      <c r="D2560" s="4">
        <v>41252428</v>
      </c>
      <c r="E2560" t="s">
        <v>251</v>
      </c>
      <c r="F2560" t="s">
        <v>2</v>
      </c>
      <c r="G2560" t="s">
        <v>3</v>
      </c>
      <c r="H2560" t="s">
        <v>4</v>
      </c>
      <c r="I2560" s="4">
        <v>42000000</v>
      </c>
      <c r="J2560" s="3">
        <v>1996</v>
      </c>
      <c r="K2560" s="3">
        <v>6.5</v>
      </c>
      <c r="L2560" t="str">
        <f>IF(IMDb[[#This Row],[Presupuesto (USD)]]&lt;IMDb[[#This Row],[Ganancias(USD)]],"Éxito",IF(IMDb[[#This Row],[Presupuesto (USD)]]="SI","Indeterminado","Fracaso"))</f>
        <v>Fracaso</v>
      </c>
    </row>
    <row r="2561" spans="1:12" x14ac:dyDescent="0.25">
      <c r="A2561" t="s">
        <v>2811</v>
      </c>
      <c r="B2561" t="s">
        <v>725</v>
      </c>
      <c r="C2561">
        <v>114</v>
      </c>
      <c r="D2561" s="4">
        <v>40905277</v>
      </c>
      <c r="E2561" t="s">
        <v>726</v>
      </c>
      <c r="F2561" t="s">
        <v>2</v>
      </c>
      <c r="G2561" t="s">
        <v>3</v>
      </c>
      <c r="H2561" t="s">
        <v>113</v>
      </c>
      <c r="I2561" s="4">
        <v>50000000</v>
      </c>
      <c r="J2561" s="3">
        <v>2003</v>
      </c>
      <c r="K2561" s="3">
        <v>6.5</v>
      </c>
      <c r="L2561" t="str">
        <f>IF(IMDb[[#This Row],[Presupuesto (USD)]]&lt;IMDb[[#This Row],[Ganancias(USD)]],"Éxito",IF(IMDb[[#This Row],[Presupuesto (USD)]]="SI","Indeterminado","Fracaso"))</f>
        <v>Fracaso</v>
      </c>
    </row>
    <row r="2562" spans="1:12" x14ac:dyDescent="0.25">
      <c r="A2562" t="s">
        <v>3578</v>
      </c>
      <c r="B2562" t="s">
        <v>195</v>
      </c>
      <c r="C2562">
        <v>101</v>
      </c>
      <c r="D2562" s="4">
        <v>39103378</v>
      </c>
      <c r="E2562" t="s">
        <v>752</v>
      </c>
      <c r="F2562" t="s">
        <v>2</v>
      </c>
      <c r="G2562" t="s">
        <v>3</v>
      </c>
      <c r="H2562" t="s">
        <v>113</v>
      </c>
      <c r="I2562" s="4">
        <v>20000000</v>
      </c>
      <c r="J2562" s="3">
        <v>2010</v>
      </c>
      <c r="K2562" s="3">
        <v>6.5</v>
      </c>
      <c r="L2562" t="str">
        <f>IF(IMDb[[#This Row],[Presupuesto (USD)]]&lt;IMDb[[#This Row],[Ganancias(USD)]],"Éxito",IF(IMDb[[#This Row],[Presupuesto (USD)]]="SI","Indeterminado","Fracaso"))</f>
        <v>Éxito</v>
      </c>
    </row>
    <row r="2563" spans="1:12" x14ac:dyDescent="0.25">
      <c r="A2563" t="s">
        <v>3988</v>
      </c>
      <c r="B2563" t="s">
        <v>1464</v>
      </c>
      <c r="C2563">
        <v>82</v>
      </c>
      <c r="D2563" s="4">
        <v>36696761</v>
      </c>
      <c r="E2563" t="s">
        <v>1002</v>
      </c>
      <c r="F2563" t="s">
        <v>2</v>
      </c>
      <c r="G2563" t="s">
        <v>3</v>
      </c>
      <c r="H2563" t="s">
        <v>60</v>
      </c>
      <c r="I2563" s="4">
        <v>23000000</v>
      </c>
      <c r="J2563" s="3">
        <v>2001</v>
      </c>
      <c r="K2563" s="3">
        <v>6.5</v>
      </c>
      <c r="L2563" t="str">
        <f>IF(IMDb[[#This Row],[Presupuesto (USD)]]&lt;IMDb[[#This Row],[Ganancias(USD)]],"Éxito",IF(IMDb[[#This Row],[Presupuesto (USD)]]="SI","Indeterminado","Fracaso"))</f>
        <v>Éxito</v>
      </c>
    </row>
    <row r="2564" spans="1:12" x14ac:dyDescent="0.25">
      <c r="A2564" t="s">
        <v>2976</v>
      </c>
      <c r="B2564" t="s">
        <v>237</v>
      </c>
      <c r="C2564">
        <v>123</v>
      </c>
      <c r="D2564" s="4">
        <v>36283504</v>
      </c>
      <c r="E2564" t="s">
        <v>160</v>
      </c>
      <c r="F2564" t="s">
        <v>2</v>
      </c>
      <c r="G2564" t="s">
        <v>147</v>
      </c>
      <c r="H2564" t="s">
        <v>113</v>
      </c>
      <c r="I2564" s="4">
        <v>40000000</v>
      </c>
      <c r="J2564" s="3">
        <v>1999</v>
      </c>
      <c r="K2564" s="3">
        <v>6.5</v>
      </c>
      <c r="L2564" t="str">
        <f>IF(IMDb[[#This Row],[Presupuesto (USD)]]&lt;IMDb[[#This Row],[Ganancias(USD)]],"Éxito",IF(IMDb[[#This Row],[Presupuesto (USD)]]="SI","Indeterminado","Fracaso"))</f>
        <v>Fracaso</v>
      </c>
    </row>
    <row r="2565" spans="1:12" x14ac:dyDescent="0.25">
      <c r="A2565" t="s">
        <v>2918</v>
      </c>
      <c r="B2565" t="s">
        <v>824</v>
      </c>
      <c r="C2565">
        <v>119</v>
      </c>
      <c r="D2565" s="4">
        <v>35228696</v>
      </c>
      <c r="E2565" t="s">
        <v>825</v>
      </c>
      <c r="F2565" t="s">
        <v>2</v>
      </c>
      <c r="G2565" t="s">
        <v>3</v>
      </c>
      <c r="H2565" t="s">
        <v>4</v>
      </c>
      <c r="I2565" s="4">
        <v>32000000</v>
      </c>
      <c r="J2565" s="3">
        <v>2002</v>
      </c>
      <c r="K2565" s="3">
        <v>6.5</v>
      </c>
      <c r="L2565" t="str">
        <f>IF(IMDb[[#This Row],[Presupuesto (USD)]]&lt;IMDb[[#This Row],[Ganancias(USD)]],"Éxito",IF(IMDb[[#This Row],[Presupuesto (USD)]]="SI","Indeterminado","Fracaso"))</f>
        <v>Éxito</v>
      </c>
    </row>
    <row r="2566" spans="1:12" x14ac:dyDescent="0.25">
      <c r="A2566" t="s">
        <v>2814</v>
      </c>
      <c r="B2566" t="s">
        <v>17</v>
      </c>
      <c r="C2566">
        <v>137</v>
      </c>
      <c r="D2566" s="4">
        <v>35168395</v>
      </c>
      <c r="E2566" t="s">
        <v>688</v>
      </c>
      <c r="F2566" t="s">
        <v>2</v>
      </c>
      <c r="G2566" t="s">
        <v>3</v>
      </c>
      <c r="H2566" t="s">
        <v>4</v>
      </c>
      <c r="I2566" s="4">
        <v>50000000</v>
      </c>
      <c r="J2566" s="3">
        <v>1999</v>
      </c>
      <c r="K2566" s="3">
        <v>6.5</v>
      </c>
      <c r="L2566" t="str">
        <f>IF(IMDb[[#This Row],[Presupuesto (USD)]]&lt;IMDb[[#This Row],[Ganancias(USD)]],"Éxito",IF(IMDb[[#This Row],[Presupuesto (USD)]]="SI","Indeterminado","Fracaso"))</f>
        <v>Fracaso</v>
      </c>
    </row>
    <row r="2567" spans="1:12" x14ac:dyDescent="0.25">
      <c r="A2567" t="s">
        <v>3110</v>
      </c>
      <c r="B2567" t="s">
        <v>960</v>
      </c>
      <c r="C2567">
        <v>99</v>
      </c>
      <c r="D2567" s="4">
        <v>35057332</v>
      </c>
      <c r="E2567" t="s">
        <v>961</v>
      </c>
      <c r="F2567" t="s">
        <v>2</v>
      </c>
      <c r="G2567" t="s">
        <v>3</v>
      </c>
      <c r="H2567" t="s">
        <v>4</v>
      </c>
      <c r="I2567" s="4">
        <v>33000000</v>
      </c>
      <c r="J2567" s="3">
        <v>2012</v>
      </c>
      <c r="K2567" s="3">
        <v>6.5</v>
      </c>
      <c r="L2567" t="str">
        <f>IF(IMDb[[#This Row],[Presupuesto (USD)]]&lt;IMDb[[#This Row],[Ganancias(USD)]],"Éxito",IF(IMDb[[#This Row],[Presupuesto (USD)]]="SI","Indeterminado","Fracaso"))</f>
        <v>Éxito</v>
      </c>
    </row>
    <row r="2568" spans="1:12" x14ac:dyDescent="0.25">
      <c r="A2568" t="s">
        <v>2742</v>
      </c>
      <c r="B2568" t="s">
        <v>137</v>
      </c>
      <c r="C2568">
        <v>126</v>
      </c>
      <c r="D2568" s="4">
        <v>34098563</v>
      </c>
      <c r="E2568" t="s">
        <v>600</v>
      </c>
      <c r="F2568" t="s">
        <v>2</v>
      </c>
      <c r="G2568" t="s">
        <v>3</v>
      </c>
      <c r="H2568" t="s">
        <v>113</v>
      </c>
      <c r="I2568" s="4">
        <v>55000000</v>
      </c>
      <c r="J2568" s="3">
        <v>1999</v>
      </c>
      <c r="K2568" s="3">
        <v>6.5</v>
      </c>
      <c r="L2568" t="str">
        <f>IF(IMDb[[#This Row],[Presupuesto (USD)]]&lt;IMDb[[#This Row],[Ganancias(USD)]],"Éxito",IF(IMDb[[#This Row],[Presupuesto (USD)]]="SI","Indeterminado","Fracaso"))</f>
        <v>Fracaso</v>
      </c>
    </row>
    <row r="2569" spans="1:12" x14ac:dyDescent="0.25">
      <c r="A2569" t="s">
        <v>4111</v>
      </c>
      <c r="B2569" t="s">
        <v>1532</v>
      </c>
      <c r="C2569">
        <v>101</v>
      </c>
      <c r="D2569" s="4">
        <v>34017854</v>
      </c>
      <c r="E2569" t="s">
        <v>286</v>
      </c>
      <c r="F2569" t="s">
        <v>2</v>
      </c>
      <c r="G2569" t="s">
        <v>3</v>
      </c>
      <c r="H2569" t="s">
        <v>4</v>
      </c>
      <c r="I2569" s="4">
        <v>8500000</v>
      </c>
      <c r="J2569" s="3">
        <v>2015</v>
      </c>
      <c r="K2569" s="3">
        <v>6.5</v>
      </c>
      <c r="L2569" t="str">
        <f>IF(IMDb[[#This Row],[Presupuesto (USD)]]&lt;IMDb[[#This Row],[Ganancias(USD)]],"Éxito",IF(IMDb[[#This Row],[Presupuesto (USD)]]="SI","Indeterminado","Fracaso"))</f>
        <v>Éxito</v>
      </c>
    </row>
    <row r="2570" spans="1:12" x14ac:dyDescent="0.25">
      <c r="A2570" t="s">
        <v>3111</v>
      </c>
      <c r="B2570" t="s">
        <v>962</v>
      </c>
      <c r="C2570">
        <v>140</v>
      </c>
      <c r="D2570" s="4">
        <v>33682273</v>
      </c>
      <c r="E2570" t="s">
        <v>88</v>
      </c>
      <c r="F2570" t="s">
        <v>2</v>
      </c>
      <c r="G2570" t="s">
        <v>3</v>
      </c>
      <c r="H2570" t="s">
        <v>113</v>
      </c>
      <c r="I2570" s="4">
        <v>33000000</v>
      </c>
      <c r="J2570" s="3">
        <v>2004</v>
      </c>
      <c r="K2570" s="3">
        <v>6.5</v>
      </c>
      <c r="L2570" t="str">
        <f>IF(IMDb[[#This Row],[Presupuesto (USD)]]&lt;IMDb[[#This Row],[Ganancias(USD)]],"Éxito",IF(IMDb[[#This Row],[Presupuesto (USD)]]="SI","Indeterminado","Fracaso"))</f>
        <v>Éxito</v>
      </c>
    </row>
    <row r="2571" spans="1:12" x14ac:dyDescent="0.25">
      <c r="A2571" t="s">
        <v>4921</v>
      </c>
      <c r="B2571" t="s">
        <v>1723</v>
      </c>
      <c r="C2571">
        <v>122</v>
      </c>
      <c r="D2571" s="4">
        <v>33451479</v>
      </c>
      <c r="E2571" t="s">
        <v>45</v>
      </c>
      <c r="F2571" t="s">
        <v>2</v>
      </c>
      <c r="G2571" t="s">
        <v>3</v>
      </c>
      <c r="H2571" t="s">
        <v>21</v>
      </c>
      <c r="I2571" s="4">
        <v>500000</v>
      </c>
      <c r="J2571" s="3">
        <v>2008</v>
      </c>
      <c r="K2571" s="3">
        <v>6.5</v>
      </c>
      <c r="L2571" t="str">
        <f>IF(IMDb[[#This Row],[Presupuesto (USD)]]&lt;IMDb[[#This Row],[Ganancias(USD)]],"Éxito",IF(IMDb[[#This Row],[Presupuesto (USD)]]="SI","Indeterminado","Fracaso"))</f>
        <v>Éxito</v>
      </c>
    </row>
    <row r="2572" spans="1:12" x14ac:dyDescent="0.25">
      <c r="A2572" t="s">
        <v>3437</v>
      </c>
      <c r="B2572" t="s">
        <v>266</v>
      </c>
      <c r="C2572">
        <v>108</v>
      </c>
      <c r="D2572" s="4">
        <v>33313582</v>
      </c>
      <c r="E2572" t="s">
        <v>728</v>
      </c>
      <c r="F2572" t="s">
        <v>2</v>
      </c>
      <c r="G2572" t="s">
        <v>3</v>
      </c>
      <c r="H2572" t="s">
        <v>113</v>
      </c>
      <c r="I2572" s="4">
        <v>21000000</v>
      </c>
      <c r="J2572" s="3">
        <v>2009</v>
      </c>
      <c r="K2572" s="3">
        <v>6.5</v>
      </c>
      <c r="L2572" t="str">
        <f>IF(IMDb[[#This Row],[Presupuesto (USD)]]&lt;IMDb[[#This Row],[Ganancias(USD)]],"Éxito",IF(IMDb[[#This Row],[Presupuesto (USD)]]="SI","Indeterminado","Fracaso"))</f>
        <v>Éxito</v>
      </c>
    </row>
    <row r="2573" spans="1:12" x14ac:dyDescent="0.25">
      <c r="A2573" t="s">
        <v>4078</v>
      </c>
      <c r="B2573" t="s">
        <v>1358</v>
      </c>
      <c r="C2573">
        <v>87</v>
      </c>
      <c r="D2573" s="4">
        <v>33244684</v>
      </c>
      <c r="E2573" t="s">
        <v>932</v>
      </c>
      <c r="F2573" t="s">
        <v>2</v>
      </c>
      <c r="G2573" t="s">
        <v>3</v>
      </c>
      <c r="H2573" t="s">
        <v>113</v>
      </c>
      <c r="I2573" s="4">
        <v>9000000</v>
      </c>
      <c r="J2573" s="3">
        <v>1988</v>
      </c>
      <c r="K2573" s="3">
        <v>6.5</v>
      </c>
      <c r="L2573" t="str">
        <f>IF(IMDb[[#This Row],[Presupuesto (USD)]]&lt;IMDb[[#This Row],[Ganancias(USD)]],"Éxito",IF(IMDb[[#This Row],[Presupuesto (USD)]]="SI","Indeterminado","Fracaso"))</f>
        <v>Éxito</v>
      </c>
    </row>
    <row r="2574" spans="1:12" x14ac:dyDescent="0.25">
      <c r="A2574" t="s">
        <v>2816</v>
      </c>
      <c r="B2574" t="s">
        <v>566</v>
      </c>
      <c r="C2574">
        <v>129</v>
      </c>
      <c r="D2574" s="4">
        <v>32741596</v>
      </c>
      <c r="E2574" t="s">
        <v>729</v>
      </c>
      <c r="F2574" t="s">
        <v>2</v>
      </c>
      <c r="G2574" t="s">
        <v>3</v>
      </c>
      <c r="H2574" t="s">
        <v>4</v>
      </c>
      <c r="I2574" s="4">
        <v>50000000</v>
      </c>
      <c r="J2574" s="3">
        <v>2010</v>
      </c>
      <c r="K2574" s="3">
        <v>6.5</v>
      </c>
      <c r="L2574" t="str">
        <f>IF(IMDb[[#This Row],[Presupuesto (USD)]]&lt;IMDb[[#This Row],[Ganancias(USD)]],"Éxito",IF(IMDb[[#This Row],[Presupuesto (USD)]]="SI","Indeterminado","Fracaso"))</f>
        <v>Fracaso</v>
      </c>
    </row>
    <row r="2575" spans="1:12" x14ac:dyDescent="0.25">
      <c r="A2575" t="s">
        <v>2884</v>
      </c>
      <c r="B2575" t="s">
        <v>792</v>
      </c>
      <c r="C2575">
        <v>94</v>
      </c>
      <c r="D2575" s="4">
        <v>32003620</v>
      </c>
      <c r="E2575" t="s">
        <v>70</v>
      </c>
      <c r="F2575" t="s">
        <v>2</v>
      </c>
      <c r="G2575" t="s">
        <v>3</v>
      </c>
      <c r="H2575" t="s">
        <v>4</v>
      </c>
      <c r="I2575" s="4">
        <v>25000000</v>
      </c>
      <c r="J2575" s="3">
        <v>2004</v>
      </c>
      <c r="K2575" s="3">
        <v>6.5</v>
      </c>
      <c r="L2575" t="str">
        <f>IF(IMDb[[#This Row],[Presupuesto (USD)]]&lt;IMDb[[#This Row],[Ganancias(USD)]],"Éxito",IF(IMDb[[#This Row],[Presupuesto (USD)]]="SI","Indeterminado","Fracaso"))</f>
        <v>Éxito</v>
      </c>
    </row>
    <row r="2576" spans="1:12" x14ac:dyDescent="0.25">
      <c r="A2576" t="s">
        <v>2908</v>
      </c>
      <c r="B2576" t="s">
        <v>819</v>
      </c>
      <c r="C2576">
        <v>99</v>
      </c>
      <c r="D2576" s="4">
        <v>31136950</v>
      </c>
      <c r="E2576" t="s">
        <v>133</v>
      </c>
      <c r="F2576" t="s">
        <v>2</v>
      </c>
      <c r="G2576" t="s">
        <v>3</v>
      </c>
      <c r="H2576" t="s">
        <v>4</v>
      </c>
      <c r="I2576" s="4">
        <v>44000000</v>
      </c>
      <c r="J2576" s="3">
        <v>2010</v>
      </c>
      <c r="K2576" s="3">
        <v>6.5</v>
      </c>
      <c r="L2576" t="str">
        <f>IF(IMDb[[#This Row],[Presupuesto (USD)]]&lt;IMDb[[#This Row],[Ganancias(USD)]],"Éxito",IF(IMDb[[#This Row],[Presupuesto (USD)]]="SI","Indeterminado","Fracaso"))</f>
        <v>Fracaso</v>
      </c>
    </row>
    <row r="2577" spans="1:12" x14ac:dyDescent="0.25">
      <c r="A2577" t="s">
        <v>2981</v>
      </c>
      <c r="B2577" t="s">
        <v>784</v>
      </c>
      <c r="C2577">
        <v>107</v>
      </c>
      <c r="D2577" s="4">
        <v>30993544</v>
      </c>
      <c r="E2577" t="s">
        <v>251</v>
      </c>
      <c r="F2577" t="s">
        <v>2</v>
      </c>
      <c r="G2577" t="s">
        <v>3</v>
      </c>
      <c r="H2577" t="s">
        <v>4</v>
      </c>
      <c r="I2577" s="4">
        <v>40000000</v>
      </c>
      <c r="J2577" s="3">
        <v>2010</v>
      </c>
      <c r="K2577" s="3">
        <v>6.5</v>
      </c>
      <c r="L2577" t="str">
        <f>IF(IMDb[[#This Row],[Presupuesto (USD)]]&lt;IMDb[[#This Row],[Ganancias(USD)]],"Éxito",IF(IMDb[[#This Row],[Presupuesto (USD)]]="SI","Indeterminado","Fracaso"))</f>
        <v>Fracaso</v>
      </c>
    </row>
    <row r="2578" spans="1:12" x14ac:dyDescent="0.25">
      <c r="A2578" t="s">
        <v>3994</v>
      </c>
      <c r="B2578" t="s">
        <v>1276</v>
      </c>
      <c r="C2578">
        <v>114</v>
      </c>
      <c r="D2578" s="4">
        <v>30050028</v>
      </c>
      <c r="E2578" t="s">
        <v>11</v>
      </c>
      <c r="F2578" t="s">
        <v>2</v>
      </c>
      <c r="G2578" t="s">
        <v>3</v>
      </c>
      <c r="H2578" t="s">
        <v>113</v>
      </c>
      <c r="I2578" s="4">
        <v>17000000</v>
      </c>
      <c r="J2578" s="3">
        <v>1989</v>
      </c>
      <c r="K2578" s="3">
        <v>6.5</v>
      </c>
      <c r="L2578" t="str">
        <f>IF(IMDb[[#This Row],[Presupuesto (USD)]]&lt;IMDb[[#This Row],[Ganancias(USD)]],"Éxito",IF(IMDb[[#This Row],[Presupuesto (USD)]]="SI","Indeterminado","Fracaso"))</f>
        <v>Éxito</v>
      </c>
    </row>
    <row r="2579" spans="1:12" x14ac:dyDescent="0.25">
      <c r="A2579" t="s">
        <v>3503</v>
      </c>
      <c r="B2579" t="s">
        <v>1184</v>
      </c>
      <c r="C2579">
        <v>98</v>
      </c>
      <c r="D2579" s="4">
        <v>29975979</v>
      </c>
      <c r="E2579" t="s">
        <v>375</v>
      </c>
      <c r="F2579" t="s">
        <v>2</v>
      </c>
      <c r="G2579" t="s">
        <v>74</v>
      </c>
      <c r="H2579" t="s">
        <v>113</v>
      </c>
      <c r="I2579" s="4">
        <v>20000000</v>
      </c>
      <c r="J2579" s="3">
        <v>2009</v>
      </c>
      <c r="K2579" s="3">
        <v>6.5</v>
      </c>
      <c r="L2579" t="str">
        <f>IF(IMDb[[#This Row],[Presupuesto (USD)]]&lt;IMDb[[#This Row],[Ganancias(USD)]],"Éxito",IF(IMDb[[#This Row],[Presupuesto (USD)]]="SI","Indeterminado","Fracaso"))</f>
        <v>Éxito</v>
      </c>
    </row>
    <row r="2580" spans="1:12" x14ac:dyDescent="0.25">
      <c r="A2580" t="s">
        <v>3496</v>
      </c>
      <c r="B2580" t="s">
        <v>1182</v>
      </c>
      <c r="C2580">
        <v>115</v>
      </c>
      <c r="D2580" s="4">
        <v>29753944</v>
      </c>
      <c r="E2580" t="s">
        <v>367</v>
      </c>
      <c r="F2580" t="s">
        <v>2</v>
      </c>
      <c r="G2580" t="s">
        <v>3</v>
      </c>
      <c r="H2580" t="s">
        <v>113</v>
      </c>
      <c r="I2580" s="4">
        <v>20000000</v>
      </c>
      <c r="J2580" s="3">
        <v>1998</v>
      </c>
      <c r="K2580" s="3">
        <v>6.5</v>
      </c>
      <c r="L2580" t="str">
        <f>IF(IMDb[[#This Row],[Presupuesto (USD)]]&lt;IMDb[[#This Row],[Ganancias(USD)]],"Éxito",IF(IMDb[[#This Row],[Presupuesto (USD)]]="SI","Indeterminado","Fracaso"))</f>
        <v>Éxito</v>
      </c>
    </row>
    <row r="2581" spans="1:12" x14ac:dyDescent="0.25">
      <c r="A2581" t="s">
        <v>3993</v>
      </c>
      <c r="B2581" t="s">
        <v>462</v>
      </c>
      <c r="C2581">
        <v>101</v>
      </c>
      <c r="D2581" s="4">
        <v>29500000</v>
      </c>
      <c r="E2581" t="s">
        <v>1468</v>
      </c>
      <c r="F2581" t="s">
        <v>2</v>
      </c>
      <c r="G2581" t="s">
        <v>3</v>
      </c>
      <c r="H2581" t="s">
        <v>21</v>
      </c>
      <c r="I2581" s="4">
        <v>10000000</v>
      </c>
      <c r="J2581" s="3">
        <v>1983</v>
      </c>
      <c r="K2581" s="3">
        <v>6.5</v>
      </c>
      <c r="L2581" t="str">
        <f>IF(IMDb[[#This Row],[Presupuesto (USD)]]&lt;IMDb[[#This Row],[Ganancias(USD)]],"Éxito",IF(IMDb[[#This Row],[Presupuesto (USD)]]="SI","Indeterminado","Fracaso"))</f>
        <v>Éxito</v>
      </c>
    </row>
    <row r="2582" spans="1:12" x14ac:dyDescent="0.25">
      <c r="A2582" t="s">
        <v>4352</v>
      </c>
      <c r="B2582" t="s">
        <v>1667</v>
      </c>
      <c r="C2582">
        <v>104</v>
      </c>
      <c r="D2582" s="4">
        <v>27689474</v>
      </c>
      <c r="E2582" t="s">
        <v>709</v>
      </c>
      <c r="F2582" t="s">
        <v>2</v>
      </c>
      <c r="G2582" t="s">
        <v>3</v>
      </c>
      <c r="H2582" t="s">
        <v>113</v>
      </c>
      <c r="I2582" s="4">
        <v>5000000</v>
      </c>
      <c r="J2582" s="3">
        <v>2013</v>
      </c>
      <c r="K2582" s="3">
        <v>6.5</v>
      </c>
      <c r="L2582" t="str">
        <f>IF(IMDb[[#This Row],[Presupuesto (USD)]]&lt;IMDb[[#This Row],[Ganancias(USD)]],"Éxito",IF(IMDb[[#This Row],[Presupuesto (USD)]]="SI","Indeterminado","Fracaso"))</f>
        <v>Éxito</v>
      </c>
    </row>
    <row r="2583" spans="1:12" x14ac:dyDescent="0.25">
      <c r="A2583" t="s">
        <v>4130</v>
      </c>
      <c r="B2583" t="s">
        <v>1356</v>
      </c>
      <c r="C2583">
        <v>109</v>
      </c>
      <c r="D2583" s="4">
        <v>27362712</v>
      </c>
      <c r="E2583" t="s">
        <v>785</v>
      </c>
      <c r="F2583" t="s">
        <v>2</v>
      </c>
      <c r="G2583" t="s">
        <v>3</v>
      </c>
      <c r="H2583" t="s">
        <v>4</v>
      </c>
      <c r="I2583" s="4">
        <v>8000000</v>
      </c>
      <c r="J2583" s="3">
        <v>2002</v>
      </c>
      <c r="K2583" s="3">
        <v>6.5</v>
      </c>
      <c r="L2583" t="str">
        <f>IF(IMDb[[#This Row],[Presupuesto (USD)]]&lt;IMDb[[#This Row],[Ganancias(USD)]],"Éxito",IF(IMDb[[#This Row],[Presupuesto (USD)]]="SI","Indeterminado","Fracaso"))</f>
        <v>Éxito</v>
      </c>
    </row>
    <row r="2584" spans="1:12" x14ac:dyDescent="0.25">
      <c r="A2584" t="s">
        <v>2819</v>
      </c>
      <c r="B2584" t="s">
        <v>234</v>
      </c>
      <c r="C2584">
        <v>98</v>
      </c>
      <c r="D2584" s="4">
        <v>26536120</v>
      </c>
      <c r="E2584" t="s">
        <v>203</v>
      </c>
      <c r="F2584" t="s">
        <v>2</v>
      </c>
      <c r="G2584" t="s">
        <v>147</v>
      </c>
      <c r="H2584" t="s">
        <v>113</v>
      </c>
      <c r="I2584" s="4">
        <v>50000000</v>
      </c>
      <c r="J2584" s="3">
        <v>2003</v>
      </c>
      <c r="K2584" s="3">
        <v>6.5</v>
      </c>
      <c r="L2584" t="str">
        <f>IF(IMDb[[#This Row],[Presupuesto (USD)]]&lt;IMDb[[#This Row],[Ganancias(USD)]],"Éxito",IF(IMDb[[#This Row],[Presupuesto (USD)]]="SI","Indeterminado","Fracaso"))</f>
        <v>Fracaso</v>
      </c>
    </row>
    <row r="2585" spans="1:12" x14ac:dyDescent="0.25">
      <c r="A2585" t="s">
        <v>3299</v>
      </c>
      <c r="B2585" t="s">
        <v>1079</v>
      </c>
      <c r="C2585">
        <v>114</v>
      </c>
      <c r="D2585" s="4">
        <v>25977365</v>
      </c>
      <c r="E2585" t="s">
        <v>367</v>
      </c>
      <c r="F2585" t="s">
        <v>2</v>
      </c>
      <c r="G2585" t="s">
        <v>3</v>
      </c>
      <c r="H2585" t="s">
        <v>113</v>
      </c>
      <c r="I2585" s="4">
        <v>28000000</v>
      </c>
      <c r="J2585" s="3">
        <v>2014</v>
      </c>
      <c r="K2585" s="3">
        <v>6.5</v>
      </c>
      <c r="L2585" t="str">
        <f>IF(IMDb[[#This Row],[Presupuesto (USD)]]&lt;IMDb[[#This Row],[Ganancias(USD)]],"Éxito",IF(IMDb[[#This Row],[Presupuesto (USD)]]="SI","Indeterminado","Fracaso"))</f>
        <v>Fracaso</v>
      </c>
    </row>
    <row r="2586" spans="1:12" x14ac:dyDescent="0.25">
      <c r="A2586" t="s">
        <v>2847</v>
      </c>
      <c r="B2586" t="s">
        <v>681</v>
      </c>
      <c r="C2586">
        <v>123</v>
      </c>
      <c r="D2586" s="4">
        <v>25900000</v>
      </c>
      <c r="E2586" t="s">
        <v>756</v>
      </c>
      <c r="F2586" t="s">
        <v>2</v>
      </c>
      <c r="G2586" t="s">
        <v>3</v>
      </c>
      <c r="H2586" t="s">
        <v>113</v>
      </c>
      <c r="I2586" s="4">
        <v>58000000</v>
      </c>
      <c r="J2586" s="3">
        <v>1984</v>
      </c>
      <c r="K2586" s="3">
        <v>6.5</v>
      </c>
      <c r="L2586" t="str">
        <f>IF(IMDb[[#This Row],[Presupuesto (USD)]]&lt;IMDb[[#This Row],[Ganancias(USD)]],"Éxito",IF(IMDb[[#This Row],[Presupuesto (USD)]]="SI","Indeterminado","Fracaso"))</f>
        <v>Fracaso</v>
      </c>
    </row>
    <row r="2587" spans="1:12" x14ac:dyDescent="0.25">
      <c r="A2587" t="s">
        <v>2821</v>
      </c>
      <c r="B2587" t="s">
        <v>320</v>
      </c>
      <c r="C2587">
        <v>118</v>
      </c>
      <c r="D2587" s="4">
        <v>25450527</v>
      </c>
      <c r="E2587" t="s">
        <v>203</v>
      </c>
      <c r="F2587" t="s">
        <v>2</v>
      </c>
      <c r="G2587" t="s">
        <v>3</v>
      </c>
      <c r="H2587" t="s">
        <v>113</v>
      </c>
      <c r="I2587" s="4">
        <v>50000000</v>
      </c>
      <c r="J2587" s="3">
        <v>2009</v>
      </c>
      <c r="K2587" s="3">
        <v>6.5</v>
      </c>
      <c r="L2587" t="str">
        <f>IF(IMDb[[#This Row],[Presupuesto (USD)]]&lt;IMDb[[#This Row],[Ganancias(USD)]],"Éxito",IF(IMDb[[#This Row],[Presupuesto (USD)]]="SI","Indeterminado","Fracaso"))</f>
        <v>Fracaso</v>
      </c>
    </row>
    <row r="2588" spans="1:12" x14ac:dyDescent="0.25">
      <c r="A2588" t="s">
        <v>3995</v>
      </c>
      <c r="B2588" t="s">
        <v>1152</v>
      </c>
      <c r="C2588">
        <v>100</v>
      </c>
      <c r="D2588" s="4">
        <v>25339117</v>
      </c>
      <c r="E2588" t="s">
        <v>290</v>
      </c>
      <c r="F2588" t="s">
        <v>2</v>
      </c>
      <c r="G2588" t="s">
        <v>3</v>
      </c>
      <c r="H2588" t="s">
        <v>4</v>
      </c>
      <c r="I2588" s="4">
        <v>10000000</v>
      </c>
      <c r="J2588" s="3">
        <v>1998</v>
      </c>
      <c r="K2588" s="3">
        <v>6.5</v>
      </c>
      <c r="L2588" t="str">
        <f>IF(IMDb[[#This Row],[Presupuesto (USD)]]&lt;IMDb[[#This Row],[Ganancias(USD)]],"Éxito",IF(IMDb[[#This Row],[Presupuesto (USD)]]="SI","Indeterminado","Fracaso"))</f>
        <v>Éxito</v>
      </c>
    </row>
    <row r="2589" spans="1:12" x14ac:dyDescent="0.25">
      <c r="A2589" t="s">
        <v>3900</v>
      </c>
      <c r="B2589" t="s">
        <v>919</v>
      </c>
      <c r="C2589">
        <v>102</v>
      </c>
      <c r="D2589" s="4">
        <v>25277561</v>
      </c>
      <c r="E2589" t="s">
        <v>290</v>
      </c>
      <c r="F2589" t="s">
        <v>2</v>
      </c>
      <c r="G2589" t="s">
        <v>3</v>
      </c>
      <c r="H2589" t="s">
        <v>113</v>
      </c>
      <c r="I2589" s="4">
        <v>12000000</v>
      </c>
      <c r="J2589" s="3">
        <v>2014</v>
      </c>
      <c r="K2589" s="3">
        <v>6.5</v>
      </c>
      <c r="L2589" t="str">
        <f>IF(IMDb[[#This Row],[Presupuesto (USD)]]&lt;IMDb[[#This Row],[Ganancias(USD)]],"Éxito",IF(IMDb[[#This Row],[Presupuesto (USD)]]="SI","Indeterminado","Fracaso"))</f>
        <v>Éxito</v>
      </c>
    </row>
    <row r="2590" spans="1:12" x14ac:dyDescent="0.25">
      <c r="A2590" t="s">
        <v>2603</v>
      </c>
      <c r="B2590" t="s">
        <v>545</v>
      </c>
      <c r="C2590">
        <v>116</v>
      </c>
      <c r="D2590" s="4">
        <v>25093607</v>
      </c>
      <c r="E2590" t="s">
        <v>70</v>
      </c>
      <c r="F2590" t="s">
        <v>2</v>
      </c>
      <c r="G2590" t="s">
        <v>9</v>
      </c>
      <c r="H2590" t="s">
        <v>113</v>
      </c>
      <c r="I2590" s="4">
        <v>35000000</v>
      </c>
      <c r="J2590" s="3">
        <v>2011</v>
      </c>
      <c r="K2590" s="3">
        <v>6.5</v>
      </c>
      <c r="L2590" t="str">
        <f>IF(IMDb[[#This Row],[Presupuesto (USD)]]&lt;IMDb[[#This Row],[Ganancias(USD)]],"Éxito",IF(IMDb[[#This Row],[Presupuesto (USD)]]="SI","Indeterminado","Fracaso"))</f>
        <v>Fracaso</v>
      </c>
    </row>
    <row r="2591" spans="1:12" x14ac:dyDescent="0.25">
      <c r="A2591" t="s">
        <v>2770</v>
      </c>
      <c r="B2591" t="s">
        <v>695</v>
      </c>
      <c r="C2591">
        <v>92</v>
      </c>
      <c r="D2591" s="4">
        <v>23324666</v>
      </c>
      <c r="E2591" t="s">
        <v>11</v>
      </c>
      <c r="F2591" t="s">
        <v>2</v>
      </c>
      <c r="G2591" t="s">
        <v>258</v>
      </c>
      <c r="H2591" t="s">
        <v>113</v>
      </c>
      <c r="I2591" s="4">
        <v>52000000</v>
      </c>
      <c r="J2591" s="3">
        <v>2010</v>
      </c>
      <c r="K2591" s="3">
        <v>6.5</v>
      </c>
      <c r="L2591" t="str">
        <f>IF(IMDb[[#This Row],[Presupuesto (USD)]]&lt;IMDb[[#This Row],[Ganancias(USD)]],"Éxito",IF(IMDb[[#This Row],[Presupuesto (USD)]]="SI","Indeterminado","Fracaso"))</f>
        <v>Fracaso</v>
      </c>
    </row>
    <row r="2592" spans="1:12" x14ac:dyDescent="0.25">
      <c r="A2592" t="s">
        <v>3407</v>
      </c>
      <c r="B2592" t="s">
        <v>957</v>
      </c>
      <c r="C2592">
        <v>98</v>
      </c>
      <c r="D2592" s="4">
        <v>23225911</v>
      </c>
      <c r="E2592" t="s">
        <v>88</v>
      </c>
      <c r="F2592" t="s">
        <v>2</v>
      </c>
      <c r="G2592" t="s">
        <v>3</v>
      </c>
      <c r="H2592" t="s">
        <v>113</v>
      </c>
      <c r="I2592" s="4">
        <v>24000000</v>
      </c>
      <c r="J2592" s="3">
        <v>2010</v>
      </c>
      <c r="K2592" s="3">
        <v>6.5</v>
      </c>
      <c r="L2592" t="str">
        <f>IF(IMDb[[#This Row],[Presupuesto (USD)]]&lt;IMDb[[#This Row],[Ganancias(USD)]],"Éxito",IF(IMDb[[#This Row],[Presupuesto (USD)]]="SI","Indeterminado","Fracaso"))</f>
        <v>Fracaso</v>
      </c>
    </row>
    <row r="2593" spans="1:12" x14ac:dyDescent="0.25">
      <c r="A2593" t="s">
        <v>3454</v>
      </c>
      <c r="B2593" t="s">
        <v>412</v>
      </c>
      <c r="C2593">
        <v>101</v>
      </c>
      <c r="D2593" s="4">
        <v>22294341</v>
      </c>
      <c r="E2593" t="s">
        <v>614</v>
      </c>
      <c r="F2593" t="s">
        <v>2</v>
      </c>
      <c r="G2593" t="s">
        <v>3</v>
      </c>
      <c r="H2593" t="s">
        <v>4</v>
      </c>
      <c r="I2593" s="4">
        <v>21500000</v>
      </c>
      <c r="J2593" s="3">
        <v>1996</v>
      </c>
      <c r="K2593" s="3">
        <v>6.5</v>
      </c>
      <c r="L2593" t="str">
        <f>IF(IMDb[[#This Row],[Presupuesto (USD)]]&lt;IMDb[[#This Row],[Ganancias(USD)]],"Éxito",IF(IMDb[[#This Row],[Presupuesto (USD)]]="SI","Indeterminado","Fracaso"))</f>
        <v>Éxito</v>
      </c>
    </row>
    <row r="2594" spans="1:12" x14ac:dyDescent="0.25">
      <c r="A2594" t="s">
        <v>3082</v>
      </c>
      <c r="B2594" t="s">
        <v>639</v>
      </c>
      <c r="C2594">
        <v>91</v>
      </c>
      <c r="D2594" s="4">
        <v>20275446</v>
      </c>
      <c r="E2594" t="s">
        <v>70</v>
      </c>
      <c r="F2594" t="s">
        <v>2</v>
      </c>
      <c r="G2594" t="s">
        <v>3</v>
      </c>
      <c r="H2594" t="s">
        <v>4</v>
      </c>
      <c r="I2594" s="4">
        <v>35000000</v>
      </c>
      <c r="J2594" s="3">
        <v>2012</v>
      </c>
      <c r="K2594" s="3">
        <v>6.5</v>
      </c>
      <c r="L2594" t="str">
        <f>IF(IMDb[[#This Row],[Presupuesto (USD)]]&lt;IMDb[[#This Row],[Ganancias(USD)]],"Éxito",IF(IMDb[[#This Row],[Presupuesto (USD)]]="SI","Indeterminado","Fracaso"))</f>
        <v>Fracaso</v>
      </c>
    </row>
    <row r="2595" spans="1:12" x14ac:dyDescent="0.25">
      <c r="A2595" t="s">
        <v>2990</v>
      </c>
      <c r="B2595" t="s">
        <v>843</v>
      </c>
      <c r="C2595">
        <v>107</v>
      </c>
      <c r="D2595" s="4">
        <v>20113965</v>
      </c>
      <c r="E2595" t="s">
        <v>847</v>
      </c>
      <c r="F2595" t="s">
        <v>2</v>
      </c>
      <c r="G2595" t="s">
        <v>3</v>
      </c>
      <c r="H2595" t="s">
        <v>21</v>
      </c>
      <c r="I2595" s="4">
        <v>40000000</v>
      </c>
      <c r="J2595" s="3">
        <v>2012</v>
      </c>
      <c r="K2595" s="3">
        <v>6.5</v>
      </c>
      <c r="L2595" t="str">
        <f>IF(IMDb[[#This Row],[Presupuesto (USD)]]&lt;IMDb[[#This Row],[Ganancias(USD)]],"Éxito",IF(IMDb[[#This Row],[Presupuesto (USD)]]="SI","Indeterminado","Fracaso"))</f>
        <v>Fracaso</v>
      </c>
    </row>
    <row r="2596" spans="1:12" x14ac:dyDescent="0.25">
      <c r="A2596" t="s">
        <v>3445</v>
      </c>
      <c r="B2596" t="s">
        <v>715</v>
      </c>
      <c r="C2596">
        <v>100</v>
      </c>
      <c r="D2596" s="4">
        <v>19783777</v>
      </c>
      <c r="E2596" t="s">
        <v>88</v>
      </c>
      <c r="F2596" t="s">
        <v>2</v>
      </c>
      <c r="G2596" t="s">
        <v>3</v>
      </c>
      <c r="H2596" t="s">
        <v>113</v>
      </c>
      <c r="I2596" s="4">
        <v>22000000</v>
      </c>
      <c r="J2596" s="3">
        <v>2013</v>
      </c>
      <c r="K2596" s="3">
        <v>6.5</v>
      </c>
      <c r="L2596" t="str">
        <f>IF(IMDb[[#This Row],[Presupuesto (USD)]]&lt;IMDb[[#This Row],[Ganancias(USD)]],"Éxito",IF(IMDb[[#This Row],[Presupuesto (USD)]]="SI","Indeterminado","Fracaso"))</f>
        <v>Fracaso</v>
      </c>
    </row>
    <row r="2597" spans="1:12" x14ac:dyDescent="0.25">
      <c r="A2597" t="s">
        <v>3083</v>
      </c>
      <c r="B2597" t="s">
        <v>671</v>
      </c>
      <c r="C2597">
        <v>125</v>
      </c>
      <c r="D2597" s="4">
        <v>18306166</v>
      </c>
      <c r="E2597" t="s">
        <v>219</v>
      </c>
      <c r="F2597" t="s">
        <v>2</v>
      </c>
      <c r="G2597" t="s">
        <v>9</v>
      </c>
      <c r="H2597" t="s">
        <v>4</v>
      </c>
      <c r="I2597" s="4">
        <v>35000000</v>
      </c>
      <c r="J2597" s="3">
        <v>2002</v>
      </c>
      <c r="K2597" s="3">
        <v>6.5</v>
      </c>
      <c r="L2597" t="str">
        <f>IF(IMDb[[#This Row],[Presupuesto (USD)]]&lt;IMDb[[#This Row],[Ganancias(USD)]],"Éxito",IF(IMDb[[#This Row],[Presupuesto (USD)]]="SI","Indeterminado","Fracaso"))</f>
        <v>Fracaso</v>
      </c>
    </row>
    <row r="2598" spans="1:12" x14ac:dyDescent="0.25">
      <c r="A2598" t="s">
        <v>3113</v>
      </c>
      <c r="B2598" t="s">
        <v>964</v>
      </c>
      <c r="C2598">
        <v>94</v>
      </c>
      <c r="D2598" s="4">
        <v>17120019</v>
      </c>
      <c r="E2598" t="s">
        <v>70</v>
      </c>
      <c r="F2598" t="s">
        <v>2</v>
      </c>
      <c r="G2598" t="s">
        <v>3</v>
      </c>
      <c r="H2598" t="s">
        <v>113</v>
      </c>
      <c r="I2598" s="4">
        <v>30000000</v>
      </c>
      <c r="J2598" s="3">
        <v>2012</v>
      </c>
      <c r="K2598" s="3">
        <v>6.5</v>
      </c>
      <c r="L2598" t="str">
        <f>IF(IMDb[[#This Row],[Presupuesto (USD)]]&lt;IMDb[[#This Row],[Ganancias(USD)]],"Éxito",IF(IMDb[[#This Row],[Presupuesto (USD)]]="SI","Indeterminado","Fracaso"))</f>
        <v>Fracaso</v>
      </c>
    </row>
    <row r="2599" spans="1:12" x14ac:dyDescent="0.25">
      <c r="A2599" t="s">
        <v>3842</v>
      </c>
      <c r="B2599" t="s">
        <v>737</v>
      </c>
      <c r="C2599">
        <v>135</v>
      </c>
      <c r="D2599" s="4">
        <v>16929123</v>
      </c>
      <c r="E2599" t="s">
        <v>45</v>
      </c>
      <c r="F2599" t="s">
        <v>2</v>
      </c>
      <c r="G2599" t="s">
        <v>3</v>
      </c>
      <c r="H2599" t="s">
        <v>4</v>
      </c>
      <c r="I2599" s="4">
        <v>14000000</v>
      </c>
      <c r="J2599" s="3">
        <v>2001</v>
      </c>
      <c r="K2599" s="3">
        <v>6.5</v>
      </c>
      <c r="L2599" t="str">
        <f>IF(IMDb[[#This Row],[Presupuesto (USD)]]&lt;IMDb[[#This Row],[Ganancias(USD)]],"Éxito",IF(IMDb[[#This Row],[Presupuesto (USD)]]="SI","Indeterminado","Fracaso"))</f>
        <v>Éxito</v>
      </c>
    </row>
    <row r="2600" spans="1:12" x14ac:dyDescent="0.25">
      <c r="A2600" t="s">
        <v>4003</v>
      </c>
      <c r="B2600" t="s">
        <v>706</v>
      </c>
      <c r="C2600">
        <v>129</v>
      </c>
      <c r="D2600" s="4">
        <v>16153600</v>
      </c>
      <c r="E2600" t="s">
        <v>961</v>
      </c>
      <c r="F2600" t="s">
        <v>2</v>
      </c>
      <c r="G2600" t="s">
        <v>3</v>
      </c>
      <c r="H2600" t="s">
        <v>113</v>
      </c>
      <c r="I2600" s="4">
        <v>10000000</v>
      </c>
      <c r="J2600" s="3">
        <v>1990</v>
      </c>
      <c r="K2600" s="3">
        <v>6.5</v>
      </c>
      <c r="L2600" t="str">
        <f>IF(IMDb[[#This Row],[Presupuesto (USD)]]&lt;IMDb[[#This Row],[Ganancias(USD)]],"Éxito",IF(IMDb[[#This Row],[Presupuesto (USD)]]="SI","Indeterminado","Fracaso"))</f>
        <v>Éxito</v>
      </c>
    </row>
    <row r="2601" spans="1:12" x14ac:dyDescent="0.25">
      <c r="A2601" t="s">
        <v>3804</v>
      </c>
      <c r="B2601" t="s">
        <v>248</v>
      </c>
      <c r="C2601">
        <v>108</v>
      </c>
      <c r="D2601" s="4">
        <v>15483540</v>
      </c>
      <c r="E2601" t="s">
        <v>1355</v>
      </c>
      <c r="F2601" t="s">
        <v>2</v>
      </c>
      <c r="G2601" t="s">
        <v>3</v>
      </c>
      <c r="H2601" t="s">
        <v>113</v>
      </c>
      <c r="I2601" s="4">
        <v>14000000</v>
      </c>
      <c r="J2601" s="3">
        <v>2009</v>
      </c>
      <c r="K2601" s="3">
        <v>6.5</v>
      </c>
      <c r="L2601" t="str">
        <f>IF(IMDb[[#This Row],[Presupuesto (USD)]]&lt;IMDb[[#This Row],[Ganancias(USD)]],"Éxito",IF(IMDb[[#This Row],[Presupuesto (USD)]]="SI","Indeterminado","Fracaso"))</f>
        <v>Éxito</v>
      </c>
    </row>
    <row r="2602" spans="1:12" x14ac:dyDescent="0.25">
      <c r="A2602" t="s">
        <v>3618</v>
      </c>
      <c r="B2602" t="s">
        <v>1057</v>
      </c>
      <c r="C2602">
        <v>90</v>
      </c>
      <c r="D2602" s="4">
        <v>15281286</v>
      </c>
      <c r="E2602" t="s">
        <v>251</v>
      </c>
      <c r="F2602" t="s">
        <v>2</v>
      </c>
      <c r="G2602" t="s">
        <v>3</v>
      </c>
      <c r="H2602" t="s">
        <v>113</v>
      </c>
      <c r="I2602" s="4">
        <v>18000000</v>
      </c>
      <c r="J2602" s="3">
        <v>2009</v>
      </c>
      <c r="K2602" s="3">
        <v>6.5</v>
      </c>
      <c r="L2602" t="str">
        <f>IF(IMDb[[#This Row],[Presupuesto (USD)]]&lt;IMDb[[#This Row],[Ganancias(USD)]],"Éxito",IF(IMDb[[#This Row],[Presupuesto (USD)]]="SI","Indeterminado","Fracaso"))</f>
        <v>Fracaso</v>
      </c>
    </row>
    <row r="2603" spans="1:12" x14ac:dyDescent="0.25">
      <c r="A2603" t="s">
        <v>4103</v>
      </c>
      <c r="B2603" t="s">
        <v>1528</v>
      </c>
      <c r="C2603">
        <v>84</v>
      </c>
      <c r="D2603" s="4">
        <v>14373825</v>
      </c>
      <c r="E2603" t="s">
        <v>377</v>
      </c>
      <c r="F2603" t="s">
        <v>2</v>
      </c>
      <c r="G2603" t="s">
        <v>3</v>
      </c>
      <c r="H2603" t="s">
        <v>113</v>
      </c>
      <c r="I2603" s="4">
        <v>8600000</v>
      </c>
      <c r="J2603" s="3">
        <v>2007</v>
      </c>
      <c r="K2603" s="3">
        <v>6.5</v>
      </c>
      <c r="L2603" t="str">
        <f>IF(IMDb[[#This Row],[Presupuesto (USD)]]&lt;IMDb[[#This Row],[Ganancias(USD)]],"Éxito",IF(IMDb[[#This Row],[Presupuesto (USD)]]="SI","Indeterminado","Fracaso"))</f>
        <v>Éxito</v>
      </c>
    </row>
    <row r="2604" spans="1:12" x14ac:dyDescent="0.25">
      <c r="A2604" t="s">
        <v>4140</v>
      </c>
      <c r="B2604" t="s">
        <v>1057</v>
      </c>
      <c r="C2604">
        <v>93</v>
      </c>
      <c r="D2604" s="4">
        <v>14015786</v>
      </c>
      <c r="E2604" t="s">
        <v>45</v>
      </c>
      <c r="F2604" t="s">
        <v>2</v>
      </c>
      <c r="G2604" t="s">
        <v>3</v>
      </c>
      <c r="H2604" t="s">
        <v>113</v>
      </c>
      <c r="I2604" s="4">
        <v>5000000</v>
      </c>
      <c r="J2604" s="3">
        <v>2002</v>
      </c>
      <c r="K2604" s="3">
        <v>6.5</v>
      </c>
      <c r="L2604" t="str">
        <f>IF(IMDb[[#This Row],[Presupuesto (USD)]]&lt;IMDb[[#This Row],[Ganancias(USD)]],"Éxito",IF(IMDb[[#This Row],[Presupuesto (USD)]]="SI","Indeterminado","Fracaso"))</f>
        <v>Éxito</v>
      </c>
    </row>
    <row r="2605" spans="1:12" x14ac:dyDescent="0.25">
      <c r="A2605" t="s">
        <v>2642</v>
      </c>
      <c r="B2605" t="s">
        <v>575</v>
      </c>
      <c r="C2605">
        <v>102</v>
      </c>
      <c r="D2605" s="4">
        <v>13750556</v>
      </c>
      <c r="E2605" t="s">
        <v>70</v>
      </c>
      <c r="F2605" t="s">
        <v>2</v>
      </c>
      <c r="G2605" t="s">
        <v>3</v>
      </c>
      <c r="H2605" t="s">
        <v>113</v>
      </c>
      <c r="I2605" s="4">
        <v>65000000</v>
      </c>
      <c r="J2605" s="3">
        <v>2014</v>
      </c>
      <c r="K2605" s="3">
        <v>6.5</v>
      </c>
      <c r="L2605" t="str">
        <f>IF(IMDb[[#This Row],[Presupuesto (USD)]]&lt;IMDb[[#This Row],[Ganancias(USD)]],"Éxito",IF(IMDb[[#This Row],[Presupuesto (USD)]]="SI","Indeterminado","Fracaso"))</f>
        <v>Fracaso</v>
      </c>
    </row>
    <row r="2606" spans="1:12" x14ac:dyDescent="0.25">
      <c r="A2606" t="s">
        <v>3314</v>
      </c>
      <c r="B2606" t="s">
        <v>408</v>
      </c>
      <c r="C2606">
        <v>117</v>
      </c>
      <c r="D2606" s="4">
        <v>12276810</v>
      </c>
      <c r="E2606" t="s">
        <v>282</v>
      </c>
      <c r="F2606" t="s">
        <v>2</v>
      </c>
      <c r="G2606" t="s">
        <v>3</v>
      </c>
      <c r="H2606" t="s">
        <v>4</v>
      </c>
      <c r="I2606" s="4">
        <v>26000000</v>
      </c>
      <c r="J2606" s="3">
        <v>2015</v>
      </c>
      <c r="K2606" s="3">
        <v>6.5</v>
      </c>
      <c r="L2606" t="str">
        <f>IF(IMDb[[#This Row],[Presupuesto (USD)]]&lt;IMDb[[#This Row],[Ganancias(USD)]],"Éxito",IF(IMDb[[#This Row],[Presupuesto (USD)]]="SI","Indeterminado","Fracaso"))</f>
        <v>Fracaso</v>
      </c>
    </row>
    <row r="2607" spans="1:12" x14ac:dyDescent="0.25">
      <c r="A2607" t="s">
        <v>2992</v>
      </c>
      <c r="B2607" t="s">
        <v>878</v>
      </c>
      <c r="C2607">
        <v>100</v>
      </c>
      <c r="D2607" s="4">
        <v>12081447</v>
      </c>
      <c r="E2607" t="s">
        <v>750</v>
      </c>
      <c r="F2607" t="s">
        <v>2</v>
      </c>
      <c r="G2607" t="s">
        <v>3</v>
      </c>
      <c r="H2607" t="s">
        <v>113</v>
      </c>
      <c r="I2607" s="4" t="s">
        <v>5162</v>
      </c>
      <c r="J2607" s="3">
        <v>2008</v>
      </c>
      <c r="K2607" s="3">
        <v>6.5</v>
      </c>
      <c r="L2607" t="str">
        <f>IF(IMDb[[#This Row],[Presupuesto (USD)]]&lt;IMDb[[#This Row],[Ganancias(USD)]],"Éxito",IF(IMDb[[#This Row],[Presupuesto (USD)]]="SI","Indeterminado","Fracaso"))</f>
        <v>Indeterminado</v>
      </c>
    </row>
    <row r="2608" spans="1:12" x14ac:dyDescent="0.25">
      <c r="A2608" t="s">
        <v>3152</v>
      </c>
      <c r="B2608" t="s">
        <v>990</v>
      </c>
      <c r="C2608">
        <v>106</v>
      </c>
      <c r="D2608" s="4">
        <v>11854694</v>
      </c>
      <c r="E2608" t="s">
        <v>534</v>
      </c>
      <c r="F2608" t="s">
        <v>2</v>
      </c>
      <c r="G2608" t="s">
        <v>3</v>
      </c>
      <c r="H2608" t="s">
        <v>21</v>
      </c>
      <c r="I2608" s="4">
        <v>31000000</v>
      </c>
      <c r="J2608" s="3">
        <v>2010</v>
      </c>
      <c r="K2608" s="3">
        <v>6.5</v>
      </c>
      <c r="L2608" t="str">
        <f>IF(IMDb[[#This Row],[Presupuesto (USD)]]&lt;IMDb[[#This Row],[Ganancias(USD)]],"Éxito",IF(IMDb[[#This Row],[Presupuesto (USD)]]="SI","Indeterminado","Fracaso"))</f>
        <v>Fracaso</v>
      </c>
    </row>
    <row r="2609" spans="1:12" x14ac:dyDescent="0.25">
      <c r="A2609" t="s">
        <v>3975</v>
      </c>
      <c r="B2609" t="s">
        <v>1454</v>
      </c>
      <c r="C2609">
        <v>97</v>
      </c>
      <c r="D2609" s="4">
        <v>11043445</v>
      </c>
      <c r="E2609" t="s">
        <v>251</v>
      </c>
      <c r="F2609" t="s">
        <v>2</v>
      </c>
      <c r="G2609" t="s">
        <v>3</v>
      </c>
      <c r="H2609" t="s">
        <v>4</v>
      </c>
      <c r="I2609" s="4">
        <v>10000000</v>
      </c>
      <c r="J2609" s="3">
        <v>2007</v>
      </c>
      <c r="K2609" s="3">
        <v>6.5</v>
      </c>
      <c r="L2609" t="str">
        <f>IF(IMDb[[#This Row],[Presupuesto (USD)]]&lt;IMDb[[#This Row],[Ganancias(USD)]],"Éxito",IF(IMDb[[#This Row],[Presupuesto (USD)]]="SI","Indeterminado","Fracaso"))</f>
        <v>Éxito</v>
      </c>
    </row>
    <row r="2610" spans="1:12" x14ac:dyDescent="0.25">
      <c r="A2610" t="s">
        <v>3379</v>
      </c>
      <c r="B2610" t="s">
        <v>1009</v>
      </c>
      <c r="C2610">
        <v>112</v>
      </c>
      <c r="D2610" s="4">
        <v>10911750</v>
      </c>
      <c r="E2610" t="s">
        <v>531</v>
      </c>
      <c r="F2610" t="s">
        <v>2</v>
      </c>
      <c r="G2610" t="s">
        <v>3</v>
      </c>
      <c r="H2610" t="s">
        <v>113</v>
      </c>
      <c r="I2610" s="4">
        <v>25000000</v>
      </c>
      <c r="J2610" s="3">
        <v>2008</v>
      </c>
      <c r="K2610" s="3">
        <v>6.5</v>
      </c>
      <c r="L2610" t="str">
        <f>IF(IMDb[[#This Row],[Presupuesto (USD)]]&lt;IMDb[[#This Row],[Ganancias(USD)]],"Éxito",IF(IMDb[[#This Row],[Presupuesto (USD)]]="SI","Indeterminado","Fracaso"))</f>
        <v>Fracaso</v>
      </c>
    </row>
    <row r="2611" spans="1:12" x14ac:dyDescent="0.25">
      <c r="A2611" t="s">
        <v>3224</v>
      </c>
      <c r="B2611" t="s">
        <v>1031</v>
      </c>
      <c r="C2611">
        <v>118</v>
      </c>
      <c r="D2611" s="4">
        <v>10880926</v>
      </c>
      <c r="E2611" t="s">
        <v>88</v>
      </c>
      <c r="F2611" t="s">
        <v>2</v>
      </c>
      <c r="G2611" t="s">
        <v>3</v>
      </c>
      <c r="H2611" t="s">
        <v>113</v>
      </c>
      <c r="I2611" s="4">
        <v>30000000</v>
      </c>
      <c r="J2611" s="3">
        <v>2013</v>
      </c>
      <c r="K2611" s="3">
        <v>6.5</v>
      </c>
      <c r="L2611" t="str">
        <f>IF(IMDb[[#This Row],[Presupuesto (USD)]]&lt;IMDb[[#This Row],[Ganancias(USD)]],"Éxito",IF(IMDb[[#This Row],[Presupuesto (USD)]]="SI","Indeterminado","Fracaso"))</f>
        <v>Fracaso</v>
      </c>
    </row>
    <row r="2612" spans="1:12" x14ac:dyDescent="0.25">
      <c r="A2612" t="s">
        <v>4013</v>
      </c>
      <c r="B2612" t="s">
        <v>1476</v>
      </c>
      <c r="C2612">
        <v>97</v>
      </c>
      <c r="D2612" s="4">
        <v>10561238</v>
      </c>
      <c r="E2612" t="s">
        <v>1477</v>
      </c>
      <c r="F2612" t="s">
        <v>2</v>
      </c>
      <c r="G2612" t="s">
        <v>147</v>
      </c>
      <c r="H2612" t="s">
        <v>4</v>
      </c>
      <c r="I2612" s="4">
        <v>10000000</v>
      </c>
      <c r="J2612" s="3">
        <v>1999</v>
      </c>
      <c r="K2612" s="3">
        <v>6.5</v>
      </c>
      <c r="L2612" t="str">
        <f>IF(IMDb[[#This Row],[Presupuesto (USD)]]&lt;IMDb[[#This Row],[Ganancias(USD)]],"Éxito",IF(IMDb[[#This Row],[Presupuesto (USD)]]="SI","Indeterminado","Fracaso"))</f>
        <v>Éxito</v>
      </c>
    </row>
    <row r="2613" spans="1:12" x14ac:dyDescent="0.25">
      <c r="A2613" t="s">
        <v>4145</v>
      </c>
      <c r="B2613" t="s">
        <v>1556</v>
      </c>
      <c r="C2613">
        <v>110</v>
      </c>
      <c r="D2613" s="4">
        <v>8880705</v>
      </c>
      <c r="E2613" t="s">
        <v>251</v>
      </c>
      <c r="F2613" t="s">
        <v>2</v>
      </c>
      <c r="G2613" t="s">
        <v>3</v>
      </c>
      <c r="H2613" t="s">
        <v>113</v>
      </c>
      <c r="I2613" s="4" t="s">
        <v>5162</v>
      </c>
      <c r="J2613" s="3">
        <v>1994</v>
      </c>
      <c r="K2613" s="3">
        <v>6.5</v>
      </c>
      <c r="L2613" t="str">
        <f>IF(IMDb[[#This Row],[Presupuesto (USD)]]&lt;IMDb[[#This Row],[Ganancias(USD)]],"Éxito",IF(IMDb[[#This Row],[Presupuesto (USD)]]="SI","Indeterminado","Fracaso"))</f>
        <v>Indeterminado</v>
      </c>
    </row>
    <row r="2614" spans="1:12" x14ac:dyDescent="0.25">
      <c r="A2614" t="s">
        <v>3582</v>
      </c>
      <c r="B2614" t="s">
        <v>650</v>
      </c>
      <c r="C2614">
        <v>129</v>
      </c>
      <c r="D2614" s="4">
        <v>8396942</v>
      </c>
      <c r="E2614" t="s">
        <v>1238</v>
      </c>
      <c r="F2614" t="s">
        <v>2</v>
      </c>
      <c r="G2614" t="s">
        <v>3</v>
      </c>
      <c r="H2614" t="s">
        <v>113</v>
      </c>
      <c r="I2614" s="4">
        <v>19000000</v>
      </c>
      <c r="J2614" s="3">
        <v>2008</v>
      </c>
      <c r="K2614" s="3">
        <v>6.5</v>
      </c>
      <c r="L2614" t="str">
        <f>IF(IMDb[[#This Row],[Presupuesto (USD)]]&lt;IMDb[[#This Row],[Ganancias(USD)]],"Éxito",IF(IMDb[[#This Row],[Presupuesto (USD)]]="SI","Indeterminado","Fracaso"))</f>
        <v>Fracaso</v>
      </c>
    </row>
    <row r="2615" spans="1:12" x14ac:dyDescent="0.25">
      <c r="A2615" t="s">
        <v>3021</v>
      </c>
      <c r="B2615" t="s">
        <v>493</v>
      </c>
      <c r="C2615">
        <v>90</v>
      </c>
      <c r="D2615" s="4">
        <v>7871693</v>
      </c>
      <c r="E2615" t="s">
        <v>905</v>
      </c>
      <c r="F2615" t="s">
        <v>2</v>
      </c>
      <c r="G2615" t="s">
        <v>3</v>
      </c>
      <c r="H2615" t="s">
        <v>21</v>
      </c>
      <c r="I2615" s="4">
        <v>55000000</v>
      </c>
      <c r="J2615" s="3">
        <v>2008</v>
      </c>
      <c r="K2615" s="3">
        <v>6.5</v>
      </c>
      <c r="L2615" t="str">
        <f>IF(IMDb[[#This Row],[Presupuesto (USD)]]&lt;IMDb[[#This Row],[Ganancias(USD)]],"Éxito",IF(IMDb[[#This Row],[Presupuesto (USD)]]="SI","Indeterminado","Fracaso"))</f>
        <v>Fracaso</v>
      </c>
    </row>
    <row r="2616" spans="1:12" x14ac:dyDescent="0.25">
      <c r="A2616" t="s">
        <v>3706</v>
      </c>
      <c r="B2616" t="s">
        <v>126</v>
      </c>
      <c r="C2616">
        <v>95</v>
      </c>
      <c r="D2616" s="4">
        <v>7774730</v>
      </c>
      <c r="E2616" t="s">
        <v>1303</v>
      </c>
      <c r="F2616" t="s">
        <v>2</v>
      </c>
      <c r="G2616" t="s">
        <v>56</v>
      </c>
      <c r="H2616" t="s">
        <v>113</v>
      </c>
      <c r="I2616" s="4">
        <v>15500000</v>
      </c>
      <c r="J2616" s="3">
        <v>2006</v>
      </c>
      <c r="K2616" s="3">
        <v>6.5</v>
      </c>
      <c r="L2616" t="str">
        <f>IF(IMDb[[#This Row],[Presupuesto (USD)]]&lt;IMDb[[#This Row],[Ganancias(USD)]],"Éxito",IF(IMDb[[#This Row],[Presupuesto (USD)]]="SI","Indeterminado","Fracaso"))</f>
        <v>Fracaso</v>
      </c>
    </row>
    <row r="2617" spans="1:12" x14ac:dyDescent="0.25">
      <c r="A2617" t="s">
        <v>4285</v>
      </c>
      <c r="B2617" t="s">
        <v>1631</v>
      </c>
      <c r="C2617">
        <v>42</v>
      </c>
      <c r="D2617" s="4">
        <v>7518876</v>
      </c>
      <c r="E2617" t="s">
        <v>1632</v>
      </c>
      <c r="F2617" t="s">
        <v>2</v>
      </c>
      <c r="G2617" t="s">
        <v>9</v>
      </c>
      <c r="H2617" t="s">
        <v>5162</v>
      </c>
      <c r="I2617" s="4">
        <v>6000000</v>
      </c>
      <c r="J2617" s="3">
        <v>2008</v>
      </c>
      <c r="K2617" s="3">
        <v>6.5</v>
      </c>
      <c r="L2617" t="str">
        <f>IF(IMDb[[#This Row],[Presupuesto (USD)]]&lt;IMDb[[#This Row],[Ganancias(USD)]],"Éxito",IF(IMDb[[#This Row],[Presupuesto (USD)]]="SI","Indeterminado","Fracaso"))</f>
        <v>Éxito</v>
      </c>
    </row>
    <row r="2618" spans="1:12" x14ac:dyDescent="0.25">
      <c r="A2618" t="s">
        <v>4569</v>
      </c>
      <c r="B2618" t="s">
        <v>1675</v>
      </c>
      <c r="C2618">
        <v>97</v>
      </c>
      <c r="D2618" s="4">
        <v>7282851</v>
      </c>
      <c r="E2618" t="s">
        <v>628</v>
      </c>
      <c r="F2618" t="s">
        <v>2</v>
      </c>
      <c r="G2618" t="s">
        <v>3</v>
      </c>
      <c r="H2618" t="s">
        <v>113</v>
      </c>
      <c r="I2618" s="4">
        <v>3000000</v>
      </c>
      <c r="J2618" s="3">
        <v>1988</v>
      </c>
      <c r="K2618" s="3">
        <v>6.5</v>
      </c>
      <c r="L2618" t="str">
        <f>IF(IMDb[[#This Row],[Presupuesto (USD)]]&lt;IMDb[[#This Row],[Ganancias(USD)]],"Éxito",IF(IMDb[[#This Row],[Presupuesto (USD)]]="SI","Indeterminado","Fracaso"))</f>
        <v>Éxito</v>
      </c>
    </row>
    <row r="2619" spans="1:12" x14ac:dyDescent="0.25">
      <c r="A2619" t="s">
        <v>2894</v>
      </c>
      <c r="B2619" t="s">
        <v>34</v>
      </c>
      <c r="C2619">
        <v>74</v>
      </c>
      <c r="D2619" s="4">
        <v>7262288</v>
      </c>
      <c r="E2619" t="s">
        <v>803</v>
      </c>
      <c r="F2619" t="s">
        <v>2</v>
      </c>
      <c r="G2619" t="s">
        <v>3</v>
      </c>
      <c r="H2619" t="s">
        <v>4</v>
      </c>
      <c r="I2619" s="4">
        <v>40000000</v>
      </c>
      <c r="J2619" s="3">
        <v>2002</v>
      </c>
      <c r="K2619" s="3">
        <v>6.5</v>
      </c>
      <c r="L2619" t="str">
        <f>IF(IMDb[[#This Row],[Presupuesto (USD)]]&lt;IMDb[[#This Row],[Ganancias(USD)]],"Éxito",IF(IMDb[[#This Row],[Presupuesto (USD)]]="SI","Indeterminado","Fracaso"))</f>
        <v>Fracaso</v>
      </c>
    </row>
    <row r="2620" spans="1:12" x14ac:dyDescent="0.25">
      <c r="A2620" t="s">
        <v>5046</v>
      </c>
      <c r="B2620" t="s">
        <v>706</v>
      </c>
      <c r="C2620">
        <v>88</v>
      </c>
      <c r="D2620" s="4">
        <v>7137502</v>
      </c>
      <c r="E2620" t="s">
        <v>290</v>
      </c>
      <c r="F2620" t="s">
        <v>2</v>
      </c>
      <c r="G2620" t="s">
        <v>3</v>
      </c>
      <c r="H2620" t="s">
        <v>113</v>
      </c>
      <c r="I2620" s="4">
        <v>175000</v>
      </c>
      <c r="J2620" s="3">
        <v>1986</v>
      </c>
      <c r="K2620" s="3">
        <v>6.5</v>
      </c>
      <c r="L2620" t="str">
        <f>IF(IMDb[[#This Row],[Presupuesto (USD)]]&lt;IMDb[[#This Row],[Ganancias(USD)]],"Éxito",IF(IMDb[[#This Row],[Presupuesto (USD)]]="SI","Indeterminado","Fracaso"))</f>
        <v>Éxito</v>
      </c>
    </row>
    <row r="2621" spans="1:12" x14ac:dyDescent="0.25">
      <c r="A2621" t="s">
        <v>3010</v>
      </c>
      <c r="B2621" t="s">
        <v>897</v>
      </c>
      <c r="C2621">
        <v>122</v>
      </c>
      <c r="D2621" s="4">
        <v>6594136</v>
      </c>
      <c r="E2621" t="s">
        <v>898</v>
      </c>
      <c r="F2621" t="s">
        <v>337</v>
      </c>
      <c r="G2621" t="s">
        <v>579</v>
      </c>
      <c r="H2621" t="s">
        <v>4</v>
      </c>
      <c r="I2621" s="4">
        <v>38600000</v>
      </c>
      <c r="J2621" s="3">
        <v>2013</v>
      </c>
      <c r="K2621" s="3">
        <v>6.5</v>
      </c>
      <c r="L2621" t="str">
        <f>IF(IMDb[[#This Row],[Presupuesto (USD)]]&lt;IMDb[[#This Row],[Ganancias(USD)]],"Éxito",IF(IMDb[[#This Row],[Presupuesto (USD)]]="SI","Indeterminado","Fracaso"))</f>
        <v>Fracaso</v>
      </c>
    </row>
    <row r="2622" spans="1:12" x14ac:dyDescent="0.25">
      <c r="A2622" t="s">
        <v>3543</v>
      </c>
      <c r="B2622" t="s">
        <v>736</v>
      </c>
      <c r="C2622">
        <v>99</v>
      </c>
      <c r="D2622" s="4">
        <v>5702083</v>
      </c>
      <c r="E2622" t="s">
        <v>555</v>
      </c>
      <c r="F2622" t="s">
        <v>2</v>
      </c>
      <c r="G2622" t="s">
        <v>9</v>
      </c>
      <c r="H2622" t="s">
        <v>113</v>
      </c>
      <c r="I2622" s="4">
        <v>15000000</v>
      </c>
      <c r="J2622" s="3">
        <v>2011</v>
      </c>
      <c r="K2622" s="3">
        <v>6.5</v>
      </c>
      <c r="L2622" t="str">
        <f>IF(IMDb[[#This Row],[Presupuesto (USD)]]&lt;IMDb[[#This Row],[Ganancias(USD)]],"Éxito",IF(IMDb[[#This Row],[Presupuesto (USD)]]="SI","Indeterminado","Fracaso"))</f>
        <v>Fracaso</v>
      </c>
    </row>
    <row r="2623" spans="1:12" x14ac:dyDescent="0.25">
      <c r="A2623" t="s">
        <v>3772</v>
      </c>
      <c r="B2623" t="s">
        <v>1340</v>
      </c>
      <c r="C2623">
        <v>120</v>
      </c>
      <c r="D2623" s="4">
        <v>4956401</v>
      </c>
      <c r="E2623" t="s">
        <v>531</v>
      </c>
      <c r="F2623" t="s">
        <v>2</v>
      </c>
      <c r="G2623" t="s">
        <v>258</v>
      </c>
      <c r="H2623" t="s">
        <v>4</v>
      </c>
      <c r="I2623" s="4">
        <v>15000000</v>
      </c>
      <c r="J2623" s="3">
        <v>1999</v>
      </c>
      <c r="K2623" s="3">
        <v>6.5</v>
      </c>
      <c r="L2623" t="str">
        <f>IF(IMDb[[#This Row],[Presupuesto (USD)]]&lt;IMDb[[#This Row],[Ganancias(USD)]],"Éxito",IF(IMDb[[#This Row],[Presupuesto (USD)]]="SI","Indeterminado","Fracaso"))</f>
        <v>Fracaso</v>
      </c>
    </row>
    <row r="2624" spans="1:12" x14ac:dyDescent="0.25">
      <c r="A2624" t="s">
        <v>4216</v>
      </c>
      <c r="B2624" t="s">
        <v>1593</v>
      </c>
      <c r="C2624">
        <v>113</v>
      </c>
      <c r="D2624" s="4">
        <v>4720371</v>
      </c>
      <c r="E2624" t="s">
        <v>1197</v>
      </c>
      <c r="F2624" t="s">
        <v>2</v>
      </c>
      <c r="G2624" t="s">
        <v>3</v>
      </c>
      <c r="H2624" t="s">
        <v>21</v>
      </c>
      <c r="I2624" s="4">
        <v>7000000</v>
      </c>
      <c r="J2624" s="3">
        <v>2001</v>
      </c>
      <c r="K2624" s="3">
        <v>6.5</v>
      </c>
      <c r="L2624" t="str">
        <f>IF(IMDb[[#This Row],[Presupuesto (USD)]]&lt;IMDb[[#This Row],[Ganancias(USD)]],"Éxito",IF(IMDb[[#This Row],[Presupuesto (USD)]]="SI","Indeterminado","Fracaso"))</f>
        <v>Fracaso</v>
      </c>
    </row>
    <row r="2625" spans="1:12" x14ac:dyDescent="0.25">
      <c r="A2625" t="s">
        <v>2703</v>
      </c>
      <c r="B2625" t="s">
        <v>65</v>
      </c>
      <c r="C2625">
        <v>127</v>
      </c>
      <c r="D2625" s="4">
        <v>4426297</v>
      </c>
      <c r="E2625" t="s">
        <v>219</v>
      </c>
      <c r="F2625" t="s">
        <v>2</v>
      </c>
      <c r="G2625" t="s">
        <v>3</v>
      </c>
      <c r="H2625" t="s">
        <v>113</v>
      </c>
      <c r="I2625" s="4">
        <v>35000000</v>
      </c>
      <c r="J2625" s="3">
        <v>2003</v>
      </c>
      <c r="K2625" s="3">
        <v>6.5</v>
      </c>
      <c r="L2625" t="str">
        <f>IF(IMDb[[#This Row],[Presupuesto (USD)]]&lt;IMDb[[#This Row],[Ganancias(USD)]],"Éxito",IF(IMDb[[#This Row],[Presupuesto (USD)]]="SI","Indeterminado","Fracaso"))</f>
        <v>Fracaso</v>
      </c>
    </row>
    <row r="2626" spans="1:12" x14ac:dyDescent="0.25">
      <c r="A2626" t="s">
        <v>4089</v>
      </c>
      <c r="B2626" t="s">
        <v>1519</v>
      </c>
      <c r="C2626">
        <v>79</v>
      </c>
      <c r="D2626" s="4">
        <v>4350774</v>
      </c>
      <c r="E2626" t="s">
        <v>286</v>
      </c>
      <c r="F2626" t="s">
        <v>2</v>
      </c>
      <c r="G2626" t="s">
        <v>3</v>
      </c>
      <c r="H2626" t="s">
        <v>4</v>
      </c>
      <c r="I2626" s="4">
        <v>8000000</v>
      </c>
      <c r="J2626" s="3">
        <v>1994</v>
      </c>
      <c r="K2626" s="3">
        <v>6.5</v>
      </c>
      <c r="L2626" t="str">
        <f>IF(IMDb[[#This Row],[Presupuesto (USD)]]&lt;IMDb[[#This Row],[Ganancias(USD)]],"Éxito",IF(IMDb[[#This Row],[Presupuesto (USD)]]="SI","Indeterminado","Fracaso"))</f>
        <v>Fracaso</v>
      </c>
    </row>
    <row r="2627" spans="1:12" x14ac:dyDescent="0.25">
      <c r="A2627" t="s">
        <v>4027</v>
      </c>
      <c r="B2627" t="s">
        <v>1487</v>
      </c>
      <c r="C2627">
        <v>83</v>
      </c>
      <c r="D2627" s="4">
        <v>4244155</v>
      </c>
      <c r="E2627" t="s">
        <v>419</v>
      </c>
      <c r="F2627" t="s">
        <v>2</v>
      </c>
      <c r="G2627" t="s">
        <v>3</v>
      </c>
      <c r="H2627" t="s">
        <v>113</v>
      </c>
      <c r="I2627" s="4">
        <v>10000000</v>
      </c>
      <c r="J2627" s="3">
        <v>2011</v>
      </c>
      <c r="K2627" s="3">
        <v>6.5</v>
      </c>
      <c r="L2627" t="str">
        <f>IF(IMDb[[#This Row],[Presupuesto (USD)]]&lt;IMDb[[#This Row],[Ganancias(USD)]],"Éxito",IF(IMDb[[#This Row],[Presupuesto (USD)]]="SI","Indeterminado","Fracaso"))</f>
        <v>Fracaso</v>
      </c>
    </row>
    <row r="2628" spans="1:12" x14ac:dyDescent="0.25">
      <c r="A2628" t="s">
        <v>4595</v>
      </c>
      <c r="B2628" t="s">
        <v>1817</v>
      </c>
      <c r="C2628">
        <v>105</v>
      </c>
      <c r="D2628" s="4">
        <v>3123749</v>
      </c>
      <c r="E2628" t="s">
        <v>290</v>
      </c>
      <c r="F2628" t="s">
        <v>2</v>
      </c>
      <c r="G2628" t="s">
        <v>3</v>
      </c>
      <c r="H2628" t="s">
        <v>113</v>
      </c>
      <c r="I2628" s="4">
        <v>1500000</v>
      </c>
      <c r="J2628" s="3">
        <v>2005</v>
      </c>
      <c r="K2628" s="3">
        <v>6.5</v>
      </c>
      <c r="L2628" t="str">
        <f>IF(IMDb[[#This Row],[Presupuesto (USD)]]&lt;IMDb[[#This Row],[Ganancias(USD)]],"Éxito",IF(IMDb[[#This Row],[Presupuesto (USD)]]="SI","Indeterminado","Fracaso"))</f>
        <v>Éxito</v>
      </c>
    </row>
    <row r="2629" spans="1:12" x14ac:dyDescent="0.25">
      <c r="A2629" t="s">
        <v>4528</v>
      </c>
      <c r="B2629" t="s">
        <v>1784</v>
      </c>
      <c r="C2629">
        <v>92</v>
      </c>
      <c r="D2629" s="4">
        <v>2926565</v>
      </c>
      <c r="E2629" t="s">
        <v>419</v>
      </c>
      <c r="F2629" t="s">
        <v>2</v>
      </c>
      <c r="G2629" t="s">
        <v>3</v>
      </c>
      <c r="H2629" t="s">
        <v>113</v>
      </c>
      <c r="I2629" s="4">
        <v>3000000</v>
      </c>
      <c r="J2629" s="3">
        <v>2008</v>
      </c>
      <c r="K2629" s="3">
        <v>6.5</v>
      </c>
      <c r="L2629" t="str">
        <f>IF(IMDb[[#This Row],[Presupuesto (USD)]]&lt;IMDb[[#This Row],[Ganancias(USD)]],"Éxito",IF(IMDb[[#This Row],[Presupuesto (USD)]]="SI","Indeterminado","Fracaso"))</f>
        <v>Fracaso</v>
      </c>
    </row>
    <row r="2630" spans="1:12" x14ac:dyDescent="0.25">
      <c r="A2630" t="s">
        <v>3271</v>
      </c>
      <c r="B2630" t="s">
        <v>1060</v>
      </c>
      <c r="C2630">
        <v>110</v>
      </c>
      <c r="D2630" s="4">
        <v>2775593</v>
      </c>
      <c r="E2630" t="s">
        <v>251</v>
      </c>
      <c r="F2630" t="s">
        <v>2</v>
      </c>
      <c r="G2630" t="s">
        <v>9</v>
      </c>
      <c r="H2630" t="s">
        <v>113</v>
      </c>
      <c r="I2630" s="4">
        <v>27000000</v>
      </c>
      <c r="J2630" s="3">
        <v>2008</v>
      </c>
      <c r="K2630" s="3">
        <v>6.5</v>
      </c>
      <c r="L2630" t="str">
        <f>IF(IMDb[[#This Row],[Presupuesto (USD)]]&lt;IMDb[[#This Row],[Ganancias(USD)]],"Éxito",IF(IMDb[[#This Row],[Presupuesto (USD)]]="SI","Indeterminado","Fracaso"))</f>
        <v>Fracaso</v>
      </c>
    </row>
    <row r="2631" spans="1:12" x14ac:dyDescent="0.25">
      <c r="A2631" t="s">
        <v>4473</v>
      </c>
      <c r="B2631" t="s">
        <v>640</v>
      </c>
      <c r="C2631">
        <v>93</v>
      </c>
      <c r="D2631" s="4">
        <v>2426851</v>
      </c>
      <c r="E2631" t="s">
        <v>617</v>
      </c>
      <c r="F2631" t="s">
        <v>2</v>
      </c>
      <c r="G2631" t="s">
        <v>3</v>
      </c>
      <c r="H2631" t="s">
        <v>113</v>
      </c>
      <c r="I2631" s="4">
        <v>4000000</v>
      </c>
      <c r="J2631" s="3">
        <v>2007</v>
      </c>
      <c r="K2631" s="3">
        <v>6.5</v>
      </c>
      <c r="L2631" t="str">
        <f>IF(IMDb[[#This Row],[Presupuesto (USD)]]&lt;IMDb[[#This Row],[Ganancias(USD)]],"Éxito",IF(IMDb[[#This Row],[Presupuesto (USD)]]="SI","Indeterminado","Fracaso"))</f>
        <v>Fracaso</v>
      </c>
    </row>
    <row r="2632" spans="1:12" x14ac:dyDescent="0.25">
      <c r="A2632" t="s">
        <v>4906</v>
      </c>
      <c r="B2632" t="s">
        <v>2037</v>
      </c>
      <c r="C2632">
        <v>84</v>
      </c>
      <c r="D2632" s="4">
        <v>2301777</v>
      </c>
      <c r="E2632" t="s">
        <v>286</v>
      </c>
      <c r="F2632" t="s">
        <v>2</v>
      </c>
      <c r="G2632" t="s">
        <v>3</v>
      </c>
      <c r="H2632" t="s">
        <v>113</v>
      </c>
      <c r="I2632" s="4">
        <v>650000</v>
      </c>
      <c r="J2632" s="3">
        <v>1997</v>
      </c>
      <c r="K2632" s="3">
        <v>6.5</v>
      </c>
      <c r="L2632" t="str">
        <f>IF(IMDb[[#This Row],[Presupuesto (USD)]]&lt;IMDb[[#This Row],[Ganancias(USD)]],"Éxito",IF(IMDb[[#This Row],[Presupuesto (USD)]]="SI","Indeterminado","Fracaso"))</f>
        <v>Éxito</v>
      </c>
    </row>
    <row r="2633" spans="1:12" x14ac:dyDescent="0.25">
      <c r="A2633" t="s">
        <v>4034</v>
      </c>
      <c r="B2633" t="s">
        <v>706</v>
      </c>
      <c r="C2633">
        <v>135</v>
      </c>
      <c r="D2633" s="4">
        <v>2185266</v>
      </c>
      <c r="E2633" t="s">
        <v>750</v>
      </c>
      <c r="F2633" t="s">
        <v>2</v>
      </c>
      <c r="G2633" t="s">
        <v>3</v>
      </c>
      <c r="H2633" t="s">
        <v>113</v>
      </c>
      <c r="I2633" s="4">
        <v>10000000</v>
      </c>
      <c r="J2633" s="3">
        <v>2000</v>
      </c>
      <c r="K2633" s="3">
        <v>6.5</v>
      </c>
      <c r="L2633" t="str">
        <f>IF(IMDb[[#This Row],[Presupuesto (USD)]]&lt;IMDb[[#This Row],[Ganancias(USD)]],"Éxito",IF(IMDb[[#This Row],[Presupuesto (USD)]]="SI","Indeterminado","Fracaso"))</f>
        <v>Fracaso</v>
      </c>
    </row>
    <row r="2634" spans="1:12" x14ac:dyDescent="0.25">
      <c r="A2634" t="s">
        <v>4680</v>
      </c>
      <c r="B2634" t="s">
        <v>1637</v>
      </c>
      <c r="C2634">
        <v>101</v>
      </c>
      <c r="D2634" s="4">
        <v>1984378</v>
      </c>
      <c r="E2634" t="s">
        <v>251</v>
      </c>
      <c r="F2634" t="s">
        <v>2</v>
      </c>
      <c r="G2634" t="s">
        <v>3</v>
      </c>
      <c r="H2634" t="s">
        <v>764</v>
      </c>
      <c r="I2634" s="4">
        <v>2000000</v>
      </c>
      <c r="J2634" s="3">
        <v>2006</v>
      </c>
      <c r="K2634" s="3">
        <v>6.5</v>
      </c>
      <c r="L2634" t="str">
        <f>IF(IMDb[[#This Row],[Presupuesto (USD)]]&lt;IMDb[[#This Row],[Ganancias(USD)]],"Éxito",IF(IMDb[[#This Row],[Presupuesto (USD)]]="SI","Indeterminado","Fracaso"))</f>
        <v>Fracaso</v>
      </c>
    </row>
    <row r="2635" spans="1:12" x14ac:dyDescent="0.25">
      <c r="A2635" t="s">
        <v>5001</v>
      </c>
      <c r="B2635" t="s">
        <v>2115</v>
      </c>
      <c r="C2635">
        <v>94</v>
      </c>
      <c r="D2635" s="4">
        <v>1977544</v>
      </c>
      <c r="E2635" t="s">
        <v>251</v>
      </c>
      <c r="F2635" t="s">
        <v>2</v>
      </c>
      <c r="G2635" t="s">
        <v>3</v>
      </c>
      <c r="H2635" t="s">
        <v>113</v>
      </c>
      <c r="I2635" s="4">
        <v>250000</v>
      </c>
      <c r="J2635" s="3">
        <v>1995</v>
      </c>
      <c r="K2635" s="3">
        <v>6.5</v>
      </c>
      <c r="L2635" t="str">
        <f>IF(IMDb[[#This Row],[Presupuesto (USD)]]&lt;IMDb[[#This Row],[Ganancias(USD)]],"Éxito",IF(IMDb[[#This Row],[Presupuesto (USD)]]="SI","Indeterminado","Fracaso"))</f>
        <v>Éxito</v>
      </c>
    </row>
    <row r="2636" spans="1:12" x14ac:dyDescent="0.25">
      <c r="A2636" t="s">
        <v>4223</v>
      </c>
      <c r="B2636" t="s">
        <v>1595</v>
      </c>
      <c r="C2636">
        <v>99</v>
      </c>
      <c r="D2636" s="4">
        <v>1889522</v>
      </c>
      <c r="E2636" t="s">
        <v>572</v>
      </c>
      <c r="F2636" t="s">
        <v>2</v>
      </c>
      <c r="G2636" t="s">
        <v>3</v>
      </c>
      <c r="H2636" t="s">
        <v>60</v>
      </c>
      <c r="I2636" s="4">
        <v>7000000</v>
      </c>
      <c r="J2636" s="3">
        <v>2009</v>
      </c>
      <c r="K2636" s="3">
        <v>6.5</v>
      </c>
      <c r="L2636" t="str">
        <f>IF(IMDb[[#This Row],[Presupuesto (USD)]]&lt;IMDb[[#This Row],[Ganancias(USD)]],"Éxito",IF(IMDb[[#This Row],[Presupuesto (USD)]]="SI","Indeterminado","Fracaso"))</f>
        <v>Fracaso</v>
      </c>
    </row>
    <row r="2637" spans="1:12" x14ac:dyDescent="0.25">
      <c r="A2637" t="s">
        <v>4450</v>
      </c>
      <c r="B2637" t="s">
        <v>368</v>
      </c>
      <c r="C2637">
        <v>104</v>
      </c>
      <c r="D2637" s="4">
        <v>1487477</v>
      </c>
      <c r="E2637" t="s">
        <v>1734</v>
      </c>
      <c r="F2637" t="s">
        <v>769</v>
      </c>
      <c r="G2637" t="s">
        <v>915</v>
      </c>
      <c r="H2637" t="s">
        <v>113</v>
      </c>
      <c r="I2637" s="4">
        <v>4200000</v>
      </c>
      <c r="J2637" s="3">
        <v>2004</v>
      </c>
      <c r="K2637" s="3">
        <v>6.5</v>
      </c>
      <c r="L2637" t="str">
        <f>IF(IMDb[[#This Row],[Presupuesto (USD)]]&lt;IMDb[[#This Row],[Ganancias(USD)]],"Éxito",IF(IMDb[[#This Row],[Presupuesto (USD)]]="SI","Indeterminado","Fracaso"))</f>
        <v>Fracaso</v>
      </c>
    </row>
    <row r="2638" spans="1:12" x14ac:dyDescent="0.25">
      <c r="A2638" t="s">
        <v>4040</v>
      </c>
      <c r="B2638" t="s">
        <v>1492</v>
      </c>
      <c r="C2638">
        <v>96</v>
      </c>
      <c r="D2638" s="4">
        <v>1474508</v>
      </c>
      <c r="E2638" t="s">
        <v>419</v>
      </c>
      <c r="F2638" t="s">
        <v>2</v>
      </c>
      <c r="G2638" t="s">
        <v>3</v>
      </c>
      <c r="H2638" t="s">
        <v>113</v>
      </c>
      <c r="I2638" s="4">
        <v>5000000</v>
      </c>
      <c r="J2638" s="3">
        <v>2009</v>
      </c>
      <c r="K2638" s="3">
        <v>6.5</v>
      </c>
      <c r="L2638" t="str">
        <f>IF(IMDb[[#This Row],[Presupuesto (USD)]]&lt;IMDb[[#This Row],[Ganancias(USD)]],"Éxito",IF(IMDb[[#This Row],[Presupuesto (USD)]]="SI","Indeterminado","Fracaso"))</f>
        <v>Fracaso</v>
      </c>
    </row>
    <row r="2639" spans="1:12" x14ac:dyDescent="0.25">
      <c r="A2639" t="s">
        <v>3778</v>
      </c>
      <c r="B2639" t="s">
        <v>1261</v>
      </c>
      <c r="C2639">
        <v>111</v>
      </c>
      <c r="D2639" s="4">
        <v>1294640</v>
      </c>
      <c r="E2639" t="s">
        <v>867</v>
      </c>
      <c r="F2639" t="s">
        <v>2</v>
      </c>
      <c r="G2639" t="s">
        <v>3</v>
      </c>
      <c r="H2639" t="s">
        <v>113</v>
      </c>
      <c r="I2639" s="4">
        <v>15000000</v>
      </c>
      <c r="J2639" s="3">
        <v>2007</v>
      </c>
      <c r="K2639" s="3">
        <v>6.5</v>
      </c>
      <c r="L2639" t="str">
        <f>IF(IMDb[[#This Row],[Presupuesto (USD)]]&lt;IMDb[[#This Row],[Ganancias(USD)]],"Éxito",IF(IMDb[[#This Row],[Presupuesto (USD)]]="SI","Indeterminado","Fracaso"))</f>
        <v>Fracaso</v>
      </c>
    </row>
    <row r="2640" spans="1:12" x14ac:dyDescent="0.25">
      <c r="A2640" t="s">
        <v>4931</v>
      </c>
      <c r="B2640" t="s">
        <v>2065</v>
      </c>
      <c r="C2640">
        <v>86</v>
      </c>
      <c r="D2640" s="4">
        <v>1114943</v>
      </c>
      <c r="E2640" t="s">
        <v>833</v>
      </c>
      <c r="F2640" t="s">
        <v>2</v>
      </c>
      <c r="G2640" t="s">
        <v>3</v>
      </c>
      <c r="H2640" t="s">
        <v>113</v>
      </c>
      <c r="I2640" s="4">
        <v>500000</v>
      </c>
      <c r="J2640" s="3">
        <v>2000</v>
      </c>
      <c r="K2640" s="3">
        <v>6.5</v>
      </c>
      <c r="L2640" t="str">
        <f>IF(IMDb[[#This Row],[Presupuesto (USD)]]&lt;IMDb[[#This Row],[Ganancias(USD)]],"Éxito",IF(IMDb[[#This Row],[Presupuesto (USD)]]="SI","Indeterminado","Fracaso"))</f>
        <v>Éxito</v>
      </c>
    </row>
    <row r="2641" spans="1:12" x14ac:dyDescent="0.25">
      <c r="A2641" t="s">
        <v>3814</v>
      </c>
      <c r="B2641" t="s">
        <v>1364</v>
      </c>
      <c r="C2641">
        <v>127</v>
      </c>
      <c r="D2641" s="4">
        <v>1000000</v>
      </c>
      <c r="E2641" t="s">
        <v>235</v>
      </c>
      <c r="F2641" t="s">
        <v>2</v>
      </c>
      <c r="G2641" t="s">
        <v>1365</v>
      </c>
      <c r="H2641" t="s">
        <v>21</v>
      </c>
      <c r="I2641" s="4">
        <v>14000000</v>
      </c>
      <c r="J2641" s="3">
        <v>1978</v>
      </c>
      <c r="K2641" s="3">
        <v>6.5</v>
      </c>
      <c r="L2641" t="str">
        <f>IF(IMDb[[#This Row],[Presupuesto (USD)]]&lt;IMDb[[#This Row],[Ganancias(USD)]],"Éxito",IF(IMDb[[#This Row],[Presupuesto (USD)]]="SI","Indeterminado","Fracaso"))</f>
        <v>Fracaso</v>
      </c>
    </row>
    <row r="2642" spans="1:12" x14ac:dyDescent="0.25">
      <c r="A2642" t="s">
        <v>4686</v>
      </c>
      <c r="B2642" t="s">
        <v>1880</v>
      </c>
      <c r="C2642">
        <v>104</v>
      </c>
      <c r="D2642" s="4">
        <v>977600</v>
      </c>
      <c r="E2642" t="s">
        <v>304</v>
      </c>
      <c r="F2642" t="s">
        <v>2</v>
      </c>
      <c r="G2642" t="s">
        <v>3</v>
      </c>
      <c r="H2642" t="s">
        <v>21</v>
      </c>
      <c r="I2642" s="4" t="s">
        <v>5162</v>
      </c>
      <c r="J2642" s="3">
        <v>2010</v>
      </c>
      <c r="K2642" s="3">
        <v>6.5</v>
      </c>
      <c r="L2642" t="str">
        <f>IF(IMDb[[#This Row],[Presupuesto (USD)]]&lt;IMDb[[#This Row],[Ganancias(USD)]],"Éxito",IF(IMDb[[#This Row],[Presupuesto (USD)]]="SI","Indeterminado","Fracaso"))</f>
        <v>Indeterminado</v>
      </c>
    </row>
    <row r="2643" spans="1:12" x14ac:dyDescent="0.25">
      <c r="A2643" t="s">
        <v>4172</v>
      </c>
      <c r="B2643" t="s">
        <v>1573</v>
      </c>
      <c r="C2643">
        <v>90</v>
      </c>
      <c r="D2643" s="4">
        <v>882290</v>
      </c>
      <c r="E2643" t="s">
        <v>546</v>
      </c>
      <c r="F2643" t="s">
        <v>2</v>
      </c>
      <c r="G2643" t="s">
        <v>74</v>
      </c>
      <c r="H2643" t="s">
        <v>113</v>
      </c>
      <c r="I2643" s="4">
        <v>10000000</v>
      </c>
      <c r="J2643" s="3">
        <v>1989</v>
      </c>
      <c r="K2643" s="3">
        <v>6.5</v>
      </c>
      <c r="L2643" t="str">
        <f>IF(IMDb[[#This Row],[Presupuesto (USD)]]&lt;IMDb[[#This Row],[Ganancias(USD)]],"Éxito",IF(IMDb[[#This Row],[Presupuesto (USD)]]="SI","Indeterminado","Fracaso"))</f>
        <v>Fracaso</v>
      </c>
    </row>
    <row r="2644" spans="1:12" x14ac:dyDescent="0.25">
      <c r="A2644" t="s">
        <v>3386</v>
      </c>
      <c r="B2644" t="s">
        <v>1026</v>
      </c>
      <c r="C2644">
        <v>107</v>
      </c>
      <c r="D2644" s="4">
        <v>871527</v>
      </c>
      <c r="E2644" t="s">
        <v>367</v>
      </c>
      <c r="F2644" t="s">
        <v>2</v>
      </c>
      <c r="G2644" t="s">
        <v>56</v>
      </c>
      <c r="H2644" t="s">
        <v>113</v>
      </c>
      <c r="I2644" s="4">
        <v>25000000</v>
      </c>
      <c r="J2644" s="3">
        <v>2005</v>
      </c>
      <c r="K2644" s="3">
        <v>6.5</v>
      </c>
      <c r="L2644" t="str">
        <f>IF(IMDb[[#This Row],[Presupuesto (USD)]]&lt;IMDb[[#This Row],[Ganancias(USD)]],"Éxito",IF(IMDb[[#This Row],[Presupuesto (USD)]]="SI","Indeterminado","Fracaso"))</f>
        <v>Fracaso</v>
      </c>
    </row>
    <row r="2645" spans="1:12" x14ac:dyDescent="0.25">
      <c r="A2645" t="s">
        <v>4781</v>
      </c>
      <c r="B2645" t="s">
        <v>1944</v>
      </c>
      <c r="C2645">
        <v>105</v>
      </c>
      <c r="D2645" s="4">
        <v>609042</v>
      </c>
      <c r="E2645" t="s">
        <v>534</v>
      </c>
      <c r="F2645" t="s">
        <v>2</v>
      </c>
      <c r="G2645" t="s">
        <v>3</v>
      </c>
      <c r="H2645" t="s">
        <v>21</v>
      </c>
      <c r="I2645" s="4">
        <v>1300000</v>
      </c>
      <c r="J2645" s="3">
        <v>1999</v>
      </c>
      <c r="K2645" s="3">
        <v>6.5</v>
      </c>
      <c r="L2645" t="str">
        <f>IF(IMDb[[#This Row],[Presupuesto (USD)]]&lt;IMDb[[#This Row],[Ganancias(USD)]],"Éxito",IF(IMDb[[#This Row],[Presupuesto (USD)]]="SI","Indeterminado","Fracaso"))</f>
        <v>Fracaso</v>
      </c>
    </row>
    <row r="2646" spans="1:12" x14ac:dyDescent="0.25">
      <c r="A2646" t="s">
        <v>4159</v>
      </c>
      <c r="B2646" t="s">
        <v>1565</v>
      </c>
      <c r="C2646">
        <v>108</v>
      </c>
      <c r="D2646" s="4">
        <v>568695</v>
      </c>
      <c r="E2646" t="s">
        <v>1055</v>
      </c>
      <c r="F2646" t="s">
        <v>2</v>
      </c>
      <c r="G2646" t="s">
        <v>3</v>
      </c>
      <c r="H2646" t="s">
        <v>113</v>
      </c>
      <c r="I2646" s="4">
        <v>8000000</v>
      </c>
      <c r="J2646" s="3">
        <v>2005</v>
      </c>
      <c r="K2646" s="3">
        <v>6.5</v>
      </c>
      <c r="L2646" t="str">
        <f>IF(IMDb[[#This Row],[Presupuesto (USD)]]&lt;IMDb[[#This Row],[Ganancias(USD)]],"Éxito",IF(IMDb[[#This Row],[Presupuesto (USD)]]="SI","Indeterminado","Fracaso"))</f>
        <v>Fracaso</v>
      </c>
    </row>
    <row r="2647" spans="1:12" x14ac:dyDescent="0.25">
      <c r="A2647" t="s">
        <v>4228</v>
      </c>
      <c r="B2647" t="s">
        <v>1467</v>
      </c>
      <c r="C2647">
        <v>103</v>
      </c>
      <c r="D2647" s="4">
        <v>532988</v>
      </c>
      <c r="E2647" t="s">
        <v>847</v>
      </c>
      <c r="F2647" t="s">
        <v>2</v>
      </c>
      <c r="G2647" t="s">
        <v>3</v>
      </c>
      <c r="H2647" t="s">
        <v>4</v>
      </c>
      <c r="I2647" s="4">
        <v>7000000</v>
      </c>
      <c r="J2647" s="3">
        <v>2015</v>
      </c>
      <c r="K2647" s="3">
        <v>6.5</v>
      </c>
      <c r="L2647" t="str">
        <f>IF(IMDb[[#This Row],[Presupuesto (USD)]]&lt;IMDb[[#This Row],[Ganancias(USD)]],"Éxito",IF(IMDb[[#This Row],[Presupuesto (USD)]]="SI","Indeterminado","Fracaso"))</f>
        <v>Fracaso</v>
      </c>
    </row>
    <row r="2648" spans="1:12" x14ac:dyDescent="0.25">
      <c r="A2648" t="s">
        <v>3704</v>
      </c>
      <c r="B2648" t="s">
        <v>1302</v>
      </c>
      <c r="C2648">
        <v>94</v>
      </c>
      <c r="D2648" s="4">
        <v>508867</v>
      </c>
      <c r="E2648" t="s">
        <v>572</v>
      </c>
      <c r="F2648" t="s">
        <v>2</v>
      </c>
      <c r="G2648" t="s">
        <v>3</v>
      </c>
      <c r="H2648" t="s">
        <v>21</v>
      </c>
      <c r="I2648" s="4" t="s">
        <v>5162</v>
      </c>
      <c r="J2648" s="3">
        <v>2001</v>
      </c>
      <c r="K2648" s="3">
        <v>6.5</v>
      </c>
      <c r="L2648" t="str">
        <f>IF(IMDb[[#This Row],[Presupuesto (USD)]]&lt;IMDb[[#This Row],[Ganancias(USD)]],"Éxito",IF(IMDb[[#This Row],[Presupuesto (USD)]]="SI","Indeterminado","Fracaso"))</f>
        <v>Indeterminado</v>
      </c>
    </row>
    <row r="2649" spans="1:12" x14ac:dyDescent="0.25">
      <c r="A2649" t="s">
        <v>4755</v>
      </c>
      <c r="B2649" t="s">
        <v>1743</v>
      </c>
      <c r="C2649">
        <v>99</v>
      </c>
      <c r="D2649" s="4">
        <v>418953</v>
      </c>
      <c r="E2649" t="s">
        <v>363</v>
      </c>
      <c r="F2649" t="s">
        <v>2</v>
      </c>
      <c r="G2649" t="s">
        <v>258</v>
      </c>
      <c r="H2649" t="s">
        <v>113</v>
      </c>
      <c r="I2649" s="4">
        <v>1500000</v>
      </c>
      <c r="J2649" s="3">
        <v>1993</v>
      </c>
      <c r="K2649" s="3">
        <v>6.5</v>
      </c>
      <c r="L2649" t="str">
        <f>IF(IMDb[[#This Row],[Presupuesto (USD)]]&lt;IMDb[[#This Row],[Ganancias(USD)]],"Éxito",IF(IMDb[[#This Row],[Presupuesto (USD)]]="SI","Indeterminado","Fracaso"))</f>
        <v>Fracaso</v>
      </c>
    </row>
    <row r="2650" spans="1:12" x14ac:dyDescent="0.25">
      <c r="A2650" t="s">
        <v>3854</v>
      </c>
      <c r="B2650" t="s">
        <v>1089</v>
      </c>
      <c r="C2650">
        <v>115</v>
      </c>
      <c r="D2650" s="4">
        <v>403932</v>
      </c>
      <c r="E2650" t="s">
        <v>596</v>
      </c>
      <c r="F2650" t="s">
        <v>2</v>
      </c>
      <c r="G2650" t="s">
        <v>9</v>
      </c>
      <c r="H2650" t="s">
        <v>113</v>
      </c>
      <c r="I2650" s="4">
        <v>20000000</v>
      </c>
      <c r="J2650" s="3">
        <v>2000</v>
      </c>
      <c r="K2650" s="3">
        <v>6.5</v>
      </c>
      <c r="L2650" t="str">
        <f>IF(IMDb[[#This Row],[Presupuesto (USD)]]&lt;IMDb[[#This Row],[Ganancias(USD)]],"Éxito",IF(IMDb[[#This Row],[Presupuesto (USD)]]="SI","Indeterminado","Fracaso"))</f>
        <v>Fracaso</v>
      </c>
    </row>
    <row r="2651" spans="1:12" x14ac:dyDescent="0.25">
      <c r="A2651" t="s">
        <v>4758</v>
      </c>
      <c r="B2651" t="s">
        <v>1342</v>
      </c>
      <c r="C2651">
        <v>100</v>
      </c>
      <c r="D2651" s="4">
        <v>373967</v>
      </c>
      <c r="E2651" t="s">
        <v>709</v>
      </c>
      <c r="F2651" t="s">
        <v>2</v>
      </c>
      <c r="G2651" t="s">
        <v>3</v>
      </c>
      <c r="H2651" t="s">
        <v>113</v>
      </c>
      <c r="I2651" s="4">
        <v>1500000</v>
      </c>
      <c r="J2651" s="3">
        <v>2001</v>
      </c>
      <c r="K2651" s="3">
        <v>6.5</v>
      </c>
      <c r="L2651" t="str">
        <f>IF(IMDb[[#This Row],[Presupuesto (USD)]]&lt;IMDb[[#This Row],[Ganancias(USD)]],"Éxito",IF(IMDb[[#This Row],[Presupuesto (USD)]]="SI","Indeterminado","Fracaso"))</f>
        <v>Fracaso</v>
      </c>
    </row>
    <row r="2652" spans="1:12" x14ac:dyDescent="0.25">
      <c r="A2652" t="s">
        <v>4934</v>
      </c>
      <c r="B2652" t="s">
        <v>1698</v>
      </c>
      <c r="C2652">
        <v>86</v>
      </c>
      <c r="D2652" s="4">
        <v>334041</v>
      </c>
      <c r="E2652" t="s">
        <v>678</v>
      </c>
      <c r="F2652" t="s">
        <v>2</v>
      </c>
      <c r="G2652" t="s">
        <v>3</v>
      </c>
      <c r="H2652" t="s">
        <v>113</v>
      </c>
      <c r="I2652" s="4">
        <v>500000</v>
      </c>
      <c r="J2652" s="3">
        <v>1997</v>
      </c>
      <c r="K2652" s="3">
        <v>6.5</v>
      </c>
      <c r="L2652" t="str">
        <f>IF(IMDb[[#This Row],[Presupuesto (USD)]]&lt;IMDb[[#This Row],[Ganancias(USD)]],"Éxito",IF(IMDb[[#This Row],[Presupuesto (USD)]]="SI","Indeterminado","Fracaso"))</f>
        <v>Fracaso</v>
      </c>
    </row>
    <row r="2653" spans="1:12" x14ac:dyDescent="0.25">
      <c r="A2653" t="s">
        <v>4433</v>
      </c>
      <c r="B2653" t="s">
        <v>1726</v>
      </c>
      <c r="C2653">
        <v>98</v>
      </c>
      <c r="D2653" s="4">
        <v>278821</v>
      </c>
      <c r="E2653" t="s">
        <v>419</v>
      </c>
      <c r="F2653" t="s">
        <v>2</v>
      </c>
      <c r="G2653" t="s">
        <v>3</v>
      </c>
      <c r="H2653" t="s">
        <v>113</v>
      </c>
      <c r="I2653" s="4" t="s">
        <v>5162</v>
      </c>
      <c r="J2653" s="3">
        <v>2009</v>
      </c>
      <c r="K2653" s="3">
        <v>6.5</v>
      </c>
      <c r="L2653" t="str">
        <f>IF(IMDb[[#This Row],[Presupuesto (USD)]]&lt;IMDb[[#This Row],[Ganancias(USD)]],"Éxito",IF(IMDb[[#This Row],[Presupuesto (USD)]]="SI","Indeterminado","Fracaso"))</f>
        <v>Indeterminado</v>
      </c>
    </row>
    <row r="2654" spans="1:12" x14ac:dyDescent="0.25">
      <c r="A2654" t="s">
        <v>4240</v>
      </c>
      <c r="B2654" t="s">
        <v>659</v>
      </c>
      <c r="C2654">
        <v>125</v>
      </c>
      <c r="D2654" s="4">
        <v>223878</v>
      </c>
      <c r="E2654" t="s">
        <v>251</v>
      </c>
      <c r="F2654" t="s">
        <v>1112</v>
      </c>
      <c r="G2654" t="s">
        <v>907</v>
      </c>
      <c r="H2654" t="s">
        <v>113</v>
      </c>
      <c r="I2654" s="4">
        <v>5000000</v>
      </c>
      <c r="J2654" s="3">
        <v>2003</v>
      </c>
      <c r="K2654" s="3">
        <v>6.5</v>
      </c>
      <c r="L2654" t="str">
        <f>IF(IMDb[[#This Row],[Presupuesto (USD)]]&lt;IMDb[[#This Row],[Ganancias(USD)]],"Éxito",IF(IMDb[[#This Row],[Presupuesto (USD)]]="SI","Indeterminado","Fracaso"))</f>
        <v>Fracaso</v>
      </c>
    </row>
    <row r="2655" spans="1:12" x14ac:dyDescent="0.25">
      <c r="A2655" t="s">
        <v>3666</v>
      </c>
      <c r="B2655" t="s">
        <v>1281</v>
      </c>
      <c r="C2655">
        <v>122</v>
      </c>
      <c r="D2655" s="4">
        <v>220914</v>
      </c>
      <c r="E2655" t="s">
        <v>847</v>
      </c>
      <c r="F2655" t="s">
        <v>2</v>
      </c>
      <c r="G2655" t="s">
        <v>3</v>
      </c>
      <c r="H2655" t="s">
        <v>113</v>
      </c>
      <c r="I2655" s="4">
        <v>16800000</v>
      </c>
      <c r="J2655" s="3">
        <v>2006</v>
      </c>
      <c r="K2655" s="3">
        <v>6.5</v>
      </c>
      <c r="L2655" t="str">
        <f>IF(IMDb[[#This Row],[Presupuesto (USD)]]&lt;IMDb[[#This Row],[Ganancias(USD)]],"Éxito",IF(IMDb[[#This Row],[Presupuesto (USD)]]="SI","Indeterminado","Fracaso"))</f>
        <v>Fracaso</v>
      </c>
    </row>
    <row r="2656" spans="1:12" x14ac:dyDescent="0.25">
      <c r="A2656" t="s">
        <v>4520</v>
      </c>
      <c r="B2656" t="s">
        <v>1777</v>
      </c>
      <c r="C2656">
        <v>101</v>
      </c>
      <c r="D2656" s="4">
        <v>220234</v>
      </c>
      <c r="E2656" t="s">
        <v>290</v>
      </c>
      <c r="F2656" t="s">
        <v>2</v>
      </c>
      <c r="G2656" t="s">
        <v>3</v>
      </c>
      <c r="H2656" t="s">
        <v>113</v>
      </c>
      <c r="I2656" s="4">
        <v>3500000</v>
      </c>
      <c r="J2656" s="3">
        <v>2006</v>
      </c>
      <c r="K2656" s="3">
        <v>6.5</v>
      </c>
      <c r="L2656" t="str">
        <f>IF(IMDb[[#This Row],[Presupuesto (USD)]]&lt;IMDb[[#This Row],[Ganancias(USD)]],"Éxito",IF(IMDb[[#This Row],[Presupuesto (USD)]]="SI","Indeterminado","Fracaso"))</f>
        <v>Fracaso</v>
      </c>
    </row>
    <row r="2657" spans="1:12" x14ac:dyDescent="0.25">
      <c r="A2657" t="s">
        <v>3563</v>
      </c>
      <c r="B2657" t="s">
        <v>1201</v>
      </c>
      <c r="C2657">
        <v>86</v>
      </c>
      <c r="D2657" s="4">
        <v>206678</v>
      </c>
      <c r="E2657" t="s">
        <v>436</v>
      </c>
      <c r="F2657" t="s">
        <v>922</v>
      </c>
      <c r="G2657" t="s">
        <v>579</v>
      </c>
      <c r="H2657" t="s">
        <v>21</v>
      </c>
      <c r="I2657" s="4" t="s">
        <v>5162</v>
      </c>
      <c r="J2657" s="3">
        <v>2008</v>
      </c>
      <c r="K2657" s="3">
        <v>6.5</v>
      </c>
      <c r="L2657" t="str">
        <f>IF(IMDb[[#This Row],[Presupuesto (USD)]]&lt;IMDb[[#This Row],[Ganancias(USD)]],"Éxito",IF(IMDb[[#This Row],[Presupuesto (USD)]]="SI","Indeterminado","Fracaso"))</f>
        <v>Indeterminado</v>
      </c>
    </row>
    <row r="2658" spans="1:12" x14ac:dyDescent="0.25">
      <c r="A2658" t="s">
        <v>4888</v>
      </c>
      <c r="B2658" t="s">
        <v>634</v>
      </c>
      <c r="C2658">
        <v>104</v>
      </c>
      <c r="D2658" s="4">
        <v>144583</v>
      </c>
      <c r="E2658" t="s">
        <v>600</v>
      </c>
      <c r="F2658" t="s">
        <v>2</v>
      </c>
      <c r="G2658" t="s">
        <v>258</v>
      </c>
      <c r="H2658" t="s">
        <v>113</v>
      </c>
      <c r="I2658" s="4">
        <v>800000</v>
      </c>
      <c r="J2658" s="3">
        <v>1999</v>
      </c>
      <c r="K2658" s="3">
        <v>6.5</v>
      </c>
      <c r="L2658" t="str">
        <f>IF(IMDb[[#This Row],[Presupuesto (USD)]]&lt;IMDb[[#This Row],[Ganancias(USD)]],"Éxito",IF(IMDb[[#This Row],[Presupuesto (USD)]]="SI","Indeterminado","Fracaso"))</f>
        <v>Fracaso</v>
      </c>
    </row>
    <row r="2659" spans="1:12" x14ac:dyDescent="0.25">
      <c r="A2659" t="s">
        <v>3394</v>
      </c>
      <c r="B2659" t="s">
        <v>1130</v>
      </c>
      <c r="C2659">
        <v>100</v>
      </c>
      <c r="D2659" s="4">
        <v>129115</v>
      </c>
      <c r="E2659" t="s">
        <v>148</v>
      </c>
      <c r="F2659" t="s">
        <v>922</v>
      </c>
      <c r="G2659" t="s">
        <v>167</v>
      </c>
      <c r="H2659" t="s">
        <v>5162</v>
      </c>
      <c r="I2659" s="4">
        <v>25000000</v>
      </c>
      <c r="J2659" s="3">
        <v>2014</v>
      </c>
      <c r="K2659" s="3">
        <v>6.5</v>
      </c>
      <c r="L2659" t="str">
        <f>IF(IMDb[[#This Row],[Presupuesto (USD)]]&lt;IMDb[[#This Row],[Ganancias(USD)]],"Éxito",IF(IMDb[[#This Row],[Presupuesto (USD)]]="SI","Indeterminado","Fracaso"))</f>
        <v>Fracaso</v>
      </c>
    </row>
    <row r="2660" spans="1:12" x14ac:dyDescent="0.25">
      <c r="A2660" t="s">
        <v>4761</v>
      </c>
      <c r="B2660" t="s">
        <v>1925</v>
      </c>
      <c r="C2660">
        <v>91</v>
      </c>
      <c r="D2660" s="4">
        <v>119841</v>
      </c>
      <c r="E2660" t="s">
        <v>534</v>
      </c>
      <c r="F2660" t="s">
        <v>2</v>
      </c>
      <c r="G2660" t="s">
        <v>3</v>
      </c>
      <c r="H2660" t="s">
        <v>21</v>
      </c>
      <c r="I2660" s="4">
        <v>1500000</v>
      </c>
      <c r="J2660" s="3">
        <v>2002</v>
      </c>
      <c r="K2660" s="3">
        <v>6.5</v>
      </c>
      <c r="L2660" t="str">
        <f>IF(IMDb[[#This Row],[Presupuesto (USD)]]&lt;IMDb[[#This Row],[Ganancias(USD)]],"Éxito",IF(IMDb[[#This Row],[Presupuesto (USD)]]="SI","Indeterminado","Fracaso"))</f>
        <v>Fracaso</v>
      </c>
    </row>
    <row r="2661" spans="1:12" x14ac:dyDescent="0.25">
      <c r="A2661" t="s">
        <v>4436</v>
      </c>
      <c r="B2661" t="s">
        <v>1727</v>
      </c>
      <c r="C2661">
        <v>99</v>
      </c>
      <c r="D2661" s="4">
        <v>92191</v>
      </c>
      <c r="E2661" t="s">
        <v>842</v>
      </c>
      <c r="F2661" t="s">
        <v>2</v>
      </c>
      <c r="G2661" t="s">
        <v>9</v>
      </c>
      <c r="H2661" t="s">
        <v>113</v>
      </c>
      <c r="I2661" s="4">
        <v>2500000</v>
      </c>
      <c r="J2661" s="3">
        <v>2001</v>
      </c>
      <c r="K2661" s="3">
        <v>6.5</v>
      </c>
      <c r="L2661" t="str">
        <f>IF(IMDb[[#This Row],[Presupuesto (USD)]]&lt;IMDb[[#This Row],[Ganancias(USD)]],"Éxito",IF(IMDb[[#This Row],[Presupuesto (USD)]]="SI","Indeterminado","Fracaso"))</f>
        <v>Fracaso</v>
      </c>
    </row>
    <row r="2662" spans="1:12" x14ac:dyDescent="0.25">
      <c r="A2662" t="s">
        <v>5031</v>
      </c>
      <c r="B2662" t="s">
        <v>1175</v>
      </c>
      <c r="C2662">
        <v>97</v>
      </c>
      <c r="D2662" s="4">
        <v>78030</v>
      </c>
      <c r="E2662" t="s">
        <v>534</v>
      </c>
      <c r="F2662" t="s">
        <v>2</v>
      </c>
      <c r="G2662" t="s">
        <v>3</v>
      </c>
      <c r="H2662" t="s">
        <v>113</v>
      </c>
      <c r="I2662" s="4">
        <v>200000</v>
      </c>
      <c r="J2662" s="3">
        <v>2012</v>
      </c>
      <c r="K2662" s="3">
        <v>6.5</v>
      </c>
      <c r="L2662" t="str">
        <f>IF(IMDb[[#This Row],[Presupuesto (USD)]]&lt;IMDb[[#This Row],[Ganancias(USD)]],"Éxito",IF(IMDb[[#This Row],[Presupuesto (USD)]]="SI","Indeterminado","Fracaso"))</f>
        <v>Fracaso</v>
      </c>
    </row>
    <row r="2663" spans="1:12" x14ac:dyDescent="0.25">
      <c r="A2663" t="s">
        <v>3819</v>
      </c>
      <c r="B2663" t="s">
        <v>1368</v>
      </c>
      <c r="C2663">
        <v>186</v>
      </c>
      <c r="D2663" s="4">
        <v>46495</v>
      </c>
      <c r="E2663" t="s">
        <v>534</v>
      </c>
      <c r="F2663" t="s">
        <v>2</v>
      </c>
      <c r="G2663" t="s">
        <v>3</v>
      </c>
      <c r="H2663" t="s">
        <v>113</v>
      </c>
      <c r="I2663" s="4">
        <v>14000000</v>
      </c>
      <c r="J2663" s="3">
        <v>2011</v>
      </c>
      <c r="K2663" s="3">
        <v>6.5</v>
      </c>
      <c r="L2663" t="str">
        <f>IF(IMDb[[#This Row],[Presupuesto (USD)]]&lt;IMDb[[#This Row],[Ganancias(USD)]],"Éxito",IF(IMDb[[#This Row],[Presupuesto (USD)]]="SI","Indeterminado","Fracaso"))</f>
        <v>Fracaso</v>
      </c>
    </row>
    <row r="2664" spans="1:12" x14ac:dyDescent="0.25">
      <c r="A2664" t="s">
        <v>3350</v>
      </c>
      <c r="B2664" t="s">
        <v>1100</v>
      </c>
      <c r="C2664">
        <v>144</v>
      </c>
      <c r="D2664" s="4">
        <v>41229</v>
      </c>
      <c r="E2664" t="s">
        <v>363</v>
      </c>
      <c r="F2664" t="s">
        <v>2</v>
      </c>
      <c r="G2664" t="s">
        <v>258</v>
      </c>
      <c r="H2664" t="s">
        <v>113</v>
      </c>
      <c r="I2664" s="4">
        <v>25500000</v>
      </c>
      <c r="J2664" s="3">
        <v>2013</v>
      </c>
      <c r="K2664" s="3">
        <v>6.5</v>
      </c>
      <c r="L2664" t="str">
        <f>IF(IMDb[[#This Row],[Presupuesto (USD)]]&lt;IMDb[[#This Row],[Ganancias(USD)]],"Éxito",IF(IMDb[[#This Row],[Presupuesto (USD)]]="SI","Indeterminado","Fracaso"))</f>
        <v>Fracaso</v>
      </c>
    </row>
    <row r="2665" spans="1:12" x14ac:dyDescent="0.25">
      <c r="A2665" t="s">
        <v>4484</v>
      </c>
      <c r="B2665" t="s">
        <v>1753</v>
      </c>
      <c r="C2665">
        <v>98</v>
      </c>
      <c r="D2665" s="4">
        <v>18469</v>
      </c>
      <c r="E2665" t="s">
        <v>149</v>
      </c>
      <c r="F2665" t="s">
        <v>2</v>
      </c>
      <c r="G2665" t="s">
        <v>3</v>
      </c>
      <c r="H2665" t="s">
        <v>113</v>
      </c>
      <c r="I2665" s="4">
        <v>650000</v>
      </c>
      <c r="J2665" s="3">
        <v>2010</v>
      </c>
      <c r="K2665" s="3">
        <v>6.5</v>
      </c>
      <c r="L2665" t="str">
        <f>IF(IMDb[[#This Row],[Presupuesto (USD)]]&lt;IMDb[[#This Row],[Ganancias(USD)]],"Éxito",IF(IMDb[[#This Row],[Presupuesto (USD)]]="SI","Indeterminado","Fracaso"))</f>
        <v>Fracaso</v>
      </c>
    </row>
    <row r="2666" spans="1:12" x14ac:dyDescent="0.25">
      <c r="A2666" t="s">
        <v>5038</v>
      </c>
      <c r="B2666" t="s">
        <v>2145</v>
      </c>
      <c r="C2666">
        <v>86</v>
      </c>
      <c r="D2666" s="4">
        <v>15542</v>
      </c>
      <c r="E2666" t="s">
        <v>251</v>
      </c>
      <c r="F2666" t="s">
        <v>2</v>
      </c>
      <c r="G2666" t="s">
        <v>3</v>
      </c>
      <c r="H2666" t="s">
        <v>113</v>
      </c>
      <c r="I2666" s="4" t="s">
        <v>5162</v>
      </c>
      <c r="J2666" s="3">
        <v>2008</v>
      </c>
      <c r="K2666" s="3">
        <v>6.5</v>
      </c>
      <c r="L2666" t="str">
        <f>IF(IMDb[[#This Row],[Presupuesto (USD)]]&lt;IMDb[[#This Row],[Ganancias(USD)]],"Éxito",IF(IMDb[[#This Row],[Presupuesto (USD)]]="SI","Indeterminado","Fracaso"))</f>
        <v>Indeterminado</v>
      </c>
    </row>
    <row r="2667" spans="1:12" x14ac:dyDescent="0.25">
      <c r="A2667" t="s">
        <v>4940</v>
      </c>
      <c r="B2667" t="s">
        <v>2070</v>
      </c>
      <c r="C2667">
        <v>91</v>
      </c>
      <c r="D2667" s="4">
        <v>12055</v>
      </c>
      <c r="E2667" t="s">
        <v>286</v>
      </c>
      <c r="F2667" t="s">
        <v>2</v>
      </c>
      <c r="G2667" t="s">
        <v>3</v>
      </c>
      <c r="H2667" t="s">
        <v>4</v>
      </c>
      <c r="I2667" s="4">
        <v>500000</v>
      </c>
      <c r="J2667" s="3">
        <v>2007</v>
      </c>
      <c r="K2667" s="3">
        <v>6.5</v>
      </c>
      <c r="L2667" t="str">
        <f>IF(IMDb[[#This Row],[Presupuesto (USD)]]&lt;IMDb[[#This Row],[Ganancias(USD)]],"Éxito",IF(IMDb[[#This Row],[Presupuesto (USD)]]="SI","Indeterminado","Fracaso"))</f>
        <v>Fracaso</v>
      </c>
    </row>
    <row r="2668" spans="1:12" x14ac:dyDescent="0.25">
      <c r="A2668" t="s">
        <v>4905</v>
      </c>
      <c r="B2668" t="s">
        <v>2036</v>
      </c>
      <c r="C2668">
        <v>107</v>
      </c>
      <c r="D2668" s="4">
        <v>10508</v>
      </c>
      <c r="E2668" t="s">
        <v>534</v>
      </c>
      <c r="F2668" t="s">
        <v>2</v>
      </c>
      <c r="G2668" t="s">
        <v>3</v>
      </c>
      <c r="H2668" t="s">
        <v>4</v>
      </c>
      <c r="I2668" s="4">
        <v>700000</v>
      </c>
      <c r="J2668" s="3">
        <v>1998</v>
      </c>
      <c r="K2668" s="3">
        <v>6.5</v>
      </c>
      <c r="L2668" t="str">
        <f>IF(IMDb[[#This Row],[Presupuesto (USD)]]&lt;IMDb[[#This Row],[Ganancias(USD)]],"Éxito",IF(IMDb[[#This Row],[Presupuesto (USD)]]="SI","Indeterminado","Fracaso"))</f>
        <v>Fracaso</v>
      </c>
    </row>
    <row r="2669" spans="1:12" x14ac:dyDescent="0.25">
      <c r="A2669" t="s">
        <v>5090</v>
      </c>
      <c r="B2669" t="s">
        <v>2031</v>
      </c>
      <c r="C2669">
        <v>93</v>
      </c>
      <c r="D2669" s="4">
        <v>9609</v>
      </c>
      <c r="E2669" t="s">
        <v>1078</v>
      </c>
      <c r="F2669" t="s">
        <v>2</v>
      </c>
      <c r="G2669" t="s">
        <v>9</v>
      </c>
      <c r="H2669" t="s">
        <v>113</v>
      </c>
      <c r="I2669" s="4" t="s">
        <v>5162</v>
      </c>
      <c r="J2669" s="3">
        <v>2009</v>
      </c>
      <c r="K2669" s="3">
        <v>6.5</v>
      </c>
      <c r="L2669" t="str">
        <f>IF(IMDb[[#This Row],[Presupuesto (USD)]]&lt;IMDb[[#This Row],[Ganancias(USD)]],"Éxito",IF(IMDb[[#This Row],[Presupuesto (USD)]]="SI","Indeterminado","Fracaso"))</f>
        <v>Indeterminado</v>
      </c>
    </row>
    <row r="2670" spans="1:12" x14ac:dyDescent="0.25">
      <c r="A2670" t="s">
        <v>5104</v>
      </c>
      <c r="B2670" t="s">
        <v>2193</v>
      </c>
      <c r="C2670">
        <v>98</v>
      </c>
      <c r="D2670" s="4" t="s">
        <v>5162</v>
      </c>
      <c r="E2670" t="s">
        <v>334</v>
      </c>
      <c r="F2670" t="s">
        <v>2</v>
      </c>
      <c r="G2670" t="s">
        <v>3</v>
      </c>
      <c r="H2670" t="s">
        <v>5162</v>
      </c>
      <c r="I2670" s="4" t="s">
        <v>5162</v>
      </c>
      <c r="J2670" s="3">
        <v>1995</v>
      </c>
      <c r="K2670" s="3">
        <v>6.4</v>
      </c>
      <c r="L2670" t="str">
        <f>IF(IMDb[[#This Row],[Presupuesto (USD)]]&lt;IMDb[[#This Row],[Ganancias(USD)]],"Éxito",IF(IMDb[[#This Row],[Presupuesto (USD)]]="SI","Indeterminado","Fracaso"))</f>
        <v>Indeterminado</v>
      </c>
    </row>
    <row r="2671" spans="1:12" x14ac:dyDescent="0.25">
      <c r="A2671" t="s">
        <v>2352</v>
      </c>
      <c r="B2671" t="s">
        <v>222</v>
      </c>
      <c r="C2671" t="s">
        <v>5162</v>
      </c>
      <c r="D2671" s="4" t="s">
        <v>5162</v>
      </c>
      <c r="E2671" t="s">
        <v>228</v>
      </c>
      <c r="F2671" t="s">
        <v>2</v>
      </c>
      <c r="G2671" t="s">
        <v>9</v>
      </c>
      <c r="H2671" t="s">
        <v>5162</v>
      </c>
      <c r="I2671" s="4" t="s">
        <v>5162</v>
      </c>
      <c r="J2671" s="3">
        <v>2010</v>
      </c>
      <c r="K2671" s="3">
        <v>6.4</v>
      </c>
      <c r="L2671" t="str">
        <f>IF(IMDb[[#This Row],[Presupuesto (USD)]]&lt;IMDb[[#This Row],[Ganancias(USD)]],"Éxito",IF(IMDb[[#This Row],[Presupuesto (USD)]]="SI","Indeterminado","Fracaso"))</f>
        <v>Indeterminado</v>
      </c>
    </row>
    <row r="2672" spans="1:12" x14ac:dyDescent="0.25">
      <c r="A2672" t="s">
        <v>2531</v>
      </c>
      <c r="B2672" t="s">
        <v>457</v>
      </c>
      <c r="C2672">
        <v>81</v>
      </c>
      <c r="D2672" s="4" t="s">
        <v>5162</v>
      </c>
      <c r="E2672" t="s">
        <v>458</v>
      </c>
      <c r="F2672" t="s">
        <v>257</v>
      </c>
      <c r="G2672" t="s">
        <v>258</v>
      </c>
      <c r="H2672" t="s">
        <v>5162</v>
      </c>
      <c r="I2672" s="4" t="s">
        <v>5162</v>
      </c>
      <c r="J2672" s="3">
        <v>2015</v>
      </c>
      <c r="K2672" s="3">
        <v>6.4</v>
      </c>
      <c r="L2672" t="str">
        <f>IF(IMDb[[#This Row],[Presupuesto (USD)]]&lt;IMDb[[#This Row],[Ganancias(USD)]],"Éxito",IF(IMDb[[#This Row],[Presupuesto (USD)]]="SI","Indeterminado","Fracaso"))</f>
        <v>Indeterminado</v>
      </c>
    </row>
    <row r="2673" spans="1:12" x14ac:dyDescent="0.25">
      <c r="A2673" t="s">
        <v>5081</v>
      </c>
      <c r="B2673" t="s">
        <v>2178</v>
      </c>
      <c r="C2673">
        <v>99</v>
      </c>
      <c r="D2673" s="4" t="s">
        <v>5162</v>
      </c>
      <c r="E2673" t="s">
        <v>251</v>
      </c>
      <c r="F2673" t="s">
        <v>1440</v>
      </c>
      <c r="G2673" t="s">
        <v>1608</v>
      </c>
      <c r="H2673" t="s">
        <v>113</v>
      </c>
      <c r="I2673" s="4" t="s">
        <v>5162</v>
      </c>
      <c r="J2673" s="3">
        <v>1983</v>
      </c>
      <c r="K2673" s="3">
        <v>6.4</v>
      </c>
      <c r="L2673" t="str">
        <f>IF(IMDb[[#This Row],[Presupuesto (USD)]]&lt;IMDb[[#This Row],[Ganancias(USD)]],"Éxito",IF(IMDb[[#This Row],[Presupuesto (USD)]]="SI","Indeterminado","Fracaso"))</f>
        <v>Indeterminado</v>
      </c>
    </row>
    <row r="2674" spans="1:12" x14ac:dyDescent="0.25">
      <c r="A2674" t="s">
        <v>5093</v>
      </c>
      <c r="B2674" t="s">
        <v>2184</v>
      </c>
      <c r="C2674">
        <v>85</v>
      </c>
      <c r="D2674" s="4" t="s">
        <v>5162</v>
      </c>
      <c r="E2674" t="s">
        <v>419</v>
      </c>
      <c r="F2674" t="s">
        <v>2</v>
      </c>
      <c r="G2674" t="s">
        <v>3</v>
      </c>
      <c r="H2674" t="s">
        <v>5162</v>
      </c>
      <c r="I2674" s="4" t="s">
        <v>5162</v>
      </c>
      <c r="J2674" s="3">
        <v>2002</v>
      </c>
      <c r="K2674" s="3">
        <v>6.4</v>
      </c>
      <c r="L2674" t="str">
        <f>IF(IMDb[[#This Row],[Presupuesto (USD)]]&lt;IMDb[[#This Row],[Ganancias(USD)]],"Éxito",IF(IMDb[[#This Row],[Presupuesto (USD)]]="SI","Indeterminado","Fracaso"))</f>
        <v>Indeterminado</v>
      </c>
    </row>
    <row r="2675" spans="1:12" x14ac:dyDescent="0.25">
      <c r="A2675" t="s">
        <v>3013</v>
      </c>
      <c r="B2675" t="s">
        <v>899</v>
      </c>
      <c r="C2675">
        <v>88</v>
      </c>
      <c r="D2675" s="4" t="s">
        <v>5162</v>
      </c>
      <c r="E2675" t="s">
        <v>122</v>
      </c>
      <c r="F2675" t="s">
        <v>2</v>
      </c>
      <c r="G2675" t="s">
        <v>167</v>
      </c>
      <c r="H2675" t="s">
        <v>5162</v>
      </c>
      <c r="I2675" s="4">
        <v>40000000</v>
      </c>
      <c r="J2675" s="3">
        <v>2014</v>
      </c>
      <c r="K2675" s="3">
        <v>6.4</v>
      </c>
      <c r="L2675" t="str">
        <f>IF(IMDb[[#This Row],[Presupuesto (USD)]]&lt;IMDb[[#This Row],[Ganancias(USD)]],"Éxito",IF(IMDb[[#This Row],[Presupuesto (USD)]]="SI","Indeterminado","Fracaso"))</f>
        <v>Éxito</v>
      </c>
    </row>
    <row r="2676" spans="1:12" x14ac:dyDescent="0.25">
      <c r="A2676" t="s">
        <v>3568</v>
      </c>
      <c r="B2676" t="s">
        <v>1234</v>
      </c>
      <c r="C2676">
        <v>105</v>
      </c>
      <c r="D2676" s="4" t="s">
        <v>5162</v>
      </c>
      <c r="E2676" t="s">
        <v>367</v>
      </c>
      <c r="F2676" t="s">
        <v>2</v>
      </c>
      <c r="G2676" t="s">
        <v>3</v>
      </c>
      <c r="H2676" t="s">
        <v>113</v>
      </c>
      <c r="I2676" s="4">
        <v>27220000</v>
      </c>
      <c r="J2676" s="3">
        <v>2013</v>
      </c>
      <c r="K2676" s="3">
        <v>6.4</v>
      </c>
      <c r="L2676" t="str">
        <f>IF(IMDb[[#This Row],[Presupuesto (USD)]]&lt;IMDb[[#This Row],[Ganancias(USD)]],"Éxito",IF(IMDb[[#This Row],[Presupuesto (USD)]]="SI","Indeterminado","Fracaso"))</f>
        <v>Éxito</v>
      </c>
    </row>
    <row r="2677" spans="1:12" x14ac:dyDescent="0.25">
      <c r="A2677" t="s">
        <v>3076</v>
      </c>
      <c r="B2677" t="s">
        <v>940</v>
      </c>
      <c r="C2677">
        <v>111</v>
      </c>
      <c r="D2677" s="4" t="s">
        <v>5162</v>
      </c>
      <c r="E2677" t="s">
        <v>16</v>
      </c>
      <c r="F2677" t="s">
        <v>2</v>
      </c>
      <c r="G2677" t="s">
        <v>9</v>
      </c>
      <c r="H2677" t="s">
        <v>21</v>
      </c>
      <c r="I2677" s="4">
        <v>20000000</v>
      </c>
      <c r="J2677" s="3">
        <v>1980</v>
      </c>
      <c r="K2677" s="3">
        <v>6.4</v>
      </c>
      <c r="L2677" t="str">
        <f>IF(IMDb[[#This Row],[Presupuesto (USD)]]&lt;IMDb[[#This Row],[Ganancias(USD)]],"Éxito",IF(IMDb[[#This Row],[Presupuesto (USD)]]="SI","Indeterminado","Fracaso"))</f>
        <v>Éxito</v>
      </c>
    </row>
    <row r="2678" spans="1:12" x14ac:dyDescent="0.25">
      <c r="A2678" t="s">
        <v>2634</v>
      </c>
      <c r="B2678" t="s">
        <v>384</v>
      </c>
      <c r="C2678">
        <v>114</v>
      </c>
      <c r="D2678" s="4" t="s">
        <v>5162</v>
      </c>
      <c r="E2678" t="s">
        <v>259</v>
      </c>
      <c r="F2678" t="s">
        <v>2</v>
      </c>
      <c r="G2678" t="s">
        <v>3</v>
      </c>
      <c r="H2678" t="s">
        <v>4</v>
      </c>
      <c r="I2678" s="4">
        <v>16900000</v>
      </c>
      <c r="J2678" s="3">
        <v>1984</v>
      </c>
      <c r="K2678" s="3">
        <v>6.4</v>
      </c>
      <c r="L2678" t="str">
        <f>IF(IMDb[[#This Row],[Presupuesto (USD)]]&lt;IMDb[[#This Row],[Ganancias(USD)]],"Éxito",IF(IMDb[[#This Row],[Presupuesto (USD)]]="SI","Indeterminado","Fracaso"))</f>
        <v>Éxito</v>
      </c>
    </row>
    <row r="2679" spans="1:12" x14ac:dyDescent="0.25">
      <c r="A2679" t="s">
        <v>3957</v>
      </c>
      <c r="B2679" t="s">
        <v>900</v>
      </c>
      <c r="C2679">
        <v>145</v>
      </c>
      <c r="D2679" s="4" t="s">
        <v>5162</v>
      </c>
      <c r="E2679" t="s">
        <v>534</v>
      </c>
      <c r="F2679" t="s">
        <v>2</v>
      </c>
      <c r="G2679" t="s">
        <v>3</v>
      </c>
      <c r="H2679" t="s">
        <v>21</v>
      </c>
      <c r="I2679" s="4">
        <v>11000000</v>
      </c>
      <c r="J2679" s="3">
        <v>1978</v>
      </c>
      <c r="K2679" s="3">
        <v>6.4</v>
      </c>
      <c r="L2679" t="str">
        <f>IF(IMDb[[#This Row],[Presupuesto (USD)]]&lt;IMDb[[#This Row],[Ganancias(USD)]],"Éxito",IF(IMDb[[#This Row],[Presupuesto (USD)]]="SI","Indeterminado","Fracaso"))</f>
        <v>Éxito</v>
      </c>
    </row>
    <row r="2680" spans="1:12" x14ac:dyDescent="0.25">
      <c r="A2680" t="s">
        <v>4142</v>
      </c>
      <c r="B2680" t="s">
        <v>1299</v>
      </c>
      <c r="C2680">
        <v>117</v>
      </c>
      <c r="D2680" s="4" t="s">
        <v>5162</v>
      </c>
      <c r="E2680" t="s">
        <v>45</v>
      </c>
      <c r="F2680" t="s">
        <v>2</v>
      </c>
      <c r="G2680" t="s">
        <v>3</v>
      </c>
      <c r="H2680" t="s">
        <v>4</v>
      </c>
      <c r="I2680" s="4">
        <v>8300000</v>
      </c>
      <c r="J2680" s="3">
        <v>2009</v>
      </c>
      <c r="K2680" s="3">
        <v>6.4</v>
      </c>
      <c r="L2680" t="str">
        <f>IF(IMDb[[#This Row],[Presupuesto (USD)]]&lt;IMDb[[#This Row],[Ganancias(USD)]],"Éxito",IF(IMDb[[#This Row],[Presupuesto (USD)]]="SI","Indeterminado","Fracaso"))</f>
        <v>Éxito</v>
      </c>
    </row>
    <row r="2681" spans="1:12" x14ac:dyDescent="0.25">
      <c r="A2681" t="s">
        <v>4364</v>
      </c>
      <c r="B2681" t="s">
        <v>1673</v>
      </c>
      <c r="C2681">
        <v>99</v>
      </c>
      <c r="D2681" s="4" t="s">
        <v>5162</v>
      </c>
      <c r="E2681" t="s">
        <v>70</v>
      </c>
      <c r="F2681" t="s">
        <v>2</v>
      </c>
      <c r="G2681" t="s">
        <v>3</v>
      </c>
      <c r="H2681" t="s">
        <v>113</v>
      </c>
      <c r="I2681" s="4">
        <v>5000000</v>
      </c>
      <c r="J2681" s="3">
        <v>1981</v>
      </c>
      <c r="K2681" s="3">
        <v>6.4</v>
      </c>
      <c r="L2681" t="str">
        <f>IF(IMDb[[#This Row],[Presupuesto (USD)]]&lt;IMDb[[#This Row],[Ganancias(USD)]],"Éxito",IF(IMDb[[#This Row],[Presupuesto (USD)]]="SI","Indeterminado","Fracaso"))</f>
        <v>Éxito</v>
      </c>
    </row>
    <row r="2682" spans="1:12" x14ac:dyDescent="0.25">
      <c r="A2682" t="s">
        <v>3863</v>
      </c>
      <c r="B2682" t="s">
        <v>1386</v>
      </c>
      <c r="C2682">
        <v>111</v>
      </c>
      <c r="D2682" s="4" t="s">
        <v>5162</v>
      </c>
      <c r="E2682" t="s">
        <v>747</v>
      </c>
      <c r="F2682" t="s">
        <v>2</v>
      </c>
      <c r="G2682" t="s">
        <v>147</v>
      </c>
      <c r="H2682" t="s">
        <v>764</v>
      </c>
      <c r="I2682" s="4">
        <v>3660000</v>
      </c>
      <c r="J2682" s="3">
        <v>2010</v>
      </c>
      <c r="K2682" s="3">
        <v>6.4</v>
      </c>
      <c r="L2682" t="str">
        <f>IF(IMDb[[#This Row],[Presupuesto (USD)]]&lt;IMDb[[#This Row],[Ganancias(USD)]],"Éxito",IF(IMDb[[#This Row],[Presupuesto (USD)]]="SI","Indeterminado","Fracaso"))</f>
        <v>Éxito</v>
      </c>
    </row>
    <row r="2683" spans="1:12" x14ac:dyDescent="0.25">
      <c r="A2683" t="s">
        <v>4545</v>
      </c>
      <c r="B2683" t="s">
        <v>1795</v>
      </c>
      <c r="C2683">
        <v>95</v>
      </c>
      <c r="D2683" s="4" t="s">
        <v>5162</v>
      </c>
      <c r="E2683" t="s">
        <v>1796</v>
      </c>
      <c r="F2683" t="s">
        <v>2</v>
      </c>
      <c r="G2683" t="s">
        <v>3</v>
      </c>
      <c r="H2683" t="s">
        <v>113</v>
      </c>
      <c r="I2683" s="4">
        <v>3200000</v>
      </c>
      <c r="J2683" s="3">
        <v>2005</v>
      </c>
      <c r="K2683" s="3">
        <v>6.4</v>
      </c>
      <c r="L2683" t="str">
        <f>IF(IMDb[[#This Row],[Presupuesto (USD)]]&lt;IMDb[[#This Row],[Ganancias(USD)]],"Éxito",IF(IMDb[[#This Row],[Presupuesto (USD)]]="SI","Indeterminado","Fracaso"))</f>
        <v>Éxito</v>
      </c>
    </row>
    <row r="2684" spans="1:12" x14ac:dyDescent="0.25">
      <c r="A2684" t="s">
        <v>4700</v>
      </c>
      <c r="B2684" t="s">
        <v>1890</v>
      </c>
      <c r="C2684">
        <v>99</v>
      </c>
      <c r="D2684" s="4" t="s">
        <v>5162</v>
      </c>
      <c r="E2684" t="s">
        <v>363</v>
      </c>
      <c r="F2684" t="s">
        <v>2</v>
      </c>
      <c r="G2684" t="s">
        <v>9</v>
      </c>
      <c r="H2684" t="s">
        <v>113</v>
      </c>
      <c r="I2684" s="4">
        <v>2000000</v>
      </c>
      <c r="J2684" s="3">
        <v>2004</v>
      </c>
      <c r="K2684" s="3">
        <v>6.4</v>
      </c>
      <c r="L2684" t="str">
        <f>IF(IMDb[[#This Row],[Presupuesto (USD)]]&lt;IMDb[[#This Row],[Ganancias(USD)]],"Éxito",IF(IMDb[[#This Row],[Presupuesto (USD)]]="SI","Indeterminado","Fracaso"))</f>
        <v>Éxito</v>
      </c>
    </row>
    <row r="2685" spans="1:12" x14ac:dyDescent="0.25">
      <c r="A2685" t="s">
        <v>4920</v>
      </c>
      <c r="B2685" t="s">
        <v>2050</v>
      </c>
      <c r="C2685">
        <v>83</v>
      </c>
      <c r="D2685" s="4" t="s">
        <v>5162</v>
      </c>
      <c r="E2685" t="s">
        <v>286</v>
      </c>
      <c r="F2685" t="s">
        <v>2051</v>
      </c>
      <c r="G2685" t="s">
        <v>2052</v>
      </c>
      <c r="H2685" t="s">
        <v>5162</v>
      </c>
      <c r="I2685" s="4">
        <v>500000</v>
      </c>
      <c r="J2685" s="3">
        <v>2015</v>
      </c>
      <c r="K2685" s="3">
        <v>6.4</v>
      </c>
      <c r="L2685" t="str">
        <f>IF(IMDb[[#This Row],[Presupuesto (USD)]]&lt;IMDb[[#This Row],[Ganancias(USD)]],"Éxito",IF(IMDb[[#This Row],[Presupuesto (USD)]]="SI","Indeterminado","Fracaso"))</f>
        <v>Éxito</v>
      </c>
    </row>
    <row r="2686" spans="1:12" x14ac:dyDescent="0.25">
      <c r="A2686" t="s">
        <v>4996</v>
      </c>
      <c r="B2686" t="s">
        <v>2112</v>
      </c>
      <c r="C2686">
        <v>97</v>
      </c>
      <c r="D2686" s="4" t="s">
        <v>5162</v>
      </c>
      <c r="E2686" t="s">
        <v>2113</v>
      </c>
      <c r="F2686" t="s">
        <v>2</v>
      </c>
      <c r="G2686" t="s">
        <v>3</v>
      </c>
      <c r="H2686" t="s">
        <v>113</v>
      </c>
      <c r="I2686" s="4">
        <v>300000</v>
      </c>
      <c r="J2686" s="3">
        <v>2011</v>
      </c>
      <c r="K2686" s="3">
        <v>6.4</v>
      </c>
      <c r="L2686" t="str">
        <f>IF(IMDb[[#This Row],[Presupuesto (USD)]]&lt;IMDb[[#This Row],[Ganancias(USD)]],"Éxito",IF(IMDb[[#This Row],[Presupuesto (USD)]]="SI","Indeterminado","Fracaso"))</f>
        <v>Éxito</v>
      </c>
    </row>
    <row r="2687" spans="1:12" x14ac:dyDescent="0.25">
      <c r="A2687" t="s">
        <v>2570</v>
      </c>
      <c r="B2687" t="s">
        <v>508</v>
      </c>
      <c r="C2687">
        <v>91</v>
      </c>
      <c r="D2687" s="4">
        <v>336029560</v>
      </c>
      <c r="E2687" t="s">
        <v>225</v>
      </c>
      <c r="F2687" t="s">
        <v>2</v>
      </c>
      <c r="G2687" t="s">
        <v>3</v>
      </c>
      <c r="H2687" t="s">
        <v>21</v>
      </c>
      <c r="I2687" s="4">
        <v>74000000</v>
      </c>
      <c r="J2687" s="3">
        <v>2015</v>
      </c>
      <c r="K2687" s="3">
        <v>6.4</v>
      </c>
      <c r="L2687" t="str">
        <f>IF(IMDb[[#This Row],[Presupuesto (USD)]]&lt;IMDb[[#This Row],[Ganancias(USD)]],"Éxito",IF(IMDb[[#This Row],[Presupuesto (USD)]]="SI","Indeterminado","Fracaso"))</f>
        <v>Éxito</v>
      </c>
    </row>
    <row r="2688" spans="1:12" x14ac:dyDescent="0.25">
      <c r="A2688" t="s">
        <v>2379</v>
      </c>
      <c r="B2688" t="s">
        <v>154</v>
      </c>
      <c r="C2688">
        <v>108</v>
      </c>
      <c r="D2688" s="4">
        <v>250863268</v>
      </c>
      <c r="E2688" t="s">
        <v>264</v>
      </c>
      <c r="F2688" t="s">
        <v>2</v>
      </c>
      <c r="G2688" t="s">
        <v>3</v>
      </c>
      <c r="H2688" t="s">
        <v>21</v>
      </c>
      <c r="I2688" s="4">
        <v>110000000</v>
      </c>
      <c r="J2688" s="3">
        <v>2006</v>
      </c>
      <c r="K2688" s="3">
        <v>6.4</v>
      </c>
      <c r="L2688" t="str">
        <f>IF(IMDb[[#This Row],[Presupuesto (USD)]]&lt;IMDb[[#This Row],[Ganancias(USD)]],"Éxito",IF(IMDb[[#This Row],[Presupuesto (USD)]]="SI","Indeterminado","Fracaso"))</f>
        <v>Éxito</v>
      </c>
    </row>
    <row r="2689" spans="1:12" x14ac:dyDescent="0.25">
      <c r="A2689" t="s">
        <v>2267</v>
      </c>
      <c r="B2689" t="s">
        <v>115</v>
      </c>
      <c r="C2689">
        <v>93</v>
      </c>
      <c r="D2689" s="4">
        <v>238371987</v>
      </c>
      <c r="E2689" t="s">
        <v>58</v>
      </c>
      <c r="F2689" t="s">
        <v>2</v>
      </c>
      <c r="G2689" t="s">
        <v>3</v>
      </c>
      <c r="H2689" t="s">
        <v>21</v>
      </c>
      <c r="I2689" s="4">
        <v>165000000</v>
      </c>
      <c r="J2689" s="3">
        <v>2010</v>
      </c>
      <c r="K2689" s="3">
        <v>6.4</v>
      </c>
      <c r="L2689" t="str">
        <f>IF(IMDb[[#This Row],[Presupuesto (USD)]]&lt;IMDb[[#This Row],[Ganancias(USD)]],"Éxito",IF(IMDb[[#This Row],[Presupuesto (USD)]]="SI","Indeterminado","Fracaso"))</f>
        <v>Éxito</v>
      </c>
    </row>
    <row r="2690" spans="1:12" x14ac:dyDescent="0.25">
      <c r="A2690" t="s">
        <v>2230</v>
      </c>
      <c r="B2690" t="s">
        <v>17</v>
      </c>
      <c r="C2690">
        <v>130</v>
      </c>
      <c r="D2690" s="4">
        <v>234903076</v>
      </c>
      <c r="E2690" t="s">
        <v>43</v>
      </c>
      <c r="F2690" t="s">
        <v>2</v>
      </c>
      <c r="G2690" t="s">
        <v>3</v>
      </c>
      <c r="H2690" t="s">
        <v>21</v>
      </c>
      <c r="I2690" s="4">
        <v>215000000</v>
      </c>
      <c r="J2690" s="3">
        <v>2013</v>
      </c>
      <c r="K2690" s="3">
        <v>6.4</v>
      </c>
      <c r="L2690" t="str">
        <f>IF(IMDb[[#This Row],[Presupuesto (USD)]]&lt;IMDb[[#This Row],[Ganancias(USD)]],"Éxito",IF(IMDb[[#This Row],[Presupuesto (USD)]]="SI","Indeterminado","Fracaso"))</f>
        <v>Éxito</v>
      </c>
    </row>
    <row r="2691" spans="1:12" x14ac:dyDescent="0.25">
      <c r="A2691" t="s">
        <v>2290</v>
      </c>
      <c r="B2691" t="s">
        <v>47</v>
      </c>
      <c r="C2691">
        <v>102</v>
      </c>
      <c r="D2691" s="4">
        <v>227946274</v>
      </c>
      <c r="E2691" t="s">
        <v>148</v>
      </c>
      <c r="F2691" t="s">
        <v>2</v>
      </c>
      <c r="G2691" t="s">
        <v>3</v>
      </c>
      <c r="H2691" t="s">
        <v>4</v>
      </c>
      <c r="I2691" s="4">
        <v>150000000</v>
      </c>
      <c r="J2691" s="3">
        <v>2008</v>
      </c>
      <c r="K2691" s="3">
        <v>6.4</v>
      </c>
      <c r="L2691" t="str">
        <f>IF(IMDb[[#This Row],[Presupuesto (USD)]]&lt;IMDb[[#This Row],[Ganancias(USD)]],"Éxito",IF(IMDb[[#This Row],[Presupuesto (USD)]]="SI","Indeterminado","Fracaso"))</f>
        <v>Éxito</v>
      </c>
    </row>
    <row r="2692" spans="1:12" x14ac:dyDescent="0.25">
      <c r="A2692" t="s">
        <v>2362</v>
      </c>
      <c r="B2692" t="s">
        <v>83</v>
      </c>
      <c r="C2692">
        <v>124</v>
      </c>
      <c r="D2692" s="4">
        <v>186739919</v>
      </c>
      <c r="E2692" t="s">
        <v>48</v>
      </c>
      <c r="F2692" t="s">
        <v>2</v>
      </c>
      <c r="G2692" t="s">
        <v>3</v>
      </c>
      <c r="H2692" t="s">
        <v>4</v>
      </c>
      <c r="I2692" s="4">
        <v>125000000</v>
      </c>
      <c r="J2692" s="3">
        <v>2004</v>
      </c>
      <c r="K2692" s="3">
        <v>6.4</v>
      </c>
      <c r="L2692" t="str">
        <f>IF(IMDb[[#This Row],[Presupuesto (USD)]]&lt;IMDb[[#This Row],[Ganancias(USD)]],"Éxito",IF(IMDb[[#This Row],[Presupuesto (USD)]]="SI","Indeterminado","Fracaso"))</f>
        <v>Éxito</v>
      </c>
    </row>
    <row r="2693" spans="1:12" x14ac:dyDescent="0.25">
      <c r="A2693" t="s">
        <v>2617</v>
      </c>
      <c r="B2693" t="s">
        <v>398</v>
      </c>
      <c r="C2693">
        <v>127</v>
      </c>
      <c r="D2693" s="4">
        <v>182805123</v>
      </c>
      <c r="E2693" t="s">
        <v>560</v>
      </c>
      <c r="F2693" t="s">
        <v>2</v>
      </c>
      <c r="G2693" t="s">
        <v>3</v>
      </c>
      <c r="H2693" t="s">
        <v>4</v>
      </c>
      <c r="I2693" s="4">
        <v>70000000</v>
      </c>
      <c r="J2693" s="3">
        <v>2000</v>
      </c>
      <c r="K2693" s="3">
        <v>6.4</v>
      </c>
      <c r="L2693" t="str">
        <f>IF(IMDb[[#This Row],[Presupuesto (USD)]]&lt;IMDb[[#This Row],[Ganancias(USD)]],"Éxito",IF(IMDb[[#This Row],[Presupuesto (USD)]]="SI","Indeterminado","Fracaso"))</f>
        <v>Éxito</v>
      </c>
    </row>
    <row r="2694" spans="1:12" x14ac:dyDescent="0.25">
      <c r="A2694" t="s">
        <v>2363</v>
      </c>
      <c r="B2694" t="s">
        <v>138</v>
      </c>
      <c r="C2694">
        <v>130</v>
      </c>
      <c r="D2694" s="4">
        <v>182618434</v>
      </c>
      <c r="E2694" t="s">
        <v>139</v>
      </c>
      <c r="F2694" t="s">
        <v>2</v>
      </c>
      <c r="G2694" t="s">
        <v>3</v>
      </c>
      <c r="H2694" t="s">
        <v>4</v>
      </c>
      <c r="I2694" s="4">
        <v>140000000</v>
      </c>
      <c r="J2694" s="3">
        <v>2000</v>
      </c>
      <c r="K2694" s="3">
        <v>6.4</v>
      </c>
      <c r="L2694" t="str">
        <f>IF(IMDb[[#This Row],[Presupuesto (USD)]]&lt;IMDb[[#This Row],[Ganancias(USD)]],"Éxito",IF(IMDb[[#This Row],[Presupuesto (USD)]]="SI","Indeterminado","Fracaso"))</f>
        <v>Éxito</v>
      </c>
    </row>
    <row r="2695" spans="1:12" x14ac:dyDescent="0.25">
      <c r="A2695" t="s">
        <v>2474</v>
      </c>
      <c r="B2695" t="s">
        <v>138</v>
      </c>
      <c r="C2695">
        <v>124</v>
      </c>
      <c r="D2695" s="4">
        <v>172620724</v>
      </c>
      <c r="E2695" t="s">
        <v>139</v>
      </c>
      <c r="F2695" t="s">
        <v>2</v>
      </c>
      <c r="G2695" t="s">
        <v>3</v>
      </c>
      <c r="H2695" t="s">
        <v>113</v>
      </c>
      <c r="I2695" s="4">
        <v>85000000</v>
      </c>
      <c r="J2695" s="3">
        <v>1997</v>
      </c>
      <c r="K2695" s="3">
        <v>6.4</v>
      </c>
      <c r="L2695" t="str">
        <f>IF(IMDb[[#This Row],[Presupuesto (USD)]]&lt;IMDb[[#This Row],[Ganancias(USD)]],"Éxito",IF(IMDb[[#This Row],[Presupuesto (USD)]]="SI","Indeterminado","Fracaso"))</f>
        <v>Éxito</v>
      </c>
    </row>
    <row r="2696" spans="1:12" x14ac:dyDescent="0.25">
      <c r="A2696" t="s">
        <v>3147</v>
      </c>
      <c r="B2696" t="s">
        <v>373</v>
      </c>
      <c r="C2696">
        <v>93</v>
      </c>
      <c r="D2696" s="4">
        <v>163479795</v>
      </c>
      <c r="E2696" t="s">
        <v>419</v>
      </c>
      <c r="F2696" t="s">
        <v>2</v>
      </c>
      <c r="G2696" t="s">
        <v>3</v>
      </c>
      <c r="H2696" t="s">
        <v>4</v>
      </c>
      <c r="I2696" s="4">
        <v>34200000</v>
      </c>
      <c r="J2696" s="3">
        <v>1999</v>
      </c>
      <c r="K2696" s="3">
        <v>6.4</v>
      </c>
      <c r="L2696" t="str">
        <f>IF(IMDb[[#This Row],[Presupuesto (USD)]]&lt;IMDb[[#This Row],[Ganancias(USD)]],"Éxito",IF(IMDb[[#This Row],[Presupuesto (USD)]]="SI","Indeterminado","Fracaso"))</f>
        <v>Éxito</v>
      </c>
    </row>
    <row r="2697" spans="1:12" x14ac:dyDescent="0.25">
      <c r="A2697" t="s">
        <v>2507</v>
      </c>
      <c r="B2697" t="s">
        <v>412</v>
      </c>
      <c r="C2697">
        <v>113</v>
      </c>
      <c r="D2697" s="4">
        <v>158115031</v>
      </c>
      <c r="E2697" t="s">
        <v>424</v>
      </c>
      <c r="F2697" t="s">
        <v>2</v>
      </c>
      <c r="G2697" t="s">
        <v>3</v>
      </c>
      <c r="H2697" t="s">
        <v>4</v>
      </c>
      <c r="I2697" s="4">
        <v>82000000</v>
      </c>
      <c r="J2697" s="3">
        <v>2005</v>
      </c>
      <c r="K2697" s="3">
        <v>6.4</v>
      </c>
      <c r="L2697" t="str">
        <f>IF(IMDb[[#This Row],[Presupuesto (USD)]]&lt;IMDb[[#This Row],[Ganancias(USD)]],"Éxito",IF(IMDb[[#This Row],[Presupuesto (USD)]]="SI","Indeterminado","Fracaso"))</f>
        <v>Éxito</v>
      </c>
    </row>
    <row r="2698" spans="1:12" x14ac:dyDescent="0.25">
      <c r="A2698" t="s">
        <v>3471</v>
      </c>
      <c r="B2698" t="s">
        <v>298</v>
      </c>
      <c r="C2698">
        <v>100</v>
      </c>
      <c r="D2698" s="4">
        <v>153665036</v>
      </c>
      <c r="E2698" t="s">
        <v>82</v>
      </c>
      <c r="F2698" t="s">
        <v>2</v>
      </c>
      <c r="G2698" t="s">
        <v>3</v>
      </c>
      <c r="H2698" t="s">
        <v>113</v>
      </c>
      <c r="I2698" s="4">
        <v>28000000</v>
      </c>
      <c r="J2698" s="3">
        <v>1987</v>
      </c>
      <c r="K2698" s="3">
        <v>6.4</v>
      </c>
      <c r="L2698" t="str">
        <f>IF(IMDb[[#This Row],[Presupuesto (USD)]]&lt;IMDb[[#This Row],[Ganancias(USD)]],"Éxito",IF(IMDb[[#This Row],[Presupuesto (USD)]]="SI","Indeterminado","Fracaso"))</f>
        <v>Éxito</v>
      </c>
    </row>
    <row r="2699" spans="1:12" x14ac:dyDescent="0.25">
      <c r="A2699" t="s">
        <v>2901</v>
      </c>
      <c r="B2699" t="s">
        <v>805</v>
      </c>
      <c r="C2699">
        <v>96</v>
      </c>
      <c r="D2699" s="4">
        <v>150415432</v>
      </c>
      <c r="E2699" t="s">
        <v>647</v>
      </c>
      <c r="F2699" t="s">
        <v>2</v>
      </c>
      <c r="G2699" t="s">
        <v>3</v>
      </c>
      <c r="H2699" t="s">
        <v>113</v>
      </c>
      <c r="I2699" s="4">
        <v>44000000</v>
      </c>
      <c r="J2699" s="3">
        <v>1985</v>
      </c>
      <c r="K2699" s="3">
        <v>6.4</v>
      </c>
      <c r="L2699" t="str">
        <f>IF(IMDb[[#This Row],[Presupuesto (USD)]]&lt;IMDb[[#This Row],[Ganancias(USD)]],"Éxito",IF(IMDb[[#This Row],[Presupuesto (USD)]]="SI","Indeterminado","Fracaso"))</f>
        <v>Éxito</v>
      </c>
    </row>
    <row r="2700" spans="1:12" x14ac:dyDescent="0.25">
      <c r="A2700" t="s">
        <v>2273</v>
      </c>
      <c r="B2700" t="s">
        <v>124</v>
      </c>
      <c r="C2700">
        <v>109</v>
      </c>
      <c r="D2700" s="4">
        <v>150350192</v>
      </c>
      <c r="E2700" t="s">
        <v>125</v>
      </c>
      <c r="F2700" t="s">
        <v>2</v>
      </c>
      <c r="G2700" t="s">
        <v>3</v>
      </c>
      <c r="H2700" t="s">
        <v>113</v>
      </c>
      <c r="I2700" s="4">
        <v>200000000</v>
      </c>
      <c r="J2700" s="3">
        <v>2003</v>
      </c>
      <c r="K2700" s="3">
        <v>6.4</v>
      </c>
      <c r="L2700" t="str">
        <f>IF(IMDb[[#This Row],[Presupuesto (USD)]]&lt;IMDb[[#This Row],[Ganancias(USD)]],"Éxito",IF(IMDb[[#This Row],[Presupuesto (USD)]]="SI","Indeterminado","Fracaso"))</f>
        <v>Fracaso</v>
      </c>
    </row>
    <row r="2701" spans="1:12" x14ac:dyDescent="0.25">
      <c r="A2701" t="s">
        <v>3590</v>
      </c>
      <c r="B2701" t="s">
        <v>852</v>
      </c>
      <c r="C2701">
        <v>97</v>
      </c>
      <c r="D2701" s="4">
        <v>150056505</v>
      </c>
      <c r="E2701" t="s">
        <v>286</v>
      </c>
      <c r="F2701" t="s">
        <v>2</v>
      </c>
      <c r="G2701" t="s">
        <v>3</v>
      </c>
      <c r="H2701" t="s">
        <v>113</v>
      </c>
      <c r="I2701" s="4">
        <v>18000000</v>
      </c>
      <c r="J2701" s="3">
        <v>2014</v>
      </c>
      <c r="K2701" s="3">
        <v>6.4</v>
      </c>
      <c r="L2701" t="str">
        <f>IF(IMDb[[#This Row],[Presupuesto (USD)]]&lt;IMDb[[#This Row],[Ganancias(USD)]],"Éxito",IF(IMDb[[#This Row],[Presupuesto (USD)]]="SI","Indeterminado","Fracaso"))</f>
        <v>Éxito</v>
      </c>
    </row>
    <row r="2702" spans="1:12" x14ac:dyDescent="0.25">
      <c r="A2702" t="s">
        <v>3148</v>
      </c>
      <c r="B2702" t="s">
        <v>988</v>
      </c>
      <c r="C2702">
        <v>108</v>
      </c>
      <c r="D2702" s="4">
        <v>145096820</v>
      </c>
      <c r="E2702" t="s">
        <v>286</v>
      </c>
      <c r="F2702" t="s">
        <v>2</v>
      </c>
      <c r="G2702" t="s">
        <v>3</v>
      </c>
      <c r="H2702" t="s">
        <v>113</v>
      </c>
      <c r="I2702" s="4">
        <v>30000000</v>
      </c>
      <c r="J2702" s="3">
        <v>2001</v>
      </c>
      <c r="K2702" s="3">
        <v>6.4</v>
      </c>
      <c r="L2702" t="str">
        <f>IF(IMDb[[#This Row],[Presupuesto (USD)]]&lt;IMDb[[#This Row],[Ganancias(USD)]],"Éxito",IF(IMDb[[#This Row],[Presupuesto (USD)]]="SI","Indeterminado","Fracaso"))</f>
        <v>Éxito</v>
      </c>
    </row>
    <row r="2703" spans="1:12" x14ac:dyDescent="0.25">
      <c r="A2703" t="s">
        <v>3429</v>
      </c>
      <c r="B2703" t="s">
        <v>611</v>
      </c>
      <c r="C2703">
        <v>97</v>
      </c>
      <c r="D2703" s="4">
        <v>144833357</v>
      </c>
      <c r="E2703" t="s">
        <v>673</v>
      </c>
      <c r="F2703" t="s">
        <v>2</v>
      </c>
      <c r="G2703" t="s">
        <v>3</v>
      </c>
      <c r="H2703" t="s">
        <v>21</v>
      </c>
      <c r="I2703" s="4">
        <v>22000000</v>
      </c>
      <c r="J2703" s="3">
        <v>1994</v>
      </c>
      <c r="K2703" s="3">
        <v>6.4</v>
      </c>
      <c r="L2703" t="str">
        <f>IF(IMDb[[#This Row],[Presupuesto (USD)]]&lt;IMDb[[#This Row],[Ganancias(USD)]],"Éxito",IF(IMDb[[#This Row],[Presupuesto (USD)]]="SI","Indeterminado","Fracaso"))</f>
        <v>Éxito</v>
      </c>
    </row>
    <row r="2704" spans="1:12" x14ac:dyDescent="0.25">
      <c r="A2704" t="s">
        <v>4910</v>
      </c>
      <c r="B2704" t="s">
        <v>2041</v>
      </c>
      <c r="C2704">
        <v>81</v>
      </c>
      <c r="D2704" s="4">
        <v>140530114</v>
      </c>
      <c r="E2704" t="s">
        <v>851</v>
      </c>
      <c r="F2704" t="s">
        <v>2</v>
      </c>
      <c r="G2704" t="s">
        <v>3</v>
      </c>
      <c r="H2704" t="s">
        <v>113</v>
      </c>
      <c r="I2704" s="4">
        <v>60000</v>
      </c>
      <c r="J2704" s="3">
        <v>1999</v>
      </c>
      <c r="K2704" s="3">
        <v>6.4</v>
      </c>
      <c r="L2704" t="str">
        <f>IF(IMDb[[#This Row],[Presupuesto (USD)]]&lt;IMDb[[#This Row],[Ganancias(USD)]],"Éxito",IF(IMDb[[#This Row],[Presupuesto (USD)]]="SI","Indeterminado","Fracaso"))</f>
        <v>Éxito</v>
      </c>
    </row>
    <row r="2705" spans="1:12" x14ac:dyDescent="0.25">
      <c r="A2705" t="s">
        <v>2493</v>
      </c>
      <c r="B2705" t="s">
        <v>278</v>
      </c>
      <c r="C2705">
        <v>107</v>
      </c>
      <c r="D2705" s="4">
        <v>137340146</v>
      </c>
      <c r="E2705" t="s">
        <v>414</v>
      </c>
      <c r="F2705" t="s">
        <v>2</v>
      </c>
      <c r="G2705" t="s">
        <v>3</v>
      </c>
      <c r="H2705" t="s">
        <v>4</v>
      </c>
      <c r="I2705" s="4">
        <v>70000000</v>
      </c>
      <c r="J2705" s="3">
        <v>2006</v>
      </c>
      <c r="K2705" s="3">
        <v>6.4</v>
      </c>
      <c r="L2705" t="str">
        <f>IF(IMDb[[#This Row],[Presupuesto (USD)]]&lt;IMDb[[#This Row],[Ganancias(USD)]],"Éxito",IF(IMDb[[#This Row],[Presupuesto (USD)]]="SI","Indeterminado","Fracaso"))</f>
        <v>Éxito</v>
      </c>
    </row>
    <row r="2706" spans="1:12" x14ac:dyDescent="0.25">
      <c r="A2706" t="s">
        <v>2355</v>
      </c>
      <c r="B2706" t="s">
        <v>229</v>
      </c>
      <c r="C2706">
        <v>101</v>
      </c>
      <c r="D2706" s="4">
        <v>131536019</v>
      </c>
      <c r="E2706" t="s">
        <v>230</v>
      </c>
      <c r="F2706" t="s">
        <v>2</v>
      </c>
      <c r="G2706" t="s">
        <v>3</v>
      </c>
      <c r="H2706" t="s">
        <v>60</v>
      </c>
      <c r="I2706" s="4">
        <v>103000000</v>
      </c>
      <c r="J2706" s="3">
        <v>2014</v>
      </c>
      <c r="K2706" s="3">
        <v>6.4</v>
      </c>
      <c r="L2706" t="str">
        <f>IF(IMDb[[#This Row],[Presupuesto (USD)]]&lt;IMDb[[#This Row],[Ganancias(USD)]],"Éxito",IF(IMDb[[#This Row],[Presupuesto (USD)]]="SI","Indeterminado","Fracaso"))</f>
        <v>Éxito</v>
      </c>
    </row>
    <row r="2707" spans="1:12" x14ac:dyDescent="0.25">
      <c r="A2707" t="s">
        <v>2326</v>
      </c>
      <c r="B2707" t="s">
        <v>144</v>
      </c>
      <c r="C2707">
        <v>128</v>
      </c>
      <c r="D2707" s="4">
        <v>126930660</v>
      </c>
      <c r="E2707" t="s">
        <v>8</v>
      </c>
      <c r="F2707" t="s">
        <v>2</v>
      </c>
      <c r="G2707" t="s">
        <v>9</v>
      </c>
      <c r="H2707" t="s">
        <v>4</v>
      </c>
      <c r="I2707" s="4">
        <v>135000000</v>
      </c>
      <c r="J2707" s="3">
        <v>1999</v>
      </c>
      <c r="K2707" s="3">
        <v>6.4</v>
      </c>
      <c r="L2707" t="str">
        <f>IF(IMDb[[#This Row],[Presupuesto (USD)]]&lt;IMDb[[#This Row],[Ganancias(USD)]],"Éxito",IF(IMDb[[#This Row],[Presupuesto (USD)]]="SI","Indeterminado","Fracaso"))</f>
        <v>Fracaso</v>
      </c>
    </row>
    <row r="2708" spans="1:12" x14ac:dyDescent="0.25">
      <c r="A2708" t="s">
        <v>2935</v>
      </c>
      <c r="B2708" t="s">
        <v>343</v>
      </c>
      <c r="C2708">
        <v>89</v>
      </c>
      <c r="D2708" s="4">
        <v>126546825</v>
      </c>
      <c r="E2708" t="s">
        <v>459</v>
      </c>
      <c r="F2708" t="s">
        <v>2</v>
      </c>
      <c r="G2708" t="s">
        <v>258</v>
      </c>
      <c r="H2708" t="s">
        <v>113</v>
      </c>
      <c r="I2708" s="4">
        <v>40000000</v>
      </c>
      <c r="J2708" s="3">
        <v>2014</v>
      </c>
      <c r="K2708" s="3">
        <v>6.4</v>
      </c>
      <c r="L2708" t="str">
        <f>IF(IMDb[[#This Row],[Presupuesto (USD)]]&lt;IMDb[[#This Row],[Ganancias(USD)]],"Éxito",IF(IMDb[[#This Row],[Presupuesto (USD)]]="SI","Indeterminado","Fracaso"))</f>
        <v>Éxito</v>
      </c>
    </row>
    <row r="2709" spans="1:12" x14ac:dyDescent="0.25">
      <c r="A2709" t="s">
        <v>2382</v>
      </c>
      <c r="B2709" t="s">
        <v>266</v>
      </c>
      <c r="C2709">
        <v>125</v>
      </c>
      <c r="D2709" s="4">
        <v>125531634</v>
      </c>
      <c r="E2709" t="s">
        <v>267</v>
      </c>
      <c r="F2709" t="s">
        <v>2</v>
      </c>
      <c r="G2709" t="s">
        <v>3</v>
      </c>
      <c r="H2709" t="s">
        <v>4</v>
      </c>
      <c r="I2709" s="4">
        <v>110000000</v>
      </c>
      <c r="J2709" s="3">
        <v>2004</v>
      </c>
      <c r="K2709" s="3">
        <v>6.4</v>
      </c>
      <c r="L2709" t="str">
        <f>IF(IMDb[[#This Row],[Presupuesto (USD)]]&lt;IMDb[[#This Row],[Ganancias(USD)]],"Éxito",IF(IMDb[[#This Row],[Presupuesto (USD)]]="SI","Indeterminado","Fracaso"))</f>
        <v>Éxito</v>
      </c>
    </row>
    <row r="2710" spans="1:12" x14ac:dyDescent="0.25">
      <c r="A2710" t="s">
        <v>2605</v>
      </c>
      <c r="B2710" t="s">
        <v>550</v>
      </c>
      <c r="C2710">
        <v>124</v>
      </c>
      <c r="D2710" s="4">
        <v>118471320</v>
      </c>
      <c r="E2710" t="s">
        <v>172</v>
      </c>
      <c r="F2710" t="s">
        <v>2</v>
      </c>
      <c r="G2710" t="s">
        <v>3</v>
      </c>
      <c r="H2710" t="s">
        <v>4</v>
      </c>
      <c r="I2710" s="4">
        <v>68000000</v>
      </c>
      <c r="J2710" s="3">
        <v>2002</v>
      </c>
      <c r="K2710" s="3">
        <v>6.4</v>
      </c>
      <c r="L2710" t="str">
        <f>IF(IMDb[[#This Row],[Presupuesto (USD)]]&lt;IMDb[[#This Row],[Ganancias(USD)]],"Éxito",IF(IMDb[[#This Row],[Presupuesto (USD)]]="SI","Indeterminado","Fracaso"))</f>
        <v>Éxito</v>
      </c>
    </row>
    <row r="2711" spans="1:12" x14ac:dyDescent="0.25">
      <c r="A2711" t="s">
        <v>2343</v>
      </c>
      <c r="B2711" t="s">
        <v>215</v>
      </c>
      <c r="C2711">
        <v>101</v>
      </c>
      <c r="D2711" s="4">
        <v>118311368</v>
      </c>
      <c r="E2711" t="s">
        <v>216</v>
      </c>
      <c r="F2711" t="s">
        <v>2</v>
      </c>
      <c r="G2711" t="s">
        <v>3</v>
      </c>
      <c r="H2711" t="s">
        <v>4</v>
      </c>
      <c r="I2711" s="4">
        <v>110000000</v>
      </c>
      <c r="J2711" s="3">
        <v>2010</v>
      </c>
      <c r="K2711" s="3">
        <v>6.4</v>
      </c>
      <c r="L2711" t="str">
        <f>IF(IMDb[[#This Row],[Presupuesto (USD)]]&lt;IMDb[[#This Row],[Ganancias(USD)]],"Éxito",IF(IMDb[[#This Row],[Presupuesto (USD)]]="SI","Indeterminado","Fracaso"))</f>
        <v>Éxito</v>
      </c>
    </row>
    <row r="2712" spans="1:12" x14ac:dyDescent="0.25">
      <c r="A2712" t="s">
        <v>2933</v>
      </c>
      <c r="B2712" t="s">
        <v>838</v>
      </c>
      <c r="C2712">
        <v>105</v>
      </c>
      <c r="D2712" s="4">
        <v>116735231</v>
      </c>
      <c r="E2712" t="s">
        <v>377</v>
      </c>
      <c r="F2712" t="s">
        <v>2</v>
      </c>
      <c r="G2712" t="s">
        <v>3</v>
      </c>
      <c r="H2712" t="s">
        <v>113</v>
      </c>
      <c r="I2712" s="4">
        <v>70000000</v>
      </c>
      <c r="J2712" s="3">
        <v>1999</v>
      </c>
      <c r="K2712" s="3">
        <v>6.4</v>
      </c>
      <c r="L2712" t="str">
        <f>IF(IMDb[[#This Row],[Presupuesto (USD)]]&lt;IMDb[[#This Row],[Ganancias(USD)]],"Éxito",IF(IMDb[[#This Row],[Presupuesto (USD)]]="SI","Indeterminado","Fracaso"))</f>
        <v>Éxito</v>
      </c>
    </row>
    <row r="2713" spans="1:12" x14ac:dyDescent="0.25">
      <c r="A2713" t="s">
        <v>2782</v>
      </c>
      <c r="B2713" t="s">
        <v>618</v>
      </c>
      <c r="C2713">
        <v>116</v>
      </c>
      <c r="D2713" s="4">
        <v>105807520</v>
      </c>
      <c r="E2713" t="s">
        <v>290</v>
      </c>
      <c r="F2713" t="s">
        <v>2</v>
      </c>
      <c r="G2713" t="s">
        <v>3</v>
      </c>
      <c r="H2713" t="s">
        <v>4</v>
      </c>
      <c r="I2713" s="4">
        <v>50000000</v>
      </c>
      <c r="J2713" s="3">
        <v>2003</v>
      </c>
      <c r="K2713" s="3">
        <v>6.4</v>
      </c>
      <c r="L2713" t="str">
        <f>IF(IMDb[[#This Row],[Presupuesto (USD)]]&lt;IMDb[[#This Row],[Ganancias(USD)]],"Éxito",IF(IMDb[[#This Row],[Presupuesto (USD)]]="SI","Indeterminado","Fracaso"))</f>
        <v>Éxito</v>
      </c>
    </row>
    <row r="2714" spans="1:12" x14ac:dyDescent="0.25">
      <c r="A2714" t="s">
        <v>3117</v>
      </c>
      <c r="B2714" t="s">
        <v>137</v>
      </c>
      <c r="C2714">
        <v>123</v>
      </c>
      <c r="D2714" s="4">
        <v>104632573</v>
      </c>
      <c r="E2714" t="s">
        <v>892</v>
      </c>
      <c r="F2714" t="s">
        <v>2</v>
      </c>
      <c r="G2714" t="s">
        <v>3</v>
      </c>
      <c r="H2714" t="s">
        <v>21</v>
      </c>
      <c r="I2714" s="4">
        <v>32000000</v>
      </c>
      <c r="J2714" s="3">
        <v>1996</v>
      </c>
      <c r="K2714" s="3">
        <v>6.4</v>
      </c>
      <c r="L2714" t="str">
        <f>IF(IMDb[[#This Row],[Presupuesto (USD)]]&lt;IMDb[[#This Row],[Ganancias(USD)]],"Éxito",IF(IMDb[[#This Row],[Presupuesto (USD)]]="SI","Indeterminado","Fracaso"))</f>
        <v>Éxito</v>
      </c>
    </row>
    <row r="2715" spans="1:12" x14ac:dyDescent="0.25">
      <c r="A2715" t="s">
        <v>2514</v>
      </c>
      <c r="B2715" t="s">
        <v>373</v>
      </c>
      <c r="C2715">
        <v>117</v>
      </c>
      <c r="D2715" s="4">
        <v>103028109</v>
      </c>
      <c r="E2715" t="s">
        <v>290</v>
      </c>
      <c r="F2715" t="s">
        <v>2</v>
      </c>
      <c r="G2715" t="s">
        <v>3</v>
      </c>
      <c r="H2715" t="s">
        <v>4</v>
      </c>
      <c r="I2715" s="4">
        <v>80000000</v>
      </c>
      <c r="J2715" s="3">
        <v>2011</v>
      </c>
      <c r="K2715" s="3">
        <v>6.4</v>
      </c>
      <c r="L2715" t="str">
        <f>IF(IMDb[[#This Row],[Presupuesto (USD)]]&lt;IMDb[[#This Row],[Ganancias(USD)]],"Éxito",IF(IMDb[[#This Row],[Presupuesto (USD)]]="SI","Indeterminado","Fracaso"))</f>
        <v>Éxito</v>
      </c>
    </row>
    <row r="2716" spans="1:12" x14ac:dyDescent="0.25">
      <c r="A2716" t="s">
        <v>2941</v>
      </c>
      <c r="B2716" t="s">
        <v>843</v>
      </c>
      <c r="C2716">
        <v>129</v>
      </c>
      <c r="D2716" s="4">
        <v>93952276</v>
      </c>
      <c r="E2716" t="s">
        <v>251</v>
      </c>
      <c r="F2716" t="s">
        <v>2</v>
      </c>
      <c r="G2716" t="s">
        <v>3</v>
      </c>
      <c r="H2716" t="s">
        <v>4</v>
      </c>
      <c r="I2716" s="4">
        <v>40000000</v>
      </c>
      <c r="J2716" s="3">
        <v>2009</v>
      </c>
      <c r="K2716" s="3">
        <v>6.4</v>
      </c>
      <c r="L2716" t="str">
        <f>IF(IMDb[[#This Row],[Presupuesto (USD)]]&lt;IMDb[[#This Row],[Ganancias(USD)]],"Éxito",IF(IMDb[[#This Row],[Presupuesto (USD)]]="SI","Indeterminado","Fracaso"))</f>
        <v>Éxito</v>
      </c>
    </row>
    <row r="2717" spans="1:12" x14ac:dyDescent="0.25">
      <c r="A2717" t="s">
        <v>2627</v>
      </c>
      <c r="B2717" t="s">
        <v>566</v>
      </c>
      <c r="C2717">
        <v>130</v>
      </c>
      <c r="D2717" s="4">
        <v>90454043</v>
      </c>
      <c r="E2717" t="s">
        <v>8</v>
      </c>
      <c r="F2717" t="s">
        <v>2</v>
      </c>
      <c r="G2717" t="s">
        <v>3</v>
      </c>
      <c r="H2717" t="s">
        <v>4</v>
      </c>
      <c r="I2717" s="4">
        <v>65000000</v>
      </c>
      <c r="J2717" s="3">
        <v>2000</v>
      </c>
      <c r="K2717" s="3">
        <v>6.4</v>
      </c>
      <c r="L2717" t="str">
        <f>IF(IMDb[[#This Row],[Presupuesto (USD)]]&lt;IMDb[[#This Row],[Ganancias(USD)]],"Éxito",IF(IMDb[[#This Row],[Presupuesto (USD)]]="SI","Indeterminado","Fracaso"))</f>
        <v>Éxito</v>
      </c>
    </row>
    <row r="2718" spans="1:12" x14ac:dyDescent="0.25">
      <c r="A2718" t="s">
        <v>2628</v>
      </c>
      <c r="B2718" t="s">
        <v>356</v>
      </c>
      <c r="C2718">
        <v>124</v>
      </c>
      <c r="D2718" s="4">
        <v>84049211</v>
      </c>
      <c r="E2718" t="s">
        <v>8</v>
      </c>
      <c r="F2718" t="s">
        <v>2</v>
      </c>
      <c r="G2718" t="s">
        <v>3</v>
      </c>
      <c r="H2718" t="s">
        <v>113</v>
      </c>
      <c r="I2718" s="4">
        <v>70000000</v>
      </c>
      <c r="J2718" s="3">
        <v>1993</v>
      </c>
      <c r="K2718" s="3">
        <v>6.4</v>
      </c>
      <c r="L2718" t="str">
        <f>IF(IMDb[[#This Row],[Presupuesto (USD)]]&lt;IMDb[[#This Row],[Ganancias(USD)]],"Éxito",IF(IMDb[[#This Row],[Presupuesto (USD)]]="SI","Indeterminado","Fracaso"))</f>
        <v>Éxito</v>
      </c>
    </row>
    <row r="2719" spans="1:12" x14ac:dyDescent="0.25">
      <c r="A2719" t="s">
        <v>2505</v>
      </c>
      <c r="B2719" t="s">
        <v>422</v>
      </c>
      <c r="C2719">
        <v>97</v>
      </c>
      <c r="D2719" s="4">
        <v>82506325</v>
      </c>
      <c r="E2719" t="s">
        <v>99</v>
      </c>
      <c r="F2719" t="s">
        <v>2</v>
      </c>
      <c r="G2719" t="s">
        <v>3</v>
      </c>
      <c r="H2719" t="s">
        <v>60</v>
      </c>
      <c r="I2719" s="4" t="s">
        <v>5162</v>
      </c>
      <c r="J2719" s="3">
        <v>2006</v>
      </c>
      <c r="K2719" s="3">
        <v>6.4</v>
      </c>
      <c r="L2719" t="str">
        <f>IF(IMDb[[#This Row],[Presupuesto (USD)]]&lt;IMDb[[#This Row],[Ganancias(USD)]],"Éxito",IF(IMDb[[#This Row],[Presupuesto (USD)]]="SI","Indeterminado","Fracaso"))</f>
        <v>Indeterminado</v>
      </c>
    </row>
    <row r="2720" spans="1:12" x14ac:dyDescent="0.25">
      <c r="A2720" t="s">
        <v>3048</v>
      </c>
      <c r="B2720" t="s">
        <v>924</v>
      </c>
      <c r="C2720">
        <v>143</v>
      </c>
      <c r="D2720" s="4">
        <v>82300000</v>
      </c>
      <c r="E2720" t="s">
        <v>245</v>
      </c>
      <c r="F2720" t="s">
        <v>2</v>
      </c>
      <c r="G2720" t="s">
        <v>3</v>
      </c>
      <c r="H2720" t="s">
        <v>21</v>
      </c>
      <c r="I2720" s="4">
        <v>35000000</v>
      </c>
      <c r="J2720" s="3">
        <v>1979</v>
      </c>
      <c r="K2720" s="3">
        <v>6.4</v>
      </c>
      <c r="L2720" t="str">
        <f>IF(IMDb[[#This Row],[Presupuesto (USD)]]&lt;IMDb[[#This Row],[Ganancias(USD)]],"Éxito",IF(IMDb[[#This Row],[Presupuesto (USD)]]="SI","Indeterminado","Fracaso"))</f>
        <v>Éxito</v>
      </c>
    </row>
    <row r="2721" spans="1:12" x14ac:dyDescent="0.25">
      <c r="A2721" t="s">
        <v>2666</v>
      </c>
      <c r="B2721" t="s">
        <v>594</v>
      </c>
      <c r="C2721">
        <v>132</v>
      </c>
      <c r="D2721" s="4">
        <v>81687587</v>
      </c>
      <c r="E2721" t="s">
        <v>459</v>
      </c>
      <c r="F2721" t="s">
        <v>2</v>
      </c>
      <c r="G2721" t="s">
        <v>3</v>
      </c>
      <c r="H2721" t="s">
        <v>4</v>
      </c>
      <c r="I2721" s="4">
        <v>61000000</v>
      </c>
      <c r="J2721" s="3">
        <v>2015</v>
      </c>
      <c r="K2721" s="3">
        <v>6.4</v>
      </c>
      <c r="L2721" t="str">
        <f>IF(IMDb[[#This Row],[Presupuesto (USD)]]&lt;IMDb[[#This Row],[Ganancias(USD)]],"Éxito",IF(IMDb[[#This Row],[Presupuesto (USD)]]="SI","Indeterminado","Fracaso"))</f>
        <v>Éxito</v>
      </c>
    </row>
    <row r="2722" spans="1:12" x14ac:dyDescent="0.25">
      <c r="A2722" t="s">
        <v>2608</v>
      </c>
      <c r="B2722" t="s">
        <v>417</v>
      </c>
      <c r="C2722">
        <v>125</v>
      </c>
      <c r="D2722" s="4">
        <v>81257500</v>
      </c>
      <c r="E2722" t="s">
        <v>286</v>
      </c>
      <c r="F2722" t="s">
        <v>2</v>
      </c>
      <c r="G2722" t="s">
        <v>3</v>
      </c>
      <c r="H2722" t="s">
        <v>113</v>
      </c>
      <c r="I2722" s="4">
        <v>68000000</v>
      </c>
      <c r="J2722" s="3">
        <v>2015</v>
      </c>
      <c r="K2722" s="3">
        <v>6.4</v>
      </c>
      <c r="L2722" t="str">
        <f>IF(IMDb[[#This Row],[Presupuesto (USD)]]&lt;IMDb[[#This Row],[Ganancias(USD)]],"Éxito",IF(IMDb[[#This Row],[Presupuesto (USD)]]="SI","Indeterminado","Fracaso"))</f>
        <v>Éxito</v>
      </c>
    </row>
    <row r="2723" spans="1:12" x14ac:dyDescent="0.25">
      <c r="A2723" t="s">
        <v>2707</v>
      </c>
      <c r="B2723" t="s">
        <v>91</v>
      </c>
      <c r="C2723">
        <v>103</v>
      </c>
      <c r="D2723" s="4">
        <v>80021740</v>
      </c>
      <c r="E2723" t="s">
        <v>646</v>
      </c>
      <c r="F2723" t="s">
        <v>2</v>
      </c>
      <c r="G2723" t="s">
        <v>3</v>
      </c>
      <c r="H2723" t="s">
        <v>21</v>
      </c>
      <c r="I2723" s="4">
        <v>58000000</v>
      </c>
      <c r="J2723" s="3">
        <v>2015</v>
      </c>
      <c r="K2723" s="3">
        <v>6.4</v>
      </c>
      <c r="L2723" t="str">
        <f>IF(IMDb[[#This Row],[Presupuesto (USD)]]&lt;IMDb[[#This Row],[Ganancias(USD)]],"Éxito",IF(IMDb[[#This Row],[Presupuesto (USD)]]="SI","Indeterminado","Fracaso"))</f>
        <v>Éxito</v>
      </c>
    </row>
    <row r="2724" spans="1:12" x14ac:dyDescent="0.25">
      <c r="A2724" t="s">
        <v>2283</v>
      </c>
      <c r="B2724" t="s">
        <v>140</v>
      </c>
      <c r="C2724">
        <v>113</v>
      </c>
      <c r="D2724" s="4">
        <v>76846624</v>
      </c>
      <c r="E2724" t="s">
        <v>43</v>
      </c>
      <c r="F2724" t="s">
        <v>2</v>
      </c>
      <c r="G2724" t="s">
        <v>3</v>
      </c>
      <c r="H2724" t="s">
        <v>21</v>
      </c>
      <c r="I2724" s="4">
        <v>170000000</v>
      </c>
      <c r="J2724" s="3">
        <v>2016</v>
      </c>
      <c r="K2724" s="3">
        <v>6.4</v>
      </c>
      <c r="L2724" t="str">
        <f>IF(IMDb[[#This Row],[Presupuesto (USD)]]&lt;IMDb[[#This Row],[Ganancias(USD)]],"Éxito",IF(IMDb[[#This Row],[Presupuesto (USD)]]="SI","Indeterminado","Fracaso"))</f>
        <v>Fracaso</v>
      </c>
    </row>
    <row r="2725" spans="1:12" x14ac:dyDescent="0.25">
      <c r="A2725" t="s">
        <v>2308</v>
      </c>
      <c r="B2725" t="s">
        <v>83</v>
      </c>
      <c r="C2725">
        <v>131</v>
      </c>
      <c r="D2725" s="4">
        <v>73103784</v>
      </c>
      <c r="E2725" t="s">
        <v>172</v>
      </c>
      <c r="F2725" t="s">
        <v>2</v>
      </c>
      <c r="G2725" t="s">
        <v>3</v>
      </c>
      <c r="H2725" t="s">
        <v>4</v>
      </c>
      <c r="I2725" s="4">
        <v>150000000</v>
      </c>
      <c r="J2725" s="3">
        <v>2013</v>
      </c>
      <c r="K2725" s="3">
        <v>6.4</v>
      </c>
      <c r="L2725" t="str">
        <f>IF(IMDb[[#This Row],[Presupuesto (USD)]]&lt;IMDb[[#This Row],[Ganancias(USD)]],"Éxito",IF(IMDb[[#This Row],[Presupuesto (USD)]]="SI","Indeterminado","Fracaso"))</f>
        <v>Fracaso</v>
      </c>
    </row>
    <row r="2726" spans="1:12" x14ac:dyDescent="0.25">
      <c r="A2726" t="s">
        <v>2461</v>
      </c>
      <c r="B2726" t="s">
        <v>376</v>
      </c>
      <c r="C2726">
        <v>128</v>
      </c>
      <c r="D2726" s="4">
        <v>72515360</v>
      </c>
      <c r="E2726" t="s">
        <v>377</v>
      </c>
      <c r="F2726" t="s">
        <v>378</v>
      </c>
      <c r="G2726" t="s">
        <v>9</v>
      </c>
      <c r="H2726" t="s">
        <v>4</v>
      </c>
      <c r="I2726" s="4">
        <v>80000000</v>
      </c>
      <c r="J2726" s="3">
        <v>2005</v>
      </c>
      <c r="K2726" s="3">
        <v>6.4</v>
      </c>
      <c r="L2726" t="str">
        <f>IF(IMDb[[#This Row],[Presupuesto (USD)]]&lt;IMDb[[#This Row],[Ganancias(USD)]],"Éxito",IF(IMDb[[#This Row],[Presupuesto (USD)]]="SI","Indeterminado","Fracaso"))</f>
        <v>Fracaso</v>
      </c>
    </row>
    <row r="2727" spans="1:12" x14ac:dyDescent="0.25">
      <c r="A2727" t="s">
        <v>2592</v>
      </c>
      <c r="B2727" t="s">
        <v>530</v>
      </c>
      <c r="C2727">
        <v>103</v>
      </c>
      <c r="D2727" s="4">
        <v>70117571</v>
      </c>
      <c r="E2727" t="s">
        <v>48</v>
      </c>
      <c r="F2727" t="s">
        <v>2</v>
      </c>
      <c r="G2727" t="s">
        <v>3</v>
      </c>
      <c r="H2727" t="s">
        <v>21</v>
      </c>
      <c r="I2727" s="4">
        <v>58000000</v>
      </c>
      <c r="J2727" s="3">
        <v>1998</v>
      </c>
      <c r="K2727" s="3">
        <v>6.4</v>
      </c>
      <c r="L2727" t="str">
        <f>IF(IMDb[[#This Row],[Presupuesto (USD)]]&lt;IMDb[[#This Row],[Ganancias(USD)]],"Éxito",IF(IMDb[[#This Row],[Presupuesto (USD)]]="SI","Indeterminado","Fracaso"))</f>
        <v>Éxito</v>
      </c>
    </row>
    <row r="2728" spans="1:12" x14ac:dyDescent="0.25">
      <c r="A2728" t="s">
        <v>2735</v>
      </c>
      <c r="B2728" t="s">
        <v>619</v>
      </c>
      <c r="C2728">
        <v>133</v>
      </c>
      <c r="D2728" s="4">
        <v>68750000</v>
      </c>
      <c r="E2728" t="s">
        <v>8</v>
      </c>
      <c r="F2728" t="s">
        <v>2</v>
      </c>
      <c r="G2728" t="s">
        <v>3</v>
      </c>
      <c r="H2728" t="s">
        <v>113</v>
      </c>
      <c r="I2728" s="4">
        <v>55000000</v>
      </c>
      <c r="J2728" s="3">
        <v>1996</v>
      </c>
      <c r="K2728" s="3">
        <v>6.4</v>
      </c>
      <c r="L2728" t="str">
        <f>IF(IMDb[[#This Row],[Presupuesto (USD)]]&lt;IMDb[[#This Row],[Ganancias(USD)]],"Éxito",IF(IMDb[[#This Row],[Presupuesto (USD)]]="SI","Indeterminado","Fracaso"))</f>
        <v>Éxito</v>
      </c>
    </row>
    <row r="2729" spans="1:12" x14ac:dyDescent="0.25">
      <c r="A2729" t="s">
        <v>2729</v>
      </c>
      <c r="B2729" t="s">
        <v>340</v>
      </c>
      <c r="C2729">
        <v>85</v>
      </c>
      <c r="D2729" s="4">
        <v>66365290</v>
      </c>
      <c r="E2729" t="s">
        <v>286</v>
      </c>
      <c r="F2729" t="s">
        <v>2</v>
      </c>
      <c r="G2729" t="s">
        <v>3</v>
      </c>
      <c r="H2729" t="s">
        <v>4</v>
      </c>
      <c r="I2729" s="4">
        <v>55000000</v>
      </c>
      <c r="J2729" s="3">
        <v>1999</v>
      </c>
      <c r="K2729" s="3">
        <v>6.4</v>
      </c>
      <c r="L2729" t="str">
        <f>IF(IMDb[[#This Row],[Presupuesto (USD)]]&lt;IMDb[[#This Row],[Ganancias(USD)]],"Éxito",IF(IMDb[[#This Row],[Presupuesto (USD)]]="SI","Indeterminado","Fracaso"))</f>
        <v>Éxito</v>
      </c>
    </row>
    <row r="2730" spans="1:12" x14ac:dyDescent="0.25">
      <c r="A2730" t="s">
        <v>2407</v>
      </c>
      <c r="B2730" t="s">
        <v>298</v>
      </c>
      <c r="C2730">
        <v>106</v>
      </c>
      <c r="D2730" s="4">
        <v>65452312</v>
      </c>
      <c r="E2730" t="s">
        <v>70</v>
      </c>
      <c r="F2730" t="s">
        <v>2</v>
      </c>
      <c r="G2730" t="s">
        <v>3</v>
      </c>
      <c r="H2730" t="s">
        <v>113</v>
      </c>
      <c r="I2730" s="4">
        <v>100000000</v>
      </c>
      <c r="J2730" s="3">
        <v>2009</v>
      </c>
      <c r="K2730" s="3">
        <v>6.4</v>
      </c>
      <c r="L2730" t="str">
        <f>IF(IMDb[[#This Row],[Presupuesto (USD)]]&lt;IMDb[[#This Row],[Ganancias(USD)]],"Éxito",IF(IMDb[[#This Row],[Presupuesto (USD)]]="SI","Indeterminado","Fracaso"))</f>
        <v>Fracaso</v>
      </c>
    </row>
    <row r="2731" spans="1:12" x14ac:dyDescent="0.25">
      <c r="A2731" t="s">
        <v>2955</v>
      </c>
      <c r="B2731" t="s">
        <v>819</v>
      </c>
      <c r="C2731">
        <v>102</v>
      </c>
      <c r="D2731" s="4">
        <v>64149837</v>
      </c>
      <c r="E2731" t="s">
        <v>849</v>
      </c>
      <c r="F2731" t="s">
        <v>2</v>
      </c>
      <c r="G2731" t="s">
        <v>3</v>
      </c>
      <c r="H2731" t="s">
        <v>4</v>
      </c>
      <c r="I2731" s="4">
        <v>20000000</v>
      </c>
      <c r="J2731" s="3">
        <v>2009</v>
      </c>
      <c r="K2731" s="3">
        <v>6.4</v>
      </c>
      <c r="L2731" t="str">
        <f>IF(IMDb[[#This Row],[Presupuesto (USD)]]&lt;IMDb[[#This Row],[Ganancias(USD)]],"Éxito",IF(IMDb[[#This Row],[Presupuesto (USD)]]="SI","Indeterminado","Fracaso"))</f>
        <v>Éxito</v>
      </c>
    </row>
    <row r="2732" spans="1:12" x14ac:dyDescent="0.25">
      <c r="A2732" t="s">
        <v>2629</v>
      </c>
      <c r="B2732" t="s">
        <v>75</v>
      </c>
      <c r="C2732">
        <v>117</v>
      </c>
      <c r="D2732" s="4">
        <v>63695760</v>
      </c>
      <c r="E2732" t="s">
        <v>534</v>
      </c>
      <c r="F2732" t="s">
        <v>2</v>
      </c>
      <c r="G2732" t="s">
        <v>3</v>
      </c>
      <c r="H2732" t="s">
        <v>4</v>
      </c>
      <c r="I2732" s="4">
        <v>65000000</v>
      </c>
      <c r="J2732" s="3">
        <v>2003</v>
      </c>
      <c r="K2732" s="3">
        <v>6.4</v>
      </c>
      <c r="L2732" t="str">
        <f>IF(IMDb[[#This Row],[Presupuesto (USD)]]&lt;IMDb[[#This Row],[Ganancias(USD)]],"Éxito",IF(IMDb[[#This Row],[Presupuesto (USD)]]="SI","Indeterminado","Fracaso"))</f>
        <v>Fracaso</v>
      </c>
    </row>
    <row r="2733" spans="1:12" x14ac:dyDescent="0.25">
      <c r="A2733" t="s">
        <v>2601</v>
      </c>
      <c r="B2733" t="s">
        <v>5164</v>
      </c>
      <c r="C2733">
        <v>88</v>
      </c>
      <c r="D2733" s="4">
        <v>62321039</v>
      </c>
      <c r="E2733" t="s">
        <v>542</v>
      </c>
      <c r="F2733" t="s">
        <v>2</v>
      </c>
      <c r="G2733" t="s">
        <v>3</v>
      </c>
      <c r="H2733" t="s">
        <v>113</v>
      </c>
      <c r="I2733" s="4">
        <v>70000000</v>
      </c>
      <c r="J2733" s="3">
        <v>2012</v>
      </c>
      <c r="K2733" s="3">
        <v>6.4</v>
      </c>
      <c r="L2733" t="str">
        <f>IF(IMDb[[#This Row],[Presupuesto (USD)]]&lt;IMDb[[#This Row],[Ganancias(USD)]],"Éxito",IF(IMDb[[#This Row],[Presupuesto (USD)]]="SI","Indeterminado","Fracaso"))</f>
        <v>Fracaso</v>
      </c>
    </row>
    <row r="2734" spans="1:12" x14ac:dyDescent="0.25">
      <c r="A2734" t="s">
        <v>2958</v>
      </c>
      <c r="B2734" t="s">
        <v>852</v>
      </c>
      <c r="C2734">
        <v>114</v>
      </c>
      <c r="D2734" s="4">
        <v>60923325</v>
      </c>
      <c r="E2734" t="s">
        <v>853</v>
      </c>
      <c r="F2734" t="s">
        <v>2</v>
      </c>
      <c r="G2734" t="s">
        <v>3</v>
      </c>
      <c r="H2734" t="s">
        <v>113</v>
      </c>
      <c r="I2734" s="4" t="s">
        <v>5162</v>
      </c>
      <c r="J2734" s="3">
        <v>2010</v>
      </c>
      <c r="K2734" s="3">
        <v>6.4</v>
      </c>
      <c r="L2734" t="str">
        <f>IF(IMDb[[#This Row],[Presupuesto (USD)]]&lt;IMDb[[#This Row],[Ganancias(USD)]],"Éxito",IF(IMDb[[#This Row],[Presupuesto (USD)]]="SI","Indeterminado","Fracaso"))</f>
        <v>Indeterminado</v>
      </c>
    </row>
    <row r="2735" spans="1:12" x14ac:dyDescent="0.25">
      <c r="A2735" t="s">
        <v>2630</v>
      </c>
      <c r="B2735" t="s">
        <v>567</v>
      </c>
      <c r="C2735">
        <v>99</v>
      </c>
      <c r="D2735" s="4">
        <v>59617068</v>
      </c>
      <c r="E2735" t="s">
        <v>290</v>
      </c>
      <c r="F2735" t="s">
        <v>2</v>
      </c>
      <c r="G2735" t="s">
        <v>3</v>
      </c>
      <c r="H2735" t="s">
        <v>113</v>
      </c>
      <c r="I2735" s="4">
        <v>65000000</v>
      </c>
      <c r="J2735" s="3">
        <v>2012</v>
      </c>
      <c r="K2735" s="3">
        <v>6.4</v>
      </c>
      <c r="L2735" t="str">
        <f>IF(IMDb[[#This Row],[Presupuesto (USD)]]&lt;IMDb[[#This Row],[Ganancias(USD)]],"Éxito",IF(IMDb[[#This Row],[Presupuesto (USD)]]="SI","Indeterminado","Fracaso"))</f>
        <v>Fracaso</v>
      </c>
    </row>
    <row r="2736" spans="1:12" x14ac:dyDescent="0.25">
      <c r="A2736" t="s">
        <v>2957</v>
      </c>
      <c r="B2736" t="s">
        <v>353</v>
      </c>
      <c r="C2736">
        <v>106</v>
      </c>
      <c r="D2736" s="4">
        <v>59068786</v>
      </c>
      <c r="E2736" t="s">
        <v>328</v>
      </c>
      <c r="F2736" t="s">
        <v>2</v>
      </c>
      <c r="G2736" t="s">
        <v>3</v>
      </c>
      <c r="H2736" t="s">
        <v>4</v>
      </c>
      <c r="I2736" s="4">
        <v>40000000</v>
      </c>
      <c r="J2736" s="3">
        <v>2001</v>
      </c>
      <c r="K2736" s="3">
        <v>6.4</v>
      </c>
      <c r="L2736" t="str">
        <f>IF(IMDb[[#This Row],[Presupuesto (USD)]]&lt;IMDb[[#This Row],[Ganancias(USD)]],"Éxito",IF(IMDb[[#This Row],[Presupuesto (USD)]]="SI","Indeterminado","Fracaso"))</f>
        <v>Éxito</v>
      </c>
    </row>
    <row r="2737" spans="1:12" x14ac:dyDescent="0.25">
      <c r="A2737" t="s">
        <v>2733</v>
      </c>
      <c r="B2737" t="s">
        <v>85</v>
      </c>
      <c r="C2737">
        <v>104</v>
      </c>
      <c r="D2737" s="4">
        <v>58422650</v>
      </c>
      <c r="E2737" t="s">
        <v>165</v>
      </c>
      <c r="F2737" t="s">
        <v>2</v>
      </c>
      <c r="G2737" t="s">
        <v>3</v>
      </c>
      <c r="H2737" t="s">
        <v>4</v>
      </c>
      <c r="I2737" s="4">
        <v>55000000</v>
      </c>
      <c r="J2737" s="3">
        <v>1992</v>
      </c>
      <c r="K2737" s="3">
        <v>6.4</v>
      </c>
      <c r="L2737" t="str">
        <f>IF(IMDb[[#This Row],[Presupuesto (USD)]]&lt;IMDb[[#This Row],[Ganancias(USD)]],"Éxito",IF(IMDb[[#This Row],[Presupuesto (USD)]]="SI","Indeterminado","Fracaso"))</f>
        <v>Éxito</v>
      </c>
    </row>
    <row r="2738" spans="1:12" x14ac:dyDescent="0.25">
      <c r="A2738" t="s">
        <v>3057</v>
      </c>
      <c r="B2738" t="s">
        <v>529</v>
      </c>
      <c r="C2738">
        <v>132</v>
      </c>
      <c r="D2738" s="4">
        <v>56876365</v>
      </c>
      <c r="E2738" t="s">
        <v>29</v>
      </c>
      <c r="F2738" t="s">
        <v>2</v>
      </c>
      <c r="G2738" t="s">
        <v>3</v>
      </c>
      <c r="H2738" t="s">
        <v>4</v>
      </c>
      <c r="I2738" s="4">
        <v>35000000</v>
      </c>
      <c r="J2738" s="3">
        <v>1998</v>
      </c>
      <c r="K2738" s="3">
        <v>6.4</v>
      </c>
      <c r="L2738" t="str">
        <f>IF(IMDb[[#This Row],[Presupuesto (USD)]]&lt;IMDb[[#This Row],[Ganancias(USD)]],"Éxito",IF(IMDb[[#This Row],[Presupuesto (USD)]]="SI","Indeterminado","Fracaso"))</f>
        <v>Éxito</v>
      </c>
    </row>
    <row r="2739" spans="1:12" x14ac:dyDescent="0.25">
      <c r="A2739" t="s">
        <v>2844</v>
      </c>
      <c r="B2739" t="s">
        <v>497</v>
      </c>
      <c r="C2739">
        <v>112</v>
      </c>
      <c r="D2739" s="4">
        <v>56607223</v>
      </c>
      <c r="E2739" t="s">
        <v>614</v>
      </c>
      <c r="F2739" t="s">
        <v>2</v>
      </c>
      <c r="G2739" t="s">
        <v>56</v>
      </c>
      <c r="H2739" t="s">
        <v>4</v>
      </c>
      <c r="I2739" s="4">
        <v>48000000</v>
      </c>
      <c r="J2739" s="3">
        <v>2001</v>
      </c>
      <c r="K2739" s="3">
        <v>6.4</v>
      </c>
      <c r="L2739" t="str">
        <f>IF(IMDb[[#This Row],[Presupuesto (USD)]]&lt;IMDb[[#This Row],[Ganancias(USD)]],"Éxito",IF(IMDb[[#This Row],[Presupuesto (USD)]]="SI","Indeterminado","Fracaso"))</f>
        <v>Éxito</v>
      </c>
    </row>
    <row r="2740" spans="1:12" x14ac:dyDescent="0.25">
      <c r="A2740" t="s">
        <v>3247</v>
      </c>
      <c r="B2740" t="s">
        <v>685</v>
      </c>
      <c r="C2740">
        <v>102</v>
      </c>
      <c r="D2740" s="4">
        <v>55845943</v>
      </c>
      <c r="E2740" t="s">
        <v>70</v>
      </c>
      <c r="F2740" t="s">
        <v>2</v>
      </c>
      <c r="G2740" t="s">
        <v>3</v>
      </c>
      <c r="H2740" t="s">
        <v>113</v>
      </c>
      <c r="I2740" s="4">
        <v>29000000</v>
      </c>
      <c r="J2740" s="3">
        <v>2003</v>
      </c>
      <c r="K2740" s="3">
        <v>6.4</v>
      </c>
      <c r="L2740" t="str">
        <f>IF(IMDb[[#This Row],[Presupuesto (USD)]]&lt;IMDb[[#This Row],[Ganancias(USD)]],"Éxito",IF(IMDb[[#This Row],[Presupuesto (USD)]]="SI","Indeterminado","Fracaso"))</f>
        <v>Éxito</v>
      </c>
    </row>
    <row r="2741" spans="1:12" x14ac:dyDescent="0.25">
      <c r="A2741" t="s">
        <v>2737</v>
      </c>
      <c r="B2741" t="s">
        <v>132</v>
      </c>
      <c r="C2741">
        <v>145</v>
      </c>
      <c r="D2741" s="4">
        <v>55473600</v>
      </c>
      <c r="E2741" t="s">
        <v>609</v>
      </c>
      <c r="F2741" t="s">
        <v>2</v>
      </c>
      <c r="G2741" t="s">
        <v>3</v>
      </c>
      <c r="H2741" t="s">
        <v>113</v>
      </c>
      <c r="I2741" s="4">
        <v>50000000</v>
      </c>
      <c r="J2741" s="3">
        <v>1992</v>
      </c>
      <c r="K2741" s="3">
        <v>6.4</v>
      </c>
      <c r="L2741" t="str">
        <f>IF(IMDb[[#This Row],[Presupuesto (USD)]]&lt;IMDb[[#This Row],[Ganancias(USD)]],"Éxito",IF(IMDb[[#This Row],[Presupuesto (USD)]]="SI","Indeterminado","Fracaso"))</f>
        <v>Éxito</v>
      </c>
    </row>
    <row r="2742" spans="1:12" x14ac:dyDescent="0.25">
      <c r="A2742" t="s">
        <v>3724</v>
      </c>
      <c r="B2742" t="s">
        <v>1310</v>
      </c>
      <c r="C2742">
        <v>95</v>
      </c>
      <c r="D2742" s="4">
        <v>54322273</v>
      </c>
      <c r="E2742" t="s">
        <v>169</v>
      </c>
      <c r="F2742" t="s">
        <v>2</v>
      </c>
      <c r="G2742" t="s">
        <v>9</v>
      </c>
      <c r="H2742" t="s">
        <v>4</v>
      </c>
      <c r="I2742" s="4">
        <v>17000000</v>
      </c>
      <c r="J2742" s="3">
        <v>2012</v>
      </c>
      <c r="K2742" s="3">
        <v>6.4</v>
      </c>
      <c r="L2742" t="str">
        <f>IF(IMDb[[#This Row],[Presupuesto (USD)]]&lt;IMDb[[#This Row],[Ganancias(USD)]],"Éxito",IF(IMDb[[#This Row],[Presupuesto (USD)]]="SI","Indeterminado","Fracaso"))</f>
        <v>Éxito</v>
      </c>
    </row>
    <row r="2743" spans="1:12" x14ac:dyDescent="0.25">
      <c r="A2743" t="s">
        <v>3676</v>
      </c>
      <c r="B2743" t="s">
        <v>602</v>
      </c>
      <c r="C2743">
        <v>106</v>
      </c>
      <c r="D2743" s="4">
        <v>52885587</v>
      </c>
      <c r="E2743" t="s">
        <v>648</v>
      </c>
      <c r="F2743" t="s">
        <v>2</v>
      </c>
      <c r="G2743" t="s">
        <v>3</v>
      </c>
      <c r="H2743" t="s">
        <v>113</v>
      </c>
      <c r="I2743" s="4">
        <v>16000000</v>
      </c>
      <c r="J2743" s="3">
        <v>1999</v>
      </c>
      <c r="K2743" s="3">
        <v>6.4</v>
      </c>
      <c r="L2743" t="str">
        <f>IF(IMDb[[#This Row],[Presupuesto (USD)]]&lt;IMDb[[#This Row],[Ganancias(USD)]],"Éxito",IF(IMDb[[#This Row],[Presupuesto (USD)]]="SI","Indeterminado","Fracaso"))</f>
        <v>Éxito</v>
      </c>
    </row>
    <row r="2744" spans="1:12" x14ac:dyDescent="0.25">
      <c r="A2744" t="s">
        <v>2966</v>
      </c>
      <c r="B2744" t="s">
        <v>5126</v>
      </c>
      <c r="C2744">
        <v>107</v>
      </c>
      <c r="D2744" s="4">
        <v>52000688</v>
      </c>
      <c r="E2744" t="s">
        <v>48</v>
      </c>
      <c r="F2744" t="s">
        <v>2</v>
      </c>
      <c r="G2744" t="s">
        <v>3</v>
      </c>
      <c r="H2744" t="s">
        <v>113</v>
      </c>
      <c r="I2744" s="4">
        <v>40000000</v>
      </c>
      <c r="J2744" s="3">
        <v>2010</v>
      </c>
      <c r="K2744" s="3">
        <v>6.4</v>
      </c>
      <c r="L2744" t="str">
        <f>IF(IMDb[[#This Row],[Presupuesto (USD)]]&lt;IMDb[[#This Row],[Ganancias(USD)]],"Éxito",IF(IMDb[[#This Row],[Presupuesto (USD)]]="SI","Indeterminado","Fracaso"))</f>
        <v>Éxito</v>
      </c>
    </row>
    <row r="2745" spans="1:12" x14ac:dyDescent="0.25">
      <c r="A2745" t="s">
        <v>2572</v>
      </c>
      <c r="B2745" t="s">
        <v>511</v>
      </c>
      <c r="C2745">
        <v>153</v>
      </c>
      <c r="D2745" s="4">
        <v>51814190</v>
      </c>
      <c r="E2745" t="s">
        <v>419</v>
      </c>
      <c r="F2745" t="s">
        <v>2</v>
      </c>
      <c r="G2745" t="s">
        <v>3</v>
      </c>
      <c r="H2745" t="s">
        <v>113</v>
      </c>
      <c r="I2745" s="4">
        <v>75000000</v>
      </c>
      <c r="J2745" s="3">
        <v>2009</v>
      </c>
      <c r="K2745" s="3">
        <v>6.4</v>
      </c>
      <c r="L2745" t="str">
        <f>IF(IMDb[[#This Row],[Presupuesto (USD)]]&lt;IMDb[[#This Row],[Ganancias(USD)]],"Éxito",IF(IMDb[[#This Row],[Presupuesto (USD)]]="SI","Indeterminado","Fracaso"))</f>
        <v>Fracaso</v>
      </c>
    </row>
    <row r="2746" spans="1:12" x14ac:dyDescent="0.25">
      <c r="A2746" t="s">
        <v>2713</v>
      </c>
      <c r="B2746" t="s">
        <v>95</v>
      </c>
      <c r="C2746">
        <v>103</v>
      </c>
      <c r="D2746" s="4">
        <v>51317350</v>
      </c>
      <c r="E2746" t="s">
        <v>6</v>
      </c>
      <c r="F2746" t="s">
        <v>2</v>
      </c>
      <c r="G2746" t="s">
        <v>3</v>
      </c>
      <c r="H2746" t="s">
        <v>4</v>
      </c>
      <c r="I2746" s="4">
        <v>57000000</v>
      </c>
      <c r="J2746" s="3">
        <v>1996</v>
      </c>
      <c r="K2746" s="3">
        <v>6.4</v>
      </c>
      <c r="L2746" t="str">
        <f>IF(IMDb[[#This Row],[Presupuesto (USD)]]&lt;IMDb[[#This Row],[Ganancias(USD)]],"Éxito",IF(IMDb[[#This Row],[Presupuesto (USD)]]="SI","Indeterminado","Fracaso"))</f>
        <v>Fracaso</v>
      </c>
    </row>
    <row r="2747" spans="1:12" x14ac:dyDescent="0.25">
      <c r="A2747" t="s">
        <v>2748</v>
      </c>
      <c r="B2747" t="s">
        <v>140</v>
      </c>
      <c r="C2747">
        <v>119</v>
      </c>
      <c r="D2747" s="4">
        <v>51178893</v>
      </c>
      <c r="E2747" t="s">
        <v>674</v>
      </c>
      <c r="F2747" t="s">
        <v>2</v>
      </c>
      <c r="G2747" t="s">
        <v>3</v>
      </c>
      <c r="H2747" t="s">
        <v>21</v>
      </c>
      <c r="I2747" s="4">
        <v>50000000</v>
      </c>
      <c r="J2747" s="3">
        <v>2014</v>
      </c>
      <c r="K2747" s="3">
        <v>6.4</v>
      </c>
      <c r="L2747" t="str">
        <f>IF(IMDb[[#This Row],[Presupuesto (USD)]]&lt;IMDb[[#This Row],[Ganancias(USD)]],"Éxito",IF(IMDb[[#This Row],[Presupuesto (USD)]]="SI","Indeterminado","Fracaso"))</f>
        <v>Éxito</v>
      </c>
    </row>
    <row r="2748" spans="1:12" x14ac:dyDescent="0.25">
      <c r="A2748" t="s">
        <v>3179</v>
      </c>
      <c r="B2748" t="s">
        <v>412</v>
      </c>
      <c r="C2748">
        <v>83</v>
      </c>
      <c r="D2748" s="4">
        <v>51109400</v>
      </c>
      <c r="E2748" t="s">
        <v>183</v>
      </c>
      <c r="F2748" t="s">
        <v>2</v>
      </c>
      <c r="G2748" t="s">
        <v>3</v>
      </c>
      <c r="H2748" t="s">
        <v>4</v>
      </c>
      <c r="I2748" s="4">
        <v>30000000</v>
      </c>
      <c r="J2748" s="3">
        <v>1994</v>
      </c>
      <c r="K2748" s="3">
        <v>6.4</v>
      </c>
      <c r="L2748" t="str">
        <f>IF(IMDb[[#This Row],[Presupuesto (USD)]]&lt;IMDb[[#This Row],[Ganancias(USD)]],"Éxito",IF(IMDb[[#This Row],[Presupuesto (USD)]]="SI","Indeterminado","Fracaso"))</f>
        <v>Éxito</v>
      </c>
    </row>
    <row r="2749" spans="1:12" x14ac:dyDescent="0.25">
      <c r="A2749" t="s">
        <v>3983</v>
      </c>
      <c r="B2749" t="s">
        <v>644</v>
      </c>
      <c r="C2749">
        <v>100</v>
      </c>
      <c r="D2749" s="4">
        <v>50752337</v>
      </c>
      <c r="E2749" t="s">
        <v>936</v>
      </c>
      <c r="F2749" t="s">
        <v>2</v>
      </c>
      <c r="G2749" t="s">
        <v>3</v>
      </c>
      <c r="H2749" t="s">
        <v>21</v>
      </c>
      <c r="I2749" s="4">
        <v>10000000</v>
      </c>
      <c r="J2749" s="3">
        <v>1992</v>
      </c>
      <c r="K2749" s="3">
        <v>6.4</v>
      </c>
      <c r="L2749" t="str">
        <f>IF(IMDb[[#This Row],[Presupuesto (USD)]]&lt;IMDb[[#This Row],[Ganancias(USD)]],"Éxito",IF(IMDb[[#This Row],[Presupuesto (USD)]]="SI","Indeterminado","Fracaso"))</f>
        <v>Éxito</v>
      </c>
    </row>
    <row r="2750" spans="1:12" x14ac:dyDescent="0.25">
      <c r="A2750" t="s">
        <v>3034</v>
      </c>
      <c r="B2750" t="s">
        <v>917</v>
      </c>
      <c r="C2750">
        <v>101</v>
      </c>
      <c r="D2750" s="4">
        <v>50213619</v>
      </c>
      <c r="E2750" t="s">
        <v>745</v>
      </c>
      <c r="F2750" t="s">
        <v>2</v>
      </c>
      <c r="G2750" t="s">
        <v>3</v>
      </c>
      <c r="H2750" t="s">
        <v>113</v>
      </c>
      <c r="I2750" s="4">
        <v>36000000</v>
      </c>
      <c r="J2750" s="3">
        <v>2010</v>
      </c>
      <c r="K2750" s="3">
        <v>6.4</v>
      </c>
      <c r="L2750" t="str">
        <f>IF(IMDb[[#This Row],[Presupuesto (USD)]]&lt;IMDb[[#This Row],[Ganancias(USD)]],"Éxito",IF(IMDb[[#This Row],[Presupuesto (USD)]]="SI","Indeterminado","Fracaso"))</f>
        <v>Éxito</v>
      </c>
    </row>
    <row r="2751" spans="1:12" x14ac:dyDescent="0.25">
      <c r="A2751" t="s">
        <v>3441</v>
      </c>
      <c r="B2751" t="s">
        <v>173</v>
      </c>
      <c r="C2751">
        <v>94</v>
      </c>
      <c r="D2751" s="4">
        <v>49002815</v>
      </c>
      <c r="E2751" t="s">
        <v>485</v>
      </c>
      <c r="F2751" t="s">
        <v>2</v>
      </c>
      <c r="G2751" t="s">
        <v>3</v>
      </c>
      <c r="H2751" t="s">
        <v>21</v>
      </c>
      <c r="I2751" s="4">
        <v>22000000</v>
      </c>
      <c r="J2751" s="3">
        <v>2012</v>
      </c>
      <c r="K2751" s="3">
        <v>6.4</v>
      </c>
      <c r="L2751" t="str">
        <f>IF(IMDb[[#This Row],[Presupuesto (USD)]]&lt;IMDb[[#This Row],[Ganancias(USD)]],"Éxito",IF(IMDb[[#This Row],[Presupuesto (USD)]]="SI","Indeterminado","Fracaso"))</f>
        <v>Éxito</v>
      </c>
    </row>
    <row r="2752" spans="1:12" x14ac:dyDescent="0.25">
      <c r="A2752" t="s">
        <v>2846</v>
      </c>
      <c r="B2752" t="s">
        <v>252</v>
      </c>
      <c r="C2752">
        <v>123</v>
      </c>
      <c r="D2752" s="4">
        <v>47095453</v>
      </c>
      <c r="E2752" t="s">
        <v>560</v>
      </c>
      <c r="F2752" t="s">
        <v>2</v>
      </c>
      <c r="G2752" t="s">
        <v>3</v>
      </c>
      <c r="H2752" t="s">
        <v>4</v>
      </c>
      <c r="I2752" s="4">
        <v>48000000</v>
      </c>
      <c r="J2752" s="3">
        <v>2001</v>
      </c>
      <c r="K2752" s="3">
        <v>6.4</v>
      </c>
      <c r="L2752" t="str">
        <f>IF(IMDb[[#This Row],[Presupuesto (USD)]]&lt;IMDb[[#This Row],[Ganancias(USD)]],"Éxito",IF(IMDb[[#This Row],[Presupuesto (USD)]]="SI","Indeterminado","Fracaso"))</f>
        <v>Fracaso</v>
      </c>
    </row>
    <row r="2753" spans="1:12" x14ac:dyDescent="0.25">
      <c r="A2753" t="s">
        <v>2692</v>
      </c>
      <c r="B2753" t="s">
        <v>619</v>
      </c>
      <c r="C2753">
        <v>116</v>
      </c>
      <c r="D2753" s="4">
        <v>43119879</v>
      </c>
      <c r="E2753" t="s">
        <v>48</v>
      </c>
      <c r="F2753" t="s">
        <v>2</v>
      </c>
      <c r="G2753" t="s">
        <v>3</v>
      </c>
      <c r="H2753" t="s">
        <v>4</v>
      </c>
      <c r="I2753" s="4">
        <v>60000000</v>
      </c>
      <c r="J2753" s="3">
        <v>2002</v>
      </c>
      <c r="K2753" s="3">
        <v>6.4</v>
      </c>
      <c r="L2753" t="str">
        <f>IF(IMDb[[#This Row],[Presupuesto (USD)]]&lt;IMDb[[#This Row],[Ganancias(USD)]],"Éxito",IF(IMDb[[#This Row],[Presupuesto (USD)]]="SI","Indeterminado","Fracaso"))</f>
        <v>Fracaso</v>
      </c>
    </row>
    <row r="2754" spans="1:12" x14ac:dyDescent="0.25">
      <c r="A2754" t="s">
        <v>3035</v>
      </c>
      <c r="B2754" t="s">
        <v>913</v>
      </c>
      <c r="C2754">
        <v>107</v>
      </c>
      <c r="D2754" s="4">
        <v>42019483</v>
      </c>
      <c r="E2754" t="s">
        <v>914</v>
      </c>
      <c r="F2754" t="s">
        <v>2</v>
      </c>
      <c r="G2754" t="s">
        <v>3</v>
      </c>
      <c r="H2754" t="s">
        <v>21</v>
      </c>
      <c r="I2754" s="4">
        <v>36000000</v>
      </c>
      <c r="J2754" s="3">
        <v>2014</v>
      </c>
      <c r="K2754" s="3">
        <v>6.4</v>
      </c>
      <c r="L2754" t="str">
        <f>IF(IMDb[[#This Row],[Presupuesto (USD)]]&lt;IMDb[[#This Row],[Ganancias(USD)]],"Éxito",IF(IMDb[[#This Row],[Presupuesto (USD)]]="SI","Indeterminado","Fracaso"))</f>
        <v>Éxito</v>
      </c>
    </row>
    <row r="2755" spans="1:12" x14ac:dyDescent="0.25">
      <c r="A2755" t="s">
        <v>3019</v>
      </c>
      <c r="B2755" t="s">
        <v>248</v>
      </c>
      <c r="C2755">
        <v>127</v>
      </c>
      <c r="D2755" s="4">
        <v>41997790</v>
      </c>
      <c r="E2755" t="s">
        <v>459</v>
      </c>
      <c r="F2755" t="s">
        <v>2</v>
      </c>
      <c r="G2755" t="s">
        <v>3</v>
      </c>
      <c r="H2755" t="s">
        <v>113</v>
      </c>
      <c r="I2755" s="4">
        <v>38000000</v>
      </c>
      <c r="J2755" s="3">
        <v>2013</v>
      </c>
      <c r="K2755" s="3">
        <v>6.4</v>
      </c>
      <c r="L2755" t="str">
        <f>IF(IMDb[[#This Row],[Presupuesto (USD)]]&lt;IMDb[[#This Row],[Ganancias(USD)]],"Éxito",IF(IMDb[[#This Row],[Presupuesto (USD)]]="SI","Indeterminado","Fracaso"))</f>
        <v>Éxito</v>
      </c>
    </row>
    <row r="2756" spans="1:12" x14ac:dyDescent="0.25">
      <c r="A2756" t="s">
        <v>3651</v>
      </c>
      <c r="B2756" t="s">
        <v>937</v>
      </c>
      <c r="C2756">
        <v>108</v>
      </c>
      <c r="D2756" s="4">
        <v>41777564</v>
      </c>
      <c r="E2756" t="s">
        <v>851</v>
      </c>
      <c r="F2756" t="s">
        <v>2</v>
      </c>
      <c r="G2756" t="s">
        <v>3</v>
      </c>
      <c r="H2756" t="s">
        <v>113</v>
      </c>
      <c r="I2756" s="4">
        <v>15000000</v>
      </c>
      <c r="J2756" s="3">
        <v>2006</v>
      </c>
      <c r="K2756" s="3">
        <v>6.4</v>
      </c>
      <c r="L2756" t="str">
        <f>IF(IMDb[[#This Row],[Presupuesto (USD)]]&lt;IMDb[[#This Row],[Ganancias(USD)]],"Éxito",IF(IMDb[[#This Row],[Presupuesto (USD)]]="SI","Indeterminado","Fracaso"))</f>
        <v>Éxito</v>
      </c>
    </row>
    <row r="2757" spans="1:12" x14ac:dyDescent="0.25">
      <c r="A2757" t="s">
        <v>3728</v>
      </c>
      <c r="B2757" t="s">
        <v>685</v>
      </c>
      <c r="C2757">
        <v>104</v>
      </c>
      <c r="D2757" s="4">
        <v>40064955</v>
      </c>
      <c r="E2757" t="s">
        <v>903</v>
      </c>
      <c r="F2757" t="s">
        <v>2</v>
      </c>
      <c r="G2757" t="s">
        <v>3</v>
      </c>
      <c r="H2757" t="s">
        <v>113</v>
      </c>
      <c r="I2757" s="4">
        <v>15000000</v>
      </c>
      <c r="J2757" s="3">
        <v>1998</v>
      </c>
      <c r="K2757" s="3">
        <v>6.4</v>
      </c>
      <c r="L2757" t="str">
        <f>IF(IMDb[[#This Row],[Presupuesto (USD)]]&lt;IMDb[[#This Row],[Ganancias(USD)]],"Éxito",IF(IMDb[[#This Row],[Presupuesto (USD)]]="SI","Indeterminado","Fracaso"))</f>
        <v>Éxito</v>
      </c>
    </row>
    <row r="2758" spans="1:12" x14ac:dyDescent="0.25">
      <c r="A2758" t="s">
        <v>2749</v>
      </c>
      <c r="B2758" t="s">
        <v>675</v>
      </c>
      <c r="C2758">
        <v>119</v>
      </c>
      <c r="D2758" s="4">
        <v>39440655</v>
      </c>
      <c r="E2758" t="s">
        <v>676</v>
      </c>
      <c r="F2758" t="s">
        <v>2</v>
      </c>
      <c r="G2758" t="s">
        <v>3</v>
      </c>
      <c r="H2758" t="s">
        <v>4</v>
      </c>
      <c r="I2758" s="4">
        <v>55000000</v>
      </c>
      <c r="J2758" s="3">
        <v>2010</v>
      </c>
      <c r="K2758" s="3">
        <v>6.4</v>
      </c>
      <c r="L2758" t="str">
        <f>IF(IMDb[[#This Row],[Presupuesto (USD)]]&lt;IMDb[[#This Row],[Ganancias(USD)]],"Éxito",IF(IMDb[[#This Row],[Presupuesto (USD)]]="SI","Indeterminado","Fracaso"))</f>
        <v>Fracaso</v>
      </c>
    </row>
    <row r="2759" spans="1:12" x14ac:dyDescent="0.25">
      <c r="A2759" t="s">
        <v>2881</v>
      </c>
      <c r="B2759" t="s">
        <v>658</v>
      </c>
      <c r="C2759">
        <v>112</v>
      </c>
      <c r="D2759" s="4">
        <v>38360195</v>
      </c>
      <c r="E2759" t="s">
        <v>734</v>
      </c>
      <c r="F2759" t="s">
        <v>2</v>
      </c>
      <c r="G2759" t="s">
        <v>3</v>
      </c>
      <c r="H2759" t="s">
        <v>4</v>
      </c>
      <c r="I2759" s="4">
        <v>45000000</v>
      </c>
      <c r="J2759" s="3">
        <v>2006</v>
      </c>
      <c r="K2759" s="3">
        <v>6.4</v>
      </c>
      <c r="L2759" t="str">
        <f>IF(IMDb[[#This Row],[Presupuesto (USD)]]&lt;IMDb[[#This Row],[Ganancias(USD)]],"Éxito",IF(IMDb[[#This Row],[Presupuesto (USD)]]="SI","Indeterminado","Fracaso"))</f>
        <v>Fracaso</v>
      </c>
    </row>
    <row r="2760" spans="1:12" x14ac:dyDescent="0.25">
      <c r="A2760" t="s">
        <v>2813</v>
      </c>
      <c r="B2760" t="s">
        <v>713</v>
      </c>
      <c r="C2760">
        <v>99</v>
      </c>
      <c r="D2760" s="4">
        <v>38105077</v>
      </c>
      <c r="E2760" t="s">
        <v>70</v>
      </c>
      <c r="F2760" t="s">
        <v>2</v>
      </c>
      <c r="G2760" t="s">
        <v>3</v>
      </c>
      <c r="H2760" t="s">
        <v>113</v>
      </c>
      <c r="I2760" s="4">
        <v>40000000</v>
      </c>
      <c r="J2760" s="3">
        <v>2009</v>
      </c>
      <c r="K2760" s="3">
        <v>6.4</v>
      </c>
      <c r="L2760" t="str">
        <f>IF(IMDb[[#This Row],[Presupuesto (USD)]]&lt;IMDb[[#This Row],[Ganancias(USD)]],"Éxito",IF(IMDb[[#This Row],[Presupuesto (USD)]]="SI","Indeterminado","Fracaso"))</f>
        <v>Fracaso</v>
      </c>
    </row>
    <row r="2761" spans="1:12" x14ac:dyDescent="0.25">
      <c r="A2761" t="s">
        <v>3237</v>
      </c>
      <c r="B2761" t="s">
        <v>1045</v>
      </c>
      <c r="C2761">
        <v>128</v>
      </c>
      <c r="D2761" s="4">
        <v>37036404</v>
      </c>
      <c r="E2761" t="s">
        <v>251</v>
      </c>
      <c r="F2761" t="s">
        <v>2</v>
      </c>
      <c r="G2761" t="s">
        <v>3</v>
      </c>
      <c r="H2761" t="s">
        <v>4</v>
      </c>
      <c r="I2761" s="4">
        <v>30000000</v>
      </c>
      <c r="J2761" s="3">
        <v>2000</v>
      </c>
      <c r="K2761" s="3">
        <v>6.4</v>
      </c>
      <c r="L2761" t="str">
        <f>IF(IMDb[[#This Row],[Presupuesto (USD)]]&lt;IMDb[[#This Row],[Ganancias(USD)]],"Éxito",IF(IMDb[[#This Row],[Presupuesto (USD)]]="SI","Indeterminado","Fracaso"))</f>
        <v>Éxito</v>
      </c>
    </row>
    <row r="2762" spans="1:12" x14ac:dyDescent="0.25">
      <c r="A2762" t="s">
        <v>2767</v>
      </c>
      <c r="B2762" t="s">
        <v>693</v>
      </c>
      <c r="C2762">
        <v>118</v>
      </c>
      <c r="D2762" s="4">
        <v>37035845</v>
      </c>
      <c r="E2762" t="s">
        <v>455</v>
      </c>
      <c r="F2762" t="s">
        <v>2</v>
      </c>
      <c r="G2762" t="s">
        <v>3</v>
      </c>
      <c r="H2762" t="s">
        <v>113</v>
      </c>
      <c r="I2762" s="4">
        <v>52000000</v>
      </c>
      <c r="J2762" s="3">
        <v>2011</v>
      </c>
      <c r="K2762" s="3">
        <v>6.4</v>
      </c>
      <c r="L2762" t="str">
        <f>IF(IMDb[[#This Row],[Presupuesto (USD)]]&lt;IMDb[[#This Row],[Ganancias(USD)]],"Éxito",IF(IMDb[[#This Row],[Presupuesto (USD)]]="SI","Indeterminado","Fracaso"))</f>
        <v>Fracaso</v>
      </c>
    </row>
    <row r="2763" spans="1:12" x14ac:dyDescent="0.25">
      <c r="A2763" t="s">
        <v>2986</v>
      </c>
      <c r="B2763" t="s">
        <v>758</v>
      </c>
      <c r="C2763">
        <v>112</v>
      </c>
      <c r="D2763" s="4">
        <v>36665854</v>
      </c>
      <c r="E2763" t="s">
        <v>88</v>
      </c>
      <c r="F2763" t="s">
        <v>2</v>
      </c>
      <c r="G2763" t="s">
        <v>258</v>
      </c>
      <c r="H2763" t="s">
        <v>4</v>
      </c>
      <c r="I2763" s="4">
        <v>40000000</v>
      </c>
      <c r="J2763" s="3">
        <v>2011</v>
      </c>
      <c r="K2763" s="3">
        <v>6.4</v>
      </c>
      <c r="L2763" t="str">
        <f>IF(IMDb[[#This Row],[Presupuesto (USD)]]&lt;IMDb[[#This Row],[Ganancias(USD)]],"Éxito",IF(IMDb[[#This Row],[Presupuesto (USD)]]="SI","Indeterminado","Fracaso"))</f>
        <v>Fracaso</v>
      </c>
    </row>
    <row r="2764" spans="1:12" x14ac:dyDescent="0.25">
      <c r="A2764" t="s">
        <v>2636</v>
      </c>
      <c r="B2764" t="s">
        <v>391</v>
      </c>
      <c r="C2764">
        <v>111</v>
      </c>
      <c r="D2764" s="4">
        <v>36064910</v>
      </c>
      <c r="E2764" t="s">
        <v>459</v>
      </c>
      <c r="F2764" t="s">
        <v>2</v>
      </c>
      <c r="G2764" t="s">
        <v>3</v>
      </c>
      <c r="H2764" t="s">
        <v>113</v>
      </c>
      <c r="I2764" s="4">
        <v>45000000</v>
      </c>
      <c r="J2764" s="3">
        <v>2008</v>
      </c>
      <c r="K2764" s="3">
        <v>6.4</v>
      </c>
      <c r="L2764" t="str">
        <f>IF(IMDb[[#This Row],[Presupuesto (USD)]]&lt;IMDb[[#This Row],[Ganancias(USD)]],"Éxito",IF(IMDb[[#This Row],[Presupuesto (USD)]]="SI","Indeterminado","Fracaso"))</f>
        <v>Fracaso</v>
      </c>
    </row>
    <row r="2765" spans="1:12" x14ac:dyDescent="0.25">
      <c r="A2765" t="s">
        <v>3124</v>
      </c>
      <c r="B2765" t="s">
        <v>237</v>
      </c>
      <c r="C2765">
        <v>98</v>
      </c>
      <c r="D2765" s="4">
        <v>35063732</v>
      </c>
      <c r="E2765" t="s">
        <v>160</v>
      </c>
      <c r="F2765" t="s">
        <v>2</v>
      </c>
      <c r="G2765" t="s">
        <v>3</v>
      </c>
      <c r="H2765" t="s">
        <v>113</v>
      </c>
      <c r="I2765" s="4">
        <v>32000000</v>
      </c>
      <c r="J2765" s="3">
        <v>2007</v>
      </c>
      <c r="K2765" s="3">
        <v>6.4</v>
      </c>
      <c r="L2765" t="str">
        <f>IF(IMDb[[#This Row],[Presupuesto (USD)]]&lt;IMDb[[#This Row],[Ganancias(USD)]],"Éxito",IF(IMDb[[#This Row],[Presupuesto (USD)]]="SI","Indeterminado","Fracaso"))</f>
        <v>Éxito</v>
      </c>
    </row>
    <row r="2766" spans="1:12" x14ac:dyDescent="0.25">
      <c r="A2766" t="s">
        <v>3349</v>
      </c>
      <c r="B2766" t="s">
        <v>712</v>
      </c>
      <c r="C2766">
        <v>105</v>
      </c>
      <c r="D2766" s="4">
        <v>33687630</v>
      </c>
      <c r="E2766" t="s">
        <v>290</v>
      </c>
      <c r="F2766" t="s">
        <v>2</v>
      </c>
      <c r="G2766" t="s">
        <v>3</v>
      </c>
      <c r="H2766" t="s">
        <v>4</v>
      </c>
      <c r="I2766" s="4">
        <v>20000000</v>
      </c>
      <c r="J2766" s="3">
        <v>2006</v>
      </c>
      <c r="K2766" s="3">
        <v>6.4</v>
      </c>
      <c r="L2766" t="str">
        <f>IF(IMDb[[#This Row],[Presupuesto (USD)]]&lt;IMDb[[#This Row],[Ganancias(USD)]],"Éxito",IF(IMDb[[#This Row],[Presupuesto (USD)]]="SI","Indeterminado","Fracaso"))</f>
        <v>Éxito</v>
      </c>
    </row>
    <row r="2767" spans="1:12" x14ac:dyDescent="0.25">
      <c r="A2767" t="s">
        <v>3742</v>
      </c>
      <c r="B2767" t="s">
        <v>658</v>
      </c>
      <c r="C2767">
        <v>106</v>
      </c>
      <c r="D2767" s="4">
        <v>32645546</v>
      </c>
      <c r="E2767" t="s">
        <v>588</v>
      </c>
      <c r="F2767" t="s">
        <v>2</v>
      </c>
      <c r="G2767" t="s">
        <v>3</v>
      </c>
      <c r="H2767" t="s">
        <v>21</v>
      </c>
      <c r="I2767" s="4">
        <v>14000000</v>
      </c>
      <c r="J2767" s="3">
        <v>2005</v>
      </c>
      <c r="K2767" s="3">
        <v>6.4</v>
      </c>
      <c r="L2767" t="str">
        <f>IF(IMDb[[#This Row],[Presupuesto (USD)]]&lt;IMDb[[#This Row],[Ganancias(USD)]],"Éxito",IF(IMDb[[#This Row],[Presupuesto (USD)]]="SI","Indeterminado","Fracaso"))</f>
        <v>Éxito</v>
      </c>
    </row>
    <row r="2768" spans="1:12" x14ac:dyDescent="0.25">
      <c r="A2768" t="s">
        <v>2324</v>
      </c>
      <c r="B2768" t="s">
        <v>197</v>
      </c>
      <c r="C2768">
        <v>106</v>
      </c>
      <c r="D2768" s="4">
        <v>32131830</v>
      </c>
      <c r="E2768" t="s">
        <v>198</v>
      </c>
      <c r="F2768" t="s">
        <v>2</v>
      </c>
      <c r="G2768" t="s">
        <v>3</v>
      </c>
      <c r="H2768" t="s">
        <v>4</v>
      </c>
      <c r="I2768" s="4">
        <v>137000000</v>
      </c>
      <c r="J2768" s="3">
        <v>2001</v>
      </c>
      <c r="K2768" s="3">
        <v>6.4</v>
      </c>
      <c r="L2768" t="str">
        <f>IF(IMDb[[#This Row],[Presupuesto (USD)]]&lt;IMDb[[#This Row],[Ganancias(USD)]],"Éxito",IF(IMDb[[#This Row],[Presupuesto (USD)]]="SI","Indeterminado","Fracaso"))</f>
        <v>Fracaso</v>
      </c>
    </row>
    <row r="2769" spans="1:12" x14ac:dyDescent="0.25">
      <c r="A2769" t="s">
        <v>3906</v>
      </c>
      <c r="B2769" t="s">
        <v>1414</v>
      </c>
      <c r="C2769">
        <v>109</v>
      </c>
      <c r="D2769" s="4">
        <v>31990064</v>
      </c>
      <c r="E2769" t="s">
        <v>576</v>
      </c>
      <c r="F2769" t="s">
        <v>2</v>
      </c>
      <c r="G2769" t="s">
        <v>3</v>
      </c>
      <c r="H2769" t="s">
        <v>4</v>
      </c>
      <c r="I2769" s="4">
        <v>12000000</v>
      </c>
      <c r="J2769" s="3">
        <v>2015</v>
      </c>
      <c r="K2769" s="3">
        <v>6.4</v>
      </c>
      <c r="L2769" t="str">
        <f>IF(IMDb[[#This Row],[Presupuesto (USD)]]&lt;IMDb[[#This Row],[Ganancias(USD)]],"Éxito",IF(IMDb[[#This Row],[Presupuesto (USD)]]="SI","Indeterminado","Fracaso"))</f>
        <v>Éxito</v>
      </c>
    </row>
    <row r="2770" spans="1:12" x14ac:dyDescent="0.25">
      <c r="A2770" t="s">
        <v>3504</v>
      </c>
      <c r="B2770" t="s">
        <v>1185</v>
      </c>
      <c r="C2770">
        <v>104</v>
      </c>
      <c r="D2770" s="4">
        <v>31584722</v>
      </c>
      <c r="E2770" t="s">
        <v>290</v>
      </c>
      <c r="F2770" t="s">
        <v>2</v>
      </c>
      <c r="G2770" t="s">
        <v>3</v>
      </c>
      <c r="H2770" t="s">
        <v>113</v>
      </c>
      <c r="I2770" s="4">
        <v>20000000</v>
      </c>
      <c r="J2770" s="3">
        <v>2010</v>
      </c>
      <c r="K2770" s="3">
        <v>6.4</v>
      </c>
      <c r="L2770" t="str">
        <f>IF(IMDb[[#This Row],[Presupuesto (USD)]]&lt;IMDb[[#This Row],[Ganancias(USD)]],"Éxito",IF(IMDb[[#This Row],[Presupuesto (USD)]]="SI","Indeterminado","Fracaso"))</f>
        <v>Éxito</v>
      </c>
    </row>
    <row r="2771" spans="1:12" x14ac:dyDescent="0.25">
      <c r="A2771" t="s">
        <v>3439</v>
      </c>
      <c r="B2771" t="s">
        <v>955</v>
      </c>
      <c r="C2771">
        <v>105</v>
      </c>
      <c r="D2771" s="4">
        <v>30659817</v>
      </c>
      <c r="E2771" t="s">
        <v>419</v>
      </c>
      <c r="F2771" t="s">
        <v>2</v>
      </c>
      <c r="G2771" t="s">
        <v>3</v>
      </c>
      <c r="H2771" t="s">
        <v>4</v>
      </c>
      <c r="I2771" s="4">
        <v>26000000</v>
      </c>
      <c r="J2771" s="3">
        <v>2013</v>
      </c>
      <c r="K2771" s="3">
        <v>6.4</v>
      </c>
      <c r="L2771" t="str">
        <f>IF(IMDb[[#This Row],[Presupuesto (USD)]]&lt;IMDb[[#This Row],[Ganancias(USD)]],"Éxito",IF(IMDb[[#This Row],[Presupuesto (USD)]]="SI","Indeterminado","Fracaso"))</f>
        <v>Éxito</v>
      </c>
    </row>
    <row r="2772" spans="1:12" x14ac:dyDescent="0.25">
      <c r="A2772" t="s">
        <v>3444</v>
      </c>
      <c r="B2772" t="s">
        <v>910</v>
      </c>
      <c r="C2772">
        <v>106</v>
      </c>
      <c r="D2772" s="4">
        <v>29997095</v>
      </c>
      <c r="E2772" t="s">
        <v>1151</v>
      </c>
      <c r="F2772" t="s">
        <v>2</v>
      </c>
      <c r="G2772" t="s">
        <v>9</v>
      </c>
      <c r="H2772" t="s">
        <v>4</v>
      </c>
      <c r="I2772" s="4">
        <v>22000000</v>
      </c>
      <c r="J2772" s="3">
        <v>2016</v>
      </c>
      <c r="K2772" s="3">
        <v>6.4</v>
      </c>
      <c r="L2772" t="str">
        <f>IF(IMDb[[#This Row],[Presupuesto (USD)]]&lt;IMDb[[#This Row],[Ganancias(USD)]],"Éxito",IF(IMDb[[#This Row],[Presupuesto (USD)]]="SI","Indeterminado","Fracaso"))</f>
        <v>Éxito</v>
      </c>
    </row>
    <row r="2773" spans="1:12" x14ac:dyDescent="0.25">
      <c r="A2773" t="s">
        <v>3802</v>
      </c>
      <c r="B2773" t="s">
        <v>689</v>
      </c>
      <c r="C2773">
        <v>105</v>
      </c>
      <c r="D2773" s="4">
        <v>29959436</v>
      </c>
      <c r="E2773" t="s">
        <v>802</v>
      </c>
      <c r="F2773" t="s">
        <v>2</v>
      </c>
      <c r="G2773" t="s">
        <v>9</v>
      </c>
      <c r="H2773" t="s">
        <v>4</v>
      </c>
      <c r="I2773" s="4">
        <v>13000000</v>
      </c>
      <c r="J2773" s="3">
        <v>2011</v>
      </c>
      <c r="K2773" s="3">
        <v>6.4</v>
      </c>
      <c r="L2773" t="str">
        <f>IF(IMDb[[#This Row],[Presupuesto (USD)]]&lt;IMDb[[#This Row],[Ganancias(USD)]],"Éxito",IF(IMDb[[#This Row],[Presupuesto (USD)]]="SI","Indeterminado","Fracaso"))</f>
        <v>Éxito</v>
      </c>
    </row>
    <row r="2774" spans="1:12" x14ac:dyDescent="0.25">
      <c r="A2774" t="s">
        <v>3006</v>
      </c>
      <c r="B2774" t="s">
        <v>412</v>
      </c>
      <c r="C2774">
        <v>113</v>
      </c>
      <c r="D2774" s="4">
        <v>29802761</v>
      </c>
      <c r="E2774" t="s">
        <v>586</v>
      </c>
      <c r="F2774" t="s">
        <v>2</v>
      </c>
      <c r="G2774" t="s">
        <v>3</v>
      </c>
      <c r="H2774" t="s">
        <v>4</v>
      </c>
      <c r="I2774" s="4">
        <v>40000000</v>
      </c>
      <c r="J2774" s="3">
        <v>2013</v>
      </c>
      <c r="K2774" s="3">
        <v>6.4</v>
      </c>
      <c r="L2774" t="str">
        <f>IF(IMDb[[#This Row],[Presupuesto (USD)]]&lt;IMDb[[#This Row],[Ganancias(USD)]],"Éxito",IF(IMDb[[#This Row],[Presupuesto (USD)]]="SI","Indeterminado","Fracaso"))</f>
        <v>Fracaso</v>
      </c>
    </row>
    <row r="2775" spans="1:12" x14ac:dyDescent="0.25">
      <c r="A2775" t="s">
        <v>2852</v>
      </c>
      <c r="B2775" t="s">
        <v>766</v>
      </c>
      <c r="C2775">
        <v>132</v>
      </c>
      <c r="D2775" s="4">
        <v>29781453</v>
      </c>
      <c r="E2775" t="s">
        <v>607</v>
      </c>
      <c r="F2775" t="s">
        <v>2</v>
      </c>
      <c r="G2775" t="s">
        <v>3</v>
      </c>
      <c r="H2775" t="s">
        <v>4</v>
      </c>
      <c r="I2775" s="4">
        <v>48000000</v>
      </c>
      <c r="J2775" s="3">
        <v>2001</v>
      </c>
      <c r="K2775" s="3">
        <v>6.4</v>
      </c>
      <c r="L2775" t="str">
        <f>IF(IMDb[[#This Row],[Presupuesto (USD)]]&lt;IMDb[[#This Row],[Ganancias(USD)]],"Éxito",IF(IMDb[[#This Row],[Presupuesto (USD)]]="SI","Indeterminado","Fracaso"))</f>
        <v>Fracaso</v>
      </c>
    </row>
    <row r="2776" spans="1:12" x14ac:dyDescent="0.25">
      <c r="A2776" t="s">
        <v>3681</v>
      </c>
      <c r="B2776" t="s">
        <v>474</v>
      </c>
      <c r="C2776">
        <v>130</v>
      </c>
      <c r="D2776" s="4">
        <v>28734552</v>
      </c>
      <c r="E2776" t="s">
        <v>726</v>
      </c>
      <c r="F2776" t="s">
        <v>2</v>
      </c>
      <c r="G2776" t="s">
        <v>3</v>
      </c>
      <c r="H2776" t="s">
        <v>113</v>
      </c>
      <c r="I2776" s="4">
        <v>16000000</v>
      </c>
      <c r="J2776" s="3">
        <v>2001</v>
      </c>
      <c r="K2776" s="3">
        <v>6.4</v>
      </c>
      <c r="L2776" t="str">
        <f>IF(IMDb[[#This Row],[Presupuesto (USD)]]&lt;IMDb[[#This Row],[Ganancias(USD)]],"Éxito",IF(IMDb[[#This Row],[Presupuesto (USD)]]="SI","Indeterminado","Fracaso"))</f>
        <v>Éxito</v>
      </c>
    </row>
    <row r="2777" spans="1:12" x14ac:dyDescent="0.25">
      <c r="A2777" t="s">
        <v>3506</v>
      </c>
      <c r="B2777" t="s">
        <v>1188</v>
      </c>
      <c r="C2777">
        <v>103</v>
      </c>
      <c r="D2777" s="4">
        <v>26870825</v>
      </c>
      <c r="E2777" t="s">
        <v>842</v>
      </c>
      <c r="F2777" t="s">
        <v>2</v>
      </c>
      <c r="G2777" t="s">
        <v>147</v>
      </c>
      <c r="H2777" t="s">
        <v>4</v>
      </c>
      <c r="I2777" s="4" t="s">
        <v>5162</v>
      </c>
      <c r="J2777" s="3">
        <v>2006</v>
      </c>
      <c r="K2777" s="3">
        <v>6.4</v>
      </c>
      <c r="L2777" t="str">
        <f>IF(IMDb[[#This Row],[Presupuesto (USD)]]&lt;IMDb[[#This Row],[Ganancias(USD)]],"Éxito",IF(IMDb[[#This Row],[Presupuesto (USD)]]="SI","Indeterminado","Fracaso"))</f>
        <v>Indeterminado</v>
      </c>
    </row>
    <row r="2778" spans="1:12" x14ac:dyDescent="0.25">
      <c r="A2778" t="s">
        <v>2755</v>
      </c>
      <c r="B2778" t="s">
        <v>526</v>
      </c>
      <c r="C2778">
        <v>123</v>
      </c>
      <c r="D2778" s="4">
        <v>26838389</v>
      </c>
      <c r="E2778" t="s">
        <v>251</v>
      </c>
      <c r="F2778" t="s">
        <v>2</v>
      </c>
      <c r="G2778" t="s">
        <v>3</v>
      </c>
      <c r="H2778" t="s">
        <v>4</v>
      </c>
      <c r="I2778" s="4">
        <v>57000000</v>
      </c>
      <c r="J2778" s="3">
        <v>2005</v>
      </c>
      <c r="K2778" s="3">
        <v>6.4</v>
      </c>
      <c r="L2778" t="str">
        <f>IF(IMDb[[#This Row],[Presupuesto (USD)]]&lt;IMDb[[#This Row],[Ganancias(USD)]],"Éxito",IF(IMDb[[#This Row],[Presupuesto (USD)]]="SI","Indeterminado","Fracaso"))</f>
        <v>Fracaso</v>
      </c>
    </row>
    <row r="2779" spans="1:12" x14ac:dyDescent="0.25">
      <c r="A2779" t="s">
        <v>2820</v>
      </c>
      <c r="B2779" t="s">
        <v>566</v>
      </c>
      <c r="C2779">
        <v>110</v>
      </c>
      <c r="D2779" s="4">
        <v>26199517</v>
      </c>
      <c r="E2779" t="s">
        <v>203</v>
      </c>
      <c r="F2779" t="s">
        <v>2</v>
      </c>
      <c r="G2779" t="s">
        <v>3</v>
      </c>
      <c r="H2779" t="s">
        <v>113</v>
      </c>
      <c r="I2779" s="4">
        <v>50000000</v>
      </c>
      <c r="J2779" s="3">
        <v>2002</v>
      </c>
      <c r="K2779" s="3">
        <v>6.4</v>
      </c>
      <c r="L2779" t="str">
        <f>IF(IMDb[[#This Row],[Presupuesto (USD)]]&lt;IMDb[[#This Row],[Ganancias(USD)]],"Éxito",IF(IMDb[[#This Row],[Presupuesto (USD)]]="SI","Indeterminado","Fracaso"))</f>
        <v>Fracaso</v>
      </c>
    </row>
    <row r="2780" spans="1:12" x14ac:dyDescent="0.25">
      <c r="A2780" t="s">
        <v>3320</v>
      </c>
      <c r="B2780" t="s">
        <v>146</v>
      </c>
      <c r="C2780">
        <v>129</v>
      </c>
      <c r="D2780" s="4">
        <v>25517500</v>
      </c>
      <c r="E2780" t="s">
        <v>802</v>
      </c>
      <c r="F2780" t="s">
        <v>2</v>
      </c>
      <c r="G2780" t="s">
        <v>3</v>
      </c>
      <c r="H2780" t="s">
        <v>4</v>
      </c>
      <c r="I2780" s="4">
        <v>25100000</v>
      </c>
      <c r="J2780" s="3">
        <v>2008</v>
      </c>
      <c r="K2780" s="3">
        <v>6.4</v>
      </c>
      <c r="L2780" t="str">
        <f>IF(IMDb[[#This Row],[Presupuesto (USD)]]&lt;IMDb[[#This Row],[Ganancias(USD)]],"Éxito",IF(IMDb[[#This Row],[Presupuesto (USD)]]="SI","Indeterminado","Fracaso"))</f>
        <v>Éxito</v>
      </c>
    </row>
    <row r="2781" spans="1:12" x14ac:dyDescent="0.25">
      <c r="A2781" t="s">
        <v>4359</v>
      </c>
      <c r="B2781" t="s">
        <v>1670</v>
      </c>
      <c r="C2781">
        <v>90</v>
      </c>
      <c r="D2781" s="4">
        <v>24809547</v>
      </c>
      <c r="E2781" t="s">
        <v>419</v>
      </c>
      <c r="F2781" t="s">
        <v>2</v>
      </c>
      <c r="G2781" t="s">
        <v>3</v>
      </c>
      <c r="H2781" t="s">
        <v>113</v>
      </c>
      <c r="I2781" s="4">
        <v>5000000</v>
      </c>
      <c r="J2781" s="3">
        <v>2011</v>
      </c>
      <c r="K2781" s="3">
        <v>6.4</v>
      </c>
      <c r="L2781" t="str">
        <f>IF(IMDb[[#This Row],[Presupuesto (USD)]]&lt;IMDb[[#This Row],[Ganancias(USD)]],"Éxito",IF(IMDb[[#This Row],[Presupuesto (USD)]]="SI","Indeterminado","Fracaso"))</f>
        <v>Éxito</v>
      </c>
    </row>
    <row r="2782" spans="1:12" x14ac:dyDescent="0.25">
      <c r="A2782" t="s">
        <v>3362</v>
      </c>
      <c r="B2782" t="s">
        <v>1107</v>
      </c>
      <c r="C2782">
        <v>97</v>
      </c>
      <c r="D2782" s="4">
        <v>23527955</v>
      </c>
      <c r="E2782" t="s">
        <v>203</v>
      </c>
      <c r="F2782" t="s">
        <v>2</v>
      </c>
      <c r="G2782" t="s">
        <v>3</v>
      </c>
      <c r="H2782" t="s">
        <v>4</v>
      </c>
      <c r="I2782" s="4">
        <v>25000000</v>
      </c>
      <c r="J2782" s="3">
        <v>2010</v>
      </c>
      <c r="K2782" s="3">
        <v>6.4</v>
      </c>
      <c r="L2782" t="str">
        <f>IF(IMDb[[#This Row],[Presupuesto (USD)]]&lt;IMDb[[#This Row],[Ganancias(USD)]],"Éxito",IF(IMDb[[#This Row],[Presupuesto (USD)]]="SI","Indeterminado","Fracaso"))</f>
        <v>Fracaso</v>
      </c>
    </row>
    <row r="2783" spans="1:12" x14ac:dyDescent="0.25">
      <c r="A2783" t="s">
        <v>3918</v>
      </c>
      <c r="B2783" t="s">
        <v>1418</v>
      </c>
      <c r="C2783">
        <v>106</v>
      </c>
      <c r="D2783" s="4">
        <v>22331028</v>
      </c>
      <c r="E2783" t="s">
        <v>477</v>
      </c>
      <c r="F2783" t="s">
        <v>2</v>
      </c>
      <c r="G2783" t="s">
        <v>3</v>
      </c>
      <c r="H2783" t="s">
        <v>4</v>
      </c>
      <c r="I2783" s="4">
        <v>12000000</v>
      </c>
      <c r="J2783" s="3">
        <v>2015</v>
      </c>
      <c r="K2783" s="3">
        <v>6.4</v>
      </c>
      <c r="L2783" t="str">
        <f>IF(IMDb[[#This Row],[Presupuesto (USD)]]&lt;IMDb[[#This Row],[Ganancias(USD)]],"Éxito",IF(IMDb[[#This Row],[Presupuesto (USD)]]="SI","Indeterminado","Fracaso"))</f>
        <v>Éxito</v>
      </c>
    </row>
    <row r="2784" spans="1:12" x14ac:dyDescent="0.25">
      <c r="A2784" t="s">
        <v>4275</v>
      </c>
      <c r="B2784" t="s">
        <v>371</v>
      </c>
      <c r="C2784">
        <v>94</v>
      </c>
      <c r="D2784" s="4">
        <v>21005329</v>
      </c>
      <c r="E2784" t="s">
        <v>290</v>
      </c>
      <c r="F2784" t="s">
        <v>2</v>
      </c>
      <c r="G2784" t="s">
        <v>147</v>
      </c>
      <c r="H2784" t="s">
        <v>113</v>
      </c>
      <c r="I2784" s="4">
        <v>6000000</v>
      </c>
      <c r="J2784" s="3">
        <v>2002</v>
      </c>
      <c r="K2784" s="3">
        <v>6.4</v>
      </c>
      <c r="L2784" t="str">
        <f>IF(IMDb[[#This Row],[Presupuesto (USD)]]&lt;IMDb[[#This Row],[Ganancias(USD)]],"Éxito",IF(IMDb[[#This Row],[Presupuesto (USD)]]="SI","Indeterminado","Fracaso"))</f>
        <v>Éxito</v>
      </c>
    </row>
    <row r="2785" spans="1:12" x14ac:dyDescent="0.25">
      <c r="A2785" t="s">
        <v>3750</v>
      </c>
      <c r="B2785" t="s">
        <v>1322</v>
      </c>
      <c r="C2785">
        <v>100</v>
      </c>
      <c r="D2785" s="4">
        <v>20566327</v>
      </c>
      <c r="E2785" t="s">
        <v>366</v>
      </c>
      <c r="F2785" t="s">
        <v>2</v>
      </c>
      <c r="G2785" t="s">
        <v>3</v>
      </c>
      <c r="H2785" t="s">
        <v>113</v>
      </c>
      <c r="I2785" s="4">
        <v>15000000</v>
      </c>
      <c r="J2785" s="3">
        <v>2016</v>
      </c>
      <c r="K2785" s="3">
        <v>6.4</v>
      </c>
      <c r="L2785" t="str">
        <f>IF(IMDb[[#This Row],[Presupuesto (USD)]]&lt;IMDb[[#This Row],[Ganancias(USD)]],"Éxito",IF(IMDb[[#This Row],[Presupuesto (USD)]]="SI","Indeterminado","Fracaso"))</f>
        <v>Éxito</v>
      </c>
    </row>
    <row r="2786" spans="1:12" x14ac:dyDescent="0.25">
      <c r="A2786" t="s">
        <v>2890</v>
      </c>
      <c r="B2786" t="s">
        <v>798</v>
      </c>
      <c r="C2786">
        <v>134</v>
      </c>
      <c r="D2786" s="4">
        <v>19377727</v>
      </c>
      <c r="E2786" t="s">
        <v>799</v>
      </c>
      <c r="F2786" t="s">
        <v>2</v>
      </c>
      <c r="G2786" t="s">
        <v>3</v>
      </c>
      <c r="H2786" t="s">
        <v>4</v>
      </c>
      <c r="I2786" s="4">
        <v>45000000</v>
      </c>
      <c r="J2786" s="3">
        <v>2005</v>
      </c>
      <c r="K2786" s="3">
        <v>6.4</v>
      </c>
      <c r="L2786" t="str">
        <f>IF(IMDb[[#This Row],[Presupuesto (USD)]]&lt;IMDb[[#This Row],[Ganancias(USD)]],"Éxito",IF(IMDb[[#This Row],[Presupuesto (USD)]]="SI","Indeterminado","Fracaso"))</f>
        <v>Fracaso</v>
      </c>
    </row>
    <row r="2787" spans="1:12" x14ac:dyDescent="0.25">
      <c r="A2787" t="s">
        <v>3129</v>
      </c>
      <c r="B2787" t="s">
        <v>17</v>
      </c>
      <c r="C2787">
        <v>107</v>
      </c>
      <c r="D2787" s="4">
        <v>18636537</v>
      </c>
      <c r="E2787" t="s">
        <v>974</v>
      </c>
      <c r="F2787" t="s">
        <v>2</v>
      </c>
      <c r="G2787" t="s">
        <v>131</v>
      </c>
      <c r="H2787" t="s">
        <v>113</v>
      </c>
      <c r="I2787" s="4">
        <v>32000000</v>
      </c>
      <c r="J2787" s="3">
        <v>1995</v>
      </c>
      <c r="K2787" s="3">
        <v>6.4</v>
      </c>
      <c r="L2787" t="str">
        <f>IF(IMDb[[#This Row],[Presupuesto (USD)]]&lt;IMDb[[#This Row],[Ganancias(USD)]],"Éxito",IF(IMDb[[#This Row],[Presupuesto (USD)]]="SI","Indeterminado","Fracaso"))</f>
        <v>Fracaso</v>
      </c>
    </row>
    <row r="2788" spans="1:12" x14ac:dyDescent="0.25">
      <c r="A2788" t="s">
        <v>3589</v>
      </c>
      <c r="B2788" t="s">
        <v>1246</v>
      </c>
      <c r="C2788">
        <v>100</v>
      </c>
      <c r="D2788" s="4">
        <v>18439082</v>
      </c>
      <c r="E2788" t="s">
        <v>560</v>
      </c>
      <c r="F2788" t="s">
        <v>2</v>
      </c>
      <c r="G2788" t="s">
        <v>3</v>
      </c>
      <c r="H2788" t="s">
        <v>4</v>
      </c>
      <c r="I2788" s="4">
        <v>18500000</v>
      </c>
      <c r="J2788" s="3">
        <v>2009</v>
      </c>
      <c r="K2788" s="3">
        <v>6.4</v>
      </c>
      <c r="L2788" t="str">
        <f>IF(IMDb[[#This Row],[Presupuesto (USD)]]&lt;IMDb[[#This Row],[Ganancias(USD)]],"Éxito",IF(IMDb[[#This Row],[Presupuesto (USD)]]="SI","Indeterminado","Fracaso"))</f>
        <v>Fracaso</v>
      </c>
    </row>
    <row r="2789" spans="1:12" x14ac:dyDescent="0.25">
      <c r="A2789" t="s">
        <v>3215</v>
      </c>
      <c r="B2789" t="s">
        <v>556</v>
      </c>
      <c r="C2789">
        <v>106</v>
      </c>
      <c r="D2789" s="4">
        <v>18298649</v>
      </c>
      <c r="E2789" t="s">
        <v>945</v>
      </c>
      <c r="F2789" t="s">
        <v>2</v>
      </c>
      <c r="G2789" t="s">
        <v>3</v>
      </c>
      <c r="H2789" t="s">
        <v>113</v>
      </c>
      <c r="I2789" s="4">
        <v>30000000</v>
      </c>
      <c r="J2789" s="3">
        <v>2011</v>
      </c>
      <c r="K2789" s="3">
        <v>6.4</v>
      </c>
      <c r="L2789" t="str">
        <f>IF(IMDb[[#This Row],[Presupuesto (USD)]]&lt;IMDb[[#This Row],[Ganancias(USD)]],"Éxito",IF(IMDb[[#This Row],[Presupuesto (USD)]]="SI","Indeterminado","Fracaso"))</f>
        <v>Fracaso</v>
      </c>
    </row>
    <row r="2790" spans="1:12" x14ac:dyDescent="0.25">
      <c r="A2790" t="s">
        <v>4136</v>
      </c>
      <c r="B2790" t="s">
        <v>844</v>
      </c>
      <c r="C2790">
        <v>107</v>
      </c>
      <c r="D2790" s="4">
        <v>18090181</v>
      </c>
      <c r="E2790" t="s">
        <v>437</v>
      </c>
      <c r="F2790" t="s">
        <v>2</v>
      </c>
      <c r="G2790" t="s">
        <v>3</v>
      </c>
      <c r="H2790" t="s">
        <v>113</v>
      </c>
      <c r="I2790" s="4">
        <v>8000000</v>
      </c>
      <c r="J2790" s="3">
        <v>1994</v>
      </c>
      <c r="K2790" s="3">
        <v>6.4</v>
      </c>
      <c r="L2790" t="str">
        <f>IF(IMDb[[#This Row],[Presupuesto (USD)]]&lt;IMDb[[#This Row],[Ganancias(USD)]],"Éxito",IF(IMDb[[#This Row],[Presupuesto (USD)]]="SI","Indeterminado","Fracaso"))</f>
        <v>Éxito</v>
      </c>
    </row>
    <row r="2791" spans="1:12" x14ac:dyDescent="0.25">
      <c r="A2791" t="s">
        <v>3517</v>
      </c>
      <c r="B2791" t="s">
        <v>1199</v>
      </c>
      <c r="C2791">
        <v>68</v>
      </c>
      <c r="D2791" s="4">
        <v>18081626</v>
      </c>
      <c r="E2791" t="s">
        <v>1200</v>
      </c>
      <c r="F2791" t="s">
        <v>2</v>
      </c>
      <c r="G2791" t="s">
        <v>3</v>
      </c>
      <c r="H2791" t="s">
        <v>60</v>
      </c>
      <c r="I2791" s="4">
        <v>20000000</v>
      </c>
      <c r="J2791" s="3">
        <v>2005</v>
      </c>
      <c r="K2791" s="3">
        <v>6.4</v>
      </c>
      <c r="L2791" t="str">
        <f>IF(IMDb[[#This Row],[Presupuesto (USD)]]&lt;IMDb[[#This Row],[Ganancias(USD)]],"Éxito",IF(IMDb[[#This Row],[Presupuesto (USD)]]="SI","Indeterminado","Fracaso"))</f>
        <v>Fracaso</v>
      </c>
    </row>
    <row r="2792" spans="1:12" x14ac:dyDescent="0.25">
      <c r="A2792" t="s">
        <v>3312</v>
      </c>
      <c r="B2792" t="s">
        <v>713</v>
      </c>
      <c r="C2792">
        <v>110</v>
      </c>
      <c r="D2792" s="4">
        <v>16005978</v>
      </c>
      <c r="E2792" t="s">
        <v>377</v>
      </c>
      <c r="F2792" t="s">
        <v>2</v>
      </c>
      <c r="G2792" t="s">
        <v>3</v>
      </c>
      <c r="H2792" t="s">
        <v>113</v>
      </c>
      <c r="I2792" s="4">
        <v>26000000</v>
      </c>
      <c r="J2792" s="3">
        <v>2012</v>
      </c>
      <c r="K2792" s="3">
        <v>6.4</v>
      </c>
      <c r="L2792" t="str">
        <f>IF(IMDb[[#This Row],[Presupuesto (USD)]]&lt;IMDb[[#This Row],[Ganancias(USD)]],"Éxito",IF(IMDb[[#This Row],[Presupuesto (USD)]]="SI","Indeterminado","Fracaso"))</f>
        <v>Fracaso</v>
      </c>
    </row>
    <row r="2793" spans="1:12" x14ac:dyDescent="0.25">
      <c r="A2793" t="s">
        <v>2987</v>
      </c>
      <c r="B2793" t="s">
        <v>872</v>
      </c>
      <c r="C2793">
        <v>123</v>
      </c>
      <c r="D2793" s="4">
        <v>15962471</v>
      </c>
      <c r="E2793" t="s">
        <v>822</v>
      </c>
      <c r="F2793" t="s">
        <v>2</v>
      </c>
      <c r="G2793" t="s">
        <v>3</v>
      </c>
      <c r="H2793" t="s">
        <v>4</v>
      </c>
      <c r="I2793" s="4">
        <v>40000000</v>
      </c>
      <c r="J2793" s="3">
        <v>2006</v>
      </c>
      <c r="K2793" s="3">
        <v>6.4</v>
      </c>
      <c r="L2793" t="str">
        <f>IF(IMDb[[#This Row],[Presupuesto (USD)]]&lt;IMDb[[#This Row],[Ganancias(USD)]],"Éxito",IF(IMDb[[#This Row],[Presupuesto (USD)]]="SI","Indeterminado","Fracaso"))</f>
        <v>Fracaso</v>
      </c>
    </row>
    <row r="2794" spans="1:12" x14ac:dyDescent="0.25">
      <c r="A2794" t="s">
        <v>2829</v>
      </c>
      <c r="B2794" t="s">
        <v>343</v>
      </c>
      <c r="C2794">
        <v>158</v>
      </c>
      <c r="D2794" s="4">
        <v>14131298</v>
      </c>
      <c r="E2794" t="s">
        <v>538</v>
      </c>
      <c r="F2794" t="s">
        <v>2</v>
      </c>
      <c r="G2794" t="s">
        <v>258</v>
      </c>
      <c r="H2794" t="s">
        <v>113</v>
      </c>
      <c r="I2794" s="4">
        <v>390000000</v>
      </c>
      <c r="J2794" s="3">
        <v>1999</v>
      </c>
      <c r="K2794" s="3">
        <v>6.4</v>
      </c>
      <c r="L2794" t="str">
        <f>IF(IMDb[[#This Row],[Presupuesto (USD)]]&lt;IMDb[[#This Row],[Ganancias(USD)]],"Éxito",IF(IMDb[[#This Row],[Presupuesto (USD)]]="SI","Indeterminado","Fracaso"))</f>
        <v>Fracaso</v>
      </c>
    </row>
    <row r="2795" spans="1:12" x14ac:dyDescent="0.25">
      <c r="A2795" t="s">
        <v>3217</v>
      </c>
      <c r="B2795" t="s">
        <v>1023</v>
      </c>
      <c r="C2795">
        <v>107</v>
      </c>
      <c r="D2795" s="4">
        <v>12026670</v>
      </c>
      <c r="E2795" t="s">
        <v>70</v>
      </c>
      <c r="F2795" t="s">
        <v>2</v>
      </c>
      <c r="G2795" t="s">
        <v>3</v>
      </c>
      <c r="H2795" t="s">
        <v>113</v>
      </c>
      <c r="I2795" s="4">
        <v>45000000</v>
      </c>
      <c r="J2795" s="3">
        <v>2013</v>
      </c>
      <c r="K2795" s="3">
        <v>6.4</v>
      </c>
      <c r="L2795" t="str">
        <f>IF(IMDb[[#This Row],[Presupuesto (USD)]]&lt;IMDb[[#This Row],[Ganancias(USD)]],"Éxito",IF(IMDb[[#This Row],[Presupuesto (USD)]]="SI","Indeterminado","Fracaso"))</f>
        <v>Fracaso</v>
      </c>
    </row>
    <row r="2796" spans="1:12" x14ac:dyDescent="0.25">
      <c r="A2796" t="s">
        <v>3531</v>
      </c>
      <c r="B2796" t="s">
        <v>270</v>
      </c>
      <c r="C2796">
        <v>102</v>
      </c>
      <c r="D2796" s="4">
        <v>11169531</v>
      </c>
      <c r="E2796" t="s">
        <v>286</v>
      </c>
      <c r="F2796" t="s">
        <v>2</v>
      </c>
      <c r="G2796" t="s">
        <v>9</v>
      </c>
      <c r="H2796" t="s">
        <v>4</v>
      </c>
      <c r="I2796" s="4">
        <v>20000000</v>
      </c>
      <c r="J2796" s="3">
        <v>2008</v>
      </c>
      <c r="K2796" s="3">
        <v>6.4</v>
      </c>
      <c r="L2796" t="str">
        <f>IF(IMDb[[#This Row],[Presupuesto (USD)]]&lt;IMDb[[#This Row],[Ganancias(USD)]],"Éxito",IF(IMDb[[#This Row],[Presupuesto (USD)]]="SI","Indeterminado","Fracaso"))</f>
        <v>Fracaso</v>
      </c>
    </row>
    <row r="2797" spans="1:12" x14ac:dyDescent="0.25">
      <c r="A2797" t="s">
        <v>3759</v>
      </c>
      <c r="B2797" t="s">
        <v>593</v>
      </c>
      <c r="C2797">
        <v>124</v>
      </c>
      <c r="D2797" s="4">
        <v>10763469</v>
      </c>
      <c r="E2797" t="s">
        <v>251</v>
      </c>
      <c r="F2797" t="s">
        <v>2</v>
      </c>
      <c r="G2797" t="s">
        <v>3</v>
      </c>
      <c r="H2797" t="s">
        <v>21</v>
      </c>
      <c r="I2797" s="4">
        <v>15000000</v>
      </c>
      <c r="J2797" s="3">
        <v>1989</v>
      </c>
      <c r="K2797" s="3">
        <v>6.4</v>
      </c>
      <c r="L2797" t="str">
        <f>IF(IMDb[[#This Row],[Presupuesto (USD)]]&lt;IMDb[[#This Row],[Ganancias(USD)]],"Éxito",IF(IMDb[[#This Row],[Presupuesto (USD)]]="SI","Indeterminado","Fracaso"))</f>
        <v>Fracaso</v>
      </c>
    </row>
    <row r="2798" spans="1:12" x14ac:dyDescent="0.25">
      <c r="A2798" t="s">
        <v>4179</v>
      </c>
      <c r="B2798" t="s">
        <v>1239</v>
      </c>
      <c r="C2798">
        <v>106</v>
      </c>
      <c r="D2798" s="4">
        <v>10281585</v>
      </c>
      <c r="E2798" t="s">
        <v>45</v>
      </c>
      <c r="F2798" t="s">
        <v>2</v>
      </c>
      <c r="G2798" t="s">
        <v>3</v>
      </c>
      <c r="H2798" t="s">
        <v>113</v>
      </c>
      <c r="I2798" s="4" t="s">
        <v>5162</v>
      </c>
      <c r="J2798" s="3">
        <v>2005</v>
      </c>
      <c r="K2798" s="3">
        <v>6.4</v>
      </c>
      <c r="L2798" t="str">
        <f>IF(IMDb[[#This Row],[Presupuesto (USD)]]&lt;IMDb[[#This Row],[Ganancias(USD)]],"Éxito",IF(IMDb[[#This Row],[Presupuesto (USD)]]="SI","Indeterminado","Fracaso"))</f>
        <v>Indeterminado</v>
      </c>
    </row>
    <row r="2799" spans="1:12" x14ac:dyDescent="0.25">
      <c r="A2799" t="s">
        <v>3380</v>
      </c>
      <c r="B2799" t="s">
        <v>1123</v>
      </c>
      <c r="C2799">
        <v>100</v>
      </c>
      <c r="D2799" s="4">
        <v>10114315</v>
      </c>
      <c r="E2799" t="s">
        <v>332</v>
      </c>
      <c r="F2799" t="s">
        <v>2</v>
      </c>
      <c r="G2799" t="s">
        <v>3</v>
      </c>
      <c r="H2799" t="s">
        <v>4</v>
      </c>
      <c r="I2799" s="4">
        <v>25000000</v>
      </c>
      <c r="J2799" s="3">
        <v>1999</v>
      </c>
      <c r="K2799" s="3">
        <v>6.4</v>
      </c>
      <c r="L2799" t="str">
        <f>IF(IMDb[[#This Row],[Presupuesto (USD)]]&lt;IMDb[[#This Row],[Ganancias(USD)]],"Éxito",IF(IMDb[[#This Row],[Presupuesto (USD)]]="SI","Indeterminado","Fracaso"))</f>
        <v>Fracaso</v>
      </c>
    </row>
    <row r="2800" spans="1:12" x14ac:dyDescent="0.25">
      <c r="A2800" t="s">
        <v>3845</v>
      </c>
      <c r="B2800" t="s">
        <v>875</v>
      </c>
      <c r="C2800">
        <v>82</v>
      </c>
      <c r="D2800" s="4">
        <v>9975684</v>
      </c>
      <c r="E2800" t="s">
        <v>286</v>
      </c>
      <c r="F2800" t="s">
        <v>2</v>
      </c>
      <c r="G2800" t="s">
        <v>56</v>
      </c>
      <c r="H2800" t="s">
        <v>4</v>
      </c>
      <c r="I2800" s="4">
        <v>13000000</v>
      </c>
      <c r="J2800" s="3">
        <v>1998</v>
      </c>
      <c r="K2800" s="3">
        <v>6.4</v>
      </c>
      <c r="L2800" t="str">
        <f>IF(IMDb[[#This Row],[Presupuesto (USD)]]&lt;IMDb[[#This Row],[Ganancias(USD)]],"Éxito",IF(IMDb[[#This Row],[Presupuesto (USD)]]="SI","Indeterminado","Fracaso"))</f>
        <v>Fracaso</v>
      </c>
    </row>
    <row r="2801" spans="1:12" x14ac:dyDescent="0.25">
      <c r="A2801" t="s">
        <v>2832</v>
      </c>
      <c r="B2801" t="s">
        <v>743</v>
      </c>
      <c r="C2801">
        <v>109</v>
      </c>
      <c r="D2801" s="4">
        <v>8355815</v>
      </c>
      <c r="E2801" t="s">
        <v>728</v>
      </c>
      <c r="F2801" t="s">
        <v>2</v>
      </c>
      <c r="G2801" t="s">
        <v>9</v>
      </c>
      <c r="H2801" t="s">
        <v>113</v>
      </c>
      <c r="I2801" s="4">
        <v>55000000</v>
      </c>
      <c r="J2801" s="3">
        <v>2002</v>
      </c>
      <c r="K2801" s="3">
        <v>6.4</v>
      </c>
      <c r="L2801" t="str">
        <f>IF(IMDb[[#This Row],[Presupuesto (USD)]]&lt;IMDb[[#This Row],[Ganancias(USD)]],"Éxito",IF(IMDb[[#This Row],[Presupuesto (USD)]]="SI","Indeterminado","Fracaso"))</f>
        <v>Fracaso</v>
      </c>
    </row>
    <row r="2802" spans="1:12" x14ac:dyDescent="0.25">
      <c r="A2802" t="s">
        <v>4213</v>
      </c>
      <c r="B2802" t="s">
        <v>1566</v>
      </c>
      <c r="C2802">
        <v>96</v>
      </c>
      <c r="D2802" s="4">
        <v>7292175</v>
      </c>
      <c r="E2802" t="s">
        <v>251</v>
      </c>
      <c r="F2802" t="s">
        <v>2</v>
      </c>
      <c r="G2802" t="s">
        <v>3</v>
      </c>
      <c r="H2802" t="s">
        <v>113</v>
      </c>
      <c r="I2802" s="4">
        <v>7000000</v>
      </c>
      <c r="J2802" s="3">
        <v>1999</v>
      </c>
      <c r="K2802" s="3">
        <v>6.4</v>
      </c>
      <c r="L2802" t="str">
        <f>IF(IMDb[[#This Row],[Presupuesto (USD)]]&lt;IMDb[[#This Row],[Ganancias(USD)]],"Éxito",IF(IMDb[[#This Row],[Presupuesto (USD)]]="SI","Indeterminado","Fracaso"))</f>
        <v>Éxito</v>
      </c>
    </row>
    <row r="2803" spans="1:12" x14ac:dyDescent="0.25">
      <c r="A2803" t="s">
        <v>3020</v>
      </c>
      <c r="B2803" t="s">
        <v>904</v>
      </c>
      <c r="C2803">
        <v>118</v>
      </c>
      <c r="D2803" s="4">
        <v>6482195</v>
      </c>
      <c r="E2803" t="s">
        <v>377</v>
      </c>
      <c r="F2803" t="s">
        <v>2</v>
      </c>
      <c r="G2803" t="s">
        <v>3</v>
      </c>
      <c r="H2803" t="s">
        <v>113</v>
      </c>
      <c r="I2803" s="4">
        <v>37000000</v>
      </c>
      <c r="J2803" s="3">
        <v>1997</v>
      </c>
      <c r="K2803" s="3">
        <v>6.4</v>
      </c>
      <c r="L2803" t="str">
        <f>IF(IMDb[[#This Row],[Presupuesto (USD)]]&lt;IMDb[[#This Row],[Ganancias(USD)]],"Éxito",IF(IMDb[[#This Row],[Presupuesto (USD)]]="SI","Indeterminado","Fracaso"))</f>
        <v>Fracaso</v>
      </c>
    </row>
    <row r="2804" spans="1:12" x14ac:dyDescent="0.25">
      <c r="A2804" t="s">
        <v>4379</v>
      </c>
      <c r="B2804" t="s">
        <v>52</v>
      </c>
      <c r="C2804">
        <v>95</v>
      </c>
      <c r="D2804" s="4">
        <v>5308707</v>
      </c>
      <c r="E2804" t="s">
        <v>728</v>
      </c>
      <c r="F2804" t="s">
        <v>2</v>
      </c>
      <c r="G2804" t="s">
        <v>3</v>
      </c>
      <c r="H2804" t="s">
        <v>113</v>
      </c>
      <c r="I2804" s="4">
        <v>5000000</v>
      </c>
      <c r="J2804" s="3">
        <v>2001</v>
      </c>
      <c r="K2804" s="3">
        <v>6.4</v>
      </c>
      <c r="L2804" t="str">
        <f>IF(IMDb[[#This Row],[Presupuesto (USD)]]&lt;IMDb[[#This Row],[Ganancias(USD)]],"Éxito",IF(IMDb[[#This Row],[Presupuesto (USD)]]="SI","Indeterminado","Fracaso"))</f>
        <v>Éxito</v>
      </c>
    </row>
    <row r="2805" spans="1:12" x14ac:dyDescent="0.25">
      <c r="A2805" t="s">
        <v>3585</v>
      </c>
      <c r="B2805" t="s">
        <v>1242</v>
      </c>
      <c r="C2805">
        <v>121</v>
      </c>
      <c r="D2805" s="4">
        <v>5308553</v>
      </c>
      <c r="E2805" t="s">
        <v>534</v>
      </c>
      <c r="F2805" t="s">
        <v>2</v>
      </c>
      <c r="G2805" t="s">
        <v>3</v>
      </c>
      <c r="H2805" t="s">
        <v>21</v>
      </c>
      <c r="I2805" s="4" t="s">
        <v>5162</v>
      </c>
      <c r="J2805" s="3">
        <v>2012</v>
      </c>
      <c r="K2805" s="3">
        <v>6.4</v>
      </c>
      <c r="L2805" t="str">
        <f>IF(IMDb[[#This Row],[Presupuesto (USD)]]&lt;IMDb[[#This Row],[Ganancias(USD)]],"Éxito",IF(IMDb[[#This Row],[Presupuesto (USD)]]="SI","Indeterminado","Fracaso"))</f>
        <v>Indeterminado</v>
      </c>
    </row>
    <row r="2806" spans="1:12" x14ac:dyDescent="0.25">
      <c r="A2806" t="s">
        <v>3546</v>
      </c>
      <c r="B2806" t="s">
        <v>533</v>
      </c>
      <c r="C2806">
        <v>111</v>
      </c>
      <c r="D2806" s="4">
        <v>5205343</v>
      </c>
      <c r="E2806" t="s">
        <v>993</v>
      </c>
      <c r="F2806" t="s">
        <v>2</v>
      </c>
      <c r="G2806" t="s">
        <v>3</v>
      </c>
      <c r="H2806" t="s">
        <v>21</v>
      </c>
      <c r="I2806" s="4">
        <v>20000000</v>
      </c>
      <c r="J2806" s="3">
        <v>2009</v>
      </c>
      <c r="K2806" s="3">
        <v>6.4</v>
      </c>
      <c r="L2806" t="str">
        <f>IF(IMDb[[#This Row],[Presupuesto (USD)]]&lt;IMDb[[#This Row],[Ganancias(USD)]],"Éxito",IF(IMDb[[#This Row],[Presupuesto (USD)]]="SI","Indeterminado","Fracaso"))</f>
        <v>Fracaso</v>
      </c>
    </row>
    <row r="2807" spans="1:12" x14ac:dyDescent="0.25">
      <c r="A2807" t="s">
        <v>4091</v>
      </c>
      <c r="B2807" t="s">
        <v>1183</v>
      </c>
      <c r="C2807">
        <v>92</v>
      </c>
      <c r="D2807" s="4">
        <v>4881867</v>
      </c>
      <c r="E2807" t="s">
        <v>853</v>
      </c>
      <c r="F2807" t="s">
        <v>2</v>
      </c>
      <c r="G2807" t="s">
        <v>3</v>
      </c>
      <c r="H2807" t="s">
        <v>113</v>
      </c>
      <c r="I2807" s="4">
        <v>9000000</v>
      </c>
      <c r="J2807" s="3">
        <v>2008</v>
      </c>
      <c r="K2807" s="3">
        <v>6.4</v>
      </c>
      <c r="L2807" t="str">
        <f>IF(IMDb[[#This Row],[Presupuesto (USD)]]&lt;IMDb[[#This Row],[Ganancias(USD)]],"Éxito",IF(IMDb[[#This Row],[Presupuesto (USD)]]="SI","Indeterminado","Fracaso"))</f>
        <v>Fracaso</v>
      </c>
    </row>
    <row r="2808" spans="1:12" x14ac:dyDescent="0.25">
      <c r="A2808" t="s">
        <v>3447</v>
      </c>
      <c r="B2808" t="s">
        <v>1155</v>
      </c>
      <c r="C2808">
        <v>114</v>
      </c>
      <c r="D2808" s="4">
        <v>4829497</v>
      </c>
      <c r="E2808" t="s">
        <v>45</v>
      </c>
      <c r="F2808" t="s">
        <v>2</v>
      </c>
      <c r="G2808" t="s">
        <v>9</v>
      </c>
      <c r="H2808" t="s">
        <v>113</v>
      </c>
      <c r="I2808" s="4" t="s">
        <v>5162</v>
      </c>
      <c r="J2808" s="3">
        <v>2004</v>
      </c>
      <c r="K2808" s="3">
        <v>6.4</v>
      </c>
      <c r="L2808" t="str">
        <f>IF(IMDb[[#This Row],[Presupuesto (USD)]]&lt;IMDb[[#This Row],[Ganancias(USD)]],"Éxito",IF(IMDb[[#This Row],[Presupuesto (USD)]]="SI","Indeterminado","Fracaso"))</f>
        <v>Indeterminado</v>
      </c>
    </row>
    <row r="2809" spans="1:12" x14ac:dyDescent="0.25">
      <c r="A2809" t="s">
        <v>2895</v>
      </c>
      <c r="B2809" t="s">
        <v>75</v>
      </c>
      <c r="C2809">
        <v>139</v>
      </c>
      <c r="D2809" s="4">
        <v>4584886</v>
      </c>
      <c r="E2809" t="s">
        <v>45</v>
      </c>
      <c r="F2809" t="s">
        <v>2</v>
      </c>
      <c r="G2809" t="s">
        <v>3</v>
      </c>
      <c r="H2809" t="s">
        <v>113</v>
      </c>
      <c r="I2809" s="4">
        <v>45000000</v>
      </c>
      <c r="J2809" s="3">
        <v>2007</v>
      </c>
      <c r="K2809" s="3">
        <v>6.4</v>
      </c>
      <c r="L2809" t="str">
        <f>IF(IMDb[[#This Row],[Presupuesto (USD)]]&lt;IMDb[[#This Row],[Ganancias(USD)]],"Éxito",IF(IMDb[[#This Row],[Presupuesto (USD)]]="SI","Indeterminado","Fracaso"))</f>
        <v>Fracaso</v>
      </c>
    </row>
    <row r="2810" spans="1:12" x14ac:dyDescent="0.25">
      <c r="A2810" t="s">
        <v>3294</v>
      </c>
      <c r="B2810" t="s">
        <v>237</v>
      </c>
      <c r="C2810">
        <v>112</v>
      </c>
      <c r="D2810" s="4">
        <v>4485485</v>
      </c>
      <c r="E2810" t="s">
        <v>1078</v>
      </c>
      <c r="F2810" t="s">
        <v>2</v>
      </c>
      <c r="G2810" t="s">
        <v>3</v>
      </c>
      <c r="H2810" t="s">
        <v>113</v>
      </c>
      <c r="I2810" s="4">
        <v>15000000</v>
      </c>
      <c r="J2810" s="3">
        <v>1999</v>
      </c>
      <c r="K2810" s="3">
        <v>6.4</v>
      </c>
      <c r="L2810" t="str">
        <f>IF(IMDb[[#This Row],[Presupuesto (USD)]]&lt;IMDb[[#This Row],[Ganancias(USD)]],"Éxito",IF(IMDb[[#This Row],[Presupuesto (USD)]]="SI","Indeterminado","Fracaso"))</f>
        <v>Fracaso</v>
      </c>
    </row>
    <row r="2811" spans="1:12" x14ac:dyDescent="0.25">
      <c r="A2811" t="s">
        <v>3295</v>
      </c>
      <c r="B2811" t="s">
        <v>356</v>
      </c>
      <c r="C2811">
        <v>101</v>
      </c>
      <c r="D2811" s="4">
        <v>4476235</v>
      </c>
      <c r="E2811" t="s">
        <v>680</v>
      </c>
      <c r="F2811" t="s">
        <v>2</v>
      </c>
      <c r="G2811" t="s">
        <v>3</v>
      </c>
      <c r="H2811" t="s">
        <v>113</v>
      </c>
      <c r="I2811" s="4">
        <v>27000000</v>
      </c>
      <c r="J2811" s="3">
        <v>2004</v>
      </c>
      <c r="K2811" s="3">
        <v>6.4</v>
      </c>
      <c r="L2811" t="str">
        <f>IF(IMDb[[#This Row],[Presupuesto (USD)]]&lt;IMDb[[#This Row],[Ganancias(USD)]],"Éxito",IF(IMDb[[#This Row],[Presupuesto (USD)]]="SI","Indeterminado","Fracaso"))</f>
        <v>Fracaso</v>
      </c>
    </row>
    <row r="2812" spans="1:12" x14ac:dyDescent="0.25">
      <c r="A2812" t="s">
        <v>3871</v>
      </c>
      <c r="B2812" t="s">
        <v>1330</v>
      </c>
      <c r="C2812">
        <v>90</v>
      </c>
      <c r="D2812" s="4">
        <v>4360548</v>
      </c>
      <c r="E2812" t="s">
        <v>251</v>
      </c>
      <c r="F2812" t="s">
        <v>2</v>
      </c>
      <c r="G2812" t="s">
        <v>3</v>
      </c>
      <c r="H2812" t="s">
        <v>113</v>
      </c>
      <c r="I2812" s="4">
        <v>15000000</v>
      </c>
      <c r="J2812" s="3">
        <v>2009</v>
      </c>
      <c r="K2812" s="3">
        <v>6.4</v>
      </c>
      <c r="L2812" t="str">
        <f>IF(IMDb[[#This Row],[Presupuesto (USD)]]&lt;IMDb[[#This Row],[Ganancias(USD)]],"Éxito",IF(IMDb[[#This Row],[Presupuesto (USD)]]="SI","Indeterminado","Fracaso"))</f>
        <v>Fracaso</v>
      </c>
    </row>
    <row r="2813" spans="1:12" x14ac:dyDescent="0.25">
      <c r="A2813" t="s">
        <v>3631</v>
      </c>
      <c r="B2813" t="s">
        <v>593</v>
      </c>
      <c r="C2813">
        <v>108</v>
      </c>
      <c r="D2813" s="4">
        <v>3203044</v>
      </c>
      <c r="E2813" t="s">
        <v>290</v>
      </c>
      <c r="F2813" t="s">
        <v>2</v>
      </c>
      <c r="G2813" t="s">
        <v>3</v>
      </c>
      <c r="H2813" t="s">
        <v>113</v>
      </c>
      <c r="I2813" s="4">
        <v>18000000</v>
      </c>
      <c r="J2813" s="3">
        <v>2003</v>
      </c>
      <c r="K2813" s="3">
        <v>6.4</v>
      </c>
      <c r="L2813" t="str">
        <f>IF(IMDb[[#This Row],[Presupuesto (USD)]]&lt;IMDb[[#This Row],[Ganancias(USD)]],"Éxito",IF(IMDb[[#This Row],[Presupuesto (USD)]]="SI","Indeterminado","Fracaso"))</f>
        <v>Fracaso</v>
      </c>
    </row>
    <row r="2814" spans="1:12" x14ac:dyDescent="0.25">
      <c r="A2814" t="s">
        <v>3440</v>
      </c>
      <c r="B2814" t="s">
        <v>941</v>
      </c>
      <c r="C2814">
        <v>108</v>
      </c>
      <c r="D2814" s="4">
        <v>3108216</v>
      </c>
      <c r="E2814" t="s">
        <v>1150</v>
      </c>
      <c r="F2814" t="s">
        <v>2</v>
      </c>
      <c r="G2814" t="s">
        <v>9</v>
      </c>
      <c r="H2814" t="s">
        <v>113</v>
      </c>
      <c r="I2814" s="4" t="s">
        <v>5162</v>
      </c>
      <c r="J2814" s="3">
        <v>2016</v>
      </c>
      <c r="K2814" s="3">
        <v>6.4</v>
      </c>
      <c r="L2814" t="str">
        <f>IF(IMDb[[#This Row],[Presupuesto (USD)]]&lt;IMDb[[#This Row],[Ganancias(USD)]],"Éxito",IF(IMDb[[#This Row],[Presupuesto (USD)]]="SI","Indeterminado","Fracaso"))</f>
        <v>Indeterminado</v>
      </c>
    </row>
    <row r="2815" spans="1:12" x14ac:dyDescent="0.25">
      <c r="A2815" t="s">
        <v>4386</v>
      </c>
      <c r="B2815" t="s">
        <v>1685</v>
      </c>
      <c r="C2815">
        <v>97</v>
      </c>
      <c r="D2815" s="4">
        <v>2711210</v>
      </c>
      <c r="E2815" t="s">
        <v>419</v>
      </c>
      <c r="F2815" t="s">
        <v>2</v>
      </c>
      <c r="G2815" t="s">
        <v>3</v>
      </c>
      <c r="H2815" t="s">
        <v>113</v>
      </c>
      <c r="I2815" s="4">
        <v>5000000</v>
      </c>
      <c r="J2815" s="3">
        <v>2010</v>
      </c>
      <c r="K2815" s="3">
        <v>6.4</v>
      </c>
      <c r="L2815" t="str">
        <f>IF(IMDb[[#This Row],[Presupuesto (USD)]]&lt;IMDb[[#This Row],[Ganancias(USD)]],"Éxito",IF(IMDb[[#This Row],[Presupuesto (USD)]]="SI","Indeterminado","Fracaso"))</f>
        <v>Fracaso</v>
      </c>
    </row>
    <row r="2816" spans="1:12" x14ac:dyDescent="0.25">
      <c r="A2816" t="s">
        <v>5030</v>
      </c>
      <c r="B2816" t="s">
        <v>2138</v>
      </c>
      <c r="C2816">
        <v>101</v>
      </c>
      <c r="D2816" s="4">
        <v>2428241</v>
      </c>
      <c r="E2816" t="s">
        <v>534</v>
      </c>
      <c r="F2816" t="s">
        <v>2</v>
      </c>
      <c r="G2816" t="s">
        <v>3</v>
      </c>
      <c r="H2816" t="s">
        <v>4</v>
      </c>
      <c r="I2816" s="4">
        <v>200000</v>
      </c>
      <c r="J2816" s="3">
        <v>2010</v>
      </c>
      <c r="K2816" s="3">
        <v>6.4</v>
      </c>
      <c r="L2816" t="str">
        <f>IF(IMDb[[#This Row],[Presupuesto (USD)]]&lt;IMDb[[#This Row],[Ganancias(USD)]],"Éxito",IF(IMDb[[#This Row],[Presupuesto (USD)]]="SI","Indeterminado","Fracaso"))</f>
        <v>Éxito</v>
      </c>
    </row>
    <row r="2817" spans="1:12" x14ac:dyDescent="0.25">
      <c r="A2817" t="s">
        <v>3094</v>
      </c>
      <c r="B2817" t="s">
        <v>948</v>
      </c>
      <c r="C2817">
        <v>121</v>
      </c>
      <c r="D2817" s="4">
        <v>2221994</v>
      </c>
      <c r="E2817" t="s">
        <v>247</v>
      </c>
      <c r="F2817" t="s">
        <v>2</v>
      </c>
      <c r="G2817" t="s">
        <v>949</v>
      </c>
      <c r="H2817" t="s">
        <v>113</v>
      </c>
      <c r="I2817" s="4">
        <v>35000000</v>
      </c>
      <c r="J2817" s="3">
        <v>1997</v>
      </c>
      <c r="K2817" s="3">
        <v>6.4</v>
      </c>
      <c r="L2817" t="str">
        <f>IF(IMDb[[#This Row],[Presupuesto (USD)]]&lt;IMDb[[#This Row],[Ganancias(USD)]],"Éxito",IF(IMDb[[#This Row],[Presupuesto (USD)]]="SI","Indeterminado","Fracaso"))</f>
        <v>Fracaso</v>
      </c>
    </row>
    <row r="2818" spans="1:12" x14ac:dyDescent="0.25">
      <c r="A2818" t="s">
        <v>3661</v>
      </c>
      <c r="B2818" t="s">
        <v>1277</v>
      </c>
      <c r="C2818">
        <v>102</v>
      </c>
      <c r="D2818" s="4">
        <v>2000000</v>
      </c>
      <c r="E2818" t="s">
        <v>1022</v>
      </c>
      <c r="F2818" t="s">
        <v>2</v>
      </c>
      <c r="G2818" t="s">
        <v>3</v>
      </c>
      <c r="H2818" t="s">
        <v>21</v>
      </c>
      <c r="I2818" s="4">
        <v>17000000</v>
      </c>
      <c r="J2818" s="3">
        <v>1981</v>
      </c>
      <c r="K2818" s="3">
        <v>6.4</v>
      </c>
      <c r="L2818" t="str">
        <f>IF(IMDb[[#This Row],[Presupuesto (USD)]]&lt;IMDb[[#This Row],[Ganancias(USD)]],"Éxito",IF(IMDb[[#This Row],[Presupuesto (USD)]]="SI","Indeterminado","Fracaso"))</f>
        <v>Fracaso</v>
      </c>
    </row>
    <row r="2819" spans="1:12" x14ac:dyDescent="0.25">
      <c r="A2819" t="s">
        <v>4221</v>
      </c>
      <c r="B2819" t="s">
        <v>1394</v>
      </c>
      <c r="C2819">
        <v>99</v>
      </c>
      <c r="D2819" s="4">
        <v>1654367</v>
      </c>
      <c r="E2819" t="s">
        <v>269</v>
      </c>
      <c r="F2819" t="s">
        <v>2</v>
      </c>
      <c r="G2819" t="s">
        <v>3</v>
      </c>
      <c r="H2819" t="s">
        <v>113</v>
      </c>
      <c r="I2819" s="4">
        <v>7000000</v>
      </c>
      <c r="J2819" s="3">
        <v>2006</v>
      </c>
      <c r="K2819" s="3">
        <v>6.4</v>
      </c>
      <c r="L2819" t="str">
        <f>IF(IMDb[[#This Row],[Presupuesto (USD)]]&lt;IMDb[[#This Row],[Ganancias(USD)]],"Éxito",IF(IMDb[[#This Row],[Presupuesto (USD)]]="SI","Indeterminado","Fracaso"))</f>
        <v>Fracaso</v>
      </c>
    </row>
    <row r="2820" spans="1:12" x14ac:dyDescent="0.25">
      <c r="A2820" t="s">
        <v>4708</v>
      </c>
      <c r="B2820" t="s">
        <v>1377</v>
      </c>
      <c r="C2820">
        <v>103</v>
      </c>
      <c r="D2820" s="4">
        <v>1420578</v>
      </c>
      <c r="E2820" t="s">
        <v>729</v>
      </c>
      <c r="F2820" t="s">
        <v>2</v>
      </c>
      <c r="G2820" t="s">
        <v>3</v>
      </c>
      <c r="H2820" t="s">
        <v>4</v>
      </c>
      <c r="I2820" s="4">
        <v>1900000</v>
      </c>
      <c r="J2820" s="3">
        <v>2003</v>
      </c>
      <c r="K2820" s="3">
        <v>6.4</v>
      </c>
      <c r="L2820" t="str">
        <f>IF(IMDb[[#This Row],[Presupuesto (USD)]]&lt;IMDb[[#This Row],[Ganancias(USD)]],"Éxito",IF(IMDb[[#This Row],[Presupuesto (USD)]]="SI","Indeterminado","Fracaso"))</f>
        <v>Fracaso</v>
      </c>
    </row>
    <row r="2821" spans="1:12" x14ac:dyDescent="0.25">
      <c r="A2821" t="s">
        <v>4928</v>
      </c>
      <c r="B2821" t="s">
        <v>2061</v>
      </c>
      <c r="C2821">
        <v>102</v>
      </c>
      <c r="D2821" s="4">
        <v>1250798</v>
      </c>
      <c r="E2821" t="s">
        <v>251</v>
      </c>
      <c r="F2821" t="s">
        <v>2</v>
      </c>
      <c r="G2821" t="s">
        <v>3</v>
      </c>
      <c r="H2821" t="s">
        <v>21</v>
      </c>
      <c r="I2821" s="4">
        <v>500000</v>
      </c>
      <c r="J2821" s="3">
        <v>2002</v>
      </c>
      <c r="K2821" s="3">
        <v>6.4</v>
      </c>
      <c r="L2821" t="str">
        <f>IF(IMDb[[#This Row],[Presupuesto (USD)]]&lt;IMDb[[#This Row],[Ganancias(USD)]],"Éxito",IF(IMDb[[#This Row],[Presupuesto (USD)]]="SI","Indeterminado","Fracaso"))</f>
        <v>Éxito</v>
      </c>
    </row>
    <row r="2822" spans="1:12" x14ac:dyDescent="0.25">
      <c r="A2822" t="s">
        <v>2843</v>
      </c>
      <c r="B2822" t="s">
        <v>396</v>
      </c>
      <c r="C2822">
        <v>137</v>
      </c>
      <c r="D2822" s="4">
        <v>1206135</v>
      </c>
      <c r="E2822" t="s">
        <v>363</v>
      </c>
      <c r="F2822" t="s">
        <v>2</v>
      </c>
      <c r="G2822" t="s">
        <v>754</v>
      </c>
      <c r="H2822" t="s">
        <v>113</v>
      </c>
      <c r="I2822" s="4">
        <v>50000000</v>
      </c>
      <c r="J2822" s="3">
        <v>2015</v>
      </c>
      <c r="K2822" s="3">
        <v>6.4</v>
      </c>
      <c r="L2822" t="str">
        <f>IF(IMDb[[#This Row],[Presupuesto (USD)]]&lt;IMDb[[#This Row],[Ganancias(USD)]],"Éxito",IF(IMDb[[#This Row],[Presupuesto (USD)]]="SI","Indeterminado","Fracaso"))</f>
        <v>Fracaso</v>
      </c>
    </row>
    <row r="2823" spans="1:12" x14ac:dyDescent="0.25">
      <c r="A2823" t="s">
        <v>4297</v>
      </c>
      <c r="B2823" t="s">
        <v>1638</v>
      </c>
      <c r="C2823">
        <v>84</v>
      </c>
      <c r="D2823" s="4">
        <v>1028337</v>
      </c>
      <c r="E2823" t="s">
        <v>600</v>
      </c>
      <c r="F2823" t="s">
        <v>2</v>
      </c>
      <c r="G2823" t="s">
        <v>3</v>
      </c>
      <c r="H2823" t="s">
        <v>113</v>
      </c>
      <c r="I2823" s="4" t="s">
        <v>5162</v>
      </c>
      <c r="J2823" s="3">
        <v>2001</v>
      </c>
      <c r="K2823" s="3">
        <v>6.4</v>
      </c>
      <c r="L2823" t="str">
        <f>IF(IMDb[[#This Row],[Presupuesto (USD)]]&lt;IMDb[[#This Row],[Ganancias(USD)]],"Éxito",IF(IMDb[[#This Row],[Presupuesto (USD)]]="SI","Indeterminado","Fracaso"))</f>
        <v>Indeterminado</v>
      </c>
    </row>
    <row r="2824" spans="1:12" x14ac:dyDescent="0.25">
      <c r="A2824" t="s">
        <v>3559</v>
      </c>
      <c r="B2824" t="s">
        <v>1059</v>
      </c>
      <c r="C2824">
        <v>115</v>
      </c>
      <c r="D2824" s="4">
        <v>882710</v>
      </c>
      <c r="E2824" t="s">
        <v>726</v>
      </c>
      <c r="F2824" t="s">
        <v>2</v>
      </c>
      <c r="G2824" t="s">
        <v>3</v>
      </c>
      <c r="H2824" t="s">
        <v>113</v>
      </c>
      <c r="I2824" s="4">
        <v>24000000</v>
      </c>
      <c r="J2824" s="3">
        <v>2000</v>
      </c>
      <c r="K2824" s="3">
        <v>6.4</v>
      </c>
      <c r="L2824" t="str">
        <f>IF(IMDb[[#This Row],[Presupuesto (USD)]]&lt;IMDb[[#This Row],[Ganancias(USD)]],"Éxito",IF(IMDb[[#This Row],[Presupuesto (USD)]]="SI","Indeterminado","Fracaso"))</f>
        <v>Fracaso</v>
      </c>
    </row>
    <row r="2825" spans="1:12" x14ac:dyDescent="0.25">
      <c r="A2825" t="s">
        <v>4435</v>
      </c>
      <c r="B2825" t="s">
        <v>5141</v>
      </c>
      <c r="C2825">
        <v>120</v>
      </c>
      <c r="D2825" s="4">
        <v>706622</v>
      </c>
      <c r="E2825" t="s">
        <v>1043</v>
      </c>
      <c r="F2825" t="s">
        <v>257</v>
      </c>
      <c r="G2825" t="s">
        <v>258</v>
      </c>
      <c r="H2825" t="s">
        <v>5162</v>
      </c>
      <c r="I2825" s="4" t="s">
        <v>5162</v>
      </c>
      <c r="J2825" s="3">
        <v>2010</v>
      </c>
      <c r="K2825" s="3">
        <v>6.4</v>
      </c>
      <c r="L2825" t="str">
        <f>IF(IMDb[[#This Row],[Presupuesto (USD)]]&lt;IMDb[[#This Row],[Ganancias(USD)]],"Éxito",IF(IMDb[[#This Row],[Presupuesto (USD)]]="SI","Indeterminado","Fracaso"))</f>
        <v>Indeterminado</v>
      </c>
    </row>
    <row r="2826" spans="1:12" x14ac:dyDescent="0.25">
      <c r="A2826" t="s">
        <v>3783</v>
      </c>
      <c r="B2826" t="s">
        <v>1344</v>
      </c>
      <c r="C2826">
        <v>105</v>
      </c>
      <c r="D2826" s="4">
        <v>613556</v>
      </c>
      <c r="E2826" t="s">
        <v>148</v>
      </c>
      <c r="F2826" t="s">
        <v>337</v>
      </c>
      <c r="G2826" t="s">
        <v>1304</v>
      </c>
      <c r="H2826" t="s">
        <v>679</v>
      </c>
      <c r="I2826" s="4">
        <v>15000000</v>
      </c>
      <c r="J2826" s="3">
        <v>2015</v>
      </c>
      <c r="K2826" s="3">
        <v>6.4</v>
      </c>
      <c r="L2826" t="str">
        <f>IF(IMDb[[#This Row],[Presupuesto (USD)]]&lt;IMDb[[#This Row],[Ganancias(USD)]],"Éxito",IF(IMDb[[#This Row],[Presupuesto (USD)]]="SI","Indeterminado","Fracaso"))</f>
        <v>Fracaso</v>
      </c>
    </row>
    <row r="2827" spans="1:12" x14ac:dyDescent="0.25">
      <c r="A2827" t="s">
        <v>4689</v>
      </c>
      <c r="B2827" t="s">
        <v>1809</v>
      </c>
      <c r="C2827">
        <v>96</v>
      </c>
      <c r="D2827" s="4">
        <v>444354</v>
      </c>
      <c r="E2827" t="s">
        <v>419</v>
      </c>
      <c r="F2827" t="s">
        <v>2</v>
      </c>
      <c r="G2827" t="s">
        <v>9</v>
      </c>
      <c r="H2827" t="s">
        <v>4</v>
      </c>
      <c r="I2827" s="4" t="s">
        <v>5162</v>
      </c>
      <c r="J2827" s="3">
        <v>1997</v>
      </c>
      <c r="K2827" s="3">
        <v>6.4</v>
      </c>
      <c r="L2827" t="str">
        <f>IF(IMDb[[#This Row],[Presupuesto (USD)]]&lt;IMDb[[#This Row],[Ganancias(USD)]],"Éxito",IF(IMDb[[#This Row],[Presupuesto (USD)]]="SI","Indeterminado","Fracaso"))</f>
        <v>Indeterminado</v>
      </c>
    </row>
    <row r="2828" spans="1:12" x14ac:dyDescent="0.25">
      <c r="A2828" t="s">
        <v>3971</v>
      </c>
      <c r="B2828" t="s">
        <v>1451</v>
      </c>
      <c r="C2828">
        <v>118</v>
      </c>
      <c r="D2828" s="4">
        <v>399879</v>
      </c>
      <c r="E2828" t="s">
        <v>367</v>
      </c>
      <c r="F2828" t="s">
        <v>2</v>
      </c>
      <c r="G2828" t="s">
        <v>74</v>
      </c>
      <c r="H2828" t="s">
        <v>113</v>
      </c>
      <c r="I2828" s="4">
        <v>15000000</v>
      </c>
      <c r="J2828" s="3">
        <v>2006</v>
      </c>
      <c r="K2828" s="3">
        <v>6.4</v>
      </c>
      <c r="L2828" t="str">
        <f>IF(IMDb[[#This Row],[Presupuesto (USD)]]&lt;IMDb[[#This Row],[Ganancias(USD)]],"Éxito",IF(IMDb[[#This Row],[Presupuesto (USD)]]="SI","Indeterminado","Fracaso"))</f>
        <v>Fracaso</v>
      </c>
    </row>
    <row r="2829" spans="1:12" x14ac:dyDescent="0.25">
      <c r="A2829" t="s">
        <v>4160</v>
      </c>
      <c r="B2829" t="s">
        <v>1566</v>
      </c>
      <c r="C2829">
        <v>99</v>
      </c>
      <c r="D2829" s="4">
        <v>398420</v>
      </c>
      <c r="E2829" t="s">
        <v>334</v>
      </c>
      <c r="F2829" t="s">
        <v>2</v>
      </c>
      <c r="G2829" t="s">
        <v>3</v>
      </c>
      <c r="H2829" t="s">
        <v>113</v>
      </c>
      <c r="I2829" s="4">
        <v>8000000</v>
      </c>
      <c r="J2829" s="3">
        <v>2007</v>
      </c>
      <c r="K2829" s="3">
        <v>6.4</v>
      </c>
      <c r="L2829" t="str">
        <f>IF(IMDb[[#This Row],[Presupuesto (USD)]]&lt;IMDb[[#This Row],[Ganancias(USD)]],"Éxito",IF(IMDb[[#This Row],[Presupuesto (USD)]]="SI","Indeterminado","Fracaso"))</f>
        <v>Fracaso</v>
      </c>
    </row>
    <row r="2830" spans="1:12" x14ac:dyDescent="0.25">
      <c r="A2830" t="s">
        <v>4870</v>
      </c>
      <c r="B2830" t="s">
        <v>1953</v>
      </c>
      <c r="C2830">
        <v>91</v>
      </c>
      <c r="D2830" s="4">
        <v>381186</v>
      </c>
      <c r="E2830" t="s">
        <v>600</v>
      </c>
      <c r="F2830" t="s">
        <v>2</v>
      </c>
      <c r="G2830" t="s">
        <v>3</v>
      </c>
      <c r="H2830" t="s">
        <v>113</v>
      </c>
      <c r="I2830" s="4">
        <v>900000</v>
      </c>
      <c r="J2830" s="3">
        <v>2005</v>
      </c>
      <c r="K2830" s="3">
        <v>6.4</v>
      </c>
      <c r="L2830" t="str">
        <f>IF(IMDb[[#This Row],[Presupuesto (USD)]]&lt;IMDb[[#This Row],[Ganancias(USD)]],"Éxito",IF(IMDb[[#This Row],[Presupuesto (USD)]]="SI","Indeterminado","Fracaso"))</f>
        <v>Fracaso</v>
      </c>
    </row>
    <row r="2831" spans="1:12" x14ac:dyDescent="0.25">
      <c r="A2831" t="s">
        <v>3931</v>
      </c>
      <c r="B2831" t="s">
        <v>46</v>
      </c>
      <c r="C2831">
        <v>86</v>
      </c>
      <c r="D2831" s="4">
        <v>333976</v>
      </c>
      <c r="E2831" t="s">
        <v>183</v>
      </c>
      <c r="F2831" t="s">
        <v>2</v>
      </c>
      <c r="G2831" t="s">
        <v>3</v>
      </c>
      <c r="H2831" t="s">
        <v>113</v>
      </c>
      <c r="I2831" s="4">
        <v>12000000</v>
      </c>
      <c r="J2831" s="3">
        <v>2002</v>
      </c>
      <c r="K2831" s="3">
        <v>6.4</v>
      </c>
      <c r="L2831" t="str">
        <f>IF(IMDb[[#This Row],[Presupuesto (USD)]]&lt;IMDb[[#This Row],[Ganancias(USD)]],"Éxito",IF(IMDb[[#This Row],[Presupuesto (USD)]]="SI","Indeterminado","Fracaso"))</f>
        <v>Fracaso</v>
      </c>
    </row>
    <row r="2832" spans="1:12" x14ac:dyDescent="0.25">
      <c r="A2832" t="s">
        <v>4997</v>
      </c>
      <c r="B2832" t="s">
        <v>2114</v>
      </c>
      <c r="C2832">
        <v>90</v>
      </c>
      <c r="D2832" s="4">
        <v>318622</v>
      </c>
      <c r="E2832" t="s">
        <v>776</v>
      </c>
      <c r="F2832" t="s">
        <v>2</v>
      </c>
      <c r="G2832" t="s">
        <v>3</v>
      </c>
      <c r="H2832" t="s">
        <v>113</v>
      </c>
      <c r="I2832" s="4">
        <v>270000</v>
      </c>
      <c r="J2832" s="3">
        <v>2012</v>
      </c>
      <c r="K2832" s="3">
        <v>6.4</v>
      </c>
      <c r="L2832" t="str">
        <f>IF(IMDb[[#This Row],[Presupuesto (USD)]]&lt;IMDb[[#This Row],[Ganancias(USD)]],"Éxito",IF(IMDb[[#This Row],[Presupuesto (USD)]]="SI","Indeterminado","Fracaso"))</f>
        <v>Éxito</v>
      </c>
    </row>
    <row r="2833" spans="1:12" x14ac:dyDescent="0.25">
      <c r="A2833" t="s">
        <v>4944</v>
      </c>
      <c r="B2833" t="s">
        <v>731</v>
      </c>
      <c r="C2833">
        <v>102</v>
      </c>
      <c r="D2833" s="4">
        <v>316842</v>
      </c>
      <c r="E2833" t="s">
        <v>600</v>
      </c>
      <c r="F2833" t="s">
        <v>2</v>
      </c>
      <c r="G2833" t="s">
        <v>3</v>
      </c>
      <c r="H2833" t="s">
        <v>113</v>
      </c>
      <c r="I2833" s="4" t="s">
        <v>5162</v>
      </c>
      <c r="J2833" s="3">
        <v>2014</v>
      </c>
      <c r="K2833" s="3">
        <v>6.4</v>
      </c>
      <c r="L2833" t="str">
        <f>IF(IMDb[[#This Row],[Presupuesto (USD)]]&lt;IMDb[[#This Row],[Ganancias(USD)]],"Éxito",IF(IMDb[[#This Row],[Presupuesto (USD)]]="SI","Indeterminado","Fracaso"))</f>
        <v>Indeterminado</v>
      </c>
    </row>
    <row r="2834" spans="1:12" x14ac:dyDescent="0.25">
      <c r="A2834" t="s">
        <v>3562</v>
      </c>
      <c r="B2834" t="s">
        <v>101</v>
      </c>
      <c r="C2834">
        <v>107</v>
      </c>
      <c r="D2834" s="4">
        <v>305070</v>
      </c>
      <c r="E2834" t="s">
        <v>468</v>
      </c>
      <c r="F2834" t="s">
        <v>2</v>
      </c>
      <c r="G2834" t="s">
        <v>3</v>
      </c>
      <c r="H2834" t="s">
        <v>113</v>
      </c>
      <c r="I2834" s="4">
        <v>20000000</v>
      </c>
      <c r="J2834" s="3">
        <v>1994</v>
      </c>
      <c r="K2834" s="3">
        <v>6.4</v>
      </c>
      <c r="L2834" t="str">
        <f>IF(IMDb[[#This Row],[Presupuesto (USD)]]&lt;IMDb[[#This Row],[Ganancias(USD)]],"Éxito",IF(IMDb[[#This Row],[Presupuesto (USD)]]="SI","Indeterminado","Fracaso"))</f>
        <v>Fracaso</v>
      </c>
    </row>
    <row r="2835" spans="1:12" x14ac:dyDescent="0.25">
      <c r="A2835" t="s">
        <v>3932</v>
      </c>
      <c r="B2835" t="s">
        <v>1283</v>
      </c>
      <c r="C2835">
        <v>90</v>
      </c>
      <c r="D2835" s="4">
        <v>303439</v>
      </c>
      <c r="E2835" t="s">
        <v>332</v>
      </c>
      <c r="F2835" t="s">
        <v>2</v>
      </c>
      <c r="G2835" t="s">
        <v>3</v>
      </c>
      <c r="H2835" t="s">
        <v>113</v>
      </c>
      <c r="I2835" s="4">
        <v>8000000</v>
      </c>
      <c r="J2835" s="3">
        <v>2007</v>
      </c>
      <c r="K2835" s="3">
        <v>6.4</v>
      </c>
      <c r="L2835" t="str">
        <f>IF(IMDb[[#This Row],[Presupuesto (USD)]]&lt;IMDb[[#This Row],[Ganancias(USD)]],"Éxito",IF(IMDb[[#This Row],[Presupuesto (USD)]]="SI","Indeterminado","Fracaso"))</f>
        <v>Fracaso</v>
      </c>
    </row>
    <row r="2836" spans="1:12" x14ac:dyDescent="0.25">
      <c r="A2836" t="s">
        <v>4939</v>
      </c>
      <c r="B2836" t="s">
        <v>2069</v>
      </c>
      <c r="C2836">
        <v>94</v>
      </c>
      <c r="D2836" s="4">
        <v>237301</v>
      </c>
      <c r="E2836" t="s">
        <v>441</v>
      </c>
      <c r="F2836" t="s">
        <v>2</v>
      </c>
      <c r="G2836" t="s">
        <v>9</v>
      </c>
      <c r="H2836" t="s">
        <v>113</v>
      </c>
      <c r="I2836" s="4">
        <v>500000</v>
      </c>
      <c r="J2836" s="3">
        <v>2010</v>
      </c>
      <c r="K2836" s="3">
        <v>6.4</v>
      </c>
      <c r="L2836" t="str">
        <f>IF(IMDb[[#This Row],[Presupuesto (USD)]]&lt;IMDb[[#This Row],[Ganancias(USD)]],"Éxito",IF(IMDb[[#This Row],[Presupuesto (USD)]]="SI","Indeterminado","Fracaso"))</f>
        <v>Fracaso</v>
      </c>
    </row>
    <row r="2837" spans="1:12" x14ac:dyDescent="0.25">
      <c r="A2837" t="s">
        <v>5005</v>
      </c>
      <c r="B2837" t="s">
        <v>2117</v>
      </c>
      <c r="C2837">
        <v>76</v>
      </c>
      <c r="D2837" s="4">
        <v>212285</v>
      </c>
      <c r="E2837" t="s">
        <v>290</v>
      </c>
      <c r="F2837" t="s">
        <v>2</v>
      </c>
      <c r="G2837" t="s">
        <v>74</v>
      </c>
      <c r="H2837" t="s">
        <v>113</v>
      </c>
      <c r="I2837" s="4">
        <v>250000</v>
      </c>
      <c r="J2837" s="3">
        <v>1996</v>
      </c>
      <c r="K2837" s="3">
        <v>6.4</v>
      </c>
      <c r="L2837" t="str">
        <f>IF(IMDb[[#This Row],[Presupuesto (USD)]]&lt;IMDb[[#This Row],[Ganancias(USD)]],"Éxito",IF(IMDb[[#This Row],[Presupuesto (USD)]]="SI","Indeterminado","Fracaso"))</f>
        <v>Fracaso</v>
      </c>
    </row>
    <row r="2838" spans="1:12" x14ac:dyDescent="0.25">
      <c r="A2838" t="s">
        <v>3976</v>
      </c>
      <c r="B2838" t="s">
        <v>1455</v>
      </c>
      <c r="C2838">
        <v>99</v>
      </c>
      <c r="D2838" s="4">
        <v>125169</v>
      </c>
      <c r="E2838" t="s">
        <v>419</v>
      </c>
      <c r="F2838" t="s">
        <v>2</v>
      </c>
      <c r="G2838" t="s">
        <v>3</v>
      </c>
      <c r="H2838" t="s">
        <v>113</v>
      </c>
      <c r="I2838" s="4">
        <v>10500000</v>
      </c>
      <c r="J2838" s="3">
        <v>1994</v>
      </c>
      <c r="K2838" s="3">
        <v>6.4</v>
      </c>
      <c r="L2838" t="str">
        <f>IF(IMDb[[#This Row],[Presupuesto (USD)]]&lt;IMDb[[#This Row],[Ganancias(USD)]],"Éxito",IF(IMDb[[#This Row],[Presupuesto (USD)]]="SI","Indeterminado","Fracaso"))</f>
        <v>Fracaso</v>
      </c>
    </row>
    <row r="2839" spans="1:12" x14ac:dyDescent="0.25">
      <c r="A2839" t="s">
        <v>3786</v>
      </c>
      <c r="B2839" t="s">
        <v>966</v>
      </c>
      <c r="C2839">
        <v>97</v>
      </c>
      <c r="D2839" s="4">
        <v>122288</v>
      </c>
      <c r="E2839" t="s">
        <v>1349</v>
      </c>
      <c r="F2839" t="s">
        <v>2</v>
      </c>
      <c r="G2839" t="s">
        <v>9</v>
      </c>
      <c r="H2839" t="s">
        <v>113</v>
      </c>
      <c r="I2839" s="4" t="s">
        <v>5162</v>
      </c>
      <c r="J2839" s="3">
        <v>2010</v>
      </c>
      <c r="K2839" s="3">
        <v>6.4</v>
      </c>
      <c r="L2839" t="str">
        <f>IF(IMDb[[#This Row],[Presupuesto (USD)]]&lt;IMDb[[#This Row],[Ganancias(USD)]],"Éxito",IF(IMDb[[#This Row],[Presupuesto (USD)]]="SI","Indeterminado","Fracaso"))</f>
        <v>Indeterminado</v>
      </c>
    </row>
    <row r="2840" spans="1:12" x14ac:dyDescent="0.25">
      <c r="A2840" t="s">
        <v>4521</v>
      </c>
      <c r="B2840" t="s">
        <v>1778</v>
      </c>
      <c r="C2840">
        <v>98</v>
      </c>
      <c r="D2840" s="4">
        <v>101228</v>
      </c>
      <c r="E2840" t="s">
        <v>419</v>
      </c>
      <c r="F2840" t="s">
        <v>2</v>
      </c>
      <c r="G2840" t="s">
        <v>3</v>
      </c>
      <c r="H2840" t="s">
        <v>113</v>
      </c>
      <c r="I2840" s="4">
        <v>3500000</v>
      </c>
      <c r="J2840" s="3">
        <v>2005</v>
      </c>
      <c r="K2840" s="3">
        <v>6.4</v>
      </c>
      <c r="L2840" t="str">
        <f>IF(IMDb[[#This Row],[Presupuesto (USD)]]&lt;IMDb[[#This Row],[Ganancias(USD)]],"Éxito",IF(IMDb[[#This Row],[Presupuesto (USD)]]="SI","Indeterminado","Fracaso"))</f>
        <v>Fracaso</v>
      </c>
    </row>
    <row r="2841" spans="1:12" x14ac:dyDescent="0.25">
      <c r="A2841" t="s">
        <v>4596</v>
      </c>
      <c r="B2841" t="s">
        <v>1818</v>
      </c>
      <c r="C2841">
        <v>93</v>
      </c>
      <c r="D2841" s="4">
        <v>100675</v>
      </c>
      <c r="E2841" t="s">
        <v>14</v>
      </c>
      <c r="F2841" t="s">
        <v>2</v>
      </c>
      <c r="G2841" t="s">
        <v>3</v>
      </c>
      <c r="H2841" t="s">
        <v>4</v>
      </c>
      <c r="I2841" s="4">
        <v>3000000</v>
      </c>
      <c r="J2841" s="3">
        <v>2010</v>
      </c>
      <c r="K2841" s="3">
        <v>6.4</v>
      </c>
      <c r="L2841" t="str">
        <f>IF(IMDb[[#This Row],[Presupuesto (USD)]]&lt;IMDb[[#This Row],[Ganancias(USD)]],"Éxito",IF(IMDb[[#This Row],[Presupuesto (USD)]]="SI","Indeterminado","Fracaso"))</f>
        <v>Fracaso</v>
      </c>
    </row>
    <row r="2842" spans="1:12" x14ac:dyDescent="0.25">
      <c r="A2842" t="s">
        <v>4854</v>
      </c>
      <c r="B2842" t="s">
        <v>1997</v>
      </c>
      <c r="C2842">
        <v>95</v>
      </c>
      <c r="D2842" s="4">
        <v>100659</v>
      </c>
      <c r="E2842" t="s">
        <v>851</v>
      </c>
      <c r="F2842" t="s">
        <v>2</v>
      </c>
      <c r="G2842" t="s">
        <v>3</v>
      </c>
      <c r="H2842" t="s">
        <v>113</v>
      </c>
      <c r="I2842" s="4">
        <v>900000</v>
      </c>
      <c r="J2842" s="3">
        <v>2009</v>
      </c>
      <c r="K2842" s="3">
        <v>6.4</v>
      </c>
      <c r="L2842" t="str">
        <f>IF(IMDb[[#This Row],[Presupuesto (USD)]]&lt;IMDb[[#This Row],[Ganancias(USD)]],"Éxito",IF(IMDb[[#This Row],[Presupuesto (USD)]]="SI","Indeterminado","Fracaso"))</f>
        <v>Fracaso</v>
      </c>
    </row>
    <row r="2843" spans="1:12" x14ac:dyDescent="0.25">
      <c r="A2843" t="s">
        <v>4712</v>
      </c>
      <c r="B2843" t="s">
        <v>1900</v>
      </c>
      <c r="C2843">
        <v>160</v>
      </c>
      <c r="D2843" s="4">
        <v>95236</v>
      </c>
      <c r="E2843" t="s">
        <v>1721</v>
      </c>
      <c r="F2843" t="s">
        <v>762</v>
      </c>
      <c r="G2843" t="s">
        <v>763</v>
      </c>
      <c r="H2843" t="s">
        <v>679</v>
      </c>
      <c r="I2843" s="4" t="s">
        <v>5162</v>
      </c>
      <c r="J2843" s="3">
        <v>2013</v>
      </c>
      <c r="K2843" s="3">
        <v>6.4</v>
      </c>
      <c r="L2843" t="str">
        <f>IF(IMDb[[#This Row],[Presupuesto (USD)]]&lt;IMDb[[#This Row],[Ganancias(USD)]],"Éxito",IF(IMDb[[#This Row],[Presupuesto (USD)]]="SI","Indeterminado","Fracaso"))</f>
        <v>Indeterminado</v>
      </c>
    </row>
    <row r="2844" spans="1:12" x14ac:dyDescent="0.25">
      <c r="A2844" t="s">
        <v>4315</v>
      </c>
      <c r="B2844" t="s">
        <v>1648</v>
      </c>
      <c r="C2844">
        <v>94</v>
      </c>
      <c r="D2844" s="4">
        <v>69582</v>
      </c>
      <c r="E2844" t="s">
        <v>286</v>
      </c>
      <c r="F2844" t="s">
        <v>2</v>
      </c>
      <c r="G2844" t="s">
        <v>9</v>
      </c>
      <c r="H2844" t="s">
        <v>113</v>
      </c>
      <c r="I2844" s="4" t="s">
        <v>5162</v>
      </c>
      <c r="J2844" s="3">
        <v>1998</v>
      </c>
      <c r="K2844" s="3">
        <v>6.4</v>
      </c>
      <c r="L2844" t="str">
        <f>IF(IMDb[[#This Row],[Presupuesto (USD)]]&lt;IMDb[[#This Row],[Ganancias(USD)]],"Éxito",IF(IMDb[[#This Row],[Presupuesto (USD)]]="SI","Indeterminado","Fracaso"))</f>
        <v>Indeterminado</v>
      </c>
    </row>
    <row r="2845" spans="1:12" x14ac:dyDescent="0.25">
      <c r="A2845" t="s">
        <v>4165</v>
      </c>
      <c r="B2845" t="s">
        <v>1569</v>
      </c>
      <c r="C2845">
        <v>107</v>
      </c>
      <c r="D2845" s="4">
        <v>53481</v>
      </c>
      <c r="E2845" t="s">
        <v>363</v>
      </c>
      <c r="F2845" t="s">
        <v>2</v>
      </c>
      <c r="G2845" t="s">
        <v>3</v>
      </c>
      <c r="H2845" t="s">
        <v>113</v>
      </c>
      <c r="I2845" s="4">
        <v>8000000</v>
      </c>
      <c r="J2845" s="3">
        <v>2006</v>
      </c>
      <c r="K2845" s="3">
        <v>6.4</v>
      </c>
      <c r="L2845" t="str">
        <f>IF(IMDb[[#This Row],[Presupuesto (USD)]]&lt;IMDb[[#This Row],[Ganancias(USD)]],"Éxito",IF(IMDb[[#This Row],[Presupuesto (USD)]]="SI","Indeterminado","Fracaso"))</f>
        <v>Fracaso</v>
      </c>
    </row>
    <row r="2846" spans="1:12" x14ac:dyDescent="0.25">
      <c r="A2846" t="s">
        <v>4890</v>
      </c>
      <c r="B2846" t="s">
        <v>716</v>
      </c>
      <c r="C2846">
        <v>91</v>
      </c>
      <c r="D2846" s="4">
        <v>41709</v>
      </c>
      <c r="E2846" t="s">
        <v>945</v>
      </c>
      <c r="F2846" t="s">
        <v>1657</v>
      </c>
      <c r="G2846" t="s">
        <v>1301</v>
      </c>
      <c r="H2846" t="s">
        <v>679</v>
      </c>
      <c r="I2846" s="4">
        <v>800000</v>
      </c>
      <c r="J2846" s="3">
        <v>2009</v>
      </c>
      <c r="K2846" s="3">
        <v>6.4</v>
      </c>
      <c r="L2846" t="str">
        <f>IF(IMDb[[#This Row],[Presupuesto (USD)]]&lt;IMDb[[#This Row],[Ganancias(USD)]],"Éxito",IF(IMDb[[#This Row],[Presupuesto (USD)]]="SI","Indeterminado","Fracaso"))</f>
        <v>Fracaso</v>
      </c>
    </row>
    <row r="2847" spans="1:12" x14ac:dyDescent="0.25">
      <c r="A2847" t="s">
        <v>3583</v>
      </c>
      <c r="B2847" t="s">
        <v>1239</v>
      </c>
      <c r="C2847">
        <v>100</v>
      </c>
      <c r="D2847" s="4">
        <v>12561</v>
      </c>
      <c r="E2847" t="s">
        <v>290</v>
      </c>
      <c r="F2847" t="s">
        <v>2</v>
      </c>
      <c r="G2847" t="s">
        <v>3</v>
      </c>
      <c r="H2847" t="s">
        <v>21</v>
      </c>
      <c r="I2847" s="4">
        <v>19000000</v>
      </c>
      <c r="J2847" s="3">
        <v>2010</v>
      </c>
      <c r="K2847" s="3">
        <v>6.4</v>
      </c>
      <c r="L2847" t="str">
        <f>IF(IMDb[[#This Row],[Presupuesto (USD)]]&lt;IMDb[[#This Row],[Ganancias(USD)]],"Éxito",IF(IMDb[[#This Row],[Presupuesto (USD)]]="SI","Indeterminado","Fracaso"))</f>
        <v>Fracaso</v>
      </c>
    </row>
    <row r="2848" spans="1:12" x14ac:dyDescent="0.25">
      <c r="A2848" t="s">
        <v>4238</v>
      </c>
      <c r="B2848" t="s">
        <v>1604</v>
      </c>
      <c r="C2848">
        <v>101</v>
      </c>
      <c r="D2848" s="4">
        <v>10696</v>
      </c>
      <c r="E2848" t="s">
        <v>267</v>
      </c>
      <c r="F2848" t="s">
        <v>2</v>
      </c>
      <c r="G2848" t="s">
        <v>3</v>
      </c>
      <c r="H2848" t="s">
        <v>113</v>
      </c>
      <c r="I2848" s="4">
        <v>6800000</v>
      </c>
      <c r="J2848" s="3">
        <v>2003</v>
      </c>
      <c r="K2848" s="3">
        <v>6.4</v>
      </c>
      <c r="L2848" t="str">
        <f>IF(IMDb[[#This Row],[Presupuesto (USD)]]&lt;IMDb[[#This Row],[Ganancias(USD)]],"Éxito",IF(IMDb[[#This Row],[Presupuesto (USD)]]="SI","Indeterminado","Fracaso"))</f>
        <v>Fracaso</v>
      </c>
    </row>
    <row r="2849" spans="1:12" x14ac:dyDescent="0.25">
      <c r="A2849" t="s">
        <v>4538</v>
      </c>
      <c r="B2849" t="s">
        <v>1789</v>
      </c>
      <c r="C2849">
        <v>92</v>
      </c>
      <c r="D2849" s="4">
        <v>7680</v>
      </c>
      <c r="E2849" t="s">
        <v>45</v>
      </c>
      <c r="F2849" t="s">
        <v>2</v>
      </c>
      <c r="G2849" t="s">
        <v>3</v>
      </c>
      <c r="H2849" t="s">
        <v>113</v>
      </c>
      <c r="I2849" s="4">
        <v>2000000</v>
      </c>
      <c r="J2849" s="3">
        <v>1999</v>
      </c>
      <c r="K2849" s="3">
        <v>6.4</v>
      </c>
      <c r="L2849" t="str">
        <f>IF(IMDb[[#This Row],[Presupuesto (USD)]]&lt;IMDb[[#This Row],[Ganancias(USD)]],"Éxito",IF(IMDb[[#This Row],[Presupuesto (USD)]]="SI","Indeterminado","Fracaso"))</f>
        <v>Fracaso</v>
      </c>
    </row>
    <row r="2850" spans="1:12" x14ac:dyDescent="0.25">
      <c r="A2850" t="s">
        <v>4872</v>
      </c>
      <c r="B2850" t="s">
        <v>2015</v>
      </c>
      <c r="C2850">
        <v>101</v>
      </c>
      <c r="D2850" s="4">
        <v>6643</v>
      </c>
      <c r="E2850" t="s">
        <v>2016</v>
      </c>
      <c r="F2850" t="s">
        <v>2</v>
      </c>
      <c r="G2850" t="s">
        <v>3</v>
      </c>
      <c r="H2850" t="s">
        <v>113</v>
      </c>
      <c r="I2850" s="4">
        <v>900000</v>
      </c>
      <c r="J2850" s="3">
        <v>2012</v>
      </c>
      <c r="K2850" s="3">
        <v>6.4</v>
      </c>
      <c r="L2850" t="str">
        <f>IF(IMDb[[#This Row],[Presupuesto (USD)]]&lt;IMDb[[#This Row],[Ganancias(USD)]],"Éxito",IF(IMDb[[#This Row],[Presupuesto (USD)]]="SI","Indeterminado","Fracaso"))</f>
        <v>Fracaso</v>
      </c>
    </row>
    <row r="2851" spans="1:12" x14ac:dyDescent="0.25">
      <c r="A2851" t="s">
        <v>5108</v>
      </c>
      <c r="B2851" t="s">
        <v>1758</v>
      </c>
      <c r="C2851">
        <v>95</v>
      </c>
      <c r="D2851" s="4">
        <v>4584</v>
      </c>
      <c r="E2851" t="s">
        <v>419</v>
      </c>
      <c r="F2851" t="s">
        <v>2</v>
      </c>
      <c r="G2851" t="s">
        <v>3</v>
      </c>
      <c r="H2851" t="s">
        <v>679</v>
      </c>
      <c r="I2851" s="4">
        <v>9000</v>
      </c>
      <c r="J2851" s="3">
        <v>2011</v>
      </c>
      <c r="K2851" s="3">
        <v>6.4</v>
      </c>
      <c r="L2851" t="str">
        <f>IF(IMDb[[#This Row],[Presupuesto (USD)]]&lt;IMDb[[#This Row],[Ganancias(USD)]],"Éxito",IF(IMDb[[#This Row],[Presupuesto (USD)]]="SI","Indeterminado","Fracaso"))</f>
        <v>Fracaso</v>
      </c>
    </row>
    <row r="2852" spans="1:12" x14ac:dyDescent="0.25">
      <c r="A2852" t="s">
        <v>4241</v>
      </c>
      <c r="B2852" t="s">
        <v>1606</v>
      </c>
      <c r="C2852">
        <v>88</v>
      </c>
      <c r="D2852" s="4">
        <v>828</v>
      </c>
      <c r="E2852" t="s">
        <v>1607</v>
      </c>
      <c r="F2852" t="s">
        <v>2</v>
      </c>
      <c r="G2852" t="s">
        <v>975</v>
      </c>
      <c r="H2852" t="s">
        <v>113</v>
      </c>
      <c r="I2852" s="4" t="s">
        <v>5162</v>
      </c>
      <c r="J2852" s="3">
        <v>2009</v>
      </c>
      <c r="K2852" s="3">
        <v>6.4</v>
      </c>
      <c r="L2852" t="str">
        <f>IF(IMDb[[#This Row],[Presupuesto (USD)]]&lt;IMDb[[#This Row],[Ganancias(USD)]],"Éxito",IF(IMDb[[#This Row],[Presupuesto (USD)]]="SI","Indeterminado","Fracaso"))</f>
        <v>Indeterminado</v>
      </c>
    </row>
    <row r="2853" spans="1:12" x14ac:dyDescent="0.25">
      <c r="A2853" t="s">
        <v>2244</v>
      </c>
      <c r="B2853" t="s">
        <v>61</v>
      </c>
      <c r="C2853">
        <v>154</v>
      </c>
      <c r="D2853" s="4">
        <v>352358779</v>
      </c>
      <c r="E2853" t="s">
        <v>16</v>
      </c>
      <c r="F2853" t="s">
        <v>2</v>
      </c>
      <c r="G2853" t="s">
        <v>3</v>
      </c>
      <c r="H2853" t="s">
        <v>4</v>
      </c>
      <c r="I2853" s="4">
        <v>195000000</v>
      </c>
      <c r="J2853" s="3">
        <v>2011</v>
      </c>
      <c r="K2853" s="3">
        <v>6.3</v>
      </c>
      <c r="L2853" t="str">
        <f>IF(IMDb[[#This Row],[Presupuesto (USD)]]&lt;IMDb[[#This Row],[Ganancias(USD)]],"Éxito",IF(IMDb[[#This Row],[Presupuesto (USD)]]="SI","Indeterminado","Fracaso"))</f>
        <v>Éxito</v>
      </c>
    </row>
    <row r="2854" spans="1:12" x14ac:dyDescent="0.25">
      <c r="A2854" t="s">
        <v>2654</v>
      </c>
      <c r="B2854" t="s">
        <v>342</v>
      </c>
      <c r="C2854">
        <v>106</v>
      </c>
      <c r="D2854" s="4">
        <v>279167575</v>
      </c>
      <c r="E2854" t="s">
        <v>290</v>
      </c>
      <c r="F2854" t="s">
        <v>2</v>
      </c>
      <c r="G2854" t="s">
        <v>3</v>
      </c>
      <c r="H2854" t="s">
        <v>4</v>
      </c>
      <c r="I2854" s="4">
        <v>80000000</v>
      </c>
      <c r="J2854" s="3">
        <v>2004</v>
      </c>
      <c r="K2854" s="3">
        <v>6.3</v>
      </c>
      <c r="L2854" t="str">
        <f>IF(IMDb[[#This Row],[Presupuesto (USD)]]&lt;IMDb[[#This Row],[Ganancias(USD)]],"Éxito",IF(IMDb[[#This Row],[Presupuesto (USD)]]="SI","Indeterminado","Fracaso"))</f>
        <v>Éxito</v>
      </c>
    </row>
    <row r="2855" spans="1:12" x14ac:dyDescent="0.25">
      <c r="A2855" t="s">
        <v>2470</v>
      </c>
      <c r="B2855" t="s">
        <v>276</v>
      </c>
      <c r="C2855">
        <v>113</v>
      </c>
      <c r="D2855" s="4">
        <v>241688385</v>
      </c>
      <c r="E2855" t="s">
        <v>139</v>
      </c>
      <c r="F2855" t="s">
        <v>2</v>
      </c>
      <c r="G2855" t="s">
        <v>3</v>
      </c>
      <c r="H2855" t="s">
        <v>4</v>
      </c>
      <c r="I2855" s="4">
        <v>92000000</v>
      </c>
      <c r="J2855" s="3">
        <v>1996</v>
      </c>
      <c r="K2855" s="3">
        <v>6.3</v>
      </c>
      <c r="L2855" t="str">
        <f>IF(IMDb[[#This Row],[Presupuesto (USD)]]&lt;IMDb[[#This Row],[Ganancias(USD)]],"Éxito",IF(IMDb[[#This Row],[Presupuesto (USD)]]="SI","Indeterminado","Fracaso"))</f>
        <v>Éxito</v>
      </c>
    </row>
    <row r="2856" spans="1:12" x14ac:dyDescent="0.25">
      <c r="A2856" t="s">
        <v>2426</v>
      </c>
      <c r="B2856" t="s">
        <v>102</v>
      </c>
      <c r="C2856">
        <v>130</v>
      </c>
      <c r="D2856" s="4">
        <v>202007640</v>
      </c>
      <c r="E2856" t="s">
        <v>333</v>
      </c>
      <c r="F2856" t="s">
        <v>2</v>
      </c>
      <c r="G2856" t="s">
        <v>3</v>
      </c>
      <c r="H2856" t="s">
        <v>4</v>
      </c>
      <c r="I2856" s="4">
        <v>98000000</v>
      </c>
      <c r="J2856" s="3">
        <v>2001</v>
      </c>
      <c r="K2856" s="3">
        <v>6.3</v>
      </c>
      <c r="L2856" t="str">
        <f>IF(IMDb[[#This Row],[Presupuesto (USD)]]&lt;IMDb[[#This Row],[Ganancias(USD)]],"Éxito",IF(IMDb[[#This Row],[Presupuesto (USD)]]="SI","Indeterminado","Fracaso"))</f>
        <v>Éxito</v>
      </c>
    </row>
    <row r="2857" spans="1:12" x14ac:dyDescent="0.25">
      <c r="A2857" t="s">
        <v>2233</v>
      </c>
      <c r="B2857" t="s">
        <v>63</v>
      </c>
      <c r="C2857">
        <v>106</v>
      </c>
      <c r="D2857" s="4">
        <v>191450875</v>
      </c>
      <c r="E2857" t="s">
        <v>64</v>
      </c>
      <c r="F2857" t="s">
        <v>2</v>
      </c>
      <c r="G2857" t="s">
        <v>3</v>
      </c>
      <c r="H2857" t="s">
        <v>60</v>
      </c>
      <c r="I2857" s="4">
        <v>200000000</v>
      </c>
      <c r="J2857" s="3">
        <v>2011</v>
      </c>
      <c r="K2857" s="3">
        <v>6.3</v>
      </c>
      <c r="L2857" t="str">
        <f>IF(IMDb[[#This Row],[Presupuesto (USD)]]&lt;IMDb[[#This Row],[Ganancias(USD)]],"Éxito",IF(IMDb[[#This Row],[Presupuesto (USD)]]="SI","Indeterminado","Fracaso"))</f>
        <v>Fracaso</v>
      </c>
    </row>
    <row r="2858" spans="1:12" x14ac:dyDescent="0.25">
      <c r="A2858" t="s">
        <v>2765</v>
      </c>
      <c r="B2858" t="s">
        <v>689</v>
      </c>
      <c r="C2858">
        <v>108</v>
      </c>
      <c r="D2858" s="4">
        <v>143704210</v>
      </c>
      <c r="E2858" t="s">
        <v>690</v>
      </c>
      <c r="F2858" t="s">
        <v>2</v>
      </c>
      <c r="G2858" t="s">
        <v>3</v>
      </c>
      <c r="H2858" t="s">
        <v>4</v>
      </c>
      <c r="I2858" s="4">
        <v>52000000</v>
      </c>
      <c r="J2858" s="3">
        <v>2008</v>
      </c>
      <c r="K2858" s="3">
        <v>6.3</v>
      </c>
      <c r="L2858" t="str">
        <f>IF(IMDb[[#This Row],[Presupuesto (USD)]]&lt;IMDb[[#This Row],[Ganancias(USD)]],"Éxito",IF(IMDb[[#This Row],[Presupuesto (USD)]]="SI","Indeterminado","Fracaso"))</f>
        <v>Éxito</v>
      </c>
    </row>
    <row r="2859" spans="1:12" x14ac:dyDescent="0.25">
      <c r="A2859" t="s">
        <v>2861</v>
      </c>
      <c r="B2859" t="s">
        <v>758</v>
      </c>
      <c r="C2859">
        <v>98</v>
      </c>
      <c r="D2859" s="4">
        <v>139852971</v>
      </c>
      <c r="E2859" t="s">
        <v>70</v>
      </c>
      <c r="F2859" t="s">
        <v>2</v>
      </c>
      <c r="G2859" t="s">
        <v>258</v>
      </c>
      <c r="H2859" t="s">
        <v>4</v>
      </c>
      <c r="I2859" s="4">
        <v>45000000</v>
      </c>
      <c r="J2859" s="3">
        <v>2012</v>
      </c>
      <c r="K2859" s="3">
        <v>6.3</v>
      </c>
      <c r="L2859" t="str">
        <f>IF(IMDb[[#This Row],[Presupuesto (USD)]]&lt;IMDb[[#This Row],[Ganancias(USD)]],"Éxito",IF(IMDb[[#This Row],[Presupuesto (USD)]]="SI","Indeterminado","Fracaso"))</f>
        <v>Éxito</v>
      </c>
    </row>
    <row r="2860" spans="1:12" x14ac:dyDescent="0.25">
      <c r="A2860" t="s">
        <v>2384</v>
      </c>
      <c r="B2860" t="s">
        <v>227</v>
      </c>
      <c r="C2860">
        <v>119</v>
      </c>
      <c r="D2860" s="4">
        <v>129995817</v>
      </c>
      <c r="E2860" t="s">
        <v>212</v>
      </c>
      <c r="F2860" t="s">
        <v>2</v>
      </c>
      <c r="G2860" t="s">
        <v>3</v>
      </c>
      <c r="H2860" t="s">
        <v>4</v>
      </c>
      <c r="I2860" s="4">
        <v>110000000</v>
      </c>
      <c r="J2860" s="3">
        <v>2015</v>
      </c>
      <c r="K2860" s="3">
        <v>6.3</v>
      </c>
      <c r="L2860" t="str">
        <f>IF(IMDb[[#This Row],[Presupuesto (USD)]]&lt;IMDb[[#This Row],[Ganancias(USD)]],"Éxito",IF(IMDb[[#This Row],[Presupuesto (USD)]]="SI","Indeterminado","Fracaso"))</f>
        <v>Éxito</v>
      </c>
    </row>
    <row r="2861" spans="1:12" x14ac:dyDescent="0.25">
      <c r="A2861" t="s">
        <v>2511</v>
      </c>
      <c r="B2861" t="s">
        <v>313</v>
      </c>
      <c r="C2861">
        <v>91</v>
      </c>
      <c r="D2861" s="4">
        <v>128200012</v>
      </c>
      <c r="E2861" t="s">
        <v>121</v>
      </c>
      <c r="F2861" t="s">
        <v>2</v>
      </c>
      <c r="G2861" t="s">
        <v>3</v>
      </c>
      <c r="H2861" t="s">
        <v>21</v>
      </c>
      <c r="I2861" s="4">
        <v>75000000</v>
      </c>
      <c r="J2861" s="3">
        <v>2005</v>
      </c>
      <c r="K2861" s="3">
        <v>6.3</v>
      </c>
      <c r="L2861" t="str">
        <f>IF(IMDb[[#This Row],[Presupuesto (USD)]]&lt;IMDb[[#This Row],[Ganancias(USD)]],"Éxito",IF(IMDb[[#This Row],[Presupuesto (USD)]]="SI","Indeterminado","Fracaso"))</f>
        <v>Éxito</v>
      </c>
    </row>
    <row r="2862" spans="1:12" x14ac:dyDescent="0.25">
      <c r="A2862" t="s">
        <v>2855</v>
      </c>
      <c r="B2862" t="s">
        <v>772</v>
      </c>
      <c r="C2862">
        <v>105</v>
      </c>
      <c r="D2862" s="4">
        <v>126805112</v>
      </c>
      <c r="E2862" t="s">
        <v>290</v>
      </c>
      <c r="F2862" t="s">
        <v>2</v>
      </c>
      <c r="G2862" t="s">
        <v>3</v>
      </c>
      <c r="H2862" t="s">
        <v>4</v>
      </c>
      <c r="I2862" s="4">
        <v>46000000</v>
      </c>
      <c r="J2862" s="3">
        <v>1997</v>
      </c>
      <c r="K2862" s="3">
        <v>6.3</v>
      </c>
      <c r="L2862" t="str">
        <f>IF(IMDb[[#This Row],[Presupuesto (USD)]]&lt;IMDb[[#This Row],[Ganancias(USD)]],"Éxito",IF(IMDb[[#This Row],[Presupuesto (USD)]]="SI","Indeterminado","Fracaso"))</f>
        <v>Éxito</v>
      </c>
    </row>
    <row r="2863" spans="1:12" x14ac:dyDescent="0.25">
      <c r="A2863" t="s">
        <v>2652</v>
      </c>
      <c r="B2863" t="s">
        <v>585</v>
      </c>
      <c r="C2863">
        <v>93</v>
      </c>
      <c r="D2863" s="4">
        <v>118153533</v>
      </c>
      <c r="E2863" t="s">
        <v>586</v>
      </c>
      <c r="F2863" t="s">
        <v>2</v>
      </c>
      <c r="G2863" t="s">
        <v>3</v>
      </c>
      <c r="H2863" t="s">
        <v>4</v>
      </c>
      <c r="I2863" s="4">
        <v>61000000</v>
      </c>
      <c r="J2863" s="3">
        <v>2007</v>
      </c>
      <c r="K2863" s="3">
        <v>6.3</v>
      </c>
      <c r="L2863" t="str">
        <f>IF(IMDb[[#This Row],[Presupuesto (USD)]]&lt;IMDb[[#This Row],[Ganancias(USD)]],"Éxito",IF(IMDb[[#This Row],[Presupuesto (USD)]]="SI","Indeterminado","Fracaso"))</f>
        <v>Éxito</v>
      </c>
    </row>
    <row r="2864" spans="1:12" x14ac:dyDescent="0.25">
      <c r="A2864" t="s">
        <v>3051</v>
      </c>
      <c r="B2864" t="s">
        <v>511</v>
      </c>
      <c r="C2864">
        <v>129</v>
      </c>
      <c r="D2864" s="4">
        <v>110008260</v>
      </c>
      <c r="E2864" t="s">
        <v>290</v>
      </c>
      <c r="F2864" t="s">
        <v>2</v>
      </c>
      <c r="G2864" t="s">
        <v>131</v>
      </c>
      <c r="H2864" t="s">
        <v>113</v>
      </c>
      <c r="I2864" s="4">
        <v>35000000</v>
      </c>
      <c r="J2864" s="3">
        <v>2015</v>
      </c>
      <c r="K2864" s="3">
        <v>6.3</v>
      </c>
      <c r="L2864" t="str">
        <f>IF(IMDb[[#This Row],[Presupuesto (USD)]]&lt;IMDb[[#This Row],[Ganancias(USD)]],"Éxito",IF(IMDb[[#This Row],[Presupuesto (USD)]]="SI","Indeterminado","Fracaso"))</f>
        <v>Éxito</v>
      </c>
    </row>
    <row r="2865" spans="1:12" x14ac:dyDescent="0.25">
      <c r="A2865" t="s">
        <v>3158</v>
      </c>
      <c r="B2865" t="s">
        <v>696</v>
      </c>
      <c r="C2865">
        <v>90</v>
      </c>
      <c r="D2865" s="4">
        <v>108360000</v>
      </c>
      <c r="E2865" t="s">
        <v>614</v>
      </c>
      <c r="F2865" t="s">
        <v>2</v>
      </c>
      <c r="G2865" t="s">
        <v>3</v>
      </c>
      <c r="H2865" t="s">
        <v>4</v>
      </c>
      <c r="I2865" s="4">
        <v>30000000</v>
      </c>
      <c r="J2865" s="3">
        <v>1995</v>
      </c>
      <c r="K2865" s="3">
        <v>6.3</v>
      </c>
      <c r="L2865" t="str">
        <f>IF(IMDb[[#This Row],[Presupuesto (USD)]]&lt;IMDb[[#This Row],[Ganancias(USD)]],"Éxito",IF(IMDb[[#This Row],[Presupuesto (USD)]]="SI","Indeterminado","Fracaso"))</f>
        <v>Éxito</v>
      </c>
    </row>
    <row r="2866" spans="1:12" x14ac:dyDescent="0.25">
      <c r="A2866" t="s">
        <v>2571</v>
      </c>
      <c r="B2866" t="s">
        <v>509</v>
      </c>
      <c r="C2866">
        <v>97</v>
      </c>
      <c r="D2866" s="4">
        <v>107225164</v>
      </c>
      <c r="E2866" t="s">
        <v>510</v>
      </c>
      <c r="F2866" t="s">
        <v>2</v>
      </c>
      <c r="G2866" t="s">
        <v>3</v>
      </c>
      <c r="H2866" t="s">
        <v>21</v>
      </c>
      <c r="I2866" s="4">
        <v>73000000</v>
      </c>
      <c r="J2866" s="3">
        <v>2016</v>
      </c>
      <c r="K2866" s="3">
        <v>6.3</v>
      </c>
      <c r="L2866" t="str">
        <f>IF(IMDb[[#This Row],[Presupuesto (USD)]]&lt;IMDb[[#This Row],[Ganancias(USD)]],"Éxito",IF(IMDb[[#This Row],[Presupuesto (USD)]]="SI","Indeterminado","Fracaso"))</f>
        <v>Éxito</v>
      </c>
    </row>
    <row r="2867" spans="1:12" x14ac:dyDescent="0.25">
      <c r="A2867" t="s">
        <v>2286</v>
      </c>
      <c r="B2867" t="s">
        <v>144</v>
      </c>
      <c r="C2867">
        <v>113</v>
      </c>
      <c r="D2867" s="4">
        <v>104383624</v>
      </c>
      <c r="E2867" t="s">
        <v>43</v>
      </c>
      <c r="F2867" t="s">
        <v>2</v>
      </c>
      <c r="G2867" t="s">
        <v>3</v>
      </c>
      <c r="H2867" t="s">
        <v>21</v>
      </c>
      <c r="I2867" s="4">
        <v>155000000</v>
      </c>
      <c r="J2867" s="3">
        <v>2010</v>
      </c>
      <c r="K2867" s="3">
        <v>6.3</v>
      </c>
      <c r="L2867" t="str">
        <f>IF(IMDb[[#This Row],[Presupuesto (USD)]]&lt;IMDb[[#This Row],[Ganancias(USD)]],"Éxito",IF(IMDb[[#This Row],[Presupuesto (USD)]]="SI","Indeterminado","Fracaso"))</f>
        <v>Fracaso</v>
      </c>
    </row>
    <row r="2868" spans="1:12" x14ac:dyDescent="0.25">
      <c r="A2868" t="s">
        <v>2721</v>
      </c>
      <c r="B2868" t="s">
        <v>657</v>
      </c>
      <c r="C2868">
        <v>74</v>
      </c>
      <c r="D2868" s="4">
        <v>104354205</v>
      </c>
      <c r="E2868" t="s">
        <v>290</v>
      </c>
      <c r="F2868" t="s">
        <v>2</v>
      </c>
      <c r="G2868" t="s">
        <v>3</v>
      </c>
      <c r="H2868" t="s">
        <v>113</v>
      </c>
      <c r="I2868" s="4">
        <v>55000000</v>
      </c>
      <c r="J2868" s="3">
        <v>2003</v>
      </c>
      <c r="K2868" s="3">
        <v>6.3</v>
      </c>
      <c r="L2868" t="str">
        <f>IF(IMDb[[#This Row],[Presupuesto (USD)]]&lt;IMDb[[#This Row],[Ganancias(USD)]],"Éxito",IF(IMDb[[#This Row],[Presupuesto (USD)]]="SI","Indeterminado","Fracaso"))</f>
        <v>Éxito</v>
      </c>
    </row>
    <row r="2869" spans="1:12" x14ac:dyDescent="0.25">
      <c r="A2869" t="s">
        <v>2660</v>
      </c>
      <c r="B2869" t="s">
        <v>309</v>
      </c>
      <c r="C2869">
        <v>116</v>
      </c>
      <c r="D2869" s="4">
        <v>102678089</v>
      </c>
      <c r="E2869" t="s">
        <v>332</v>
      </c>
      <c r="F2869" t="s">
        <v>2</v>
      </c>
      <c r="G2869" t="s">
        <v>3</v>
      </c>
      <c r="H2869" t="s">
        <v>113</v>
      </c>
      <c r="I2869" s="4">
        <v>95000000</v>
      </c>
      <c r="J2869" s="3">
        <v>1999</v>
      </c>
      <c r="K2869" s="3">
        <v>6.3</v>
      </c>
      <c r="L2869" t="str">
        <f>IF(IMDb[[#This Row],[Presupuesto (USD)]]&lt;IMDb[[#This Row],[Ganancias(USD)]],"Éxito",IF(IMDb[[#This Row],[Presupuesto (USD)]]="SI","Indeterminado","Fracaso"))</f>
        <v>Éxito</v>
      </c>
    </row>
    <row r="2870" spans="1:12" x14ac:dyDescent="0.25">
      <c r="A2870" t="s">
        <v>2723</v>
      </c>
      <c r="B2870" t="s">
        <v>154</v>
      </c>
      <c r="C2870">
        <v>101</v>
      </c>
      <c r="D2870" s="4">
        <v>98711404</v>
      </c>
      <c r="E2870" t="s">
        <v>617</v>
      </c>
      <c r="F2870" t="s">
        <v>2</v>
      </c>
      <c r="G2870" t="s">
        <v>3</v>
      </c>
      <c r="H2870" t="s">
        <v>4</v>
      </c>
      <c r="I2870" s="4">
        <v>55000000</v>
      </c>
      <c r="J2870" s="3">
        <v>2010</v>
      </c>
      <c r="K2870" s="3">
        <v>6.3</v>
      </c>
      <c r="L2870" t="str">
        <f>IF(IMDb[[#This Row],[Presupuesto (USD)]]&lt;IMDb[[#This Row],[Ganancias(USD)]],"Éxito",IF(IMDb[[#This Row],[Presupuesto (USD)]]="SI","Indeterminado","Fracaso"))</f>
        <v>Éxito</v>
      </c>
    </row>
    <row r="2871" spans="1:12" x14ac:dyDescent="0.25">
      <c r="A2871" t="s">
        <v>2520</v>
      </c>
      <c r="B2871" t="s">
        <v>438</v>
      </c>
      <c r="C2871">
        <v>88</v>
      </c>
      <c r="D2871" s="4">
        <v>90443603</v>
      </c>
      <c r="E2871" t="s">
        <v>439</v>
      </c>
      <c r="F2871" t="s">
        <v>2</v>
      </c>
      <c r="G2871" t="s">
        <v>3</v>
      </c>
      <c r="H2871" t="s">
        <v>21</v>
      </c>
      <c r="I2871" s="4">
        <v>80000000</v>
      </c>
      <c r="J2871" s="3">
        <v>1996</v>
      </c>
      <c r="K2871" s="3">
        <v>6.3</v>
      </c>
      <c r="L2871" t="str">
        <f>IF(IMDb[[#This Row],[Presupuesto (USD)]]&lt;IMDb[[#This Row],[Ganancias(USD)]],"Éxito",IF(IMDb[[#This Row],[Presupuesto (USD)]]="SI","Indeterminado","Fracaso"))</f>
        <v>Éxito</v>
      </c>
    </row>
    <row r="2872" spans="1:12" x14ac:dyDescent="0.25">
      <c r="A2872" t="s">
        <v>2314</v>
      </c>
      <c r="B2872" t="s">
        <v>85</v>
      </c>
      <c r="C2872">
        <v>115</v>
      </c>
      <c r="D2872" s="4">
        <v>82161969</v>
      </c>
      <c r="E2872" t="s">
        <v>179</v>
      </c>
      <c r="F2872" t="s">
        <v>2</v>
      </c>
      <c r="G2872" t="s">
        <v>3</v>
      </c>
      <c r="H2872" t="s">
        <v>4</v>
      </c>
      <c r="I2872" s="4">
        <v>150000000</v>
      </c>
      <c r="J2872" s="3">
        <v>2007</v>
      </c>
      <c r="K2872" s="3">
        <v>6.3</v>
      </c>
      <c r="L2872" t="str">
        <f>IF(IMDb[[#This Row],[Presupuesto (USD)]]&lt;IMDb[[#This Row],[Ganancias(USD)]],"Éxito",IF(IMDb[[#This Row],[Presupuesto (USD)]]="SI","Indeterminado","Fracaso"))</f>
        <v>Fracaso</v>
      </c>
    </row>
    <row r="2873" spans="1:12" x14ac:dyDescent="0.25">
      <c r="A2873" t="s">
        <v>2378</v>
      </c>
      <c r="B2873" t="s">
        <v>262</v>
      </c>
      <c r="C2873">
        <v>112</v>
      </c>
      <c r="D2873" s="4">
        <v>81638674</v>
      </c>
      <c r="E2873" t="s">
        <v>97</v>
      </c>
      <c r="F2873" t="s">
        <v>2</v>
      </c>
      <c r="G2873" t="s">
        <v>3</v>
      </c>
      <c r="H2873" t="s">
        <v>4</v>
      </c>
      <c r="I2873" s="4">
        <v>135000000</v>
      </c>
      <c r="J2873" s="3">
        <v>2016</v>
      </c>
      <c r="K2873" s="3">
        <v>6.3</v>
      </c>
      <c r="L2873" t="str">
        <f>IF(IMDb[[#This Row],[Presupuesto (USD)]]&lt;IMDb[[#This Row],[Ganancias(USD)]],"Éxito",IF(IMDb[[#This Row],[Presupuesto (USD)]]="SI","Indeterminado","Fracaso"))</f>
        <v>Fracaso</v>
      </c>
    </row>
    <row r="2874" spans="1:12" x14ac:dyDescent="0.25">
      <c r="A2874" t="s">
        <v>2369</v>
      </c>
      <c r="B2874" t="s">
        <v>252</v>
      </c>
      <c r="C2874">
        <v>117</v>
      </c>
      <c r="D2874" s="4">
        <v>76418654</v>
      </c>
      <c r="E2874" t="s">
        <v>253</v>
      </c>
      <c r="F2874" t="s">
        <v>2</v>
      </c>
      <c r="G2874" t="s">
        <v>3</v>
      </c>
      <c r="H2874" t="s">
        <v>4</v>
      </c>
      <c r="I2874" s="4">
        <v>117000000</v>
      </c>
      <c r="J2874" s="3">
        <v>2010</v>
      </c>
      <c r="K2874" s="3">
        <v>6.3</v>
      </c>
      <c r="L2874" t="str">
        <f>IF(IMDb[[#This Row],[Presupuesto (USD)]]&lt;IMDb[[#This Row],[Ganancias(USD)]],"Éxito",IF(IMDb[[#This Row],[Presupuesto (USD)]]="SI","Indeterminado","Fracaso"))</f>
        <v>Fracaso</v>
      </c>
    </row>
    <row r="2875" spans="1:12" x14ac:dyDescent="0.25">
      <c r="A2875" t="s">
        <v>3031</v>
      </c>
      <c r="B2875" t="s">
        <v>435</v>
      </c>
      <c r="C2875">
        <v>93</v>
      </c>
      <c r="D2875" s="4">
        <v>68208190</v>
      </c>
      <c r="E2875" t="s">
        <v>82</v>
      </c>
      <c r="F2875" t="s">
        <v>2</v>
      </c>
      <c r="G2875" t="s">
        <v>3</v>
      </c>
      <c r="H2875" t="s">
        <v>4</v>
      </c>
      <c r="I2875" s="4">
        <v>65000000</v>
      </c>
      <c r="J2875" s="3">
        <v>1999</v>
      </c>
      <c r="K2875" s="3">
        <v>6.3</v>
      </c>
      <c r="L2875" t="str">
        <f>IF(IMDb[[#This Row],[Presupuesto (USD)]]&lt;IMDb[[#This Row],[Ganancias(USD)]],"Éxito",IF(IMDb[[#This Row],[Presupuesto (USD)]]="SI","Indeterminado","Fracaso"))</f>
        <v>Éxito</v>
      </c>
    </row>
    <row r="2876" spans="1:12" x14ac:dyDescent="0.25">
      <c r="A2876" t="s">
        <v>2240</v>
      </c>
      <c r="B2876" t="s">
        <v>26</v>
      </c>
      <c r="C2876">
        <v>114</v>
      </c>
      <c r="D2876" s="4">
        <v>65171860</v>
      </c>
      <c r="E2876" t="s">
        <v>37</v>
      </c>
      <c r="F2876" t="s">
        <v>2</v>
      </c>
      <c r="G2876" t="s">
        <v>3</v>
      </c>
      <c r="H2876" t="s">
        <v>4</v>
      </c>
      <c r="I2876" s="4">
        <v>195000000</v>
      </c>
      <c r="J2876" s="3">
        <v>2013</v>
      </c>
      <c r="K2876" s="3">
        <v>6.3</v>
      </c>
      <c r="L2876" t="str">
        <f>IF(IMDb[[#This Row],[Presupuesto (USD)]]&lt;IMDb[[#This Row],[Ganancias(USD)]],"Éxito",IF(IMDb[[#This Row],[Presupuesto (USD)]]="SI","Indeterminado","Fracaso"))</f>
        <v>Fracaso</v>
      </c>
    </row>
    <row r="2877" spans="1:12" x14ac:dyDescent="0.25">
      <c r="A2877" t="s">
        <v>3054</v>
      </c>
      <c r="B2877" t="s">
        <v>340</v>
      </c>
      <c r="C2877">
        <v>90</v>
      </c>
      <c r="D2877" s="4">
        <v>63826569</v>
      </c>
      <c r="E2877" t="s">
        <v>286</v>
      </c>
      <c r="F2877" t="s">
        <v>2</v>
      </c>
      <c r="G2877" t="s">
        <v>3</v>
      </c>
      <c r="H2877" t="s">
        <v>4</v>
      </c>
      <c r="I2877" s="4">
        <v>35000000</v>
      </c>
      <c r="J2877" s="3">
        <v>1997</v>
      </c>
      <c r="K2877" s="3">
        <v>6.3</v>
      </c>
      <c r="L2877" t="str">
        <f>IF(IMDb[[#This Row],[Presupuesto (USD)]]&lt;IMDb[[#This Row],[Ganancias(USD)]],"Éxito",IF(IMDb[[#This Row],[Presupuesto (USD)]]="SI","Indeterminado","Fracaso"))</f>
        <v>Éxito</v>
      </c>
    </row>
    <row r="2878" spans="1:12" x14ac:dyDescent="0.25">
      <c r="A2878" t="s">
        <v>3173</v>
      </c>
      <c r="B2878" t="s">
        <v>587</v>
      </c>
      <c r="C2878">
        <v>100</v>
      </c>
      <c r="D2878" s="4">
        <v>63536011</v>
      </c>
      <c r="E2878" t="s">
        <v>251</v>
      </c>
      <c r="F2878" t="s">
        <v>2</v>
      </c>
      <c r="G2878" t="s">
        <v>3</v>
      </c>
      <c r="H2878" t="s">
        <v>4</v>
      </c>
      <c r="I2878" s="4">
        <v>30000000</v>
      </c>
      <c r="J2878" s="3">
        <v>2012</v>
      </c>
      <c r="K2878" s="3">
        <v>6.3</v>
      </c>
      <c r="L2878" t="str">
        <f>IF(IMDb[[#This Row],[Presupuesto (USD)]]&lt;IMDb[[#This Row],[Ganancias(USD)]],"Éxito",IF(IMDb[[#This Row],[Presupuesto (USD)]]="SI","Indeterminado","Fracaso"))</f>
        <v>Éxito</v>
      </c>
    </row>
    <row r="2879" spans="1:12" x14ac:dyDescent="0.25">
      <c r="A2879" t="s">
        <v>2732</v>
      </c>
      <c r="B2879" t="s">
        <v>385</v>
      </c>
      <c r="C2879">
        <v>97</v>
      </c>
      <c r="D2879" s="4">
        <v>63408614</v>
      </c>
      <c r="E2879" t="s">
        <v>82</v>
      </c>
      <c r="F2879" t="s">
        <v>2</v>
      </c>
      <c r="G2879" t="s">
        <v>3</v>
      </c>
      <c r="H2879" t="s">
        <v>113</v>
      </c>
      <c r="I2879" s="4">
        <v>55000000</v>
      </c>
      <c r="J2879" s="3">
        <v>1989</v>
      </c>
      <c r="K2879" s="3">
        <v>6.3</v>
      </c>
      <c r="L2879" t="str">
        <f>IF(IMDb[[#This Row],[Presupuesto (USD)]]&lt;IMDb[[#This Row],[Ganancias(USD)]],"Éxito",IF(IMDb[[#This Row],[Presupuesto (USD)]]="SI","Indeterminado","Fracaso"))</f>
        <v>Éxito</v>
      </c>
    </row>
    <row r="2880" spans="1:12" x14ac:dyDescent="0.25">
      <c r="A2880" t="s">
        <v>3140</v>
      </c>
      <c r="B2880" t="s">
        <v>982</v>
      </c>
      <c r="C2880">
        <v>126</v>
      </c>
      <c r="D2880" s="4">
        <v>62700000</v>
      </c>
      <c r="E2880" t="s">
        <v>48</v>
      </c>
      <c r="F2880" t="s">
        <v>2</v>
      </c>
      <c r="G2880" t="s">
        <v>9</v>
      </c>
      <c r="H2880" t="s">
        <v>21</v>
      </c>
      <c r="I2880" s="4">
        <v>34000000</v>
      </c>
      <c r="J2880" s="3">
        <v>1979</v>
      </c>
      <c r="K2880" s="3">
        <v>6.3</v>
      </c>
      <c r="L2880" t="str">
        <f>IF(IMDb[[#This Row],[Presupuesto (USD)]]&lt;IMDb[[#This Row],[Ganancias(USD)]],"Éxito",IF(IMDb[[#This Row],[Presupuesto (USD)]]="SI","Indeterminado","Fracaso"))</f>
        <v>Éxito</v>
      </c>
    </row>
    <row r="2881" spans="1:12" x14ac:dyDescent="0.25">
      <c r="A2881" t="s">
        <v>3056</v>
      </c>
      <c r="B2881" t="s">
        <v>408</v>
      </c>
      <c r="C2881">
        <v>109</v>
      </c>
      <c r="D2881" s="4">
        <v>61280963</v>
      </c>
      <c r="E2881" t="s">
        <v>631</v>
      </c>
      <c r="F2881" t="s">
        <v>2</v>
      </c>
      <c r="G2881" t="s">
        <v>3</v>
      </c>
      <c r="H2881" t="s">
        <v>113</v>
      </c>
      <c r="I2881" s="4">
        <v>33000000</v>
      </c>
      <c r="J2881" s="3">
        <v>2000</v>
      </c>
      <c r="K2881" s="3">
        <v>6.3</v>
      </c>
      <c r="L2881" t="str">
        <f>IF(IMDb[[#This Row],[Presupuesto (USD)]]&lt;IMDb[[#This Row],[Ganancias(USD)]],"Éxito",IF(IMDb[[#This Row],[Presupuesto (USD)]]="SI","Indeterminado","Fracaso"))</f>
        <v>Éxito</v>
      </c>
    </row>
    <row r="2882" spans="1:12" x14ac:dyDescent="0.25">
      <c r="A2882" t="s">
        <v>2597</v>
      </c>
      <c r="B2882" t="s">
        <v>535</v>
      </c>
      <c r="C2882">
        <v>92</v>
      </c>
      <c r="D2882" s="4">
        <v>55942830</v>
      </c>
      <c r="E2882" t="s">
        <v>536</v>
      </c>
      <c r="F2882" t="s">
        <v>2</v>
      </c>
      <c r="G2882" t="s">
        <v>3</v>
      </c>
      <c r="H2882" t="s">
        <v>4</v>
      </c>
      <c r="I2882" s="4">
        <v>70000000</v>
      </c>
      <c r="J2882" s="3">
        <v>2014</v>
      </c>
      <c r="K2882" s="3">
        <v>6.3</v>
      </c>
      <c r="L2882" t="str">
        <f>IF(IMDb[[#This Row],[Presupuesto (USD)]]&lt;IMDb[[#This Row],[Ganancias(USD)]],"Éxito",IF(IMDb[[#This Row],[Presupuesto (USD)]]="SI","Indeterminado","Fracaso"))</f>
        <v>Fracaso</v>
      </c>
    </row>
    <row r="2883" spans="1:12" x14ac:dyDescent="0.25">
      <c r="A2883" t="s">
        <v>2798</v>
      </c>
      <c r="B2883" t="s">
        <v>715</v>
      </c>
      <c r="C2883">
        <v>113</v>
      </c>
      <c r="D2883" s="4">
        <v>54997476</v>
      </c>
      <c r="E2883" t="s">
        <v>367</v>
      </c>
      <c r="F2883" t="s">
        <v>2</v>
      </c>
      <c r="G2883" t="s">
        <v>3</v>
      </c>
      <c r="H2883" t="s">
        <v>113</v>
      </c>
      <c r="I2883" s="4">
        <v>50000000</v>
      </c>
      <c r="J2883" s="3">
        <v>2001</v>
      </c>
      <c r="K2883" s="3">
        <v>6.3</v>
      </c>
      <c r="L2883" t="str">
        <f>IF(IMDb[[#This Row],[Presupuesto (USD)]]&lt;IMDb[[#This Row],[Ganancias(USD)]],"Éxito",IF(IMDb[[#This Row],[Presupuesto (USD)]]="SI","Indeterminado","Fracaso"))</f>
        <v>Éxito</v>
      </c>
    </row>
    <row r="2884" spans="1:12" x14ac:dyDescent="0.25">
      <c r="A2884" t="s">
        <v>2681</v>
      </c>
      <c r="B2884" t="s">
        <v>548</v>
      </c>
      <c r="C2884">
        <v>124</v>
      </c>
      <c r="D2884" s="4">
        <v>54910560</v>
      </c>
      <c r="E2884" t="s">
        <v>524</v>
      </c>
      <c r="F2884" t="s">
        <v>2</v>
      </c>
      <c r="G2884" t="s">
        <v>3</v>
      </c>
      <c r="H2884" t="s">
        <v>113</v>
      </c>
      <c r="I2884" s="4">
        <v>60000000</v>
      </c>
      <c r="J2884" s="3">
        <v>1997</v>
      </c>
      <c r="K2884" s="3">
        <v>6.3</v>
      </c>
      <c r="L2884" t="str">
        <f>IF(IMDb[[#This Row],[Presupuesto (USD)]]&lt;IMDb[[#This Row],[Ganancias(USD)]],"Éxito",IF(IMDb[[#This Row],[Presupuesto (USD)]]="SI","Indeterminado","Fracaso"))</f>
        <v>Fracaso</v>
      </c>
    </row>
    <row r="2885" spans="1:12" x14ac:dyDescent="0.25">
      <c r="A2885" t="s">
        <v>2633</v>
      </c>
      <c r="B2885" t="s">
        <v>68</v>
      </c>
      <c r="C2885">
        <v>103</v>
      </c>
      <c r="D2885" s="4">
        <v>54758461</v>
      </c>
      <c r="E2885" t="s">
        <v>253</v>
      </c>
      <c r="F2885" t="s">
        <v>2</v>
      </c>
      <c r="G2885" t="s">
        <v>3</v>
      </c>
      <c r="H2885" t="s">
        <v>4</v>
      </c>
      <c r="I2885" s="4">
        <v>65000000</v>
      </c>
      <c r="J2885" s="3">
        <v>2012</v>
      </c>
      <c r="K2885" s="3">
        <v>6.3</v>
      </c>
      <c r="L2885" t="str">
        <f>IF(IMDb[[#This Row],[Presupuesto (USD)]]&lt;IMDb[[#This Row],[Ganancias(USD)]],"Éxito",IF(IMDb[[#This Row],[Presupuesto (USD)]]="SI","Indeterminado","Fracaso"))</f>
        <v>Fracaso</v>
      </c>
    </row>
    <row r="2886" spans="1:12" x14ac:dyDescent="0.25">
      <c r="A2886" t="s">
        <v>2963</v>
      </c>
      <c r="B2886" t="s">
        <v>650</v>
      </c>
      <c r="C2886">
        <v>116</v>
      </c>
      <c r="D2886" s="4">
        <v>54414716</v>
      </c>
      <c r="E2886" t="s">
        <v>183</v>
      </c>
      <c r="F2886" t="s">
        <v>2</v>
      </c>
      <c r="G2886" t="s">
        <v>3</v>
      </c>
      <c r="H2886" t="s">
        <v>113</v>
      </c>
      <c r="I2886" s="4">
        <v>42000000</v>
      </c>
      <c r="J2886" s="3">
        <v>2014</v>
      </c>
      <c r="K2886" s="3">
        <v>6.3</v>
      </c>
      <c r="L2886" t="str">
        <f>IF(IMDb[[#This Row],[Presupuesto (USD)]]&lt;IMDb[[#This Row],[Ganancias(USD)]],"Éxito",IF(IMDb[[#This Row],[Presupuesto (USD)]]="SI","Indeterminado","Fracaso"))</f>
        <v>Éxito</v>
      </c>
    </row>
    <row r="2887" spans="1:12" x14ac:dyDescent="0.25">
      <c r="A2887" t="s">
        <v>3059</v>
      </c>
      <c r="B2887" t="s">
        <v>927</v>
      </c>
      <c r="C2887">
        <v>87</v>
      </c>
      <c r="D2887" s="4">
        <v>54132596</v>
      </c>
      <c r="E2887" t="s">
        <v>164</v>
      </c>
      <c r="F2887" t="s">
        <v>2</v>
      </c>
      <c r="G2887" t="s">
        <v>579</v>
      </c>
      <c r="H2887" t="s">
        <v>21</v>
      </c>
      <c r="I2887" s="4">
        <v>34000000</v>
      </c>
      <c r="J2887" s="3">
        <v>2007</v>
      </c>
      <c r="K2887" s="3">
        <v>6.3</v>
      </c>
      <c r="L2887" t="str">
        <f>IF(IMDb[[#This Row],[Presupuesto (USD)]]&lt;IMDb[[#This Row],[Ganancias(USD)]],"Éxito",IF(IMDb[[#This Row],[Presupuesto (USD)]]="SI","Indeterminado","Fracaso"))</f>
        <v>Éxito</v>
      </c>
    </row>
    <row r="2888" spans="1:12" x14ac:dyDescent="0.25">
      <c r="A2888" t="s">
        <v>2876</v>
      </c>
      <c r="B2888" t="s">
        <v>504</v>
      </c>
      <c r="C2888">
        <v>135</v>
      </c>
      <c r="D2888" s="4">
        <v>53854588</v>
      </c>
      <c r="E2888" t="s">
        <v>648</v>
      </c>
      <c r="F2888" t="s">
        <v>2</v>
      </c>
      <c r="G2888" t="s">
        <v>3</v>
      </c>
      <c r="H2888" t="s">
        <v>113</v>
      </c>
      <c r="I2888" s="4">
        <v>45000000</v>
      </c>
      <c r="J2888" s="3">
        <v>1996</v>
      </c>
      <c r="K2888" s="3">
        <v>6.3</v>
      </c>
      <c r="L2888" t="str">
        <f>IF(IMDb[[#This Row],[Presupuesto (USD)]]&lt;IMDb[[#This Row],[Ganancias(USD)]],"Éxito",IF(IMDb[[#This Row],[Presupuesto (USD)]]="SI","Indeterminado","Fracaso"))</f>
        <v>Éxito</v>
      </c>
    </row>
    <row r="2889" spans="1:12" x14ac:dyDescent="0.25">
      <c r="A2889" t="s">
        <v>2682</v>
      </c>
      <c r="B2889" t="s">
        <v>239</v>
      </c>
      <c r="C2889">
        <v>119</v>
      </c>
      <c r="D2889" s="4">
        <v>53789313</v>
      </c>
      <c r="E2889" t="s">
        <v>282</v>
      </c>
      <c r="F2889" t="s">
        <v>2</v>
      </c>
      <c r="G2889" t="s">
        <v>3</v>
      </c>
      <c r="H2889" t="s">
        <v>4</v>
      </c>
      <c r="I2889" s="4">
        <v>60000000</v>
      </c>
      <c r="J2889" s="3">
        <v>2003</v>
      </c>
      <c r="K2889" s="3">
        <v>6.3</v>
      </c>
      <c r="L2889" t="str">
        <f>IF(IMDb[[#This Row],[Presupuesto (USD)]]&lt;IMDb[[#This Row],[Ganancias(USD)]],"Éxito",IF(IMDb[[#This Row],[Presupuesto (USD)]]="SI","Indeterminado","Fracaso"))</f>
        <v>Fracaso</v>
      </c>
    </row>
    <row r="2890" spans="1:12" x14ac:dyDescent="0.25">
      <c r="A2890" t="s">
        <v>3143</v>
      </c>
      <c r="B2890" t="s">
        <v>708</v>
      </c>
      <c r="C2890">
        <v>103</v>
      </c>
      <c r="D2890" s="4">
        <v>53133888</v>
      </c>
      <c r="E2890" t="s">
        <v>985</v>
      </c>
      <c r="F2890" t="s">
        <v>2</v>
      </c>
      <c r="G2890" t="s">
        <v>3</v>
      </c>
      <c r="H2890" t="s">
        <v>4</v>
      </c>
      <c r="I2890" s="4">
        <v>31000000</v>
      </c>
      <c r="J2890" s="3">
        <v>1990</v>
      </c>
      <c r="K2890" s="3">
        <v>6.3</v>
      </c>
      <c r="L2890" t="str">
        <f>IF(IMDb[[#This Row],[Presupuesto (USD)]]&lt;IMDb[[#This Row],[Ganancias(USD)]],"Éxito",IF(IMDb[[#This Row],[Presupuesto (USD)]]="SI","Indeterminado","Fracaso"))</f>
        <v>Éxito</v>
      </c>
    </row>
    <row r="2891" spans="1:12" x14ac:dyDescent="0.25">
      <c r="A2891" t="s">
        <v>2596</v>
      </c>
      <c r="B2891" t="s">
        <v>146</v>
      </c>
      <c r="C2891">
        <v>136</v>
      </c>
      <c r="D2891" s="4">
        <v>52474616</v>
      </c>
      <c r="E2891" t="s">
        <v>534</v>
      </c>
      <c r="F2891" t="s">
        <v>2</v>
      </c>
      <c r="G2891" t="s">
        <v>3</v>
      </c>
      <c r="H2891" t="s">
        <v>4</v>
      </c>
      <c r="I2891" s="4">
        <v>70000000</v>
      </c>
      <c r="J2891" s="3">
        <v>2010</v>
      </c>
      <c r="K2891" s="3">
        <v>6.3</v>
      </c>
      <c r="L2891" t="str">
        <f>IF(IMDb[[#This Row],[Presupuesto (USD)]]&lt;IMDb[[#This Row],[Ganancias(USD)]],"Éxito",IF(IMDb[[#This Row],[Presupuesto (USD)]]="SI","Indeterminado","Fracaso"))</f>
        <v>Fracaso</v>
      </c>
    </row>
    <row r="2892" spans="1:12" x14ac:dyDescent="0.25">
      <c r="A2892" t="s">
        <v>2879</v>
      </c>
      <c r="B2892" t="s">
        <v>790</v>
      </c>
      <c r="C2892">
        <v>94</v>
      </c>
      <c r="D2892" s="4">
        <v>50648679</v>
      </c>
      <c r="E2892" t="s">
        <v>375</v>
      </c>
      <c r="F2892" t="s">
        <v>2</v>
      </c>
      <c r="G2892" t="s">
        <v>258</v>
      </c>
      <c r="H2892" t="s">
        <v>113</v>
      </c>
      <c r="I2892" s="4">
        <v>45000000</v>
      </c>
      <c r="J2892" s="3">
        <v>2007</v>
      </c>
      <c r="K2892" s="3">
        <v>6.3</v>
      </c>
      <c r="L2892" t="str">
        <f>IF(IMDb[[#This Row],[Presupuesto (USD)]]&lt;IMDb[[#This Row],[Ganancias(USD)]],"Éxito",IF(IMDb[[#This Row],[Presupuesto (USD)]]="SI","Indeterminado","Fracaso"))</f>
        <v>Éxito</v>
      </c>
    </row>
    <row r="2893" spans="1:12" x14ac:dyDescent="0.25">
      <c r="A2893" t="s">
        <v>3180</v>
      </c>
      <c r="B2893" t="s">
        <v>826</v>
      </c>
      <c r="C2893">
        <v>131</v>
      </c>
      <c r="D2893" s="4">
        <v>50300000</v>
      </c>
      <c r="E2893" t="s">
        <v>8</v>
      </c>
      <c r="F2893" t="s">
        <v>2</v>
      </c>
      <c r="G2893" t="s">
        <v>9</v>
      </c>
      <c r="H2893" t="s">
        <v>21</v>
      </c>
      <c r="I2893" s="4">
        <v>30000000</v>
      </c>
      <c r="J2893" s="3">
        <v>1985</v>
      </c>
      <c r="K2893" s="3">
        <v>6.3</v>
      </c>
      <c r="L2893" t="str">
        <f>IF(IMDb[[#This Row],[Presupuesto (USD)]]&lt;IMDb[[#This Row],[Ganancias(USD)]],"Éxito",IF(IMDb[[#This Row],[Presupuesto (USD)]]="SI","Indeterminado","Fracaso"))</f>
        <v>Éxito</v>
      </c>
    </row>
    <row r="2894" spans="1:12" x14ac:dyDescent="0.25">
      <c r="A2894" t="s">
        <v>2738</v>
      </c>
      <c r="B2894" t="s">
        <v>662</v>
      </c>
      <c r="C2894">
        <v>135</v>
      </c>
      <c r="D2894" s="4">
        <v>49994804</v>
      </c>
      <c r="E2894" t="s">
        <v>663</v>
      </c>
      <c r="F2894" t="s">
        <v>2</v>
      </c>
      <c r="G2894" t="s">
        <v>3</v>
      </c>
      <c r="H2894" t="s">
        <v>21</v>
      </c>
      <c r="I2894" s="4">
        <v>55000000</v>
      </c>
      <c r="J2894" s="3">
        <v>1996</v>
      </c>
      <c r="K2894" s="3">
        <v>6.3</v>
      </c>
      <c r="L2894" t="str">
        <f>IF(IMDb[[#This Row],[Presupuesto (USD)]]&lt;IMDb[[#This Row],[Ganancias(USD)]],"Éxito",IF(IMDb[[#This Row],[Presupuesto (USD)]]="SI","Indeterminado","Fracaso"))</f>
        <v>Fracaso</v>
      </c>
    </row>
    <row r="2895" spans="1:12" x14ac:dyDescent="0.25">
      <c r="A2895" t="s">
        <v>2685</v>
      </c>
      <c r="B2895" t="s">
        <v>608</v>
      </c>
      <c r="C2895">
        <v>116</v>
      </c>
      <c r="D2895" s="4">
        <v>47748610</v>
      </c>
      <c r="E2895" t="s">
        <v>609</v>
      </c>
      <c r="F2895" t="s">
        <v>2</v>
      </c>
      <c r="G2895" t="s">
        <v>3</v>
      </c>
      <c r="H2895" t="s">
        <v>113</v>
      </c>
      <c r="I2895" s="4">
        <v>75000000</v>
      </c>
      <c r="J2895" s="3">
        <v>1997</v>
      </c>
      <c r="K2895" s="3">
        <v>6.3</v>
      </c>
      <c r="L2895" t="str">
        <f>IF(IMDb[[#This Row],[Presupuesto (USD)]]&lt;IMDb[[#This Row],[Ganancias(USD)]],"Éxito",IF(IMDb[[#This Row],[Presupuesto (USD)]]="SI","Indeterminado","Fracaso"))</f>
        <v>Fracaso</v>
      </c>
    </row>
    <row r="2896" spans="1:12" x14ac:dyDescent="0.25">
      <c r="A2896" t="s">
        <v>2882</v>
      </c>
      <c r="B2896" t="s">
        <v>687</v>
      </c>
      <c r="C2896">
        <v>111</v>
      </c>
      <c r="D2896" s="4">
        <v>46815748</v>
      </c>
      <c r="E2896" t="s">
        <v>524</v>
      </c>
      <c r="F2896" t="s">
        <v>2</v>
      </c>
      <c r="G2896" t="s">
        <v>3</v>
      </c>
      <c r="H2896" t="s">
        <v>4</v>
      </c>
      <c r="I2896" s="4">
        <v>45000000</v>
      </c>
      <c r="J2896" s="3">
        <v>1994</v>
      </c>
      <c r="K2896" s="3">
        <v>6.3</v>
      </c>
      <c r="L2896" t="str">
        <f>IF(IMDb[[#This Row],[Presupuesto (USD)]]&lt;IMDb[[#This Row],[Ganancias(USD)]],"Éxito",IF(IMDb[[#This Row],[Presupuesto (USD)]]="SI","Indeterminado","Fracaso"))</f>
        <v>Éxito</v>
      </c>
    </row>
    <row r="2897" spans="1:12" x14ac:dyDescent="0.25">
      <c r="A2897" t="s">
        <v>2710</v>
      </c>
      <c r="B2897" t="s">
        <v>154</v>
      </c>
      <c r="C2897">
        <v>125</v>
      </c>
      <c r="D2897" s="4">
        <v>44665963</v>
      </c>
      <c r="E2897" t="s">
        <v>286</v>
      </c>
      <c r="F2897" t="s">
        <v>2</v>
      </c>
      <c r="G2897" t="s">
        <v>3</v>
      </c>
      <c r="H2897" t="s">
        <v>4</v>
      </c>
      <c r="I2897" s="4">
        <v>58000000</v>
      </c>
      <c r="J2897" s="3">
        <v>2013</v>
      </c>
      <c r="K2897" s="3">
        <v>6.3</v>
      </c>
      <c r="L2897" t="str">
        <f>IF(IMDb[[#This Row],[Presupuesto (USD)]]&lt;IMDb[[#This Row],[Ganancias(USD)]],"Éxito",IF(IMDb[[#This Row],[Presupuesto (USD)]]="SI","Indeterminado","Fracaso"))</f>
        <v>Fracaso</v>
      </c>
    </row>
    <row r="2898" spans="1:12" x14ac:dyDescent="0.25">
      <c r="A2898" t="s">
        <v>3128</v>
      </c>
      <c r="B2898" t="s">
        <v>202</v>
      </c>
      <c r="C2898">
        <v>87</v>
      </c>
      <c r="D2898" s="4">
        <v>43095600</v>
      </c>
      <c r="E2898" t="s">
        <v>70</v>
      </c>
      <c r="F2898" t="s">
        <v>2</v>
      </c>
      <c r="G2898" t="s">
        <v>258</v>
      </c>
      <c r="H2898" t="s">
        <v>4</v>
      </c>
      <c r="I2898" s="4">
        <v>32000000</v>
      </c>
      <c r="J2898" s="3">
        <v>2005</v>
      </c>
      <c r="K2898" s="3">
        <v>6.3</v>
      </c>
      <c r="L2898" t="str">
        <f>IF(IMDb[[#This Row],[Presupuesto (USD)]]&lt;IMDb[[#This Row],[Ganancias(USD)]],"Éxito",IF(IMDb[[#This Row],[Presupuesto (USD)]]="SI","Indeterminado","Fracaso"))</f>
        <v>Éxito</v>
      </c>
    </row>
    <row r="2899" spans="1:12" x14ac:dyDescent="0.25">
      <c r="A2899" t="s">
        <v>2916</v>
      </c>
      <c r="B2899" t="s">
        <v>725</v>
      </c>
      <c r="C2899">
        <v>115</v>
      </c>
      <c r="D2899" s="4">
        <v>41543207</v>
      </c>
      <c r="E2899" t="s">
        <v>367</v>
      </c>
      <c r="F2899" t="s">
        <v>2</v>
      </c>
      <c r="G2899" t="s">
        <v>3</v>
      </c>
      <c r="H2899" t="s">
        <v>4</v>
      </c>
      <c r="I2899" s="4">
        <v>42000000</v>
      </c>
      <c r="J2899" s="3">
        <v>2002</v>
      </c>
      <c r="K2899" s="3">
        <v>6.3</v>
      </c>
      <c r="L2899" t="str">
        <f>IF(IMDb[[#This Row],[Presupuesto (USD)]]&lt;IMDb[[#This Row],[Ganancias(USD)]],"Éxito",IF(IMDb[[#This Row],[Presupuesto (USD)]]="SI","Indeterminado","Fracaso"))</f>
        <v>Fracaso</v>
      </c>
    </row>
    <row r="2900" spans="1:12" x14ac:dyDescent="0.25">
      <c r="A2900" t="s">
        <v>2809</v>
      </c>
      <c r="B2900" t="s">
        <v>462</v>
      </c>
      <c r="C2900">
        <v>106</v>
      </c>
      <c r="D2900" s="4">
        <v>41482207</v>
      </c>
      <c r="E2900" t="s">
        <v>165</v>
      </c>
      <c r="F2900" t="s">
        <v>2</v>
      </c>
      <c r="G2900" t="s">
        <v>3</v>
      </c>
      <c r="H2900" t="s">
        <v>4</v>
      </c>
      <c r="I2900" s="4">
        <v>50000000</v>
      </c>
      <c r="J2900" s="3">
        <v>1990</v>
      </c>
      <c r="K2900" s="3">
        <v>6.3</v>
      </c>
      <c r="L2900" t="str">
        <f>IF(IMDb[[#This Row],[Presupuesto (USD)]]&lt;IMDb[[#This Row],[Ganancias(USD)]],"Éxito",IF(IMDb[[#This Row],[Presupuesto (USD)]]="SI","Indeterminado","Fracaso"))</f>
        <v>Fracaso</v>
      </c>
    </row>
    <row r="2901" spans="1:12" x14ac:dyDescent="0.25">
      <c r="A2901" t="s">
        <v>2598</v>
      </c>
      <c r="B2901" t="s">
        <v>184</v>
      </c>
      <c r="C2901">
        <v>116</v>
      </c>
      <c r="D2901" s="4">
        <v>40932372</v>
      </c>
      <c r="E2901" t="s">
        <v>11</v>
      </c>
      <c r="F2901" t="s">
        <v>2</v>
      </c>
      <c r="G2901" t="s">
        <v>3</v>
      </c>
      <c r="H2901" t="s">
        <v>113</v>
      </c>
      <c r="I2901" s="4">
        <v>70000000</v>
      </c>
      <c r="J2901" s="3">
        <v>1998</v>
      </c>
      <c r="K2901" s="3">
        <v>6.3</v>
      </c>
      <c r="L2901" t="str">
        <f>IF(IMDb[[#This Row],[Presupuesto (USD)]]&lt;IMDb[[#This Row],[Ganancias(USD)]],"Éxito",IF(IMDb[[#This Row],[Presupuesto (USD)]]="SI","Indeterminado","Fracaso"))</f>
        <v>Fracaso</v>
      </c>
    </row>
    <row r="2902" spans="1:12" x14ac:dyDescent="0.25">
      <c r="A2902" t="s">
        <v>2533</v>
      </c>
      <c r="B2902" t="s">
        <v>124</v>
      </c>
      <c r="C2902">
        <v>89</v>
      </c>
      <c r="D2902" s="4">
        <v>38542418</v>
      </c>
      <c r="E2902" t="s">
        <v>459</v>
      </c>
      <c r="F2902" t="s">
        <v>2</v>
      </c>
      <c r="G2902" t="s">
        <v>3</v>
      </c>
      <c r="H2902" t="s">
        <v>4</v>
      </c>
      <c r="I2902" s="4">
        <v>80000000</v>
      </c>
      <c r="J2902" s="3">
        <v>2009</v>
      </c>
      <c r="K2902" s="3">
        <v>6.3</v>
      </c>
      <c r="L2902" t="str">
        <f>IF(IMDb[[#This Row],[Presupuesto (USD)]]&lt;IMDb[[#This Row],[Ganancias(USD)]],"Éxito",IF(IMDb[[#This Row],[Presupuesto (USD)]]="SI","Indeterminado","Fracaso"))</f>
        <v>Fracaso</v>
      </c>
    </row>
    <row r="2903" spans="1:12" x14ac:dyDescent="0.25">
      <c r="A2903" t="s">
        <v>2265</v>
      </c>
      <c r="B2903" t="s">
        <v>114</v>
      </c>
      <c r="C2903">
        <v>128</v>
      </c>
      <c r="D2903" s="4">
        <v>38297305</v>
      </c>
      <c r="E2903" t="s">
        <v>105</v>
      </c>
      <c r="F2903" t="s">
        <v>2</v>
      </c>
      <c r="G2903" t="s">
        <v>3</v>
      </c>
      <c r="H2903" t="s">
        <v>4</v>
      </c>
      <c r="I2903" s="4">
        <v>175000000</v>
      </c>
      <c r="J2903" s="3">
        <v>2013</v>
      </c>
      <c r="K2903" s="3">
        <v>6.3</v>
      </c>
      <c r="L2903" t="str">
        <f>IF(IMDb[[#This Row],[Presupuesto (USD)]]&lt;IMDb[[#This Row],[Ganancias(USD)]],"Éxito",IF(IMDb[[#This Row],[Presupuesto (USD)]]="SI","Indeterminado","Fracaso"))</f>
        <v>Fracaso</v>
      </c>
    </row>
    <row r="2904" spans="1:12" x14ac:dyDescent="0.25">
      <c r="A2904" t="s">
        <v>2530</v>
      </c>
      <c r="B2904" t="s">
        <v>53</v>
      </c>
      <c r="C2904">
        <v>106</v>
      </c>
      <c r="D2904" s="4">
        <v>37754208</v>
      </c>
      <c r="E2904" t="s">
        <v>327</v>
      </c>
      <c r="F2904" t="s">
        <v>2</v>
      </c>
      <c r="G2904" t="s">
        <v>3</v>
      </c>
      <c r="H2904" t="s">
        <v>4</v>
      </c>
      <c r="I2904" s="4">
        <v>70000000</v>
      </c>
      <c r="J2904" s="3">
        <v>1996</v>
      </c>
      <c r="K2904" s="3">
        <v>6.3</v>
      </c>
      <c r="L2904" t="str">
        <f>IF(IMDb[[#This Row],[Presupuesto (USD)]]&lt;IMDb[[#This Row],[Ganancias(USD)]],"Éxito",IF(IMDb[[#This Row],[Presupuesto (USD)]]="SI","Indeterminado","Fracaso"))</f>
        <v>Fracaso</v>
      </c>
    </row>
    <row r="2905" spans="1:12" x14ac:dyDescent="0.25">
      <c r="A2905" t="s">
        <v>2693</v>
      </c>
      <c r="B2905" t="s">
        <v>620</v>
      </c>
      <c r="C2905">
        <v>100</v>
      </c>
      <c r="D2905" s="4">
        <v>35096190</v>
      </c>
      <c r="E2905" t="s">
        <v>621</v>
      </c>
      <c r="F2905" t="s">
        <v>2</v>
      </c>
      <c r="G2905" t="s">
        <v>3</v>
      </c>
      <c r="H2905" t="s">
        <v>4</v>
      </c>
      <c r="I2905" s="4">
        <v>60000000</v>
      </c>
      <c r="J2905" s="3">
        <v>2003</v>
      </c>
      <c r="K2905" s="3">
        <v>6.3</v>
      </c>
      <c r="L2905" t="str">
        <f>IF(IMDb[[#This Row],[Presupuesto (USD)]]&lt;IMDb[[#This Row],[Ganancias(USD)]],"Éxito",IF(IMDb[[#This Row],[Presupuesto (USD)]]="SI","Indeterminado","Fracaso"))</f>
        <v>Fracaso</v>
      </c>
    </row>
    <row r="2906" spans="1:12" x14ac:dyDescent="0.25">
      <c r="A2906" t="s">
        <v>2817</v>
      </c>
      <c r="B2906" t="s">
        <v>192</v>
      </c>
      <c r="C2906">
        <v>132</v>
      </c>
      <c r="D2906" s="4">
        <v>30306268</v>
      </c>
      <c r="E2906" t="s">
        <v>70</v>
      </c>
      <c r="F2906" t="s">
        <v>2</v>
      </c>
      <c r="G2906" t="s">
        <v>258</v>
      </c>
      <c r="H2906" t="s">
        <v>113</v>
      </c>
      <c r="I2906" s="4">
        <v>50000000</v>
      </c>
      <c r="J2906" s="3">
        <v>1995</v>
      </c>
      <c r="K2906" s="3">
        <v>6.3</v>
      </c>
      <c r="L2906" t="str">
        <f>IF(IMDb[[#This Row],[Presupuesto (USD)]]&lt;IMDb[[#This Row],[Ganancias(USD)]],"Éxito",IF(IMDb[[#This Row],[Presupuesto (USD)]]="SI","Indeterminado","Fracaso"))</f>
        <v>Fracaso</v>
      </c>
    </row>
    <row r="2907" spans="1:12" x14ac:dyDescent="0.25">
      <c r="A2907" t="s">
        <v>2714</v>
      </c>
      <c r="B2907" t="s">
        <v>54</v>
      </c>
      <c r="C2907">
        <v>97</v>
      </c>
      <c r="D2907" s="4">
        <v>28328132</v>
      </c>
      <c r="E2907" t="s">
        <v>651</v>
      </c>
      <c r="F2907" t="s">
        <v>2</v>
      </c>
      <c r="G2907" t="s">
        <v>3</v>
      </c>
      <c r="H2907" t="s">
        <v>4</v>
      </c>
      <c r="I2907" s="4">
        <v>58000000</v>
      </c>
      <c r="J2907" s="3">
        <v>2004</v>
      </c>
      <c r="K2907" s="3">
        <v>6.3</v>
      </c>
      <c r="L2907" t="str">
        <f>IF(IMDb[[#This Row],[Presupuesto (USD)]]&lt;IMDb[[#This Row],[Ganancias(USD)]],"Éxito",IF(IMDb[[#This Row],[Presupuesto (USD)]]="SI","Indeterminado","Fracaso"))</f>
        <v>Fracaso</v>
      </c>
    </row>
    <row r="2908" spans="1:12" x14ac:dyDescent="0.25">
      <c r="A2908" t="s">
        <v>2439</v>
      </c>
      <c r="B2908" t="s">
        <v>349</v>
      </c>
      <c r="C2908">
        <v>119</v>
      </c>
      <c r="D2908" s="4">
        <v>23014504</v>
      </c>
      <c r="E2908" t="s">
        <v>350</v>
      </c>
      <c r="F2908" t="s">
        <v>2</v>
      </c>
      <c r="G2908" t="s">
        <v>9</v>
      </c>
      <c r="H2908" t="s">
        <v>4</v>
      </c>
      <c r="I2908" s="4">
        <v>100000000</v>
      </c>
      <c r="J2908" s="3">
        <v>2014</v>
      </c>
      <c r="K2908" s="3">
        <v>6.3</v>
      </c>
      <c r="L2908" t="str">
        <f>IF(IMDb[[#This Row],[Presupuesto (USD)]]&lt;IMDb[[#This Row],[Ganancias(USD)]],"Éxito",IF(IMDb[[#This Row],[Presupuesto (USD)]]="SI","Indeterminado","Fracaso"))</f>
        <v>Fracaso</v>
      </c>
    </row>
    <row r="2909" spans="1:12" x14ac:dyDescent="0.25">
      <c r="A2909" t="s">
        <v>3079</v>
      </c>
      <c r="B2909" t="s">
        <v>942</v>
      </c>
      <c r="C2909">
        <v>96</v>
      </c>
      <c r="D2909" s="4">
        <v>22913677</v>
      </c>
      <c r="E2909" t="s">
        <v>428</v>
      </c>
      <c r="F2909" t="s">
        <v>2</v>
      </c>
      <c r="G2909" t="s">
        <v>3</v>
      </c>
      <c r="H2909" t="s">
        <v>21</v>
      </c>
      <c r="I2909" s="4">
        <v>35000000</v>
      </c>
      <c r="J2909" s="3">
        <v>2004</v>
      </c>
      <c r="K2909" s="3">
        <v>6.3</v>
      </c>
      <c r="L2909" t="str">
        <f>IF(IMDb[[#This Row],[Presupuesto (USD)]]&lt;IMDb[[#This Row],[Ganancias(USD)]],"Éxito",IF(IMDb[[#This Row],[Presupuesto (USD)]]="SI","Indeterminado","Fracaso"))</f>
        <v>Fracaso</v>
      </c>
    </row>
    <row r="2910" spans="1:12" x14ac:dyDescent="0.25">
      <c r="A2910" t="s">
        <v>2834</v>
      </c>
      <c r="B2910" t="s">
        <v>356</v>
      </c>
      <c r="C2910">
        <v>104</v>
      </c>
      <c r="D2910" s="4">
        <v>21413502</v>
      </c>
      <c r="E2910" t="s">
        <v>748</v>
      </c>
      <c r="F2910" t="s">
        <v>2</v>
      </c>
      <c r="G2910" t="s">
        <v>3</v>
      </c>
      <c r="H2910" t="s">
        <v>113</v>
      </c>
      <c r="I2910" s="4">
        <v>40000000</v>
      </c>
      <c r="J2910" s="3">
        <v>1990</v>
      </c>
      <c r="K2910" s="3">
        <v>6.3</v>
      </c>
      <c r="L2910" t="str">
        <f>IF(IMDb[[#This Row],[Presupuesto (USD)]]&lt;IMDb[[#This Row],[Ganancias(USD)]],"Éxito",IF(IMDb[[#This Row],[Presupuesto (USD)]]="SI","Indeterminado","Fracaso"))</f>
        <v>Fracaso</v>
      </c>
    </row>
    <row r="2911" spans="1:12" x14ac:dyDescent="0.25">
      <c r="A2911" t="s">
        <v>2645</v>
      </c>
      <c r="B2911" t="s">
        <v>173</v>
      </c>
      <c r="C2911">
        <v>94</v>
      </c>
      <c r="D2911" s="4">
        <v>19548064</v>
      </c>
      <c r="E2911" t="s">
        <v>225</v>
      </c>
      <c r="F2911" t="s">
        <v>2</v>
      </c>
      <c r="G2911" t="s">
        <v>579</v>
      </c>
      <c r="H2911" t="s">
        <v>21</v>
      </c>
      <c r="I2911" s="4">
        <v>65000000</v>
      </c>
      <c r="J2911" s="3">
        <v>2009</v>
      </c>
      <c r="K2911" s="3">
        <v>6.3</v>
      </c>
      <c r="L2911" t="str">
        <f>IF(IMDb[[#This Row],[Presupuesto (USD)]]&lt;IMDb[[#This Row],[Ganancias(USD)]],"Éxito",IF(IMDb[[#This Row],[Presupuesto (USD)]]="SI","Indeterminado","Fracaso"))</f>
        <v>Fracaso</v>
      </c>
    </row>
    <row r="2912" spans="1:12" x14ac:dyDescent="0.25">
      <c r="A2912" t="s">
        <v>2602</v>
      </c>
      <c r="B2912" t="s">
        <v>544</v>
      </c>
      <c r="C2912">
        <v>125</v>
      </c>
      <c r="D2912" s="4">
        <v>19076815</v>
      </c>
      <c r="E2912" t="s">
        <v>531</v>
      </c>
      <c r="F2912" t="s">
        <v>2</v>
      </c>
      <c r="G2912" t="s">
        <v>3</v>
      </c>
      <c r="H2912" t="s">
        <v>113</v>
      </c>
      <c r="I2912" s="4">
        <v>60000000</v>
      </c>
      <c r="J2912" s="3">
        <v>2002</v>
      </c>
      <c r="K2912" s="3">
        <v>6.3</v>
      </c>
      <c r="L2912" t="str">
        <f>IF(IMDb[[#This Row],[Presupuesto (USD)]]&lt;IMDb[[#This Row],[Ganancias(USD)]],"Éxito",IF(IMDb[[#This Row],[Presupuesto (USD)]]="SI","Indeterminado","Fracaso"))</f>
        <v>Fracaso</v>
      </c>
    </row>
    <row r="2913" spans="1:12" x14ac:dyDescent="0.25">
      <c r="A2913" t="s">
        <v>3135</v>
      </c>
      <c r="B2913" t="s">
        <v>979</v>
      </c>
      <c r="C2913">
        <v>102</v>
      </c>
      <c r="D2913" s="4">
        <v>17797316</v>
      </c>
      <c r="E2913" t="s">
        <v>290</v>
      </c>
      <c r="F2913" t="s">
        <v>2</v>
      </c>
      <c r="G2913" t="s">
        <v>3</v>
      </c>
      <c r="H2913" t="s">
        <v>113</v>
      </c>
      <c r="I2913" s="4">
        <v>32000000</v>
      </c>
      <c r="J2913" s="3">
        <v>2010</v>
      </c>
      <c r="K2913" s="3">
        <v>6.3</v>
      </c>
      <c r="L2913" t="str">
        <f>IF(IMDb[[#This Row],[Presupuesto (USD)]]&lt;IMDb[[#This Row],[Ganancias(USD)]],"Éxito",IF(IMDb[[#This Row],[Presupuesto (USD)]]="SI","Indeterminado","Fracaso"))</f>
        <v>Fracaso</v>
      </c>
    </row>
    <row r="2914" spans="1:12" x14ac:dyDescent="0.25">
      <c r="A2914" t="s">
        <v>3084</v>
      </c>
      <c r="B2914" t="s">
        <v>719</v>
      </c>
      <c r="C2914">
        <v>98</v>
      </c>
      <c r="D2914" s="4">
        <v>16831505</v>
      </c>
      <c r="E2914" t="s">
        <v>583</v>
      </c>
      <c r="F2914" t="s">
        <v>2</v>
      </c>
      <c r="G2914" t="s">
        <v>9</v>
      </c>
      <c r="H2914" t="s">
        <v>4</v>
      </c>
      <c r="I2914" s="4">
        <v>31000000</v>
      </c>
      <c r="J2914" s="3">
        <v>2004</v>
      </c>
      <c r="K2914" s="3">
        <v>6.3</v>
      </c>
      <c r="L2914" t="str">
        <f>IF(IMDb[[#This Row],[Presupuesto (USD)]]&lt;IMDb[[#This Row],[Ganancias(USD)]],"Éxito",IF(IMDb[[#This Row],[Presupuesto (USD)]]="SI","Indeterminado","Fracaso"))</f>
        <v>Fracaso</v>
      </c>
    </row>
    <row r="2915" spans="1:12" x14ac:dyDescent="0.25">
      <c r="A2915" t="s">
        <v>3137</v>
      </c>
      <c r="B2915" t="s">
        <v>980</v>
      </c>
      <c r="C2915">
        <v>113</v>
      </c>
      <c r="D2915" s="4">
        <v>14268533</v>
      </c>
      <c r="E2915" t="s">
        <v>981</v>
      </c>
      <c r="F2915" t="s">
        <v>2</v>
      </c>
      <c r="G2915" t="s">
        <v>9</v>
      </c>
      <c r="H2915" t="s">
        <v>113</v>
      </c>
      <c r="I2915" s="4">
        <v>31500000</v>
      </c>
      <c r="J2915" s="3">
        <v>2016</v>
      </c>
      <c r="K2915" s="3">
        <v>6.3</v>
      </c>
      <c r="L2915" t="str">
        <f>IF(IMDb[[#This Row],[Presupuesto (USD)]]&lt;IMDb[[#This Row],[Ganancias(USD)]],"Éxito",IF(IMDb[[#This Row],[Presupuesto (USD)]]="SI","Indeterminado","Fracaso"))</f>
        <v>Fracaso</v>
      </c>
    </row>
    <row r="2916" spans="1:12" x14ac:dyDescent="0.25">
      <c r="A2916" t="s">
        <v>3131</v>
      </c>
      <c r="B2916" t="s">
        <v>976</v>
      </c>
      <c r="C2916">
        <v>119</v>
      </c>
      <c r="D2916" s="4">
        <v>13763130</v>
      </c>
      <c r="E2916" t="s">
        <v>249</v>
      </c>
      <c r="F2916" t="s">
        <v>2</v>
      </c>
      <c r="G2916" t="s">
        <v>3</v>
      </c>
      <c r="H2916" t="s">
        <v>113</v>
      </c>
      <c r="I2916" s="4">
        <v>32000000</v>
      </c>
      <c r="J2916" s="3">
        <v>2010</v>
      </c>
      <c r="K2916" s="3">
        <v>6.3</v>
      </c>
      <c r="L2916" t="str">
        <f>IF(IMDb[[#This Row],[Presupuesto (USD)]]&lt;IMDb[[#This Row],[Ganancias(USD)]],"Éxito",IF(IMDb[[#This Row],[Presupuesto (USD)]]="SI","Indeterminado","Fracaso"))</f>
        <v>Fracaso</v>
      </c>
    </row>
    <row r="2917" spans="1:12" x14ac:dyDescent="0.25">
      <c r="A2917" t="s">
        <v>2991</v>
      </c>
      <c r="B2917" t="s">
        <v>876</v>
      </c>
      <c r="C2917">
        <v>106</v>
      </c>
      <c r="D2917" s="4">
        <v>13376506</v>
      </c>
      <c r="E2917" t="s">
        <v>534</v>
      </c>
      <c r="F2917" t="s">
        <v>2</v>
      </c>
      <c r="G2917" t="s">
        <v>3</v>
      </c>
      <c r="H2917" t="s">
        <v>4</v>
      </c>
      <c r="I2917" s="4">
        <v>40000000</v>
      </c>
      <c r="J2917" s="3">
        <v>1999</v>
      </c>
      <c r="K2917" s="3">
        <v>6.3</v>
      </c>
      <c r="L2917" t="str">
        <f>IF(IMDb[[#This Row],[Presupuesto (USD)]]&lt;IMDb[[#This Row],[Ganancias(USD)]],"Éxito",IF(IMDb[[#This Row],[Presupuesto (USD)]]="SI","Indeterminado","Fracaso"))</f>
        <v>Fracaso</v>
      </c>
    </row>
    <row r="2918" spans="1:12" x14ac:dyDescent="0.25">
      <c r="A2918" t="s">
        <v>2747</v>
      </c>
      <c r="B2918" t="s">
        <v>672</v>
      </c>
      <c r="C2918">
        <v>280</v>
      </c>
      <c r="D2918" s="4">
        <v>12870569</v>
      </c>
      <c r="E2918" t="s">
        <v>341</v>
      </c>
      <c r="F2918" t="s">
        <v>2</v>
      </c>
      <c r="G2918" t="s">
        <v>3</v>
      </c>
      <c r="H2918" t="s">
        <v>4</v>
      </c>
      <c r="I2918" s="4">
        <v>56000000</v>
      </c>
      <c r="J2918" s="3">
        <v>2003</v>
      </c>
      <c r="K2918" s="3">
        <v>6.3</v>
      </c>
      <c r="L2918" t="str">
        <f>IF(IMDb[[#This Row],[Presupuesto (USD)]]&lt;IMDb[[#This Row],[Ganancias(USD)]],"Éxito",IF(IMDb[[#This Row],[Presupuesto (USD)]]="SI","Indeterminado","Fracaso"))</f>
        <v>Fracaso</v>
      </c>
    </row>
    <row r="2919" spans="1:12" x14ac:dyDescent="0.25">
      <c r="A2919" t="s">
        <v>2897</v>
      </c>
      <c r="B2919" t="s">
        <v>806</v>
      </c>
      <c r="C2919">
        <v>101</v>
      </c>
      <c r="D2919" s="4">
        <v>8129455</v>
      </c>
      <c r="E2919" t="s">
        <v>244</v>
      </c>
      <c r="F2919" t="s">
        <v>2</v>
      </c>
      <c r="G2919" t="s">
        <v>3</v>
      </c>
      <c r="H2919" t="s">
        <v>21</v>
      </c>
      <c r="I2919" s="4">
        <v>45000000</v>
      </c>
      <c r="J2919" s="3">
        <v>2011</v>
      </c>
      <c r="K2919" s="3">
        <v>6.3</v>
      </c>
      <c r="L2919" t="str">
        <f>IF(IMDb[[#This Row],[Presupuesto (USD)]]&lt;IMDb[[#This Row],[Ganancias(USD)]],"Éxito",IF(IMDb[[#This Row],[Presupuesto (USD)]]="SI","Indeterminado","Fracaso"))</f>
        <v>Fracaso</v>
      </c>
    </row>
    <row r="2920" spans="1:12" x14ac:dyDescent="0.25">
      <c r="A2920" t="s">
        <v>3095</v>
      </c>
      <c r="B2920" t="s">
        <v>380</v>
      </c>
      <c r="C2920">
        <v>114</v>
      </c>
      <c r="D2920" s="4">
        <v>6592103</v>
      </c>
      <c r="E2920" t="s">
        <v>367</v>
      </c>
      <c r="F2920" t="s">
        <v>2</v>
      </c>
      <c r="G2920" t="s">
        <v>258</v>
      </c>
      <c r="H2920" t="s">
        <v>113</v>
      </c>
      <c r="I2920" s="4">
        <v>35000000</v>
      </c>
      <c r="J2920" s="3">
        <v>2002</v>
      </c>
      <c r="K2920" s="3">
        <v>6.3</v>
      </c>
      <c r="L2920" t="str">
        <f>IF(IMDb[[#This Row],[Presupuesto (USD)]]&lt;IMDb[[#This Row],[Ganancias(USD)]],"Éxito",IF(IMDb[[#This Row],[Presupuesto (USD)]]="SI","Indeterminado","Fracaso"))</f>
        <v>Fracaso</v>
      </c>
    </row>
    <row r="2921" spans="1:12" x14ac:dyDescent="0.25">
      <c r="A2921" t="s">
        <v>2923</v>
      </c>
      <c r="B2921" t="s">
        <v>829</v>
      </c>
      <c r="C2921">
        <v>100</v>
      </c>
      <c r="D2921" s="4">
        <v>5664251</v>
      </c>
      <c r="E2921" t="s">
        <v>830</v>
      </c>
      <c r="F2921" t="s">
        <v>2</v>
      </c>
      <c r="G2921" t="s">
        <v>38</v>
      </c>
      <c r="H2921" t="s">
        <v>113</v>
      </c>
      <c r="I2921" s="4">
        <v>45000000</v>
      </c>
      <c r="J2921" s="3">
        <v>2010</v>
      </c>
      <c r="K2921" s="3">
        <v>6.3</v>
      </c>
      <c r="L2921" t="str">
        <f>IF(IMDb[[#This Row],[Presupuesto (USD)]]&lt;IMDb[[#This Row],[Ganancias(USD)]],"Éxito",IF(IMDb[[#This Row],[Presupuesto (USD)]]="SI","Indeterminado","Fracaso"))</f>
        <v>Fracaso</v>
      </c>
    </row>
    <row r="2922" spans="1:12" x14ac:dyDescent="0.25">
      <c r="A2922" t="s">
        <v>2779</v>
      </c>
      <c r="B2922" t="s">
        <v>300</v>
      </c>
      <c r="C2922">
        <v>143</v>
      </c>
      <c r="D2922" s="4">
        <v>2175312</v>
      </c>
      <c r="E2922" t="s">
        <v>286</v>
      </c>
      <c r="F2922" t="s">
        <v>2</v>
      </c>
      <c r="G2922" t="s">
        <v>3</v>
      </c>
      <c r="H2922" t="s">
        <v>4</v>
      </c>
      <c r="I2922" s="4">
        <v>50000000</v>
      </c>
      <c r="J2922" s="3">
        <v>2013</v>
      </c>
      <c r="K2922" s="3">
        <v>6.3</v>
      </c>
      <c r="L2922" t="str">
        <f>IF(IMDb[[#This Row],[Presupuesto (USD)]]&lt;IMDb[[#This Row],[Ganancias(USD)]],"Éxito",IF(IMDb[[#This Row],[Presupuesto (USD)]]="SI","Indeterminado","Fracaso"))</f>
        <v>Fracaso</v>
      </c>
    </row>
    <row r="2923" spans="1:12" x14ac:dyDescent="0.25">
      <c r="A2923" t="s">
        <v>3109</v>
      </c>
      <c r="B2923" t="s">
        <v>959</v>
      </c>
      <c r="C2923">
        <v>85</v>
      </c>
      <c r="D2923" s="4">
        <v>4091</v>
      </c>
      <c r="E2923" t="s">
        <v>58</v>
      </c>
      <c r="F2923" t="s">
        <v>2</v>
      </c>
      <c r="G2923" t="s">
        <v>112</v>
      </c>
      <c r="H2923" t="s">
        <v>5162</v>
      </c>
      <c r="I2923" s="4">
        <v>34000000</v>
      </c>
      <c r="J2923" s="3">
        <v>2013</v>
      </c>
      <c r="K2923" s="3">
        <v>6.3</v>
      </c>
      <c r="L2923" t="str">
        <f>IF(IMDb[[#This Row],[Presupuesto (USD)]]&lt;IMDb[[#This Row],[Ganancias(USD)]],"Éxito",IF(IMDb[[#This Row],[Presupuesto (USD)]]="SI","Indeterminado","Fracaso"))</f>
        <v>Fracaso</v>
      </c>
    </row>
    <row r="2924" spans="1:12" x14ac:dyDescent="0.25">
      <c r="D2924" s="5"/>
    </row>
    <row r="2925" spans="1:12" x14ac:dyDescent="0.25">
      <c r="D2925" s="5"/>
    </row>
    <row r="2926" spans="1:12" x14ac:dyDescent="0.25">
      <c r="D2926" s="5"/>
    </row>
    <row r="2927" spans="1:12" x14ac:dyDescent="0.25">
      <c r="D2927" s="5"/>
    </row>
    <row r="2928" spans="1:12" x14ac:dyDescent="0.25">
      <c r="D2928" s="5"/>
    </row>
    <row r="2929" spans="4:4" x14ac:dyDescent="0.25">
      <c r="D2929" s="5"/>
    </row>
    <row r="2930" spans="4:4" x14ac:dyDescent="0.25">
      <c r="D2930" s="5"/>
    </row>
    <row r="2931" spans="4:4" x14ac:dyDescent="0.25">
      <c r="D2931" s="5"/>
    </row>
    <row r="2932" spans="4:4" x14ac:dyDescent="0.25">
      <c r="D2932" s="5"/>
    </row>
    <row r="2933" spans="4:4" x14ac:dyDescent="0.25">
      <c r="D2933" s="5"/>
    </row>
    <row r="2934" spans="4:4" x14ac:dyDescent="0.25">
      <c r="D2934" s="5"/>
    </row>
    <row r="2935" spans="4:4" x14ac:dyDescent="0.25">
      <c r="D2935" s="5"/>
    </row>
    <row r="2936" spans="4:4" x14ac:dyDescent="0.25">
      <c r="D2936" s="5"/>
    </row>
    <row r="2937" spans="4:4" x14ac:dyDescent="0.25">
      <c r="D2937" s="5"/>
    </row>
    <row r="2938" spans="4:4" x14ac:dyDescent="0.25">
      <c r="D2938" s="5"/>
    </row>
    <row r="2939" spans="4:4" x14ac:dyDescent="0.25">
      <c r="D2939" s="5"/>
    </row>
    <row r="2940" spans="4:4" x14ac:dyDescent="0.25">
      <c r="D2940" s="5"/>
    </row>
    <row r="2941" spans="4:4" x14ac:dyDescent="0.25">
      <c r="D2941" s="5"/>
    </row>
    <row r="2942" spans="4:4" x14ac:dyDescent="0.25">
      <c r="D2942" s="5"/>
    </row>
    <row r="2943" spans="4:4" x14ac:dyDescent="0.25">
      <c r="D2943" s="5"/>
    </row>
    <row r="2944" spans="4:4" x14ac:dyDescent="0.25">
      <c r="D2944" s="5"/>
    </row>
    <row r="2945" spans="4:4" x14ac:dyDescent="0.25">
      <c r="D2945" s="5"/>
    </row>
    <row r="2946" spans="4:4" x14ac:dyDescent="0.25">
      <c r="D2946" s="5"/>
    </row>
    <row r="2947" spans="4:4" x14ac:dyDescent="0.25">
      <c r="D2947" s="5"/>
    </row>
    <row r="2948" spans="4:4" x14ac:dyDescent="0.25">
      <c r="D2948" s="5"/>
    </row>
    <row r="2949" spans="4:4" x14ac:dyDescent="0.25">
      <c r="D2949" s="5"/>
    </row>
    <row r="2950" spans="4:4" x14ac:dyDescent="0.25">
      <c r="D2950" s="5"/>
    </row>
    <row r="2951" spans="4:4" x14ac:dyDescent="0.25">
      <c r="D2951" s="5"/>
    </row>
    <row r="2952" spans="4:4" x14ac:dyDescent="0.25">
      <c r="D2952" s="5"/>
    </row>
    <row r="2953" spans="4:4" x14ac:dyDescent="0.25">
      <c r="D2953" s="5"/>
    </row>
    <row r="2954" spans="4:4" x14ac:dyDescent="0.25">
      <c r="D2954" s="5"/>
    </row>
    <row r="2955" spans="4:4" x14ac:dyDescent="0.25">
      <c r="D2955" s="5"/>
    </row>
    <row r="2956" spans="4:4" x14ac:dyDescent="0.25">
      <c r="D2956" s="5"/>
    </row>
    <row r="2957" spans="4:4" x14ac:dyDescent="0.25">
      <c r="D2957" s="5"/>
    </row>
    <row r="2958" spans="4:4" x14ac:dyDescent="0.25">
      <c r="D2958" s="5"/>
    </row>
    <row r="2959" spans="4:4" x14ac:dyDescent="0.25">
      <c r="D2959" s="5"/>
    </row>
    <row r="2960" spans="4:4" x14ac:dyDescent="0.25">
      <c r="D2960" s="5"/>
    </row>
    <row r="2961" spans="4:4" x14ac:dyDescent="0.25">
      <c r="D2961" s="5"/>
    </row>
    <row r="2962" spans="4:4" x14ac:dyDescent="0.25">
      <c r="D2962" s="5"/>
    </row>
    <row r="2963" spans="4:4" x14ac:dyDescent="0.25">
      <c r="D2963" s="5"/>
    </row>
    <row r="2964" spans="4:4" x14ac:dyDescent="0.25">
      <c r="D2964" s="5"/>
    </row>
    <row r="2965" spans="4:4" x14ac:dyDescent="0.25">
      <c r="D2965" s="5"/>
    </row>
    <row r="2966" spans="4:4" x14ac:dyDescent="0.25">
      <c r="D2966" s="5"/>
    </row>
    <row r="2967" spans="4:4" x14ac:dyDescent="0.25">
      <c r="D2967" s="5"/>
    </row>
    <row r="2968" spans="4:4" x14ac:dyDescent="0.25">
      <c r="D2968" s="5"/>
    </row>
    <row r="2969" spans="4:4" x14ac:dyDescent="0.25">
      <c r="D2969" s="5"/>
    </row>
    <row r="2970" spans="4:4" x14ac:dyDescent="0.25">
      <c r="D2970" s="5"/>
    </row>
    <row r="2971" spans="4:4" x14ac:dyDescent="0.25">
      <c r="D2971" s="5"/>
    </row>
    <row r="2972" spans="4:4" x14ac:dyDescent="0.25">
      <c r="D2972" s="5"/>
    </row>
    <row r="2973" spans="4:4" x14ac:dyDescent="0.25">
      <c r="D2973" s="5"/>
    </row>
    <row r="2974" spans="4:4" x14ac:dyDescent="0.25">
      <c r="D2974" s="5"/>
    </row>
    <row r="2975" spans="4:4" x14ac:dyDescent="0.25">
      <c r="D2975" s="5"/>
    </row>
    <row r="2976" spans="4:4" x14ac:dyDescent="0.25">
      <c r="D2976" s="5"/>
    </row>
    <row r="2977" spans="4:4" x14ac:dyDescent="0.25">
      <c r="D2977" s="5"/>
    </row>
    <row r="2978" spans="4:4" x14ac:dyDescent="0.25">
      <c r="D2978" s="5"/>
    </row>
    <row r="2979" spans="4:4" x14ac:dyDescent="0.25">
      <c r="D2979" s="5"/>
    </row>
    <row r="2980" spans="4:4" x14ac:dyDescent="0.25">
      <c r="D2980" s="5"/>
    </row>
    <row r="2981" spans="4:4" x14ac:dyDescent="0.25">
      <c r="D2981" s="5"/>
    </row>
    <row r="2982" spans="4:4" x14ac:dyDescent="0.25">
      <c r="D2982" s="5"/>
    </row>
    <row r="2983" spans="4:4" x14ac:dyDescent="0.25">
      <c r="D2983" s="5"/>
    </row>
    <row r="2984" spans="4:4" x14ac:dyDescent="0.25">
      <c r="D2984" s="5"/>
    </row>
    <row r="2985" spans="4:4" x14ac:dyDescent="0.25">
      <c r="D2985" s="5"/>
    </row>
    <row r="2986" spans="4:4" x14ac:dyDescent="0.25">
      <c r="D2986" s="5"/>
    </row>
    <row r="2987" spans="4:4" x14ac:dyDescent="0.25">
      <c r="D2987" s="5"/>
    </row>
    <row r="2988" spans="4:4" x14ac:dyDescent="0.25">
      <c r="D2988" s="5"/>
    </row>
    <row r="2989" spans="4:4" x14ac:dyDescent="0.25">
      <c r="D2989" s="5"/>
    </row>
    <row r="2990" spans="4:4" x14ac:dyDescent="0.25">
      <c r="D2990" s="5"/>
    </row>
    <row r="2991" spans="4:4" x14ac:dyDescent="0.25">
      <c r="D2991" s="5"/>
    </row>
    <row r="2992" spans="4:4" x14ac:dyDescent="0.25">
      <c r="D2992" s="5"/>
    </row>
    <row r="2993" spans="4:4" x14ac:dyDescent="0.25">
      <c r="D2993" s="5"/>
    </row>
    <row r="2994" spans="4:4" x14ac:dyDescent="0.25">
      <c r="D2994" s="5"/>
    </row>
    <row r="2995" spans="4:4" x14ac:dyDescent="0.25">
      <c r="D2995" s="5"/>
    </row>
    <row r="2996" spans="4:4" x14ac:dyDescent="0.25">
      <c r="D2996" s="5"/>
    </row>
    <row r="2997" spans="4:4" x14ac:dyDescent="0.25">
      <c r="D2997" s="5"/>
    </row>
    <row r="2998" spans="4:4" x14ac:dyDescent="0.25">
      <c r="D2998" s="5"/>
    </row>
    <row r="2999" spans="4:4" x14ac:dyDescent="0.25">
      <c r="D2999" s="5"/>
    </row>
  </sheetData>
  <sortState ref="A2:P5044">
    <sortCondition descending="1" ref="K1"/>
  </sortState>
  <dataValidations count="2">
    <dataValidation type="decimal" allowBlank="1" showInputMessage="1" showErrorMessage="1" sqref="K1:K1048576">
      <formula1>6.3</formula1>
      <formula2>9.3</formula2>
    </dataValidation>
    <dataValidation type="whole" allowBlank="1" showInputMessage="1" showErrorMessage="1" sqref="J1:J1048576">
      <formula1>1900</formula1>
      <formula2>2020</formula2>
    </dataValidation>
  </dataValidations>
  <pageMargins left="0.7" right="0.7" top="0.75" bottom="0.75" header="0.3" footer="0.3"/>
  <ignoredErrors>
    <ignoredError sqref="J1 J2924:J1048576" listDataValidatio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opLeftCell="A4" workbookViewId="0">
      <selection activeCell="I34" sqref="I34"/>
    </sheetView>
  </sheetViews>
  <sheetFormatPr baseColWidth="10" defaultRowHeight="15" x14ac:dyDescent="0.25"/>
  <cols>
    <col min="1" max="1" width="26.5703125" bestFit="1" customWidth="1"/>
    <col min="2" max="2" width="25.7109375" customWidth="1"/>
    <col min="3" max="3" width="38" bestFit="1" customWidth="1"/>
    <col min="4" max="4" width="45.7109375" bestFit="1" customWidth="1"/>
    <col min="5" max="5" width="24" bestFit="1" customWidth="1"/>
    <col min="6" max="6" width="14.85546875" bestFit="1" customWidth="1"/>
    <col min="9" max="9" width="53.85546875" bestFit="1" customWidth="1"/>
    <col min="10" max="10" width="19.42578125" bestFit="1" customWidth="1"/>
    <col min="11" max="11" width="14.7109375" customWidth="1"/>
    <col min="12" max="12" width="15.140625" bestFit="1" customWidth="1"/>
    <col min="13" max="13" width="42.42578125" bestFit="1" customWidth="1"/>
    <col min="17" max="17" width="19.28515625" bestFit="1" customWidth="1"/>
    <col min="18" max="18" width="18.85546875" bestFit="1" customWidth="1"/>
    <col min="19" max="19" width="13.85546875" bestFit="1" customWidth="1"/>
  </cols>
  <sheetData>
    <row r="1" spans="1:19" x14ac:dyDescent="0.25">
      <c r="A1" s="48" t="s">
        <v>5188</v>
      </c>
      <c r="B1" s="48"/>
      <c r="C1" s="48"/>
      <c r="D1" s="48"/>
      <c r="E1" s="48"/>
      <c r="F1" s="48"/>
      <c r="G1" s="48"/>
      <c r="H1" s="48"/>
      <c r="I1" s="45" t="s">
        <v>5166</v>
      </c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19" x14ac:dyDescent="0.25">
      <c r="A2" s="49" t="s">
        <v>5185</v>
      </c>
      <c r="B2" s="49"/>
      <c r="C2" s="49"/>
      <c r="D2" s="49"/>
      <c r="E2" s="49"/>
      <c r="F2" s="49"/>
      <c r="G2" s="49"/>
      <c r="H2" s="49"/>
      <c r="I2" s="6" t="s">
        <v>5112</v>
      </c>
      <c r="J2" s="7" t="s">
        <v>2197</v>
      </c>
      <c r="K2" s="7" t="s">
        <v>5113</v>
      </c>
      <c r="L2" s="8" t="s">
        <v>5121</v>
      </c>
      <c r="M2" s="7" t="s">
        <v>5120</v>
      </c>
      <c r="N2" s="7" t="s">
        <v>5114</v>
      </c>
      <c r="O2" s="7" t="s">
        <v>5115</v>
      </c>
      <c r="P2" s="7" t="s">
        <v>5116</v>
      </c>
      <c r="Q2" s="9" t="s">
        <v>5117</v>
      </c>
      <c r="R2" s="10" t="s">
        <v>5118</v>
      </c>
      <c r="S2" s="11" t="s">
        <v>5119</v>
      </c>
    </row>
    <row r="3" spans="1:19" x14ac:dyDescent="0.25">
      <c r="A3" s="49" t="s">
        <v>5186</v>
      </c>
      <c r="B3" s="49"/>
      <c r="C3" s="49"/>
      <c r="D3" s="49"/>
      <c r="E3" s="49"/>
      <c r="F3" s="49"/>
      <c r="G3" s="49"/>
      <c r="H3" s="49"/>
      <c r="I3" s="12" t="s">
        <v>2233</v>
      </c>
      <c r="J3" s="13" t="s">
        <v>63</v>
      </c>
      <c r="K3" s="13">
        <v>106</v>
      </c>
      <c r="L3" s="14">
        <v>191450875</v>
      </c>
      <c r="M3" s="13" t="s">
        <v>64</v>
      </c>
      <c r="N3" s="13" t="s">
        <v>2</v>
      </c>
      <c r="O3" s="13" t="s">
        <v>3</v>
      </c>
      <c r="P3" s="13" t="s">
        <v>60</v>
      </c>
      <c r="Q3" s="14">
        <v>200000000</v>
      </c>
      <c r="R3" s="15">
        <v>2011</v>
      </c>
      <c r="S3" s="16">
        <v>6.3</v>
      </c>
    </row>
    <row r="4" spans="1:19" x14ac:dyDescent="0.25">
      <c r="A4" s="49" t="s">
        <v>5187</v>
      </c>
      <c r="B4" s="49"/>
      <c r="C4" s="49"/>
      <c r="D4" s="49"/>
      <c r="E4" s="49"/>
      <c r="F4" s="49"/>
      <c r="G4" s="49"/>
      <c r="H4" s="49"/>
      <c r="I4" s="12" t="s">
        <v>2240</v>
      </c>
      <c r="J4" s="13" t="s">
        <v>26</v>
      </c>
      <c r="K4" s="13">
        <v>114</v>
      </c>
      <c r="L4" s="14">
        <v>65171860</v>
      </c>
      <c r="M4" s="13" t="s">
        <v>37</v>
      </c>
      <c r="N4" s="13" t="s">
        <v>2</v>
      </c>
      <c r="O4" s="13" t="s">
        <v>3</v>
      </c>
      <c r="P4" s="13" t="s">
        <v>4</v>
      </c>
      <c r="Q4" s="14">
        <v>195000000</v>
      </c>
      <c r="R4" s="15">
        <v>2013</v>
      </c>
      <c r="S4" s="16">
        <v>6.3</v>
      </c>
    </row>
    <row r="5" spans="1:19" x14ac:dyDescent="0.25">
      <c r="A5" s="49" t="s">
        <v>5189</v>
      </c>
      <c r="B5" s="49"/>
      <c r="C5" s="49"/>
      <c r="D5" s="49"/>
      <c r="E5" s="49"/>
      <c r="F5" s="49"/>
      <c r="G5" s="49"/>
      <c r="H5" s="49"/>
      <c r="I5" s="12" t="s">
        <v>2244</v>
      </c>
      <c r="J5" s="13" t="s">
        <v>61</v>
      </c>
      <c r="K5" s="13">
        <v>154</v>
      </c>
      <c r="L5" s="14">
        <v>352358779</v>
      </c>
      <c r="M5" s="13" t="s">
        <v>16</v>
      </c>
      <c r="N5" s="13" t="s">
        <v>2</v>
      </c>
      <c r="O5" s="13" t="s">
        <v>3</v>
      </c>
      <c r="P5" s="13" t="s">
        <v>4</v>
      </c>
      <c r="Q5" s="14">
        <v>195000000</v>
      </c>
      <c r="R5" s="15">
        <v>2011</v>
      </c>
      <c r="S5" s="16">
        <v>6.3</v>
      </c>
    </row>
    <row r="6" spans="1:19" x14ac:dyDescent="0.25">
      <c r="A6" s="1"/>
      <c r="B6" s="1"/>
      <c r="C6" s="1"/>
      <c r="D6" s="1"/>
      <c r="E6" s="1"/>
      <c r="F6" s="1"/>
      <c r="G6" s="1"/>
      <c r="H6" s="1"/>
      <c r="I6" s="12" t="s">
        <v>2265</v>
      </c>
      <c r="J6" s="13" t="s">
        <v>114</v>
      </c>
      <c r="K6" s="13">
        <v>128</v>
      </c>
      <c r="L6" s="14">
        <v>38297305</v>
      </c>
      <c r="M6" s="13" t="s">
        <v>105</v>
      </c>
      <c r="N6" s="13" t="s">
        <v>2</v>
      </c>
      <c r="O6" s="13" t="s">
        <v>3</v>
      </c>
      <c r="P6" s="13" t="s">
        <v>4</v>
      </c>
      <c r="Q6" s="14">
        <v>175000000</v>
      </c>
      <c r="R6" s="15">
        <v>2013</v>
      </c>
      <c r="S6" s="16">
        <v>6.3</v>
      </c>
    </row>
    <row r="7" spans="1:19" x14ac:dyDescent="0.25">
      <c r="A7" s="1"/>
      <c r="B7" s="1"/>
      <c r="C7" s="1"/>
      <c r="D7" s="1"/>
      <c r="E7" s="1"/>
      <c r="F7" s="1"/>
      <c r="G7" s="1"/>
      <c r="H7" s="1"/>
      <c r="I7" s="12" t="s">
        <v>2286</v>
      </c>
      <c r="J7" s="13" t="s">
        <v>144</v>
      </c>
      <c r="K7" s="13">
        <v>113</v>
      </c>
      <c r="L7" s="14">
        <v>104383624</v>
      </c>
      <c r="M7" s="13" t="s">
        <v>43</v>
      </c>
      <c r="N7" s="13" t="s">
        <v>2</v>
      </c>
      <c r="O7" s="13" t="s">
        <v>3</v>
      </c>
      <c r="P7" s="13" t="s">
        <v>21</v>
      </c>
      <c r="Q7" s="14">
        <v>155000000</v>
      </c>
      <c r="R7" s="15">
        <v>2010</v>
      </c>
      <c r="S7" s="16">
        <v>6.3</v>
      </c>
    </row>
    <row r="8" spans="1:19" x14ac:dyDescent="0.25">
      <c r="A8" s="1"/>
      <c r="B8" s="1"/>
      <c r="C8" s="1"/>
      <c r="D8" s="1"/>
      <c r="E8" s="1"/>
      <c r="F8" s="1"/>
      <c r="G8" s="1"/>
      <c r="H8" s="1"/>
      <c r="I8" s="12" t="s">
        <v>2314</v>
      </c>
      <c r="J8" s="13" t="s">
        <v>85</v>
      </c>
      <c r="K8" s="13">
        <v>115</v>
      </c>
      <c r="L8" s="14">
        <v>82161969</v>
      </c>
      <c r="M8" s="13" t="s">
        <v>179</v>
      </c>
      <c r="N8" s="13" t="s">
        <v>2</v>
      </c>
      <c r="O8" s="13" t="s">
        <v>3</v>
      </c>
      <c r="P8" s="13" t="s">
        <v>4</v>
      </c>
      <c r="Q8" s="14">
        <v>150000000</v>
      </c>
      <c r="R8" s="15">
        <v>2007</v>
      </c>
      <c r="S8" s="16">
        <v>6.3</v>
      </c>
    </row>
    <row r="9" spans="1:19" x14ac:dyDescent="0.25">
      <c r="I9" s="12" t="s">
        <v>2378</v>
      </c>
      <c r="J9" s="13" t="s">
        <v>262</v>
      </c>
      <c r="K9" s="13">
        <v>112</v>
      </c>
      <c r="L9" s="14">
        <v>81638674</v>
      </c>
      <c r="M9" s="13" t="s">
        <v>97</v>
      </c>
      <c r="N9" s="13" t="s">
        <v>2</v>
      </c>
      <c r="O9" s="13" t="s">
        <v>3</v>
      </c>
      <c r="P9" s="13" t="s">
        <v>4</v>
      </c>
      <c r="Q9" s="14">
        <v>135000000</v>
      </c>
      <c r="R9" s="15">
        <v>2016</v>
      </c>
      <c r="S9" s="16">
        <v>6.3</v>
      </c>
    </row>
    <row r="10" spans="1:19" x14ac:dyDescent="0.25">
      <c r="I10" s="12" t="s">
        <v>2369</v>
      </c>
      <c r="J10" s="13" t="s">
        <v>252</v>
      </c>
      <c r="K10" s="13">
        <v>117</v>
      </c>
      <c r="L10" s="14">
        <v>76418654</v>
      </c>
      <c r="M10" s="13" t="s">
        <v>253</v>
      </c>
      <c r="N10" s="13" t="s">
        <v>2</v>
      </c>
      <c r="O10" s="13" t="s">
        <v>3</v>
      </c>
      <c r="P10" s="13" t="s">
        <v>4</v>
      </c>
      <c r="Q10" s="14">
        <v>117000000</v>
      </c>
      <c r="R10" s="15">
        <v>2010</v>
      </c>
      <c r="S10" s="16">
        <v>6.3</v>
      </c>
    </row>
    <row r="11" spans="1:19" x14ac:dyDescent="0.25">
      <c r="I11" s="12" t="s">
        <v>2384</v>
      </c>
      <c r="J11" s="13" t="s">
        <v>227</v>
      </c>
      <c r="K11" s="13">
        <v>119</v>
      </c>
      <c r="L11" s="14">
        <v>129995817</v>
      </c>
      <c r="M11" s="13" t="s">
        <v>212</v>
      </c>
      <c r="N11" s="13" t="s">
        <v>2</v>
      </c>
      <c r="O11" s="13" t="s">
        <v>3</v>
      </c>
      <c r="P11" s="13" t="s">
        <v>4</v>
      </c>
      <c r="Q11" s="14">
        <v>110000000</v>
      </c>
      <c r="R11" s="15">
        <v>2015</v>
      </c>
      <c r="S11" s="16">
        <v>6.3</v>
      </c>
    </row>
    <row r="12" spans="1:19" x14ac:dyDescent="0.25">
      <c r="A12" s="46" t="s">
        <v>5178</v>
      </c>
      <c r="B12" s="47"/>
      <c r="I12" s="12" t="s">
        <v>2439</v>
      </c>
      <c r="J12" s="13" t="s">
        <v>349</v>
      </c>
      <c r="K12" s="13">
        <v>119</v>
      </c>
      <c r="L12" s="14">
        <v>23014504</v>
      </c>
      <c r="M12" s="13" t="s">
        <v>350</v>
      </c>
      <c r="N12" s="13" t="s">
        <v>2</v>
      </c>
      <c r="O12" s="13" t="s">
        <v>9</v>
      </c>
      <c r="P12" s="13" t="s">
        <v>4</v>
      </c>
      <c r="Q12" s="14">
        <v>100000000</v>
      </c>
      <c r="R12" s="15">
        <v>2014</v>
      </c>
      <c r="S12" s="16">
        <v>6.3</v>
      </c>
    </row>
    <row r="13" spans="1:19" x14ac:dyDescent="0.25">
      <c r="A13" s="17" t="s">
        <v>2197</v>
      </c>
      <c r="B13" s="17" t="s">
        <v>5165</v>
      </c>
      <c r="C13" s="1"/>
    </row>
    <row r="14" spans="1:19" x14ac:dyDescent="0.25">
      <c r="A14" t="s">
        <v>5176</v>
      </c>
      <c r="B14" t="s">
        <v>4669</v>
      </c>
      <c r="I14" s="45" t="s">
        <v>5167</v>
      </c>
      <c r="J14" s="45"/>
      <c r="K14" s="45"/>
      <c r="L14" s="45"/>
      <c r="M14" s="45"/>
      <c r="N14" s="45"/>
      <c r="O14" s="45"/>
      <c r="P14" s="45"/>
      <c r="Q14" s="45"/>
      <c r="R14" s="45"/>
      <c r="S14" s="45"/>
    </row>
    <row r="15" spans="1:19" x14ac:dyDescent="0.25">
      <c r="I15" s="6" t="s">
        <v>5112</v>
      </c>
      <c r="J15" s="7" t="s">
        <v>2197</v>
      </c>
      <c r="K15" s="7" t="s">
        <v>5113</v>
      </c>
      <c r="L15" s="8" t="s">
        <v>5121</v>
      </c>
      <c r="M15" s="7" t="s">
        <v>5120</v>
      </c>
      <c r="N15" s="7" t="s">
        <v>5114</v>
      </c>
      <c r="O15" s="7" t="s">
        <v>5115</v>
      </c>
      <c r="P15" s="7" t="s">
        <v>5116</v>
      </c>
      <c r="Q15" s="9" t="s">
        <v>5117</v>
      </c>
      <c r="R15" s="10" t="s">
        <v>5118</v>
      </c>
      <c r="S15" s="11" t="s">
        <v>5119</v>
      </c>
    </row>
    <row r="16" spans="1:19" x14ac:dyDescent="0.25">
      <c r="I16" s="12" t="s">
        <v>3354</v>
      </c>
      <c r="J16" s="13" t="s">
        <v>517</v>
      </c>
      <c r="K16" s="13">
        <v>142</v>
      </c>
      <c r="L16" s="14">
        <v>28341469</v>
      </c>
      <c r="M16" s="13" t="s">
        <v>334</v>
      </c>
      <c r="N16" s="13" t="s">
        <v>2</v>
      </c>
      <c r="O16" s="13" t="s">
        <v>3</v>
      </c>
      <c r="P16" s="13" t="s">
        <v>113</v>
      </c>
      <c r="Q16" s="14">
        <v>25000000</v>
      </c>
      <c r="R16" s="15">
        <v>1994</v>
      </c>
      <c r="S16" s="16">
        <v>9.3000000000000007</v>
      </c>
    </row>
    <row r="17" spans="1:19" x14ac:dyDescent="0.25">
      <c r="I17" s="12" t="s">
        <v>4190</v>
      </c>
      <c r="J17" s="13" t="s">
        <v>681</v>
      </c>
      <c r="K17" s="13">
        <v>175</v>
      </c>
      <c r="L17" s="14">
        <v>134821952</v>
      </c>
      <c r="M17" s="13" t="s">
        <v>334</v>
      </c>
      <c r="N17" s="13" t="s">
        <v>2</v>
      </c>
      <c r="O17" s="13" t="s">
        <v>3</v>
      </c>
      <c r="P17" s="13" t="s">
        <v>113</v>
      </c>
      <c r="Q17" s="14">
        <v>6000000</v>
      </c>
      <c r="R17" s="15">
        <v>1972</v>
      </c>
      <c r="S17" s="16">
        <v>9.1999999999999993</v>
      </c>
    </row>
    <row r="18" spans="1:19" x14ac:dyDescent="0.25">
      <c r="I18" s="12" t="s">
        <v>4746</v>
      </c>
      <c r="J18" s="13" t="s">
        <v>737</v>
      </c>
      <c r="K18" s="13">
        <v>90</v>
      </c>
      <c r="L18" s="14">
        <v>287779</v>
      </c>
      <c r="M18" s="13" t="s">
        <v>238</v>
      </c>
      <c r="N18" s="13" t="s">
        <v>5162</v>
      </c>
      <c r="O18" s="13" t="s">
        <v>3</v>
      </c>
      <c r="P18" s="13" t="s">
        <v>5162</v>
      </c>
      <c r="Q18" s="14">
        <v>17000000</v>
      </c>
      <c r="R18" s="15">
        <v>2016</v>
      </c>
      <c r="S18" s="16">
        <v>9.1</v>
      </c>
    </row>
    <row r="19" spans="1:19" x14ac:dyDescent="0.25">
      <c r="I19" s="12" t="s">
        <v>3824</v>
      </c>
      <c r="J19" s="13" t="s">
        <v>5161</v>
      </c>
      <c r="K19" s="13">
        <v>55</v>
      </c>
      <c r="L19" s="14">
        <v>447093</v>
      </c>
      <c r="M19" s="13" t="s">
        <v>534</v>
      </c>
      <c r="N19" s="13" t="s">
        <v>1369</v>
      </c>
      <c r="O19" s="13" t="s">
        <v>1370</v>
      </c>
      <c r="P19" s="13" t="s">
        <v>430</v>
      </c>
      <c r="Q19" s="14" t="s">
        <v>5162</v>
      </c>
      <c r="R19" s="15" t="s">
        <v>5162</v>
      </c>
      <c r="S19" s="16">
        <v>9.1</v>
      </c>
    </row>
    <row r="20" spans="1:19" x14ac:dyDescent="0.25">
      <c r="I20" s="12" t="s">
        <v>3832</v>
      </c>
      <c r="J20" s="13" t="s">
        <v>681</v>
      </c>
      <c r="K20" s="13">
        <v>220</v>
      </c>
      <c r="L20" s="14">
        <v>57300000</v>
      </c>
      <c r="M20" s="13" t="s">
        <v>334</v>
      </c>
      <c r="N20" s="13" t="s">
        <v>2</v>
      </c>
      <c r="O20" s="13" t="s">
        <v>3</v>
      </c>
      <c r="P20" s="13" t="s">
        <v>113</v>
      </c>
      <c r="Q20" s="14">
        <v>13000000</v>
      </c>
      <c r="R20" s="15">
        <v>1974</v>
      </c>
      <c r="S20" s="16">
        <v>9</v>
      </c>
    </row>
    <row r="21" spans="1:19" x14ac:dyDescent="0.25">
      <c r="I21" s="12" t="s">
        <v>2253</v>
      </c>
      <c r="J21" s="13" t="s">
        <v>10</v>
      </c>
      <c r="K21" s="13">
        <v>152</v>
      </c>
      <c r="L21" s="14">
        <v>533316061</v>
      </c>
      <c r="M21" s="13" t="s">
        <v>88</v>
      </c>
      <c r="N21" s="13" t="s">
        <v>2</v>
      </c>
      <c r="O21" s="13" t="s">
        <v>3</v>
      </c>
      <c r="P21" s="13" t="s">
        <v>4</v>
      </c>
      <c r="Q21" s="14">
        <v>185000000</v>
      </c>
      <c r="R21" s="15">
        <v>2008</v>
      </c>
      <c r="S21" s="16">
        <v>9</v>
      </c>
    </row>
    <row r="22" spans="1:19" x14ac:dyDescent="0.25">
      <c r="I22" s="12" t="s">
        <v>4199</v>
      </c>
      <c r="J22" s="13" t="s">
        <v>5161</v>
      </c>
      <c r="K22" s="13">
        <v>53</v>
      </c>
      <c r="L22" s="14" t="s">
        <v>5162</v>
      </c>
      <c r="M22" s="13" t="s">
        <v>363</v>
      </c>
      <c r="N22" s="13" t="s">
        <v>2</v>
      </c>
      <c r="O22" s="13" t="s">
        <v>3</v>
      </c>
      <c r="P22" s="13" t="s">
        <v>430</v>
      </c>
      <c r="Q22" s="14" t="s">
        <v>5162</v>
      </c>
      <c r="R22" s="15" t="s">
        <v>5162</v>
      </c>
      <c r="S22" s="16">
        <v>9</v>
      </c>
    </row>
    <row r="23" spans="1:19" x14ac:dyDescent="0.25">
      <c r="I23" s="12" t="s">
        <v>4978</v>
      </c>
      <c r="J23" s="13" t="s">
        <v>1135</v>
      </c>
      <c r="K23" s="13">
        <v>96</v>
      </c>
      <c r="L23" s="14">
        <v>2000000</v>
      </c>
      <c r="M23" s="13" t="s">
        <v>334</v>
      </c>
      <c r="N23" s="13" t="s">
        <v>2</v>
      </c>
      <c r="O23" s="13" t="s">
        <v>3</v>
      </c>
      <c r="P23" s="13" t="s">
        <v>679</v>
      </c>
      <c r="Q23" s="14">
        <v>350000</v>
      </c>
      <c r="R23" s="15">
        <v>1957</v>
      </c>
      <c r="S23" s="16">
        <v>8.9</v>
      </c>
    </row>
    <row r="24" spans="1:19" x14ac:dyDescent="0.25">
      <c r="I24" s="12" t="s">
        <v>4800</v>
      </c>
      <c r="J24" s="13" t="s">
        <v>1030</v>
      </c>
      <c r="K24" s="13">
        <v>142</v>
      </c>
      <c r="L24" s="14">
        <v>6100000</v>
      </c>
      <c r="M24" s="13" t="s">
        <v>1471</v>
      </c>
      <c r="N24" s="13" t="s">
        <v>1112</v>
      </c>
      <c r="O24" s="13" t="s">
        <v>907</v>
      </c>
      <c r="P24" s="13" t="s">
        <v>813</v>
      </c>
      <c r="Q24" s="14">
        <v>1200000</v>
      </c>
      <c r="R24" s="15">
        <v>1966</v>
      </c>
      <c r="S24" s="16">
        <v>8.9</v>
      </c>
    </row>
    <row r="25" spans="1:19" x14ac:dyDescent="0.25">
      <c r="I25" s="12" t="s">
        <v>4122</v>
      </c>
      <c r="J25" s="13" t="s">
        <v>303</v>
      </c>
      <c r="K25" s="13">
        <v>178</v>
      </c>
      <c r="L25" s="14">
        <v>107930000</v>
      </c>
      <c r="M25" s="13" t="s">
        <v>334</v>
      </c>
      <c r="N25" s="13" t="s">
        <v>2</v>
      </c>
      <c r="O25" s="13" t="s">
        <v>3</v>
      </c>
      <c r="P25" s="13" t="s">
        <v>113</v>
      </c>
      <c r="Q25" s="14">
        <v>8000000</v>
      </c>
      <c r="R25" s="15">
        <v>1994</v>
      </c>
      <c r="S25" s="16">
        <v>8.9</v>
      </c>
    </row>
    <row r="27" spans="1:19" x14ac:dyDescent="0.25">
      <c r="A27" s="21" t="s">
        <v>76</v>
      </c>
      <c r="B27" s="21" t="s">
        <v>5168</v>
      </c>
      <c r="C27" s="21" t="s">
        <v>5144</v>
      </c>
      <c r="D27" s="21" t="s">
        <v>5127</v>
      </c>
    </row>
    <row r="28" spans="1:19" x14ac:dyDescent="0.25">
      <c r="A28" s="19" t="s">
        <v>3679</v>
      </c>
      <c r="B28" s="19" t="s">
        <v>4516</v>
      </c>
      <c r="C28" s="19" t="s">
        <v>3829</v>
      </c>
      <c r="D28" s="19" t="s">
        <v>2331</v>
      </c>
      <c r="I28" s="18" t="s">
        <v>5179</v>
      </c>
    </row>
    <row r="29" spans="1:19" x14ac:dyDescent="0.25">
      <c r="A29" s="20" t="s">
        <v>2243</v>
      </c>
      <c r="B29" s="20" t="s">
        <v>3456</v>
      </c>
      <c r="C29" s="20" t="s">
        <v>3643</v>
      </c>
      <c r="D29" s="20" t="s">
        <v>4669</v>
      </c>
      <c r="I29" s="13" t="s">
        <v>5211</v>
      </c>
    </row>
    <row r="30" spans="1:19" x14ac:dyDescent="0.25">
      <c r="A30" s="19" t="s">
        <v>2495</v>
      </c>
      <c r="B30" s="22"/>
      <c r="C30" s="19" t="s">
        <v>2609</v>
      </c>
      <c r="D30" s="19" t="s">
        <v>3605</v>
      </c>
      <c r="I30" s="13" t="s">
        <v>5212</v>
      </c>
    </row>
    <row r="31" spans="1:19" x14ac:dyDescent="0.25">
      <c r="A31" s="20" t="s">
        <v>2678</v>
      </c>
      <c r="D31" s="20" t="s">
        <v>3522</v>
      </c>
      <c r="I31" s="13" t="s">
        <v>5213</v>
      </c>
    </row>
    <row r="32" spans="1:19" x14ac:dyDescent="0.25">
      <c r="A32" s="19" t="s">
        <v>2752</v>
      </c>
      <c r="D32" s="19" t="s">
        <v>3099</v>
      </c>
      <c r="I32" s="13" t="s">
        <v>5214</v>
      </c>
    </row>
    <row r="33" spans="1:11" x14ac:dyDescent="0.25">
      <c r="D33" s="20" t="s">
        <v>3489</v>
      </c>
      <c r="I33" s="13" t="s">
        <v>5215</v>
      </c>
    </row>
    <row r="34" spans="1:11" x14ac:dyDescent="0.25">
      <c r="I34" s="13" t="s">
        <v>5216</v>
      </c>
    </row>
    <row r="35" spans="1:11" x14ac:dyDescent="0.25">
      <c r="I35" s="13" t="s">
        <v>5217</v>
      </c>
    </row>
    <row r="36" spans="1:11" x14ac:dyDescent="0.25">
      <c r="I36" s="13" t="s">
        <v>5218</v>
      </c>
    </row>
    <row r="37" spans="1:11" x14ac:dyDescent="0.25">
      <c r="I37" s="13" t="s">
        <v>5219</v>
      </c>
    </row>
    <row r="38" spans="1:11" x14ac:dyDescent="0.25">
      <c r="I38" t="s">
        <v>5220</v>
      </c>
    </row>
    <row r="40" spans="1:11" x14ac:dyDescent="0.25">
      <c r="I40" t="s">
        <v>5195</v>
      </c>
      <c r="J40" t="s">
        <v>5196</v>
      </c>
      <c r="K40" t="s">
        <v>5115</v>
      </c>
    </row>
    <row r="41" spans="1:11" x14ac:dyDescent="0.25">
      <c r="A41" s="25" t="s">
        <v>5145</v>
      </c>
      <c r="B41" s="25" t="s">
        <v>5123</v>
      </c>
      <c r="C41" s="25" t="s">
        <v>5122</v>
      </c>
      <c r="D41" s="25" t="s">
        <v>5124</v>
      </c>
      <c r="E41" s="25" t="s">
        <v>1663</v>
      </c>
      <c r="F41" s="23" t="s">
        <v>873</v>
      </c>
      <c r="I41" s="13" t="s">
        <v>76</v>
      </c>
      <c r="J41">
        <f>COUNTIF(IMDb[Director],'Tablas auxiliares 1'!I41)</f>
        <v>5</v>
      </c>
      <c r="K41" s="41" t="s">
        <v>5202</v>
      </c>
    </row>
    <row r="42" spans="1:11" x14ac:dyDescent="0.25">
      <c r="A42" s="26" t="s">
        <v>4752</v>
      </c>
      <c r="B42" s="26" t="s">
        <v>4483</v>
      </c>
      <c r="C42" s="24" t="s">
        <v>2547</v>
      </c>
      <c r="D42" s="26" t="s">
        <v>4064</v>
      </c>
      <c r="E42" s="26" t="s">
        <v>4344</v>
      </c>
      <c r="F42" s="24" t="s">
        <v>2988</v>
      </c>
      <c r="I42" s="13" t="s">
        <v>5128</v>
      </c>
      <c r="J42">
        <f>COUNTIF(IMDb[Director],'Tablas auxiliares 1'!I42)</f>
        <v>2</v>
      </c>
      <c r="K42" s="41" t="s">
        <v>1774</v>
      </c>
    </row>
    <row r="43" spans="1:11" x14ac:dyDescent="0.25">
      <c r="A43" s="24"/>
      <c r="B43" s="24"/>
      <c r="C43" s="24" t="s">
        <v>2345</v>
      </c>
      <c r="D43" s="24"/>
      <c r="E43" s="24"/>
      <c r="F43" s="26" t="s">
        <v>4467</v>
      </c>
      <c r="I43" s="13" t="s">
        <v>5144</v>
      </c>
      <c r="J43">
        <f>COUNTIF(IMDb[Director],'Tablas auxiliares 1'!I43)</f>
        <v>3</v>
      </c>
      <c r="K43" s="41" t="s">
        <v>1121</v>
      </c>
    </row>
    <row r="44" spans="1:11" x14ac:dyDescent="0.25">
      <c r="A44" s="24"/>
      <c r="B44" s="24"/>
      <c r="C44" s="24" t="s">
        <v>2377</v>
      </c>
      <c r="D44" s="24"/>
      <c r="E44" s="24"/>
      <c r="F44" s="24"/>
      <c r="I44" s="13" t="s">
        <v>5127</v>
      </c>
      <c r="J44">
        <f>COUNTIF(IMDb[Director],'Tablas auxiliares 1'!I44)</f>
        <v>6</v>
      </c>
      <c r="K44" s="41" t="s">
        <v>5202</v>
      </c>
    </row>
    <row r="45" spans="1:11" x14ac:dyDescent="0.25">
      <c r="A45" s="24"/>
      <c r="B45" s="24"/>
      <c r="C45" s="26" t="s">
        <v>5175</v>
      </c>
      <c r="D45" s="24"/>
      <c r="E45" s="24"/>
      <c r="F45" s="24"/>
      <c r="I45" s="13" t="s">
        <v>5145</v>
      </c>
      <c r="J45">
        <f>COUNTIF(IMDb[Director],'Tablas auxiliares 1'!I45)</f>
        <v>1</v>
      </c>
      <c r="K45" s="41" t="s">
        <v>1774</v>
      </c>
    </row>
    <row r="46" spans="1:11" x14ac:dyDescent="0.25">
      <c r="I46" s="13" t="s">
        <v>5123</v>
      </c>
      <c r="J46">
        <f>COUNTIF(IMDb[Director],'Tablas auxiliares 1'!I46)</f>
        <v>1</v>
      </c>
      <c r="K46" s="41" t="s">
        <v>5203</v>
      </c>
    </row>
    <row r="47" spans="1:11" x14ac:dyDescent="0.25">
      <c r="I47" s="13" t="s">
        <v>5122</v>
      </c>
      <c r="J47">
        <f>COUNTIF(IMDb[Director],'Tablas auxiliares 1'!I47)</f>
        <v>4</v>
      </c>
      <c r="K47" s="41" t="s">
        <v>5202</v>
      </c>
    </row>
    <row r="48" spans="1:11" x14ac:dyDescent="0.25">
      <c r="I48" s="13" t="s">
        <v>5124</v>
      </c>
      <c r="J48">
        <f>COUNTIF(IMDb[Director],'Tablas auxiliares 1'!I48)</f>
        <v>1</v>
      </c>
      <c r="K48" s="41" t="s">
        <v>5203</v>
      </c>
    </row>
    <row r="49" spans="9:11" x14ac:dyDescent="0.25">
      <c r="I49" s="13" t="s">
        <v>1663</v>
      </c>
      <c r="J49">
        <f>COUNTIF(IMDb[Director],'Tablas auxiliares 1'!I49)</f>
        <v>1</v>
      </c>
      <c r="K49" s="41" t="s">
        <v>5202</v>
      </c>
    </row>
    <row r="50" spans="9:11" x14ac:dyDescent="0.25">
      <c r="I50" s="13" t="s">
        <v>873</v>
      </c>
      <c r="J50">
        <f>COUNTIF(IMDb[Director],'Tablas auxiliares 1'!I50)</f>
        <v>2</v>
      </c>
      <c r="K50" s="41" t="s">
        <v>5203</v>
      </c>
    </row>
  </sheetData>
  <mergeCells count="8">
    <mergeCell ref="I1:S1"/>
    <mergeCell ref="I14:S14"/>
    <mergeCell ref="A12:B12"/>
    <mergeCell ref="A1:H1"/>
    <mergeCell ref="A3:H3"/>
    <mergeCell ref="A4:H4"/>
    <mergeCell ref="A5:H5"/>
    <mergeCell ref="A2:H2"/>
  </mergeCells>
  <dataValidations count="4">
    <dataValidation type="whole" allowBlank="1" showInputMessage="1" showErrorMessage="1" sqref="R2:R12 R15:R25">
      <formula1>1900</formula1>
      <formula2>2020</formula2>
    </dataValidation>
    <dataValidation type="decimal" allowBlank="1" showInputMessage="1" showErrorMessage="1" sqref="S2:S12 S15:S25">
      <formula1>6.3</formula1>
      <formula2>9.3</formula2>
    </dataValidation>
    <dataValidation type="list" allowBlank="1" showInputMessage="1" showErrorMessage="1" sqref="A14">
      <formula1>$I$29:$I$38</formula1>
    </dataValidation>
    <dataValidation type="list" allowBlank="1" showInputMessage="1" showErrorMessage="1" sqref="B14">
      <formula1>INDIRECT($A$14)</formula1>
    </dataValidation>
  </dataValidation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opLeftCell="A68" workbookViewId="0">
      <selection activeCell="E60" sqref="E60"/>
    </sheetView>
  </sheetViews>
  <sheetFormatPr baseColWidth="10" defaultRowHeight="15" x14ac:dyDescent="0.25"/>
  <cols>
    <col min="1" max="1" width="76.140625" bestFit="1" customWidth="1"/>
    <col min="2" max="2" width="19.28515625" bestFit="1" customWidth="1"/>
    <col min="3" max="3" width="25.140625" customWidth="1"/>
    <col min="4" max="4" width="24.85546875" customWidth="1"/>
    <col min="5" max="5" width="21.85546875" bestFit="1" customWidth="1"/>
    <col min="6" max="6" width="53.85546875" bestFit="1" customWidth="1"/>
    <col min="7" max="7" width="19.28515625" bestFit="1" customWidth="1"/>
    <col min="8" max="8" width="15.140625" bestFit="1" customWidth="1"/>
    <col min="9" max="9" width="13.85546875" bestFit="1" customWidth="1"/>
    <col min="10" max="10" width="21.85546875" bestFit="1" customWidth="1"/>
  </cols>
  <sheetData>
    <row r="1" spans="1:10" x14ac:dyDescent="0.25">
      <c r="A1" s="48" t="s">
        <v>5190</v>
      </c>
      <c r="B1" s="48"/>
      <c r="C1" s="48"/>
      <c r="D1" s="48"/>
      <c r="F1" s="27" t="s">
        <v>5112</v>
      </c>
      <c r="G1" s="9" t="s">
        <v>5117</v>
      </c>
      <c r="H1" s="8" t="s">
        <v>5121</v>
      </c>
      <c r="I1" s="11" t="s">
        <v>5119</v>
      </c>
      <c r="J1" s="27" t="s">
        <v>5180</v>
      </c>
    </row>
    <row r="2" spans="1:10" x14ac:dyDescent="0.25">
      <c r="F2" s="12" t="s">
        <v>2233</v>
      </c>
      <c r="G2" s="14">
        <v>200000000</v>
      </c>
      <c r="H2" s="14">
        <v>191450875</v>
      </c>
      <c r="I2" s="16">
        <v>6.3</v>
      </c>
      <c r="J2" t="str">
        <f t="shared" ref="J2:J21" si="0">IF(G2&lt;H2,"Éxito",IF(G2="SI","Indeterminado","Fracaso"))</f>
        <v>Fracaso</v>
      </c>
    </row>
    <row r="3" spans="1:10" x14ac:dyDescent="0.25">
      <c r="F3" s="12" t="s">
        <v>2240</v>
      </c>
      <c r="G3" s="14">
        <v>195000000</v>
      </c>
      <c r="H3" s="14">
        <v>65171860</v>
      </c>
      <c r="I3" s="16">
        <v>6.3</v>
      </c>
      <c r="J3" t="str">
        <f t="shared" si="0"/>
        <v>Fracaso</v>
      </c>
    </row>
    <row r="4" spans="1:10" x14ac:dyDescent="0.25">
      <c r="F4" s="12" t="s">
        <v>2244</v>
      </c>
      <c r="G4" s="14">
        <v>195000000</v>
      </c>
      <c r="H4" s="14">
        <v>352358779</v>
      </c>
      <c r="I4" s="16">
        <v>6.3</v>
      </c>
      <c r="J4" t="str">
        <f t="shared" si="0"/>
        <v>Éxito</v>
      </c>
    </row>
    <row r="5" spans="1:10" x14ac:dyDescent="0.25">
      <c r="F5" s="12" t="s">
        <v>2265</v>
      </c>
      <c r="G5" s="14">
        <v>175000000</v>
      </c>
      <c r="H5" s="14">
        <v>38297305</v>
      </c>
      <c r="I5" s="16">
        <v>6.3</v>
      </c>
      <c r="J5" t="str">
        <f t="shared" si="0"/>
        <v>Fracaso</v>
      </c>
    </row>
    <row r="6" spans="1:10" x14ac:dyDescent="0.25">
      <c r="F6" s="12" t="s">
        <v>2286</v>
      </c>
      <c r="G6" s="14">
        <v>155000000</v>
      </c>
      <c r="H6" s="14">
        <v>104383624</v>
      </c>
      <c r="I6" s="16">
        <v>6.3</v>
      </c>
      <c r="J6" t="str">
        <f t="shared" si="0"/>
        <v>Fracaso</v>
      </c>
    </row>
    <row r="7" spans="1:10" x14ac:dyDescent="0.25">
      <c r="F7" s="12" t="s">
        <v>2314</v>
      </c>
      <c r="G7" s="14">
        <v>150000000</v>
      </c>
      <c r="H7" s="14">
        <v>82161969</v>
      </c>
      <c r="I7" s="16">
        <v>6.3</v>
      </c>
      <c r="J7" t="str">
        <f t="shared" si="0"/>
        <v>Fracaso</v>
      </c>
    </row>
    <row r="8" spans="1:10" x14ac:dyDescent="0.25">
      <c r="F8" s="12" t="s">
        <v>2378</v>
      </c>
      <c r="G8" s="14">
        <v>135000000</v>
      </c>
      <c r="H8" s="14">
        <v>81638674</v>
      </c>
      <c r="I8" s="16">
        <v>6.3</v>
      </c>
      <c r="J8" t="str">
        <f t="shared" si="0"/>
        <v>Fracaso</v>
      </c>
    </row>
    <row r="9" spans="1:10" x14ac:dyDescent="0.25">
      <c r="F9" s="12" t="s">
        <v>2369</v>
      </c>
      <c r="G9" s="14">
        <v>117000000</v>
      </c>
      <c r="H9" s="14">
        <v>76418654</v>
      </c>
      <c r="I9" s="16">
        <v>6.3</v>
      </c>
      <c r="J9" t="str">
        <f t="shared" si="0"/>
        <v>Fracaso</v>
      </c>
    </row>
    <row r="10" spans="1:10" x14ac:dyDescent="0.25">
      <c r="F10" s="12" t="s">
        <v>2384</v>
      </c>
      <c r="G10" s="14">
        <v>110000000</v>
      </c>
      <c r="H10" s="14">
        <v>129995817</v>
      </c>
      <c r="I10" s="16">
        <v>6.3</v>
      </c>
      <c r="J10" t="str">
        <f t="shared" si="0"/>
        <v>Éxito</v>
      </c>
    </row>
    <row r="11" spans="1:10" x14ac:dyDescent="0.25">
      <c r="F11" s="12" t="s">
        <v>2439</v>
      </c>
      <c r="G11" s="14">
        <v>100000000</v>
      </c>
      <c r="H11" s="14">
        <v>23014504</v>
      </c>
      <c r="I11" s="16">
        <v>6.3</v>
      </c>
      <c r="J11" t="str">
        <f t="shared" si="0"/>
        <v>Fracaso</v>
      </c>
    </row>
    <row r="12" spans="1:10" x14ac:dyDescent="0.25">
      <c r="F12" s="12" t="s">
        <v>3354</v>
      </c>
      <c r="G12" s="14">
        <v>25000000</v>
      </c>
      <c r="H12" s="14">
        <v>28341469</v>
      </c>
      <c r="I12" s="16">
        <v>9.3000000000000007</v>
      </c>
      <c r="J12" t="str">
        <f t="shared" si="0"/>
        <v>Éxito</v>
      </c>
    </row>
    <row r="13" spans="1:10" x14ac:dyDescent="0.25">
      <c r="F13" s="12" t="s">
        <v>4190</v>
      </c>
      <c r="G13" s="14">
        <v>6000000</v>
      </c>
      <c r="H13" s="14">
        <v>134821952</v>
      </c>
      <c r="I13" s="16">
        <v>9.1999999999999993</v>
      </c>
      <c r="J13" t="str">
        <f t="shared" si="0"/>
        <v>Éxito</v>
      </c>
    </row>
    <row r="14" spans="1:10" x14ac:dyDescent="0.25">
      <c r="F14" s="12" t="s">
        <v>4746</v>
      </c>
      <c r="G14" s="14">
        <v>17000000</v>
      </c>
      <c r="H14" s="14">
        <v>287779</v>
      </c>
      <c r="I14" s="16">
        <v>9.1</v>
      </c>
      <c r="J14" t="str">
        <f t="shared" si="0"/>
        <v>Fracaso</v>
      </c>
    </row>
    <row r="15" spans="1:10" x14ac:dyDescent="0.25">
      <c r="F15" s="12" t="s">
        <v>3824</v>
      </c>
      <c r="G15" s="14" t="s">
        <v>5162</v>
      </c>
      <c r="H15" s="14">
        <v>447093</v>
      </c>
      <c r="I15" s="16">
        <v>9.1</v>
      </c>
      <c r="J15" t="str">
        <f t="shared" si="0"/>
        <v>Indeterminado</v>
      </c>
    </row>
    <row r="16" spans="1:10" x14ac:dyDescent="0.25">
      <c r="F16" s="12" t="s">
        <v>3832</v>
      </c>
      <c r="G16" s="14">
        <v>13000000</v>
      </c>
      <c r="H16" s="14">
        <v>57300000</v>
      </c>
      <c r="I16" s="16">
        <v>9</v>
      </c>
      <c r="J16" t="str">
        <f t="shared" si="0"/>
        <v>Éxito</v>
      </c>
    </row>
    <row r="17" spans="1:10" x14ac:dyDescent="0.25">
      <c r="F17" s="12" t="s">
        <v>2253</v>
      </c>
      <c r="G17" s="14">
        <v>185000000</v>
      </c>
      <c r="H17" s="14">
        <v>533316061</v>
      </c>
      <c r="I17" s="16">
        <v>9</v>
      </c>
      <c r="J17" t="str">
        <f t="shared" si="0"/>
        <v>Éxito</v>
      </c>
    </row>
    <row r="18" spans="1:10" x14ac:dyDescent="0.25">
      <c r="F18" s="12" t="s">
        <v>4199</v>
      </c>
      <c r="G18" s="14" t="s">
        <v>5162</v>
      </c>
      <c r="H18" s="14" t="s">
        <v>5162</v>
      </c>
      <c r="I18" s="16">
        <v>9</v>
      </c>
      <c r="J18" t="str">
        <f t="shared" si="0"/>
        <v>Indeterminado</v>
      </c>
    </row>
    <row r="19" spans="1:10" x14ac:dyDescent="0.25">
      <c r="F19" s="12" t="s">
        <v>4978</v>
      </c>
      <c r="G19" s="14">
        <v>350000</v>
      </c>
      <c r="H19" s="14">
        <v>2000000</v>
      </c>
      <c r="I19" s="16">
        <v>8.9</v>
      </c>
      <c r="J19" t="str">
        <f t="shared" si="0"/>
        <v>Éxito</v>
      </c>
    </row>
    <row r="20" spans="1:10" x14ac:dyDescent="0.25">
      <c r="F20" s="12" t="s">
        <v>4800</v>
      </c>
      <c r="G20" s="14">
        <v>1200000</v>
      </c>
      <c r="H20" s="14">
        <v>6100000</v>
      </c>
      <c r="I20" s="16">
        <v>8.9</v>
      </c>
      <c r="J20" t="str">
        <f t="shared" si="0"/>
        <v>Éxito</v>
      </c>
    </row>
    <row r="21" spans="1:10" x14ac:dyDescent="0.25">
      <c r="F21" s="12" t="s">
        <v>4122</v>
      </c>
      <c r="G21" s="14">
        <v>8000000</v>
      </c>
      <c r="H21" s="14">
        <v>107930000</v>
      </c>
      <c r="I21" s="16">
        <v>8.9</v>
      </c>
      <c r="J21" t="str">
        <f t="shared" si="0"/>
        <v>Éxito</v>
      </c>
    </row>
    <row r="24" spans="1:10" x14ac:dyDescent="0.25">
      <c r="A24" s="31" t="s">
        <v>5182</v>
      </c>
    </row>
    <row r="25" spans="1:10" x14ac:dyDescent="0.25">
      <c r="A25" s="32">
        <f>AVERAGEIF(J2:J21,"Éxito",G2:G21)</f>
        <v>60394444.444444448</v>
      </c>
    </row>
    <row r="28" spans="1:10" x14ac:dyDescent="0.25">
      <c r="A28" s="31" t="s">
        <v>5181</v>
      </c>
    </row>
    <row r="29" spans="1:10" x14ac:dyDescent="0.25">
      <c r="A29" s="33">
        <f>SUMIF(J2:J21,"Fracaso",H2:H21)</f>
        <v>662825244</v>
      </c>
    </row>
    <row r="31" spans="1:10" x14ac:dyDescent="0.25">
      <c r="A31" s="31" t="s">
        <v>5183</v>
      </c>
    </row>
    <row r="32" spans="1:10" x14ac:dyDescent="0.25">
      <c r="A32" s="31" t="s">
        <v>5184</v>
      </c>
    </row>
    <row r="34" spans="1:5" x14ac:dyDescent="0.25">
      <c r="A34" s="27" t="s">
        <v>5112</v>
      </c>
      <c r="B34" s="9" t="s">
        <v>5117</v>
      </c>
      <c r="C34" s="8" t="s">
        <v>5121</v>
      </c>
      <c r="D34" s="11" t="s">
        <v>5119</v>
      </c>
      <c r="E34" s="30" t="s">
        <v>5180</v>
      </c>
    </row>
    <row r="35" spans="1:5" x14ac:dyDescent="0.25">
      <c r="A35" s="12" t="s">
        <v>2253</v>
      </c>
      <c r="B35" s="14">
        <f>VLOOKUP(A35,IMDb[#All],9,0)</f>
        <v>185000000</v>
      </c>
      <c r="C35" s="14">
        <f>VLOOKUP(A35,IMDb[#All],4,0)</f>
        <v>533316061</v>
      </c>
      <c r="D35" s="29">
        <f>VLOOKUP(A35,IMDb[#All],11,0)</f>
        <v>9</v>
      </c>
      <c r="E35" t="str">
        <f>IF(B35&lt;C35,"Éxito","Fracaso")</f>
        <v>Éxito</v>
      </c>
    </row>
    <row r="36" spans="1:5" x14ac:dyDescent="0.25">
      <c r="A36" s="12" t="s">
        <v>2276</v>
      </c>
      <c r="B36" s="14">
        <f>VLOOKUP(A36,IMDb[#All],9,0)</f>
        <v>160000000</v>
      </c>
      <c r="C36" s="14">
        <f>VLOOKUP(A36,IMDb[#All],4,0)</f>
        <v>292568851</v>
      </c>
      <c r="D36" s="29">
        <f>VLOOKUP(A36,IMDb[#All],11,0)</f>
        <v>8.8000000000000007</v>
      </c>
      <c r="E36" t="str">
        <f t="shared" ref="E36:E42" si="1">IF(B36&lt;C36,"Éxito","Fracaso")</f>
        <v>Éxito</v>
      </c>
    </row>
    <row r="37" spans="1:5" x14ac:dyDescent="0.25">
      <c r="A37" s="12" t="s">
        <v>2275</v>
      </c>
      <c r="B37" s="14">
        <f>VLOOKUP(A37,IMDb[#All],9,0)</f>
        <v>165000000</v>
      </c>
      <c r="C37" s="14">
        <f>VLOOKUP(A37,IMDb[#All],4,0)</f>
        <v>187991439</v>
      </c>
      <c r="D37" s="29">
        <f>VLOOKUP(A37,IMDb[#All],11,0)</f>
        <v>8.6</v>
      </c>
      <c r="E37" t="str">
        <f t="shared" si="1"/>
        <v>Éxito</v>
      </c>
    </row>
    <row r="38" spans="1:5" x14ac:dyDescent="0.25">
      <c r="A38" s="12" t="s">
        <v>2209</v>
      </c>
      <c r="B38" s="14">
        <f>VLOOKUP(A38,IMDb[#All],9,0)</f>
        <v>250000000</v>
      </c>
      <c r="C38" s="14">
        <f>VLOOKUP(A38,IMDb[#All],4,0)</f>
        <v>448130642</v>
      </c>
      <c r="D38" s="29">
        <f>VLOOKUP(A38,IMDb[#All],11,0)</f>
        <v>8.5</v>
      </c>
      <c r="E38" t="str">
        <f t="shared" si="1"/>
        <v>Éxito</v>
      </c>
    </row>
    <row r="39" spans="1:5" x14ac:dyDescent="0.25">
      <c r="A39" s="12" t="s">
        <v>2962</v>
      </c>
      <c r="B39" s="14">
        <f>VLOOKUP(A39,IMDb[#All],9,0)</f>
        <v>40000000</v>
      </c>
      <c r="C39" s="14">
        <f>VLOOKUP(A39,IMDb[#All],4,0)</f>
        <v>53082743</v>
      </c>
      <c r="D39" s="29">
        <f>VLOOKUP(A39,IMDb[#All],11,0)</f>
        <v>8.5</v>
      </c>
      <c r="E39" t="str">
        <f t="shared" si="1"/>
        <v>Éxito</v>
      </c>
    </row>
    <row r="40" spans="1:5" x14ac:dyDescent="0.25">
      <c r="A40" s="12" t="s">
        <v>4351</v>
      </c>
      <c r="B40" s="14">
        <f>VLOOKUP(A40,IMDb[#All],9,0)</f>
        <v>9000000</v>
      </c>
      <c r="C40" s="14">
        <f>VLOOKUP(A40,IMDb[#All],4,0)</f>
        <v>25530884</v>
      </c>
      <c r="D40" s="29">
        <f>VLOOKUP(A40,IMDb[#All],11,0)</f>
        <v>8.5</v>
      </c>
      <c r="E40" t="str">
        <f t="shared" si="1"/>
        <v>Éxito</v>
      </c>
    </row>
    <row r="41" spans="1:5" x14ac:dyDescent="0.25">
      <c r="A41" s="12" t="s">
        <v>2294</v>
      </c>
      <c r="B41" s="14">
        <f>VLOOKUP(A41,IMDb[#All],9,0)</f>
        <v>150000000</v>
      </c>
      <c r="C41" s="14">
        <f>VLOOKUP(A41,IMDb[#All],4,0)</f>
        <v>205343774</v>
      </c>
      <c r="D41" s="29">
        <f>VLOOKUP(A41,IMDb[#All],11,0)</f>
        <v>8.3000000000000007</v>
      </c>
      <c r="E41" t="str">
        <f t="shared" si="1"/>
        <v>Éxito</v>
      </c>
    </row>
    <row r="42" spans="1:5" x14ac:dyDescent="0.25">
      <c r="A42" s="28" t="s">
        <v>2856</v>
      </c>
      <c r="B42" s="14">
        <f>VLOOKUP(A42,IMDb[#All],9,0)</f>
        <v>46000000</v>
      </c>
      <c r="C42" s="14">
        <f>VLOOKUP(A42,IMDb[#All],4,0)</f>
        <v>67263182</v>
      </c>
      <c r="D42" s="29">
        <f>VLOOKUP(A42,IMDb[#All],11,0)</f>
        <v>7.2</v>
      </c>
      <c r="E42" t="str">
        <f t="shared" si="1"/>
        <v>Éxito</v>
      </c>
    </row>
    <row r="43" spans="1:5" x14ac:dyDescent="0.25">
      <c r="C43" s="14"/>
    </row>
    <row r="45" spans="1:5" x14ac:dyDescent="0.25">
      <c r="A45" s="18" t="s">
        <v>5112</v>
      </c>
      <c r="B45" s="39" t="s">
        <v>5197</v>
      </c>
      <c r="C45" s="18" t="s">
        <v>5116</v>
      </c>
      <c r="D45" s="18" t="s">
        <v>5198</v>
      </c>
    </row>
    <row r="46" spans="1:5" x14ac:dyDescent="0.25">
      <c r="A46" s="12" t="s">
        <v>2221</v>
      </c>
      <c r="B46" s="37">
        <f>VLOOKUP(A46,IMDb[#All],4,0)</f>
        <v>658672302</v>
      </c>
      <c r="C46" s="37" t="str">
        <f>VLOOKUP(A46,IMDb[#All],8,0)</f>
        <v>PG-13</v>
      </c>
      <c r="D46" s="38">
        <f>VLOOKUP(A46,IMDb[#All],10,0)</f>
        <v>1997</v>
      </c>
    </row>
    <row r="47" spans="1:5" x14ac:dyDescent="0.25">
      <c r="A47" s="12" t="s">
        <v>2375</v>
      </c>
      <c r="B47" s="37">
        <f>VLOOKUP(A47,IMDb[#All],4,0)</f>
        <v>474544677</v>
      </c>
      <c r="C47" s="37" t="str">
        <f>VLOOKUP(A47,IMDb[#All],8,0)</f>
        <v>PG</v>
      </c>
      <c r="D47" s="38">
        <f>VLOOKUP(A47,IMDb[#All],10,0)</f>
        <v>1999</v>
      </c>
    </row>
    <row r="48" spans="1:5" x14ac:dyDescent="0.25">
      <c r="A48" s="12" t="s">
        <v>2537</v>
      </c>
      <c r="B48" s="37">
        <f>VLOOKUP(A48,IMDb[#All],4,0)</f>
        <v>422783777</v>
      </c>
      <c r="C48" s="37" t="str">
        <f>VLOOKUP(A48,IMDb[#All],8,0)</f>
        <v>G</v>
      </c>
      <c r="D48" s="38">
        <f>VLOOKUP(A48,IMDb[#All],10,0)</f>
        <v>1994</v>
      </c>
    </row>
    <row r="49" spans="1:4" x14ac:dyDescent="0.25">
      <c r="A49" s="12" t="s">
        <v>2646</v>
      </c>
      <c r="B49" s="37">
        <f>VLOOKUP(A49,IMDb[#All],4,0)</f>
        <v>356784000</v>
      </c>
      <c r="C49" s="37" t="str">
        <f>VLOOKUP(A49,IMDb[#All],8,0)</f>
        <v>PG-13</v>
      </c>
      <c r="D49" s="38">
        <f>VLOOKUP(A49,IMDb[#All],10,0)</f>
        <v>1993</v>
      </c>
    </row>
    <row r="50" spans="1:4" x14ac:dyDescent="0.25">
      <c r="A50" s="12" t="s">
        <v>2716</v>
      </c>
      <c r="B50" s="37">
        <f>VLOOKUP(A50,IMDb[#All],4,0)</f>
        <v>329691196</v>
      </c>
      <c r="C50" s="37" t="str">
        <f>VLOOKUP(A50,IMDb[#All],8,0)</f>
        <v>PG-13</v>
      </c>
      <c r="D50" s="38">
        <f>VLOOKUP(A50,IMDb[#All],10,0)</f>
        <v>1994</v>
      </c>
    </row>
    <row r="51" spans="1:4" x14ac:dyDescent="0.25">
      <c r="A51" s="12" t="s">
        <v>2544</v>
      </c>
      <c r="B51" s="37">
        <f>VLOOKUP(A51,IMDb[#All],4,0)</f>
        <v>306124059</v>
      </c>
      <c r="C51" s="37" t="str">
        <f>VLOOKUP(A51,IMDb[#All],8,0)</f>
        <v>PG-13</v>
      </c>
      <c r="D51" s="38">
        <f>VLOOKUP(A51,IMDb[#All],10,0)</f>
        <v>1996</v>
      </c>
    </row>
    <row r="52" spans="1:4" x14ac:dyDescent="0.25">
      <c r="A52" s="12" t="s">
        <v>2928</v>
      </c>
      <c r="B52" s="37">
        <f>VLOOKUP(A52,IMDb[#All],4,0)</f>
        <v>293501675</v>
      </c>
      <c r="C52" s="37" t="str">
        <f>VLOOKUP(A52,IMDb[#All],8,0)</f>
        <v>PG-13</v>
      </c>
      <c r="D52" s="38">
        <f>VLOOKUP(A52,IMDb[#All],10,0)</f>
        <v>1999</v>
      </c>
    </row>
    <row r="53" spans="1:4" x14ac:dyDescent="0.25">
      <c r="A53" s="12" t="s">
        <v>3708</v>
      </c>
      <c r="B53" s="37">
        <f>VLOOKUP(A53,IMDb[#All],4,0)</f>
        <v>285761243</v>
      </c>
      <c r="C53" s="37" t="str">
        <f>VLOOKUP(A53,IMDb[#All],8,0)</f>
        <v>PG</v>
      </c>
      <c r="D53" s="38">
        <f>VLOOKUP(A53,IMDb[#All],10,0)</f>
        <v>1990</v>
      </c>
    </row>
    <row r="54" spans="1:4" x14ac:dyDescent="0.25">
      <c r="A54" s="12" t="s">
        <v>2443</v>
      </c>
      <c r="B54" s="37">
        <f>VLOOKUP(A54,IMDb[#All],4,0)</f>
        <v>250147615</v>
      </c>
      <c r="C54" s="37" t="str">
        <f>VLOOKUP(A54,IMDb[#All],8,0)</f>
        <v>PG-13</v>
      </c>
      <c r="D54" s="38">
        <f>VLOOKUP(A54,IMDb[#All],10,0)</f>
        <v>1997</v>
      </c>
    </row>
    <row r="55" spans="1:4" x14ac:dyDescent="0.25">
      <c r="A55" s="12" t="s">
        <v>2444</v>
      </c>
      <c r="B55" s="37">
        <f>VLOOKUP(A55,IMDb[#All],4,0)</f>
        <v>245823397</v>
      </c>
      <c r="C55" s="37" t="str">
        <f>VLOOKUP(A55,IMDb[#All],8,0)</f>
        <v>G</v>
      </c>
      <c r="D55" s="38">
        <f>VLOOKUP(A55,IMDb[#All],10,0)</f>
        <v>1999</v>
      </c>
    </row>
    <row r="60" spans="1:4" x14ac:dyDescent="0.25">
      <c r="A60" s="7" t="s">
        <v>5204</v>
      </c>
      <c r="B60" t="s">
        <v>5196</v>
      </c>
      <c r="C60" t="s">
        <v>5206</v>
      </c>
      <c r="D60" t="s">
        <v>5207</v>
      </c>
    </row>
    <row r="61" spans="1:4" x14ac:dyDescent="0.25">
      <c r="A61" s="13" t="s">
        <v>3</v>
      </c>
      <c r="B61">
        <f>COUNTIF(IMDb[País],'Tablas auxiliares 2'!A61)</f>
        <v>2105</v>
      </c>
      <c r="C61">
        <f>COUNTIFS(IMDb[País],'Tablas auxiliares 2'!A61,IMDb[Taquilla],"Éxito")</f>
        <v>1324</v>
      </c>
      <c r="D61">
        <f>COUNTIFS(IMDb[País],'Tablas auxiliares 2'!A61,IMDb[Taquilla],"Fracaso")</f>
        <v>602</v>
      </c>
    </row>
    <row r="62" spans="1:4" x14ac:dyDescent="0.25">
      <c r="A62" s="13" t="s">
        <v>1370</v>
      </c>
      <c r="B62">
        <f>COUNTIF(IMDb[País],'Tablas auxiliares 2'!A62)</f>
        <v>3</v>
      </c>
      <c r="C62">
        <f>COUNTIFS(IMDb[País],'Tablas auxiliares 2'!A62,IMDb[Taquilla],"Éxito")</f>
        <v>0</v>
      </c>
      <c r="D62">
        <f>COUNTIFS(IMDb[País],'Tablas auxiliares 2'!A62,IMDb[Taquilla],"Fracaso")</f>
        <v>0</v>
      </c>
    </row>
    <row r="63" spans="1:4" x14ac:dyDescent="0.25">
      <c r="A63" s="13" t="s">
        <v>907</v>
      </c>
      <c r="B63">
        <f>COUNTIF(IMDb[País],'Tablas auxiliares 2'!A63)</f>
        <v>16</v>
      </c>
      <c r="C63">
        <f>COUNTIFS(IMDb[País],'Tablas auxiliares 2'!A63,IMDb[Taquilla],"Éxito")</f>
        <v>7</v>
      </c>
      <c r="D63">
        <f>COUNTIFS(IMDb[País],'Tablas auxiliares 2'!A63,IMDb[Taquilla],"Fracaso")</f>
        <v>7</v>
      </c>
    </row>
    <row r="64" spans="1:4" x14ac:dyDescent="0.25">
      <c r="A64" s="13" t="s">
        <v>38</v>
      </c>
      <c r="B64">
        <f>COUNTIF(IMDb[País],'Tablas auxiliares 2'!A64)</f>
        <v>12</v>
      </c>
      <c r="C64">
        <f>COUNTIFS(IMDb[País],'Tablas auxiliares 2'!A64,IMDb[Taquilla],"Éxito")</f>
        <v>7</v>
      </c>
      <c r="D64">
        <f>COUNTIFS(IMDb[País],'Tablas auxiliares 2'!A64,IMDb[Taquilla],"Fracaso")</f>
        <v>4</v>
      </c>
    </row>
    <row r="65" spans="1:4" x14ac:dyDescent="0.25">
      <c r="A65" s="13" t="s">
        <v>1946</v>
      </c>
      <c r="B65">
        <f>COUNTIF(IMDb[País],'Tablas auxiliares 2'!A65)</f>
        <v>1</v>
      </c>
      <c r="C65">
        <f>COUNTIFS(IMDb[País],'Tablas auxiliares 2'!A65,IMDb[Taquilla],"Éxito")</f>
        <v>1</v>
      </c>
      <c r="D65">
        <f>COUNTIFS(IMDb[País],'Tablas auxiliares 2'!A65,IMDb[Taquilla],"Fracaso")</f>
        <v>0</v>
      </c>
    </row>
    <row r="66" spans="1:4" x14ac:dyDescent="0.25">
      <c r="A66" s="13" t="s">
        <v>1608</v>
      </c>
      <c r="B66">
        <f>COUNTIF(IMDb[País],'Tablas auxiliares 2'!A66)</f>
        <v>6</v>
      </c>
      <c r="C66">
        <f>COUNTIFS(IMDb[País],'Tablas auxiliares 2'!A66,IMDb[Taquilla],"Éxito")</f>
        <v>3</v>
      </c>
      <c r="D66">
        <f>COUNTIFS(IMDb[País],'Tablas auxiliares 2'!A66,IMDb[Taquilla],"Fracaso")</f>
        <v>2</v>
      </c>
    </row>
    <row r="67" spans="1:4" x14ac:dyDescent="0.25">
      <c r="A67" s="13" t="s">
        <v>131</v>
      </c>
      <c r="B67">
        <f>COUNTIF(IMDb[País],'Tablas auxiliares 2'!A67)</f>
        <v>16</v>
      </c>
      <c r="C67">
        <f>COUNTIFS(IMDb[País],'Tablas auxiliares 2'!A67,IMDb[Taquilla],"Éxito")</f>
        <v>3</v>
      </c>
      <c r="D67">
        <f>COUNTIFS(IMDb[País],'Tablas auxiliares 2'!A67,IMDb[Taquilla],"Fracaso")</f>
        <v>11</v>
      </c>
    </row>
    <row r="68" spans="1:4" x14ac:dyDescent="0.25">
      <c r="A68" s="13" t="s">
        <v>9</v>
      </c>
      <c r="B68">
        <f>COUNTIF(IMDb[País],'Tablas auxiliares 2'!A68)</f>
        <v>330</v>
      </c>
      <c r="C68">
        <f>COUNTIFS(IMDb[País],'Tablas auxiliares 2'!A68,IMDb[Taquilla],"Éxito")</f>
        <v>152</v>
      </c>
      <c r="D68">
        <f>COUNTIFS(IMDb[País],'Tablas auxiliares 2'!A68,IMDb[Taquilla],"Fracaso")</f>
        <v>122</v>
      </c>
    </row>
    <row r="69" spans="1:4" x14ac:dyDescent="0.25">
      <c r="A69" s="13" t="s">
        <v>763</v>
      </c>
      <c r="B69">
        <f>COUNTIF(IMDb[País],'Tablas auxiliares 2'!A69)</f>
        <v>20</v>
      </c>
      <c r="C69">
        <f>COUNTIFS(IMDb[País],'Tablas auxiliares 2'!A69,IMDb[Taquilla],"Éxito")</f>
        <v>5</v>
      </c>
      <c r="D69">
        <f>COUNTIFS(IMDb[País],'Tablas auxiliares 2'!A69,IMDb[Taquilla],"Fracaso")</f>
        <v>6</v>
      </c>
    </row>
    <row r="70" spans="1:4" x14ac:dyDescent="0.25">
      <c r="A70" s="13" t="s">
        <v>258</v>
      </c>
      <c r="B70">
        <f>COUNTIF(IMDb[País],'Tablas auxiliares 2'!A70)</f>
        <v>108</v>
      </c>
      <c r="C70">
        <f>COUNTIFS(IMDb[País],'Tablas auxiliares 2'!A70,IMDb[Taquilla],"Éxito")</f>
        <v>32</v>
      </c>
      <c r="D70">
        <f>COUNTIFS(IMDb[País],'Tablas auxiliares 2'!A70,IMDb[Taquilla],"Fracaso")</f>
        <v>60</v>
      </c>
    </row>
    <row r="71" spans="1:4" x14ac:dyDescent="0.25">
      <c r="A71" s="13" t="s">
        <v>147</v>
      </c>
      <c r="B71">
        <f>COUNTIF(IMDb[País],'Tablas auxiliares 2'!A71)</f>
        <v>48</v>
      </c>
      <c r="C71">
        <f>COUNTIFS(IMDb[País],'Tablas auxiliares 2'!A71,IMDb[Taquilla],"Éxito")</f>
        <v>14</v>
      </c>
      <c r="D71">
        <f>COUNTIFS(IMDb[País],'Tablas auxiliares 2'!A71,IMDb[Taquilla],"Fracaso")</f>
        <v>28</v>
      </c>
    </row>
    <row r="72" spans="1:4" x14ac:dyDescent="0.25">
      <c r="A72" s="13" t="s">
        <v>1365</v>
      </c>
      <c r="B72">
        <f>COUNTIF(IMDb[País],'Tablas auxiliares 2'!A72)</f>
        <v>4</v>
      </c>
      <c r="C72">
        <f>COUNTIFS(IMDb[País],'Tablas auxiliares 2'!A72,IMDb[Taquilla],"Éxito")</f>
        <v>3</v>
      </c>
      <c r="D72">
        <f>COUNTIFS(IMDb[País],'Tablas auxiliares 2'!A72,IMDb[Taquilla],"Fracaso")</f>
        <v>1</v>
      </c>
    </row>
    <row r="73" spans="1:4" x14ac:dyDescent="0.25">
      <c r="A73" s="13" t="s">
        <v>56</v>
      </c>
      <c r="B73">
        <f>COUNTIF(IMDb[País],'Tablas auxiliares 2'!A73)</f>
        <v>60</v>
      </c>
      <c r="C73">
        <f>COUNTIFS(IMDb[País],'Tablas auxiliares 2'!A73,IMDb[Taquilla],"Éxito")</f>
        <v>28</v>
      </c>
      <c r="D73">
        <f>COUNTIFS(IMDb[País],'Tablas auxiliares 2'!A73,IMDb[Taquilla],"Fracaso")</f>
        <v>21</v>
      </c>
    </row>
    <row r="74" spans="1:4" x14ac:dyDescent="0.25">
      <c r="A74" s="13" t="s">
        <v>951</v>
      </c>
      <c r="B74">
        <f>COUNTIF(IMDb[País],'Tablas auxiliares 2'!A74)</f>
        <v>1</v>
      </c>
      <c r="C74">
        <f>COUNTIFS(IMDb[País],'Tablas auxiliares 2'!A74,IMDb[Taquilla],"Éxito")</f>
        <v>1</v>
      </c>
      <c r="D74">
        <f>COUNTIFS(IMDb[País],'Tablas auxiliares 2'!A74,IMDb[Taquilla],"Fracaso")</f>
        <v>0</v>
      </c>
    </row>
    <row r="75" spans="1:4" x14ac:dyDescent="0.25">
      <c r="A75" s="13" t="s">
        <v>1069</v>
      </c>
      <c r="B75">
        <f>COUNTIF(IMDb[País],'Tablas auxiliares 2'!A75)</f>
        <v>2</v>
      </c>
      <c r="C75">
        <f>COUNTIFS(IMDb[País],'Tablas auxiliares 2'!A75,IMDb[Taquilla],"Éxito")</f>
        <v>1</v>
      </c>
      <c r="D75">
        <f>COUNTIFS(IMDb[País],'Tablas auxiliares 2'!A75,IMDb[Taquilla],"Fracaso")</f>
        <v>1</v>
      </c>
    </row>
    <row r="76" spans="1:4" x14ac:dyDescent="0.25">
      <c r="A76" s="13" t="s">
        <v>778</v>
      </c>
      <c r="B76">
        <f>COUNTIF(IMDb[País],'Tablas auxiliares 2'!A76)</f>
        <v>9</v>
      </c>
      <c r="C76">
        <f>COUNTIFS(IMDb[País],'Tablas auxiliares 2'!A76,IMDb[Taquilla],"Éxito")</f>
        <v>1</v>
      </c>
      <c r="D76">
        <f>COUNTIFS(IMDb[País],'Tablas auxiliares 2'!A76,IMDb[Taquilla],"Fracaso")</f>
        <v>7</v>
      </c>
    </row>
    <row r="77" spans="1:4" x14ac:dyDescent="0.25">
      <c r="A77" s="13" t="s">
        <v>975</v>
      </c>
      <c r="B77">
        <f>COUNTIF(IMDb[País],'Tablas auxiliares 2'!A77)</f>
        <v>8</v>
      </c>
      <c r="C77">
        <f>COUNTIFS(IMDb[País],'Tablas auxiliares 2'!A77,IMDb[Taquilla],"Éxito")</f>
        <v>3</v>
      </c>
      <c r="D77">
        <f>COUNTIFS(IMDb[País],'Tablas auxiliares 2'!A77,IMDb[Taquilla],"Fracaso")</f>
        <v>3</v>
      </c>
    </row>
    <row r="78" spans="1:4" x14ac:dyDescent="0.25">
      <c r="A78" s="13" t="s">
        <v>949</v>
      </c>
      <c r="B78">
        <f>COUNTIF(IMDb[País],'Tablas auxiliares 2'!A78)</f>
        <v>9</v>
      </c>
      <c r="C78">
        <f>COUNTIFS(IMDb[País],'Tablas auxiliares 2'!A78,IMDb[Taquilla],"Éxito")</f>
        <v>1</v>
      </c>
      <c r="D78">
        <f>COUNTIFS(IMDb[País],'Tablas auxiliares 2'!A78,IMDb[Taquilla],"Fracaso")</f>
        <v>7</v>
      </c>
    </row>
    <row r="79" spans="1:4" x14ac:dyDescent="0.25">
      <c r="A79" s="13" t="s">
        <v>1029</v>
      </c>
      <c r="B79">
        <f>COUNTIF(IMDb[País],'Tablas auxiliares 2'!A79)</f>
        <v>3</v>
      </c>
      <c r="C79">
        <f>COUNTIFS(IMDb[País],'Tablas auxiliares 2'!A79,IMDb[Taquilla],"Éxito")</f>
        <v>0</v>
      </c>
      <c r="D79">
        <f>COUNTIFS(IMDb[País],'Tablas auxiliares 2'!A79,IMDb[Taquilla],"Fracaso")</f>
        <v>2</v>
      </c>
    </row>
    <row r="80" spans="1:4" x14ac:dyDescent="0.25">
      <c r="A80" s="13" t="s">
        <v>1292</v>
      </c>
      <c r="B80">
        <f>COUNTIF(IMDb[País],'Tablas auxiliares 2'!A80)</f>
        <v>6</v>
      </c>
      <c r="C80">
        <f>COUNTIFS(IMDb[País],'Tablas auxiliares 2'!A80,IMDb[Taquilla],"Éxito")</f>
        <v>2</v>
      </c>
      <c r="D80">
        <f>COUNTIFS(IMDb[País],'Tablas auxiliares 2'!A80,IMDb[Taquilla],"Fracaso")</f>
        <v>1</v>
      </c>
    </row>
    <row r="81" spans="1:4" x14ac:dyDescent="0.25">
      <c r="A81" s="13" t="s">
        <v>2164</v>
      </c>
      <c r="B81">
        <f>COUNTIF(IMDb[País],'Tablas auxiliares 2'!A81)</f>
        <v>1</v>
      </c>
      <c r="C81">
        <f>COUNTIFS(IMDb[País],'Tablas auxiliares 2'!A81,IMDb[Taquilla],"Éxito")</f>
        <v>1</v>
      </c>
      <c r="D81">
        <f>COUNTIFS(IMDb[País],'Tablas auxiliares 2'!A81,IMDb[Taquilla],"Fracaso")</f>
        <v>0</v>
      </c>
    </row>
    <row r="82" spans="1:4" x14ac:dyDescent="0.25">
      <c r="A82" s="13" t="s">
        <v>554</v>
      </c>
      <c r="B82">
        <f>COUNTIF(IMDb[País],'Tablas auxiliares 2'!A82)</f>
        <v>22</v>
      </c>
      <c r="C82">
        <f>COUNTIFS(IMDb[País],'Tablas auxiliares 2'!A82,IMDb[Taquilla],"Éxito")</f>
        <v>7</v>
      </c>
      <c r="D82">
        <f>COUNTIFS(IMDb[País],'Tablas auxiliares 2'!A82,IMDb[Taquilla],"Fracaso")</f>
        <v>12</v>
      </c>
    </row>
    <row r="83" spans="1:4" x14ac:dyDescent="0.25">
      <c r="A83" s="13" t="s">
        <v>1774</v>
      </c>
      <c r="B83">
        <f>COUNTIF(IMDb[País],'Tablas auxiliares 2'!A83)</f>
        <v>4</v>
      </c>
      <c r="C83">
        <f>COUNTIFS(IMDb[País],'Tablas auxiliares 2'!A83,IMDb[Taquilla],"Éxito")</f>
        <v>2</v>
      </c>
      <c r="D83">
        <f>COUNTIFS(IMDb[País],'Tablas auxiliares 2'!A83,IMDb[Taquilla],"Fracaso")</f>
        <v>2</v>
      </c>
    </row>
    <row r="84" spans="1:4" x14ac:dyDescent="0.25">
      <c r="A84" s="13" t="s">
        <v>1301</v>
      </c>
      <c r="B84">
        <f>COUNTIF(IMDb[País],'Tablas auxiliares 2'!A84)</f>
        <v>6</v>
      </c>
      <c r="C84">
        <f>COUNTIFS(IMDb[País],'Tablas auxiliares 2'!A84,IMDb[Taquilla],"Éxito")</f>
        <v>2</v>
      </c>
      <c r="D84">
        <f>COUNTIFS(IMDb[País],'Tablas auxiliares 2'!A84,IMDb[Taquilla],"Fracaso")</f>
        <v>4</v>
      </c>
    </row>
    <row r="85" spans="1:4" x14ac:dyDescent="0.25">
      <c r="A85" s="13" t="s">
        <v>1899</v>
      </c>
      <c r="B85">
        <f>COUNTIF(IMDb[País],'Tablas auxiliares 2'!A85)</f>
        <v>1</v>
      </c>
      <c r="C85">
        <f>COUNTIFS(IMDb[País],'Tablas auxiliares 2'!A85,IMDb[Taquilla],"Éxito")</f>
        <v>1</v>
      </c>
      <c r="D85">
        <f>COUNTIFS(IMDb[País],'Tablas auxiliares 2'!A85,IMDb[Taquilla],"Fracaso")</f>
        <v>0</v>
      </c>
    </row>
    <row r="86" spans="1:4" x14ac:dyDescent="0.25">
      <c r="A86" s="13" t="s">
        <v>770</v>
      </c>
      <c r="B86">
        <f>COUNTIF(IMDb[País],'Tablas auxiliares 2'!A86)</f>
        <v>1</v>
      </c>
      <c r="C86">
        <f>COUNTIFS(IMDb[País],'Tablas auxiliares 2'!A86,IMDb[Taquilla],"Éxito")</f>
        <v>1</v>
      </c>
      <c r="D86">
        <f>COUNTIFS(IMDb[País],'Tablas auxiliares 2'!A86,IMDb[Taquilla],"Fracaso")</f>
        <v>0</v>
      </c>
    </row>
    <row r="87" spans="1:4" x14ac:dyDescent="0.25">
      <c r="A87" s="13" t="s">
        <v>74</v>
      </c>
      <c r="B87">
        <f>COUNTIF(IMDb[País],'Tablas auxiliares 2'!A87)</f>
        <v>31</v>
      </c>
      <c r="C87">
        <f>COUNTIFS(IMDb[País],'Tablas auxiliares 2'!A87,IMDb[Taquilla],"Éxito")</f>
        <v>16</v>
      </c>
      <c r="D87">
        <f>COUNTIFS(IMDb[País],'Tablas auxiliares 2'!A87,IMDb[Taquilla],"Fracaso")</f>
        <v>12</v>
      </c>
    </row>
    <row r="88" spans="1:4" x14ac:dyDescent="0.25">
      <c r="A88" s="13" t="s">
        <v>470</v>
      </c>
      <c r="B88">
        <f>COUNTIF(IMDb[País],'Tablas auxiliares 2'!A88)</f>
        <v>12</v>
      </c>
      <c r="C88">
        <f>COUNTIFS(IMDb[País],'Tablas auxiliares 2'!A88,IMDb[Taquilla],"Éxito")</f>
        <v>5</v>
      </c>
      <c r="D88">
        <f>COUNTIFS(IMDb[País],'Tablas auxiliares 2'!A88,IMDb[Taquilla],"Fracaso")</f>
        <v>5</v>
      </c>
    </row>
    <row r="89" spans="1:4" x14ac:dyDescent="0.25">
      <c r="A89" s="13" t="s">
        <v>991</v>
      </c>
      <c r="B89">
        <f>COUNTIF(IMDb[País],'Tablas auxiliares 2'!A89)</f>
        <v>4</v>
      </c>
      <c r="C89">
        <f>COUNTIFS(IMDb[País],'Tablas auxiliares 2'!A89,IMDb[Taquilla],"Éxito")</f>
        <v>3</v>
      </c>
      <c r="D89">
        <f>COUNTIFS(IMDb[País],'Tablas auxiliares 2'!A89,IMDb[Taquilla],"Fracaso")</f>
        <v>1</v>
      </c>
    </row>
    <row r="90" spans="1:4" x14ac:dyDescent="0.25">
      <c r="A90" s="13" t="s">
        <v>1875</v>
      </c>
      <c r="B90">
        <f>COUNTIF(IMDb[País],'Tablas auxiliares 2'!A90)</f>
        <v>4</v>
      </c>
      <c r="C90">
        <f>COUNTIFS(IMDb[País],'Tablas auxiliares 2'!A90,IMDb[Taquilla],"Éxito")</f>
        <v>1</v>
      </c>
      <c r="D90">
        <f>COUNTIFS(IMDb[País],'Tablas auxiliares 2'!A90,IMDb[Taquilla],"Fracaso")</f>
        <v>2</v>
      </c>
    </row>
    <row r="91" spans="1:4" x14ac:dyDescent="0.25">
      <c r="A91" s="13" t="s">
        <v>915</v>
      </c>
      <c r="B91">
        <f>COUNTIF(IMDb[País],'Tablas auxiliares 2'!A91)</f>
        <v>5</v>
      </c>
      <c r="C91">
        <f>COUNTIFS(IMDb[País],'Tablas auxiliares 2'!A91,IMDb[Taquilla],"Éxito")</f>
        <v>2</v>
      </c>
      <c r="D91">
        <f>COUNTIFS(IMDb[País],'Tablas auxiliares 2'!A91,IMDb[Taquilla],"Fracaso")</f>
        <v>2</v>
      </c>
    </row>
    <row r="92" spans="1:4" x14ac:dyDescent="0.25">
      <c r="A92" s="13" t="s">
        <v>1304</v>
      </c>
      <c r="B92">
        <f>COUNTIF(IMDb[País],'Tablas auxiliares 2'!A92)</f>
        <v>2</v>
      </c>
      <c r="C92">
        <f>COUNTIFS(IMDb[País],'Tablas auxiliares 2'!A92,IMDb[Taquilla],"Éxito")</f>
        <v>1</v>
      </c>
      <c r="D92">
        <f>COUNTIFS(IMDb[País],'Tablas auxiliares 2'!A92,IMDb[Taquilla],"Fracaso")</f>
        <v>1</v>
      </c>
    </row>
    <row r="93" spans="1:4" x14ac:dyDescent="0.25">
      <c r="A93" s="13" t="s">
        <v>1048</v>
      </c>
      <c r="B93">
        <f>COUNTIF(IMDb[País],'Tablas auxiliares 2'!A93)</f>
        <v>3</v>
      </c>
      <c r="C93">
        <f>COUNTIFS(IMDb[País],'Tablas auxiliares 2'!A93,IMDb[Taquilla],"Éxito")</f>
        <v>3</v>
      </c>
      <c r="D93">
        <f>COUNTIFS(IMDb[País],'Tablas auxiliares 2'!A93,IMDb[Taquilla],"Fracaso")</f>
        <v>0</v>
      </c>
    </row>
    <row r="94" spans="1:4" x14ac:dyDescent="0.25">
      <c r="A94" s="13" t="s">
        <v>167</v>
      </c>
      <c r="B94">
        <f>COUNTIF(IMDb[País],'Tablas auxiliares 2'!A94)</f>
        <v>16</v>
      </c>
      <c r="C94">
        <f>COUNTIFS(IMDb[País],'Tablas auxiliares 2'!A94,IMDb[Taquilla],"Éxito")</f>
        <v>7</v>
      </c>
      <c r="D94">
        <f>COUNTIFS(IMDb[País],'Tablas auxiliares 2'!A94,IMDb[Taquilla],"Fracaso")</f>
        <v>8</v>
      </c>
    </row>
    <row r="95" spans="1:4" x14ac:dyDescent="0.25">
      <c r="A95" s="13" t="s">
        <v>579</v>
      </c>
      <c r="B95">
        <f>COUNTIF(IMDb[País],'Tablas auxiliares 2'!A95)</f>
        <v>14</v>
      </c>
      <c r="C95">
        <f>COUNTIFS(IMDb[País],'Tablas auxiliares 2'!A95,IMDb[Taquilla],"Éxito")</f>
        <v>4</v>
      </c>
      <c r="D95">
        <f>COUNTIFS(IMDb[País],'Tablas auxiliares 2'!A95,IMDb[Taquilla],"Fracaso")</f>
        <v>9</v>
      </c>
    </row>
    <row r="96" spans="1:4" x14ac:dyDescent="0.25">
      <c r="A96" s="13" t="s">
        <v>1157</v>
      </c>
      <c r="B96">
        <f>COUNTIF(IMDb[País],'Tablas auxiliares 2'!A96)</f>
        <v>4</v>
      </c>
      <c r="C96">
        <f>COUNTIFS(IMDb[País],'Tablas auxiliares 2'!A96,IMDb[Taquilla],"Éxito")</f>
        <v>1</v>
      </c>
      <c r="D96">
        <f>COUNTIFS(IMDb[País],'Tablas auxiliares 2'!A96,IMDb[Taquilla],"Fracaso")</f>
        <v>3</v>
      </c>
    </row>
    <row r="97" spans="1:4" x14ac:dyDescent="0.25">
      <c r="A97" s="13" t="s">
        <v>1963</v>
      </c>
      <c r="B97">
        <f>COUNTIF(IMDb[País],'Tablas auxiliares 2'!A97)</f>
        <v>1</v>
      </c>
      <c r="C97">
        <f>COUNTIFS(IMDb[País],'Tablas auxiliares 2'!A97,IMDb[Taquilla],"Éxito")</f>
        <v>1</v>
      </c>
      <c r="D97">
        <f>COUNTIFS(IMDb[País],'Tablas auxiliares 2'!A97,IMDb[Taquilla],"Fracaso")</f>
        <v>0</v>
      </c>
    </row>
    <row r="98" spans="1:4" x14ac:dyDescent="0.25">
      <c r="A98" s="13" t="s">
        <v>1794</v>
      </c>
      <c r="B98">
        <f>COUNTIF(IMDb[País],'Tablas auxiliares 2'!A98)</f>
        <v>1</v>
      </c>
      <c r="C98">
        <f>COUNTIFS(IMDb[País],'Tablas auxiliares 2'!A98,IMDb[Taquilla],"Éxito")</f>
        <v>1</v>
      </c>
      <c r="D98">
        <f>COUNTIFS(IMDb[País],'Tablas auxiliares 2'!A98,IMDb[Taquilla],"Fracaso")</f>
        <v>0</v>
      </c>
    </row>
    <row r="99" spans="1:4" x14ac:dyDescent="0.25">
      <c r="A99" s="13" t="s">
        <v>2107</v>
      </c>
      <c r="B99">
        <f>COUNTIF(IMDb[País],'Tablas auxiliares 2'!A99)</f>
        <v>1</v>
      </c>
      <c r="C99">
        <f>COUNTIFS(IMDb[País],'Tablas auxiliares 2'!A99,IMDb[Taquilla],"Éxito")</f>
        <v>0</v>
      </c>
      <c r="D99">
        <f>COUNTIFS(IMDb[País],'Tablas auxiliares 2'!A99,IMDb[Taquilla],"Fracaso")</f>
        <v>0</v>
      </c>
    </row>
    <row r="100" spans="1:4" x14ac:dyDescent="0.25">
      <c r="A100" s="13" t="s">
        <v>2189</v>
      </c>
      <c r="B100">
        <f>COUNTIF(IMDb[País],'Tablas auxiliares 2'!A100)</f>
        <v>1</v>
      </c>
      <c r="C100">
        <f>COUNTIFS(IMDb[País],'Tablas auxiliares 2'!A100,IMDb[Taquilla],"Éxito")</f>
        <v>1</v>
      </c>
      <c r="D100">
        <f>COUNTIFS(IMDb[País],'Tablas auxiliares 2'!A100,IMDb[Taquilla],"Fracaso")</f>
        <v>0</v>
      </c>
    </row>
    <row r="101" spans="1:4" x14ac:dyDescent="0.25">
      <c r="A101" s="13" t="s">
        <v>2063</v>
      </c>
      <c r="B101">
        <f>COUNTIF(IMDb[País],'Tablas auxiliares 2'!A101)</f>
        <v>1</v>
      </c>
      <c r="C101">
        <f>COUNTIFS(IMDb[País],'Tablas auxiliares 2'!A101,IMDb[Taquilla],"Éxito")</f>
        <v>1</v>
      </c>
      <c r="D101">
        <f>COUNTIFS(IMDb[País],'Tablas auxiliares 2'!A101,IMDb[Taquilla],"Fracaso")</f>
        <v>0</v>
      </c>
    </row>
    <row r="102" spans="1:4" x14ac:dyDescent="0.25">
      <c r="A102" s="13" t="s">
        <v>754</v>
      </c>
      <c r="B102">
        <f>COUNTIF(IMDb[País],'Tablas auxiliares 2'!A102)</f>
        <v>3</v>
      </c>
      <c r="C102">
        <f>COUNTIFS(IMDb[País],'Tablas auxiliares 2'!A102,IMDb[Taquilla],"Éxito")</f>
        <v>0</v>
      </c>
      <c r="D102">
        <f>COUNTIFS(IMDb[País],'Tablas auxiliares 2'!A102,IMDb[Taquilla],"Fracaso")</f>
        <v>3</v>
      </c>
    </row>
    <row r="103" spans="1:4" x14ac:dyDescent="0.25">
      <c r="A103" s="13" t="s">
        <v>1258</v>
      </c>
      <c r="B103">
        <f>COUNTIF(IMDb[País],'Tablas auxiliares 2'!A103)</f>
        <v>2</v>
      </c>
      <c r="C103">
        <f>COUNTIFS(IMDb[País],'Tablas auxiliares 2'!A103,IMDb[Taquilla],"Éxito")</f>
        <v>0</v>
      </c>
      <c r="D103">
        <f>COUNTIFS(IMDb[País],'Tablas auxiliares 2'!A103,IMDb[Taquilla],"Fracaso")</f>
        <v>1</v>
      </c>
    </row>
    <row r="104" spans="1:4" x14ac:dyDescent="0.25">
      <c r="A104" s="13" t="s">
        <v>1233</v>
      </c>
      <c r="B104">
        <f>COUNTIF(IMDb[País],'Tablas auxiliares 2'!A104)</f>
        <v>1</v>
      </c>
      <c r="C104">
        <f>COUNTIFS(IMDb[País],'Tablas auxiliares 2'!A104,IMDb[Taquilla],"Éxito")</f>
        <v>1</v>
      </c>
      <c r="D104">
        <f>COUNTIFS(IMDb[País],'Tablas auxiliares 2'!A104,IMDb[Taquilla],"Fracaso")</f>
        <v>0</v>
      </c>
    </row>
    <row r="105" spans="1:4" x14ac:dyDescent="0.25">
      <c r="A105" s="13" t="s">
        <v>1653</v>
      </c>
      <c r="B105">
        <f>COUNTIF(IMDb[País],'Tablas auxiliares 2'!A105)</f>
        <v>1</v>
      </c>
      <c r="C105">
        <f>COUNTIFS(IMDb[País],'Tablas auxiliares 2'!A105,IMDb[Taquilla],"Éxito")</f>
        <v>0</v>
      </c>
      <c r="D105">
        <f>COUNTIFS(IMDb[País],'Tablas auxiliares 2'!A105,IMDb[Taquilla],"Fracaso")</f>
        <v>1</v>
      </c>
    </row>
    <row r="106" spans="1:4" x14ac:dyDescent="0.25">
      <c r="A106" s="13" t="s">
        <v>1348</v>
      </c>
      <c r="B106">
        <f>COUNTIF(IMDb[País],'Tablas auxiliares 2'!A106)</f>
        <v>2</v>
      </c>
      <c r="C106">
        <f>COUNTIFS(IMDb[País],'Tablas auxiliares 2'!A106,IMDb[Taquilla],"Éxito")</f>
        <v>0</v>
      </c>
      <c r="D106">
        <f>COUNTIFS(IMDb[País],'Tablas auxiliares 2'!A106,IMDb[Taquilla],"Fracaso")</f>
        <v>2</v>
      </c>
    </row>
    <row r="107" spans="1:4" x14ac:dyDescent="0.25">
      <c r="A107" s="13" t="s">
        <v>112</v>
      </c>
      <c r="B107">
        <f>COUNTIF(IMDb[País],'Tablas auxiliares 2'!A107)</f>
        <v>2</v>
      </c>
      <c r="C107">
        <f>COUNTIFS(IMDb[País],'Tablas auxiliares 2'!A107,IMDb[Taquilla],"Éxito")</f>
        <v>0</v>
      </c>
      <c r="D107">
        <f>COUNTIFS(IMDb[País],'Tablas auxiliares 2'!A107,IMDb[Taquilla],"Fracaso")</f>
        <v>2</v>
      </c>
    </row>
    <row r="108" spans="1:4" x14ac:dyDescent="0.25">
      <c r="A108" s="13" t="s">
        <v>1186</v>
      </c>
      <c r="B108">
        <f>COUNTIF(IMDb[País],'Tablas auxiliares 2'!A108)</f>
        <v>1</v>
      </c>
      <c r="C108">
        <f>COUNTIFS(IMDb[País],'Tablas auxiliares 2'!A108,IMDb[Taquilla],"Éxito")</f>
        <v>0</v>
      </c>
      <c r="D108">
        <f>COUNTIFS(IMDb[País],'Tablas auxiliares 2'!A108,IMDb[Taquilla],"Fracaso")</f>
        <v>1</v>
      </c>
    </row>
    <row r="109" spans="1:4" x14ac:dyDescent="0.25">
      <c r="A109" s="13" t="s">
        <v>2004</v>
      </c>
      <c r="B109">
        <f>COUNTIF(IMDb[País],'Tablas auxiliares 2'!A109)</f>
        <v>1</v>
      </c>
      <c r="C109">
        <f>COUNTIFS(IMDb[País],'Tablas auxiliares 2'!A109,IMDb[Taquilla],"Éxito")</f>
        <v>1</v>
      </c>
      <c r="D109">
        <f>COUNTIFS(IMDb[País],'Tablas auxiliares 2'!A109,IMDb[Taquilla],"Fracaso")</f>
        <v>0</v>
      </c>
    </row>
    <row r="110" spans="1:4" x14ac:dyDescent="0.25">
      <c r="A110" s="13" t="s">
        <v>2076</v>
      </c>
      <c r="B110">
        <f>COUNTIF(IMDb[País],'Tablas auxiliares 2'!A110)</f>
        <v>1</v>
      </c>
      <c r="C110">
        <f>COUNTIFS(IMDb[País],'Tablas auxiliares 2'!A110,IMDb[Taquilla],"Éxito")</f>
        <v>1</v>
      </c>
      <c r="D110">
        <f>COUNTIFS(IMDb[País],'Tablas auxiliares 2'!A110,IMDb[Taquilla],"Fracaso")</f>
        <v>0</v>
      </c>
    </row>
    <row r="111" spans="1:4" x14ac:dyDescent="0.25">
      <c r="A111" s="13" t="s">
        <v>1121</v>
      </c>
      <c r="B111">
        <f>COUNTIF(IMDb[País],'Tablas auxiliares 2'!A111)</f>
        <v>1</v>
      </c>
      <c r="C111">
        <f>COUNTIFS(IMDb[País],'Tablas auxiliares 2'!A111,IMDb[Taquilla],"Éxito")</f>
        <v>0</v>
      </c>
      <c r="D111">
        <f>COUNTIFS(IMDb[País],'Tablas auxiliares 2'!A111,IMDb[Taquilla],"Fracaso")</f>
        <v>1</v>
      </c>
    </row>
    <row r="112" spans="1:4" x14ac:dyDescent="0.25">
      <c r="A112" s="13" t="s">
        <v>2052</v>
      </c>
      <c r="B112">
        <f>COUNTIF(IMDb[País],'Tablas auxiliares 2'!A112)</f>
        <v>1</v>
      </c>
      <c r="C112">
        <f>COUNTIFS(IMDb[País],'Tablas auxiliares 2'!A112,IMDb[Taquilla],"Éxito")</f>
        <v>1</v>
      </c>
      <c r="D112">
        <f>COUNTIFS(IMDb[País],'Tablas auxiliares 2'!A112,IMDb[Taquilla],"Fracaso")</f>
        <v>0</v>
      </c>
    </row>
  </sheetData>
  <mergeCells count="1">
    <mergeCell ref="A1:D1"/>
  </mergeCells>
  <dataValidations disablePrompts="1" count="1">
    <dataValidation type="decimal" allowBlank="1" showInputMessage="1" showErrorMessage="1" sqref="I1:I21 D34">
      <formula1>6.3</formula1>
      <formula2>9.3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6"/>
  <sheetViews>
    <sheetView topLeftCell="B54" workbookViewId="0">
      <selection activeCell="B64" sqref="B64"/>
    </sheetView>
  </sheetViews>
  <sheetFormatPr baseColWidth="10" defaultRowHeight="15" x14ac:dyDescent="0.25"/>
  <cols>
    <col min="1" max="1" width="53.85546875" customWidth="1"/>
    <col min="2" max="2" width="19.85546875" customWidth="1"/>
    <col min="3" max="3" width="17.5703125" customWidth="1"/>
    <col min="4" max="4" width="7.7109375" customWidth="1"/>
    <col min="5" max="5" width="7.140625" customWidth="1"/>
    <col min="6" max="6" width="8.28515625" customWidth="1"/>
    <col min="7" max="7" width="5.85546875" customWidth="1"/>
    <col min="8" max="8" width="10.140625" customWidth="1"/>
    <col min="9" max="9" width="7.42578125" customWidth="1"/>
    <col min="10" max="10" width="5.5703125" customWidth="1"/>
    <col min="11" max="11" width="6" customWidth="1"/>
    <col min="12" max="12" width="9.42578125" customWidth="1"/>
    <col min="13" max="13" width="14.28515625" bestFit="1" customWidth="1"/>
    <col min="14" max="14" width="9" customWidth="1"/>
    <col min="15" max="15" width="18.7109375" bestFit="1" customWidth="1"/>
    <col min="16" max="16" width="5.85546875" customWidth="1"/>
    <col min="17" max="17" width="7.5703125" customWidth="1"/>
    <col min="18" max="18" width="6.85546875" customWidth="1"/>
    <col min="19" max="19" width="9.140625" customWidth="1"/>
    <col min="20" max="20" width="7.42578125" customWidth="1"/>
    <col min="21" max="21" width="10.42578125" customWidth="1"/>
    <col min="22" max="22" width="8.28515625" customWidth="1"/>
    <col min="23" max="23" width="7.42578125" customWidth="1"/>
    <col min="24" max="24" width="5.42578125" customWidth="1"/>
    <col min="25" max="25" width="9.7109375" customWidth="1"/>
    <col min="26" max="26" width="4.42578125" customWidth="1"/>
    <col min="27" max="27" width="7.28515625" customWidth="1"/>
    <col min="28" max="28" width="5.85546875" customWidth="1"/>
    <col min="29" max="29" width="4.85546875" customWidth="1"/>
    <col min="30" max="30" width="6" customWidth="1"/>
    <col min="31" max="31" width="6.42578125" customWidth="1"/>
    <col min="32" max="32" width="10.42578125" customWidth="1"/>
    <col min="33" max="33" width="5.5703125" customWidth="1"/>
    <col min="34" max="34" width="7.5703125" customWidth="1"/>
    <col min="35" max="35" width="12" bestFit="1" customWidth="1"/>
    <col min="36" max="36" width="12.5703125" bestFit="1" customWidth="1"/>
    <col min="37" max="37" width="7.85546875" customWidth="1"/>
    <col min="38" max="38" width="8.42578125" customWidth="1"/>
    <col min="39" max="39" width="8" customWidth="1"/>
    <col min="40" max="40" width="7.140625" customWidth="1"/>
    <col min="41" max="41" width="8.7109375" customWidth="1"/>
    <col min="42" max="42" width="6.5703125" customWidth="1"/>
    <col min="43" max="43" width="8.5703125" customWidth="1"/>
    <col min="44" max="45" width="11.7109375" bestFit="1" customWidth="1"/>
    <col min="46" max="46" width="12.42578125" bestFit="1" customWidth="1"/>
    <col min="47" max="47" width="5.85546875" customWidth="1"/>
    <col min="48" max="48" width="8.140625" customWidth="1"/>
    <col min="49" max="49" width="7.28515625" customWidth="1"/>
    <col min="50" max="50" width="8.5703125" customWidth="1"/>
    <col min="51" max="51" width="3.5703125" customWidth="1"/>
    <col min="52" max="52" width="20" bestFit="1" customWidth="1"/>
    <col min="53" max="53" width="4.7109375" customWidth="1"/>
    <col min="54" max="54" width="14.28515625" bestFit="1" customWidth="1"/>
    <col min="55" max="55" width="11" customWidth="1"/>
    <col min="56" max="56" width="12.5703125" bestFit="1" customWidth="1"/>
  </cols>
  <sheetData>
    <row r="3" spans="1:3" x14ac:dyDescent="0.25">
      <c r="A3" s="34" t="s">
        <v>5112</v>
      </c>
      <c r="B3" t="s">
        <v>5193</v>
      </c>
      <c r="C3" t="s">
        <v>5194</v>
      </c>
    </row>
    <row r="4" spans="1:3" x14ac:dyDescent="0.25">
      <c r="A4" t="s">
        <v>4978</v>
      </c>
      <c r="B4" s="35">
        <v>350000</v>
      </c>
      <c r="C4" s="35">
        <v>2000000</v>
      </c>
    </row>
    <row r="5" spans="1:3" x14ac:dyDescent="0.25">
      <c r="A5" t="s">
        <v>2265</v>
      </c>
      <c r="B5" s="35">
        <v>175000000</v>
      </c>
      <c r="C5" s="35">
        <v>38297305</v>
      </c>
    </row>
    <row r="6" spans="1:3" x14ac:dyDescent="0.25">
      <c r="A6" t="s">
        <v>2314</v>
      </c>
      <c r="B6" s="35">
        <v>150000000</v>
      </c>
      <c r="C6" s="35">
        <v>82161969</v>
      </c>
    </row>
    <row r="7" spans="1:3" x14ac:dyDescent="0.25">
      <c r="A7" t="s">
        <v>2233</v>
      </c>
      <c r="B7" s="35">
        <v>200000000</v>
      </c>
      <c r="C7" s="35">
        <v>191450875</v>
      </c>
    </row>
    <row r="8" spans="1:3" x14ac:dyDescent="0.25">
      <c r="A8" t="s">
        <v>3824</v>
      </c>
      <c r="B8" s="35">
        <v>0</v>
      </c>
      <c r="C8" s="35">
        <v>447093</v>
      </c>
    </row>
    <row r="9" spans="1:3" x14ac:dyDescent="0.25">
      <c r="A9" t="s">
        <v>4199</v>
      </c>
      <c r="B9" s="35">
        <v>0</v>
      </c>
      <c r="C9" s="35">
        <v>0</v>
      </c>
    </row>
    <row r="10" spans="1:3" x14ac:dyDescent="0.25">
      <c r="A10" t="s">
        <v>2384</v>
      </c>
      <c r="B10" s="35">
        <v>110000000</v>
      </c>
      <c r="C10" s="35">
        <v>129995817</v>
      </c>
    </row>
    <row r="11" spans="1:3" x14ac:dyDescent="0.25">
      <c r="A11" t="s">
        <v>2240</v>
      </c>
      <c r="B11" s="35">
        <v>195000000</v>
      </c>
      <c r="C11" s="35">
        <v>65171860</v>
      </c>
    </row>
    <row r="12" spans="1:3" x14ac:dyDescent="0.25">
      <c r="A12" t="s">
        <v>4746</v>
      </c>
      <c r="B12" s="35">
        <v>17000000</v>
      </c>
      <c r="C12" s="35">
        <v>287779</v>
      </c>
    </row>
    <row r="13" spans="1:3" x14ac:dyDescent="0.25">
      <c r="A13" t="s">
        <v>2369</v>
      </c>
      <c r="B13" s="35">
        <v>117000000</v>
      </c>
      <c r="C13" s="35">
        <v>76418654</v>
      </c>
    </row>
    <row r="14" spans="1:3" x14ac:dyDescent="0.25">
      <c r="A14" t="s">
        <v>4122</v>
      </c>
      <c r="B14" s="35">
        <v>8000000</v>
      </c>
      <c r="C14" s="35">
        <v>107930000</v>
      </c>
    </row>
    <row r="15" spans="1:3" x14ac:dyDescent="0.25">
      <c r="A15" t="s">
        <v>2378</v>
      </c>
      <c r="B15" s="35">
        <v>135000000</v>
      </c>
      <c r="C15" s="35">
        <v>81638674</v>
      </c>
    </row>
    <row r="16" spans="1:3" x14ac:dyDescent="0.25">
      <c r="A16" t="s">
        <v>2286</v>
      </c>
      <c r="B16" s="35">
        <v>155000000</v>
      </c>
      <c r="C16" s="35">
        <v>104383624</v>
      </c>
    </row>
    <row r="17" spans="1:3" x14ac:dyDescent="0.25">
      <c r="A17" t="s">
        <v>2253</v>
      </c>
      <c r="B17" s="35">
        <v>185000000</v>
      </c>
      <c r="C17" s="35">
        <v>533316061</v>
      </c>
    </row>
    <row r="18" spans="1:3" x14ac:dyDescent="0.25">
      <c r="A18" t="s">
        <v>4190</v>
      </c>
      <c r="B18" s="35">
        <v>6000000</v>
      </c>
      <c r="C18" s="35">
        <v>134821952</v>
      </c>
    </row>
    <row r="19" spans="1:3" x14ac:dyDescent="0.25">
      <c r="A19" t="s">
        <v>3832</v>
      </c>
      <c r="B19" s="35">
        <v>13000000</v>
      </c>
      <c r="C19" s="35">
        <v>57300000</v>
      </c>
    </row>
    <row r="20" spans="1:3" x14ac:dyDescent="0.25">
      <c r="A20" t="s">
        <v>4800</v>
      </c>
      <c r="B20" s="35">
        <v>1200000</v>
      </c>
      <c r="C20" s="35">
        <v>6100000</v>
      </c>
    </row>
    <row r="21" spans="1:3" x14ac:dyDescent="0.25">
      <c r="A21" t="s">
        <v>3354</v>
      </c>
      <c r="B21" s="35">
        <v>25000000</v>
      </c>
      <c r="C21" s="35">
        <v>28341469</v>
      </c>
    </row>
    <row r="22" spans="1:3" x14ac:dyDescent="0.25">
      <c r="A22" t="s">
        <v>2439</v>
      </c>
      <c r="B22" s="35">
        <v>100000000</v>
      </c>
      <c r="C22" s="35">
        <v>23014504</v>
      </c>
    </row>
    <row r="23" spans="1:3" x14ac:dyDescent="0.25">
      <c r="A23" t="s">
        <v>2244</v>
      </c>
      <c r="B23" s="35">
        <v>195000000</v>
      </c>
      <c r="C23" s="35">
        <v>352358779</v>
      </c>
    </row>
    <row r="24" spans="1:3" x14ac:dyDescent="0.25">
      <c r="A24" t="s">
        <v>5192</v>
      </c>
      <c r="B24" s="35">
        <v>200000000</v>
      </c>
      <c r="C24" s="35">
        <v>287779</v>
      </c>
    </row>
    <row r="29" spans="1:3" x14ac:dyDescent="0.25">
      <c r="B29" s="34" t="s">
        <v>5199</v>
      </c>
      <c r="C29" t="s">
        <v>5194</v>
      </c>
    </row>
    <row r="30" spans="1:3" x14ac:dyDescent="0.25">
      <c r="B30" s="40" t="s">
        <v>2716</v>
      </c>
      <c r="C30" s="35">
        <v>329691196</v>
      </c>
    </row>
    <row r="31" spans="1:3" x14ac:dyDescent="0.25">
      <c r="B31" s="40" t="s">
        <v>3708</v>
      </c>
      <c r="C31" s="35">
        <v>285761243</v>
      </c>
    </row>
    <row r="32" spans="1:3" x14ac:dyDescent="0.25">
      <c r="B32" s="40" t="s">
        <v>2544</v>
      </c>
      <c r="C32" s="35">
        <v>306124059</v>
      </c>
    </row>
    <row r="33" spans="2:3" x14ac:dyDescent="0.25">
      <c r="B33" s="40" t="s">
        <v>2646</v>
      </c>
      <c r="C33" s="35">
        <v>356784000</v>
      </c>
    </row>
    <row r="34" spans="2:3" x14ac:dyDescent="0.25">
      <c r="B34" s="40" t="s">
        <v>2443</v>
      </c>
      <c r="C34" s="35">
        <v>250147615</v>
      </c>
    </row>
    <row r="35" spans="2:3" x14ac:dyDescent="0.25">
      <c r="B35" s="40" t="s">
        <v>2375</v>
      </c>
      <c r="C35" s="35">
        <v>474544677</v>
      </c>
    </row>
    <row r="36" spans="2:3" x14ac:dyDescent="0.25">
      <c r="B36" s="40" t="s">
        <v>2537</v>
      </c>
      <c r="C36" s="35">
        <v>422783777</v>
      </c>
    </row>
    <row r="37" spans="2:3" x14ac:dyDescent="0.25">
      <c r="B37" s="40" t="s">
        <v>2928</v>
      </c>
      <c r="C37" s="35">
        <v>293501675</v>
      </c>
    </row>
    <row r="38" spans="2:3" x14ac:dyDescent="0.25">
      <c r="B38" s="40" t="s">
        <v>2221</v>
      </c>
      <c r="C38" s="35">
        <v>658672302</v>
      </c>
    </row>
    <row r="39" spans="2:3" x14ac:dyDescent="0.25">
      <c r="B39" s="40" t="s">
        <v>2444</v>
      </c>
      <c r="C39" s="35">
        <v>245823397</v>
      </c>
    </row>
    <row r="40" spans="2:3" x14ac:dyDescent="0.25">
      <c r="B40" s="40" t="s">
        <v>5192</v>
      </c>
      <c r="C40" s="35">
        <v>658672302</v>
      </c>
    </row>
    <row r="49" spans="2:5" x14ac:dyDescent="0.25">
      <c r="B49" s="34" t="s">
        <v>5199</v>
      </c>
      <c r="C49" t="s">
        <v>5200</v>
      </c>
    </row>
    <row r="50" spans="2:5" x14ac:dyDescent="0.25">
      <c r="B50" s="40" t="s">
        <v>5144</v>
      </c>
      <c r="C50" s="42">
        <v>3</v>
      </c>
    </row>
    <row r="51" spans="2:5" x14ac:dyDescent="0.25">
      <c r="B51" s="40" t="s">
        <v>5127</v>
      </c>
      <c r="C51" s="42">
        <v>6</v>
      </c>
    </row>
    <row r="52" spans="2:5" x14ac:dyDescent="0.25">
      <c r="B52" s="40" t="s">
        <v>5122</v>
      </c>
      <c r="C52" s="42">
        <v>4</v>
      </c>
    </row>
    <row r="53" spans="2:5" x14ac:dyDescent="0.25">
      <c r="B53" s="40" t="s">
        <v>1663</v>
      </c>
      <c r="C53" s="42">
        <v>1</v>
      </c>
    </row>
    <row r="54" spans="2:5" x14ac:dyDescent="0.25">
      <c r="B54" s="40" t="s">
        <v>5145</v>
      </c>
      <c r="C54" s="42">
        <v>1</v>
      </c>
    </row>
    <row r="55" spans="2:5" x14ac:dyDescent="0.25">
      <c r="B55" s="40" t="s">
        <v>5123</v>
      </c>
      <c r="C55" s="42">
        <v>1</v>
      </c>
    </row>
    <row r="56" spans="2:5" x14ac:dyDescent="0.25">
      <c r="B56" s="40" t="s">
        <v>76</v>
      </c>
      <c r="C56" s="42">
        <v>5</v>
      </c>
    </row>
    <row r="57" spans="2:5" x14ac:dyDescent="0.25">
      <c r="B57" s="40" t="s">
        <v>873</v>
      </c>
      <c r="C57" s="42">
        <v>2</v>
      </c>
    </row>
    <row r="58" spans="2:5" x14ac:dyDescent="0.25">
      <c r="B58" s="40" t="s">
        <v>5128</v>
      </c>
      <c r="C58" s="42">
        <v>2</v>
      </c>
    </row>
    <row r="59" spans="2:5" x14ac:dyDescent="0.25">
      <c r="B59" s="40" t="s">
        <v>5124</v>
      </c>
      <c r="C59" s="42">
        <v>1</v>
      </c>
    </row>
    <row r="60" spans="2:5" x14ac:dyDescent="0.25">
      <c r="B60" s="40" t="s">
        <v>5192</v>
      </c>
      <c r="C60" s="42">
        <v>26</v>
      </c>
    </row>
    <row r="63" spans="2:5" x14ac:dyDescent="0.25">
      <c r="B63" s="34" t="s">
        <v>5115</v>
      </c>
      <c r="C63" t="s">
        <v>5201</v>
      </c>
      <c r="D63" t="s">
        <v>5208</v>
      </c>
      <c r="E63" t="s">
        <v>5209</v>
      </c>
    </row>
    <row r="64" spans="2:5" x14ac:dyDescent="0.25">
      <c r="B64" s="40" t="s">
        <v>1608</v>
      </c>
      <c r="C64" s="42">
        <v>6</v>
      </c>
      <c r="D64" s="42">
        <v>3</v>
      </c>
      <c r="E64" s="42">
        <v>2</v>
      </c>
    </row>
    <row r="65" spans="2:5" x14ac:dyDescent="0.25">
      <c r="B65" s="40" t="s">
        <v>56</v>
      </c>
      <c r="C65" s="42">
        <v>60</v>
      </c>
      <c r="D65" s="42">
        <v>28</v>
      </c>
      <c r="E65" s="42">
        <v>21</v>
      </c>
    </row>
    <row r="66" spans="2:5" x14ac:dyDescent="0.25">
      <c r="B66" s="40" t="s">
        <v>258</v>
      </c>
      <c r="C66" s="42">
        <v>108</v>
      </c>
      <c r="D66" s="42">
        <v>32</v>
      </c>
      <c r="E66" s="42">
        <v>60</v>
      </c>
    </row>
    <row r="67" spans="2:5" x14ac:dyDescent="0.25">
      <c r="B67" s="40" t="s">
        <v>147</v>
      </c>
      <c r="C67" s="42">
        <v>48</v>
      </c>
      <c r="D67" s="42">
        <v>14</v>
      </c>
      <c r="E67" s="42">
        <v>28</v>
      </c>
    </row>
    <row r="68" spans="2:5" x14ac:dyDescent="0.25">
      <c r="B68" s="40" t="s">
        <v>763</v>
      </c>
      <c r="C68" s="42">
        <v>20</v>
      </c>
      <c r="D68" s="42">
        <v>5</v>
      </c>
      <c r="E68" s="42">
        <v>6</v>
      </c>
    </row>
    <row r="69" spans="2:5" x14ac:dyDescent="0.25">
      <c r="B69" s="40" t="s">
        <v>1365</v>
      </c>
      <c r="C69" s="42">
        <v>4</v>
      </c>
      <c r="D69" s="42">
        <v>3</v>
      </c>
      <c r="E69" s="42">
        <v>1</v>
      </c>
    </row>
    <row r="70" spans="2:5" x14ac:dyDescent="0.25">
      <c r="B70" s="40" t="s">
        <v>907</v>
      </c>
      <c r="C70" s="42">
        <v>16</v>
      </c>
      <c r="D70" s="42">
        <v>7</v>
      </c>
      <c r="E70" s="42">
        <v>7</v>
      </c>
    </row>
    <row r="71" spans="2:5" x14ac:dyDescent="0.25">
      <c r="B71" s="40" t="s">
        <v>131</v>
      </c>
      <c r="C71" s="42">
        <v>16</v>
      </c>
      <c r="D71" s="42">
        <v>3</v>
      </c>
      <c r="E71" s="42">
        <v>11</v>
      </c>
    </row>
    <row r="72" spans="2:5" x14ac:dyDescent="0.25">
      <c r="B72" s="40" t="s">
        <v>1946</v>
      </c>
      <c r="C72" s="42">
        <v>1</v>
      </c>
      <c r="D72" s="42">
        <v>1</v>
      </c>
      <c r="E72" s="42">
        <v>0</v>
      </c>
    </row>
    <row r="73" spans="2:5" x14ac:dyDescent="0.25">
      <c r="B73" s="40" t="s">
        <v>951</v>
      </c>
      <c r="C73" s="42">
        <v>1</v>
      </c>
      <c r="D73" s="42">
        <v>1</v>
      </c>
      <c r="E73" s="42">
        <v>0</v>
      </c>
    </row>
    <row r="74" spans="2:5" x14ac:dyDescent="0.25">
      <c r="B74" s="40" t="s">
        <v>38</v>
      </c>
      <c r="C74" s="42">
        <v>12</v>
      </c>
      <c r="D74" s="42">
        <v>7</v>
      </c>
      <c r="E74" s="42">
        <v>4</v>
      </c>
    </row>
    <row r="75" spans="2:5" x14ac:dyDescent="0.25">
      <c r="B75" s="40" t="s">
        <v>1370</v>
      </c>
      <c r="C75" s="42">
        <v>3</v>
      </c>
      <c r="D75" s="42">
        <v>0</v>
      </c>
      <c r="E75" s="42">
        <v>0</v>
      </c>
    </row>
    <row r="76" spans="2:5" x14ac:dyDescent="0.25">
      <c r="B76" s="40" t="s">
        <v>778</v>
      </c>
      <c r="C76" s="42">
        <v>9</v>
      </c>
      <c r="D76" s="42">
        <v>1</v>
      </c>
      <c r="E76" s="42">
        <v>7</v>
      </c>
    </row>
    <row r="77" spans="2:5" x14ac:dyDescent="0.25">
      <c r="B77" s="40" t="s">
        <v>9</v>
      </c>
      <c r="C77" s="42">
        <v>330</v>
      </c>
      <c r="D77" s="42">
        <v>152</v>
      </c>
      <c r="E77" s="42">
        <v>122</v>
      </c>
    </row>
    <row r="78" spans="2:5" x14ac:dyDescent="0.25">
      <c r="B78" s="40" t="s">
        <v>3</v>
      </c>
      <c r="C78" s="42">
        <v>2105</v>
      </c>
      <c r="D78" s="42">
        <v>1324</v>
      </c>
      <c r="E78" s="42">
        <v>602</v>
      </c>
    </row>
    <row r="79" spans="2:5" x14ac:dyDescent="0.25">
      <c r="B79" s="40" t="s">
        <v>1069</v>
      </c>
      <c r="C79" s="42">
        <v>2</v>
      </c>
      <c r="D79" s="42">
        <v>1</v>
      </c>
      <c r="E79" s="42">
        <v>1</v>
      </c>
    </row>
    <row r="80" spans="2:5" x14ac:dyDescent="0.25">
      <c r="B80" s="40" t="s">
        <v>975</v>
      </c>
      <c r="C80" s="42">
        <v>8</v>
      </c>
      <c r="D80" s="42">
        <v>3</v>
      </c>
      <c r="E80" s="42">
        <v>3</v>
      </c>
    </row>
    <row r="81" spans="2:5" x14ac:dyDescent="0.25">
      <c r="B81" s="40" t="s">
        <v>949</v>
      </c>
      <c r="C81" s="42">
        <v>9</v>
      </c>
      <c r="D81" s="42">
        <v>1</v>
      </c>
      <c r="E81" s="42">
        <v>7</v>
      </c>
    </row>
    <row r="82" spans="2:5" x14ac:dyDescent="0.25">
      <c r="B82" s="40" t="s">
        <v>1029</v>
      </c>
      <c r="C82" s="42">
        <v>3</v>
      </c>
      <c r="D82" s="42">
        <v>0</v>
      </c>
      <c r="E82" s="42">
        <v>2</v>
      </c>
    </row>
    <row r="83" spans="2:5" x14ac:dyDescent="0.25">
      <c r="B83" s="40" t="s">
        <v>1292</v>
      </c>
      <c r="C83" s="42">
        <v>6</v>
      </c>
      <c r="D83" s="42">
        <v>2</v>
      </c>
      <c r="E83" s="42">
        <v>1</v>
      </c>
    </row>
    <row r="84" spans="2:5" x14ac:dyDescent="0.25">
      <c r="B84" s="40" t="s">
        <v>2164</v>
      </c>
      <c r="C84" s="42">
        <v>1</v>
      </c>
      <c r="D84" s="42">
        <v>1</v>
      </c>
      <c r="E84" s="42">
        <v>0</v>
      </c>
    </row>
    <row r="85" spans="2:5" x14ac:dyDescent="0.25">
      <c r="B85" s="40" t="s">
        <v>554</v>
      </c>
      <c r="C85" s="42">
        <v>22</v>
      </c>
      <c r="D85" s="42">
        <v>7</v>
      </c>
      <c r="E85" s="42">
        <v>12</v>
      </c>
    </row>
    <row r="86" spans="2:5" x14ac:dyDescent="0.25">
      <c r="B86" s="40" t="s">
        <v>1774</v>
      </c>
      <c r="C86" s="42">
        <v>4</v>
      </c>
      <c r="D86" s="42">
        <v>2</v>
      </c>
      <c r="E86" s="42">
        <v>2</v>
      </c>
    </row>
    <row r="87" spans="2:5" x14ac:dyDescent="0.25">
      <c r="B87" s="40" t="s">
        <v>1301</v>
      </c>
      <c r="C87" s="42">
        <v>6</v>
      </c>
      <c r="D87" s="42">
        <v>2</v>
      </c>
      <c r="E87" s="42">
        <v>4</v>
      </c>
    </row>
    <row r="88" spans="2:5" x14ac:dyDescent="0.25">
      <c r="B88" s="40" t="s">
        <v>1899</v>
      </c>
      <c r="C88" s="42">
        <v>1</v>
      </c>
      <c r="D88" s="42">
        <v>1</v>
      </c>
      <c r="E88" s="42">
        <v>0</v>
      </c>
    </row>
    <row r="89" spans="2:5" x14ac:dyDescent="0.25">
      <c r="B89" s="40" t="s">
        <v>770</v>
      </c>
      <c r="C89" s="42">
        <v>1</v>
      </c>
      <c r="D89" s="42">
        <v>1</v>
      </c>
      <c r="E89" s="42">
        <v>0</v>
      </c>
    </row>
    <row r="90" spans="2:5" x14ac:dyDescent="0.25">
      <c r="B90" s="40" t="s">
        <v>74</v>
      </c>
      <c r="C90" s="42">
        <v>31</v>
      </c>
      <c r="D90" s="42">
        <v>16</v>
      </c>
      <c r="E90" s="42">
        <v>12</v>
      </c>
    </row>
    <row r="91" spans="2:5" x14ac:dyDescent="0.25">
      <c r="B91" s="40" t="s">
        <v>470</v>
      </c>
      <c r="C91" s="42">
        <v>12</v>
      </c>
      <c r="D91" s="42">
        <v>5</v>
      </c>
      <c r="E91" s="42">
        <v>5</v>
      </c>
    </row>
    <row r="92" spans="2:5" x14ac:dyDescent="0.25">
      <c r="B92" s="40" t="s">
        <v>991</v>
      </c>
      <c r="C92" s="42">
        <v>4</v>
      </c>
      <c r="D92" s="42">
        <v>3</v>
      </c>
      <c r="E92" s="42">
        <v>1</v>
      </c>
    </row>
    <row r="93" spans="2:5" x14ac:dyDescent="0.25">
      <c r="B93" s="40" t="s">
        <v>1875</v>
      </c>
      <c r="C93" s="42">
        <v>4</v>
      </c>
      <c r="D93" s="42">
        <v>1</v>
      </c>
      <c r="E93" s="42">
        <v>2</v>
      </c>
    </row>
    <row r="94" spans="2:5" x14ac:dyDescent="0.25">
      <c r="B94" s="40" t="s">
        <v>915</v>
      </c>
      <c r="C94" s="42">
        <v>5</v>
      </c>
      <c r="D94" s="42">
        <v>2</v>
      </c>
      <c r="E94" s="42">
        <v>2</v>
      </c>
    </row>
    <row r="95" spans="2:5" x14ac:dyDescent="0.25">
      <c r="B95" s="40" t="s">
        <v>1304</v>
      </c>
      <c r="C95" s="42">
        <v>2</v>
      </c>
      <c r="D95" s="42">
        <v>1</v>
      </c>
      <c r="E95" s="42">
        <v>1</v>
      </c>
    </row>
    <row r="96" spans="2:5" x14ac:dyDescent="0.25">
      <c r="B96" s="40" t="s">
        <v>1048</v>
      </c>
      <c r="C96" s="42">
        <v>3</v>
      </c>
      <c r="D96" s="42">
        <v>3</v>
      </c>
      <c r="E96" s="42">
        <v>0</v>
      </c>
    </row>
    <row r="97" spans="2:5" x14ac:dyDescent="0.25">
      <c r="B97" s="40" t="s">
        <v>167</v>
      </c>
      <c r="C97" s="42">
        <v>16</v>
      </c>
      <c r="D97" s="42">
        <v>7</v>
      </c>
      <c r="E97" s="42">
        <v>8</v>
      </c>
    </row>
    <row r="98" spans="2:5" x14ac:dyDescent="0.25">
      <c r="B98" s="40" t="s">
        <v>579</v>
      </c>
      <c r="C98" s="42">
        <v>14</v>
      </c>
      <c r="D98" s="42">
        <v>4</v>
      </c>
      <c r="E98" s="42">
        <v>9</v>
      </c>
    </row>
    <row r="99" spans="2:5" x14ac:dyDescent="0.25">
      <c r="B99" s="40" t="s">
        <v>1157</v>
      </c>
      <c r="C99" s="42">
        <v>4</v>
      </c>
      <c r="D99" s="42">
        <v>1</v>
      </c>
      <c r="E99" s="42">
        <v>3</v>
      </c>
    </row>
    <row r="100" spans="2:5" x14ac:dyDescent="0.25">
      <c r="B100" s="40" t="s">
        <v>1963</v>
      </c>
      <c r="C100" s="42">
        <v>1</v>
      </c>
      <c r="D100" s="42">
        <v>1</v>
      </c>
      <c r="E100" s="42">
        <v>0</v>
      </c>
    </row>
    <row r="101" spans="2:5" x14ac:dyDescent="0.25">
      <c r="B101" s="40" t="s">
        <v>1794</v>
      </c>
      <c r="C101" s="42">
        <v>1</v>
      </c>
      <c r="D101" s="42">
        <v>1</v>
      </c>
      <c r="E101" s="42">
        <v>0</v>
      </c>
    </row>
    <row r="102" spans="2:5" x14ac:dyDescent="0.25">
      <c r="B102" s="40" t="s">
        <v>2107</v>
      </c>
      <c r="C102" s="42">
        <v>1</v>
      </c>
      <c r="D102" s="42">
        <v>0</v>
      </c>
      <c r="E102" s="42">
        <v>0</v>
      </c>
    </row>
    <row r="103" spans="2:5" x14ac:dyDescent="0.25">
      <c r="B103" s="40" t="s">
        <v>2189</v>
      </c>
      <c r="C103" s="42">
        <v>1</v>
      </c>
      <c r="D103" s="42">
        <v>1</v>
      </c>
      <c r="E103" s="42">
        <v>0</v>
      </c>
    </row>
    <row r="104" spans="2:5" x14ac:dyDescent="0.25">
      <c r="B104" s="40" t="s">
        <v>2063</v>
      </c>
      <c r="C104" s="42">
        <v>1</v>
      </c>
      <c r="D104" s="42">
        <v>1</v>
      </c>
      <c r="E104" s="42">
        <v>0</v>
      </c>
    </row>
    <row r="105" spans="2:5" x14ac:dyDescent="0.25">
      <c r="B105" s="40" t="s">
        <v>754</v>
      </c>
      <c r="C105" s="42">
        <v>3</v>
      </c>
      <c r="D105" s="42">
        <v>0</v>
      </c>
      <c r="E105" s="42">
        <v>3</v>
      </c>
    </row>
    <row r="106" spans="2:5" x14ac:dyDescent="0.25">
      <c r="B106" s="40" t="s">
        <v>1258</v>
      </c>
      <c r="C106" s="42">
        <v>2</v>
      </c>
      <c r="D106" s="42">
        <v>0</v>
      </c>
      <c r="E106" s="42">
        <v>1</v>
      </c>
    </row>
    <row r="107" spans="2:5" x14ac:dyDescent="0.25">
      <c r="B107" s="40" t="s">
        <v>1233</v>
      </c>
      <c r="C107" s="42">
        <v>1</v>
      </c>
      <c r="D107" s="42">
        <v>1</v>
      </c>
      <c r="E107" s="42">
        <v>0</v>
      </c>
    </row>
    <row r="108" spans="2:5" x14ac:dyDescent="0.25">
      <c r="B108" s="40" t="s">
        <v>1653</v>
      </c>
      <c r="C108" s="42">
        <v>1</v>
      </c>
      <c r="D108" s="42">
        <v>0</v>
      </c>
      <c r="E108" s="42">
        <v>1</v>
      </c>
    </row>
    <row r="109" spans="2:5" x14ac:dyDescent="0.25">
      <c r="B109" s="40" t="s">
        <v>1348</v>
      </c>
      <c r="C109" s="42">
        <v>2</v>
      </c>
      <c r="D109" s="42">
        <v>0</v>
      </c>
      <c r="E109" s="42">
        <v>2</v>
      </c>
    </row>
    <row r="110" spans="2:5" x14ac:dyDescent="0.25">
      <c r="B110" s="40" t="s">
        <v>112</v>
      </c>
      <c r="C110" s="42">
        <v>2</v>
      </c>
      <c r="D110" s="42">
        <v>0</v>
      </c>
      <c r="E110" s="42">
        <v>2</v>
      </c>
    </row>
    <row r="111" spans="2:5" x14ac:dyDescent="0.25">
      <c r="B111" s="40" t="s">
        <v>1186</v>
      </c>
      <c r="C111" s="42">
        <v>1</v>
      </c>
      <c r="D111" s="42">
        <v>0</v>
      </c>
      <c r="E111" s="42">
        <v>1</v>
      </c>
    </row>
    <row r="112" spans="2:5" x14ac:dyDescent="0.25">
      <c r="B112" s="40" t="s">
        <v>2004</v>
      </c>
      <c r="C112" s="42">
        <v>1</v>
      </c>
      <c r="D112" s="42">
        <v>1</v>
      </c>
      <c r="E112" s="42">
        <v>0</v>
      </c>
    </row>
    <row r="113" spans="2:5" x14ac:dyDescent="0.25">
      <c r="B113" s="40" t="s">
        <v>2076</v>
      </c>
      <c r="C113" s="42">
        <v>1</v>
      </c>
      <c r="D113" s="42">
        <v>1</v>
      </c>
      <c r="E113" s="42">
        <v>0</v>
      </c>
    </row>
    <row r="114" spans="2:5" x14ac:dyDescent="0.25">
      <c r="B114" s="40" t="s">
        <v>1121</v>
      </c>
      <c r="C114" s="42">
        <v>1</v>
      </c>
      <c r="D114" s="42">
        <v>0</v>
      </c>
      <c r="E114" s="42">
        <v>1</v>
      </c>
    </row>
    <row r="115" spans="2:5" x14ac:dyDescent="0.25">
      <c r="B115" s="40" t="s">
        <v>2052</v>
      </c>
      <c r="C115" s="42">
        <v>1</v>
      </c>
      <c r="D115" s="42">
        <v>1</v>
      </c>
      <c r="E115" s="42">
        <v>0</v>
      </c>
    </row>
    <row r="116" spans="2:5" x14ac:dyDescent="0.25">
      <c r="B116" s="40" t="s">
        <v>5192</v>
      </c>
      <c r="C116" s="42">
        <v>2918</v>
      </c>
      <c r="D116" s="42">
        <v>1653</v>
      </c>
      <c r="E116" s="42">
        <v>957</v>
      </c>
    </row>
  </sheetData>
  <pageMargins left="0.7" right="0.7" top="0.75" bottom="0.75" header="0.3" footer="0.3"/>
  <pageSetup orientation="portrait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56:S58"/>
  <sheetViews>
    <sheetView tabSelected="1" topLeftCell="A4" workbookViewId="0">
      <selection activeCell="N110" sqref="N110"/>
    </sheetView>
  </sheetViews>
  <sheetFormatPr baseColWidth="10" defaultRowHeight="15" x14ac:dyDescent="0.25"/>
  <cols>
    <col min="1" max="17" width="11.42578125" style="36"/>
    <col min="18" max="18" width="25.5703125" style="36" bestFit="1" customWidth="1"/>
    <col min="19" max="19" width="45.85546875" style="36" bestFit="1" customWidth="1"/>
    <col min="20" max="16384" width="11.42578125" style="36"/>
  </cols>
  <sheetData>
    <row r="56" spans="18:19" ht="15.75" x14ac:dyDescent="0.25">
      <c r="R56" s="52" t="s">
        <v>5178</v>
      </c>
      <c r="S56" s="53"/>
    </row>
    <row r="57" spans="18:19" x14ac:dyDescent="0.25">
      <c r="R57" s="51" t="s">
        <v>2197</v>
      </c>
      <c r="S57" s="51" t="s">
        <v>5210</v>
      </c>
    </row>
    <row r="58" spans="18:19" x14ac:dyDescent="0.25">
      <c r="R58" s="50" t="s">
        <v>5177</v>
      </c>
      <c r="S58" s="50" t="s">
        <v>2377</v>
      </c>
    </row>
  </sheetData>
  <mergeCells count="1">
    <mergeCell ref="R56:S56"/>
  </mergeCells>
  <dataValidations count="1">
    <dataValidation type="list" allowBlank="1" showInputMessage="1" showErrorMessage="1" sqref="S58">
      <formula1>INDIRECT(R$58)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'Tablas auxiliares 1'!$I$29:$I$38</xm:f>
          </x14:formula1>
          <xm:sqref>R58</xm:sqref>
        </x14:dataValidation>
      </x14:dataValidations>
    </ex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Intro</vt:lpstr>
      <vt:lpstr>Movies on IMDB - Data</vt:lpstr>
      <vt:lpstr>Tablas auxiliares 1</vt:lpstr>
      <vt:lpstr>Tablas auxiliares 2</vt:lpstr>
      <vt:lpstr>Tablas dinámicas</vt:lpstr>
      <vt:lpstr>Dashboard</vt:lpstr>
      <vt:lpstr>Movie_Data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López Ibarra</dc:creator>
  <cp:lastModifiedBy>user</cp:lastModifiedBy>
  <dcterms:created xsi:type="dcterms:W3CDTF">2022-09-14T20:38:26Z</dcterms:created>
  <dcterms:modified xsi:type="dcterms:W3CDTF">2022-10-17T01:05:57Z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