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4776" windowHeight="0" activeTab="2"/>
  </bookViews>
  <sheets>
    <sheet name="Polaridad manual (completo)" sheetId="1" r:id="rId1"/>
    <sheet name="Polaridad manual (titulo)" sheetId="2" r:id="rId2"/>
    <sheet name="Sheet3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O3" i="3" s="1"/>
  <c r="N4" i="3"/>
  <c r="O4" i="3" s="1"/>
  <c r="N5" i="3"/>
  <c r="O5" i="3" s="1"/>
  <c r="N6" i="3"/>
  <c r="O6" i="3"/>
  <c r="N7" i="3"/>
  <c r="O7" i="3" s="1"/>
  <c r="N8" i="3"/>
  <c r="O8" i="3" s="1"/>
  <c r="N9" i="3"/>
  <c r="O9" i="3" s="1"/>
  <c r="N10" i="3"/>
  <c r="O10" i="3"/>
  <c r="N11" i="3"/>
  <c r="O11" i="3" s="1"/>
  <c r="N12" i="3"/>
  <c r="O12" i="3" s="1"/>
  <c r="N13" i="3"/>
  <c r="O13" i="3" s="1"/>
  <c r="N14" i="3"/>
  <c r="O14" i="3"/>
  <c r="N15" i="3"/>
  <c r="O15" i="3" s="1"/>
  <c r="N16" i="3"/>
  <c r="O16" i="3" s="1"/>
  <c r="N17" i="3"/>
  <c r="O17" i="3" s="1"/>
  <c r="N18" i="3"/>
  <c r="O18" i="3"/>
  <c r="N19" i="3"/>
  <c r="O19" i="3" s="1"/>
  <c r="N20" i="3"/>
  <c r="O20" i="3" s="1"/>
  <c r="N21" i="3"/>
  <c r="O21" i="3" s="1"/>
  <c r="N22" i="3"/>
  <c r="O2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53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8" i="3"/>
  <c r="Q72" i="3"/>
  <c r="K72" i="3"/>
  <c r="L72" i="3" s="1"/>
  <c r="H72" i="3"/>
  <c r="I72" i="3" s="1"/>
  <c r="E72" i="3"/>
  <c r="F72" i="3" s="1"/>
  <c r="C72" i="3"/>
  <c r="O72" i="3" s="1"/>
  <c r="Q71" i="3"/>
  <c r="K71" i="3"/>
  <c r="H71" i="3"/>
  <c r="E71" i="3"/>
  <c r="C71" i="3"/>
  <c r="Q70" i="3"/>
  <c r="K70" i="3"/>
  <c r="H70" i="3"/>
  <c r="E70" i="3"/>
  <c r="C70" i="3"/>
  <c r="R70" i="3" s="1"/>
  <c r="Q69" i="3"/>
  <c r="K69" i="3"/>
  <c r="H69" i="3"/>
  <c r="E69" i="3"/>
  <c r="C69" i="3"/>
  <c r="I69" i="3" s="1"/>
  <c r="Q68" i="3"/>
  <c r="R68" i="3" s="1"/>
  <c r="K68" i="3"/>
  <c r="H68" i="3"/>
  <c r="E68" i="3"/>
  <c r="C68" i="3"/>
  <c r="Q67" i="3"/>
  <c r="K67" i="3"/>
  <c r="L67" i="3" s="1"/>
  <c r="I67" i="3"/>
  <c r="H67" i="3"/>
  <c r="E67" i="3"/>
  <c r="C67" i="3"/>
  <c r="R67" i="3" s="1"/>
  <c r="Q66" i="3"/>
  <c r="K66" i="3"/>
  <c r="H66" i="3"/>
  <c r="E66" i="3"/>
  <c r="C66" i="3"/>
  <c r="Q65" i="3"/>
  <c r="K65" i="3"/>
  <c r="H65" i="3"/>
  <c r="I65" i="3" s="1"/>
  <c r="E65" i="3"/>
  <c r="F65" i="3" s="1"/>
  <c r="C65" i="3"/>
  <c r="Q64" i="3"/>
  <c r="K64" i="3"/>
  <c r="L64" i="3" s="1"/>
  <c r="H64" i="3"/>
  <c r="I64" i="3" s="1"/>
  <c r="E64" i="3"/>
  <c r="F64" i="3" s="1"/>
  <c r="C64" i="3"/>
  <c r="Q63" i="3"/>
  <c r="O63" i="3"/>
  <c r="K63" i="3"/>
  <c r="H63" i="3"/>
  <c r="E63" i="3"/>
  <c r="C63" i="3"/>
  <c r="L63" i="3" s="1"/>
  <c r="Q62" i="3"/>
  <c r="K62" i="3"/>
  <c r="H62" i="3"/>
  <c r="I62" i="3" s="1"/>
  <c r="E62" i="3"/>
  <c r="C62" i="3"/>
  <c r="R62" i="3" s="1"/>
  <c r="Q61" i="3"/>
  <c r="K61" i="3"/>
  <c r="H61" i="3"/>
  <c r="E61" i="3"/>
  <c r="C61" i="3"/>
  <c r="I61" i="3" s="1"/>
  <c r="Q60" i="3"/>
  <c r="K60" i="3"/>
  <c r="H60" i="3"/>
  <c r="E60" i="3"/>
  <c r="C60" i="3"/>
  <c r="Q59" i="3"/>
  <c r="K59" i="3"/>
  <c r="H59" i="3"/>
  <c r="E59" i="3"/>
  <c r="C59" i="3"/>
  <c r="R59" i="3" s="1"/>
  <c r="Q58" i="3"/>
  <c r="K58" i="3"/>
  <c r="H58" i="3"/>
  <c r="E58" i="3"/>
  <c r="C58" i="3"/>
  <c r="R57" i="3"/>
  <c r="Q57" i="3"/>
  <c r="K57" i="3"/>
  <c r="L57" i="3" s="1"/>
  <c r="H57" i="3"/>
  <c r="I57" i="3" s="1"/>
  <c r="E57" i="3"/>
  <c r="F57" i="3" s="1"/>
  <c r="C57" i="3"/>
  <c r="Q56" i="3"/>
  <c r="K56" i="3"/>
  <c r="L56" i="3" s="1"/>
  <c r="I56" i="3"/>
  <c r="H56" i="3"/>
  <c r="E56" i="3"/>
  <c r="C56" i="3"/>
  <c r="Q55" i="3"/>
  <c r="K55" i="3"/>
  <c r="H55" i="3"/>
  <c r="E55" i="3"/>
  <c r="C55" i="3"/>
  <c r="L55" i="3" s="1"/>
  <c r="Q54" i="3"/>
  <c r="K54" i="3"/>
  <c r="H54" i="3"/>
  <c r="E54" i="3"/>
  <c r="C54" i="3"/>
  <c r="R54" i="3" s="1"/>
  <c r="Q53" i="3"/>
  <c r="K53" i="3"/>
  <c r="H53" i="3"/>
  <c r="E53" i="3"/>
  <c r="C53" i="3"/>
  <c r="Q47" i="3"/>
  <c r="K47" i="3"/>
  <c r="H47" i="3"/>
  <c r="E47" i="3"/>
  <c r="C47" i="3"/>
  <c r="O47" i="3" s="1"/>
  <c r="R46" i="3"/>
  <c r="Q46" i="3"/>
  <c r="K46" i="3"/>
  <c r="L46" i="3" s="1"/>
  <c r="H46" i="3"/>
  <c r="E46" i="3"/>
  <c r="C46" i="3"/>
  <c r="Q45" i="3"/>
  <c r="K45" i="3"/>
  <c r="L45" i="3" s="1"/>
  <c r="H45" i="3"/>
  <c r="E45" i="3"/>
  <c r="C45" i="3"/>
  <c r="I45" i="3" s="1"/>
  <c r="Q44" i="3"/>
  <c r="R44" i="3" s="1"/>
  <c r="K44" i="3"/>
  <c r="H44" i="3"/>
  <c r="I44" i="3" s="1"/>
  <c r="E44" i="3"/>
  <c r="F44" i="3" s="1"/>
  <c r="C44" i="3"/>
  <c r="O44" i="3" s="1"/>
  <c r="Q43" i="3"/>
  <c r="K43" i="3"/>
  <c r="H43" i="3"/>
  <c r="E43" i="3"/>
  <c r="C43" i="3"/>
  <c r="R43" i="3" s="1"/>
  <c r="Q42" i="3"/>
  <c r="K42" i="3"/>
  <c r="H42" i="3"/>
  <c r="E42" i="3"/>
  <c r="C42" i="3"/>
  <c r="Q41" i="3"/>
  <c r="K41" i="3"/>
  <c r="H41" i="3"/>
  <c r="E41" i="3"/>
  <c r="C41" i="3"/>
  <c r="Q40" i="3"/>
  <c r="K40" i="3"/>
  <c r="H40" i="3"/>
  <c r="E40" i="3"/>
  <c r="C40" i="3"/>
  <c r="Q39" i="3"/>
  <c r="O39" i="3"/>
  <c r="K39" i="3"/>
  <c r="H39" i="3"/>
  <c r="E39" i="3"/>
  <c r="C39" i="3"/>
  <c r="Q38" i="3"/>
  <c r="K38" i="3"/>
  <c r="L38" i="3" s="1"/>
  <c r="H38" i="3"/>
  <c r="I38" i="3" s="1"/>
  <c r="E38" i="3"/>
  <c r="C38" i="3"/>
  <c r="O38" i="3" s="1"/>
  <c r="Q37" i="3"/>
  <c r="L37" i="3"/>
  <c r="K37" i="3"/>
  <c r="H37" i="3"/>
  <c r="E37" i="3"/>
  <c r="C37" i="3"/>
  <c r="I37" i="3" s="1"/>
  <c r="Q36" i="3"/>
  <c r="K36" i="3"/>
  <c r="H36" i="3"/>
  <c r="I36" i="3" s="1"/>
  <c r="E36" i="3"/>
  <c r="C36" i="3"/>
  <c r="Q35" i="3"/>
  <c r="K35" i="3"/>
  <c r="H35" i="3"/>
  <c r="E35" i="3"/>
  <c r="C35" i="3"/>
  <c r="R35" i="3" s="1"/>
  <c r="Q34" i="3"/>
  <c r="K34" i="3"/>
  <c r="H34" i="3"/>
  <c r="E34" i="3"/>
  <c r="C34" i="3"/>
  <c r="L34" i="3" s="1"/>
  <c r="R33" i="3"/>
  <c r="Q33" i="3"/>
  <c r="K33" i="3"/>
  <c r="H33" i="3"/>
  <c r="E33" i="3"/>
  <c r="C33" i="3"/>
  <c r="O33" i="3" s="1"/>
  <c r="Q32" i="3"/>
  <c r="K32" i="3"/>
  <c r="L32" i="3" s="1"/>
  <c r="H32" i="3"/>
  <c r="E32" i="3"/>
  <c r="C32" i="3"/>
  <c r="I32" i="3" s="1"/>
  <c r="Q31" i="3"/>
  <c r="K31" i="3"/>
  <c r="H31" i="3"/>
  <c r="E31" i="3"/>
  <c r="C31" i="3"/>
  <c r="R31" i="3" s="1"/>
  <c r="Q30" i="3"/>
  <c r="K30" i="3"/>
  <c r="L30" i="3" s="1"/>
  <c r="H30" i="3"/>
  <c r="I30" i="3" s="1"/>
  <c r="F30" i="3"/>
  <c r="E30" i="3"/>
  <c r="C30" i="3"/>
  <c r="O30" i="3" s="1"/>
  <c r="Q29" i="3"/>
  <c r="K29" i="3"/>
  <c r="H29" i="3"/>
  <c r="E29" i="3"/>
  <c r="C29" i="3"/>
  <c r="O29" i="3" s="1"/>
  <c r="Q28" i="3"/>
  <c r="K28" i="3"/>
  <c r="H28" i="3"/>
  <c r="E28" i="3"/>
  <c r="C2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53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R72" i="4"/>
  <c r="Q72" i="4"/>
  <c r="N72" i="4"/>
  <c r="H72" i="4"/>
  <c r="I72" i="4" s="1"/>
  <c r="E72" i="4"/>
  <c r="C72" i="4"/>
  <c r="O72" i="4" s="1"/>
  <c r="Q71" i="4"/>
  <c r="N71" i="4"/>
  <c r="H71" i="4"/>
  <c r="E71" i="4"/>
  <c r="C71" i="4"/>
  <c r="Q70" i="4"/>
  <c r="N70" i="4"/>
  <c r="H70" i="4"/>
  <c r="E70" i="4"/>
  <c r="C70" i="4"/>
  <c r="R69" i="4"/>
  <c r="Q69" i="4"/>
  <c r="N69" i="4"/>
  <c r="H69" i="4"/>
  <c r="F69" i="4"/>
  <c r="E69" i="4"/>
  <c r="C69" i="4"/>
  <c r="Q68" i="4"/>
  <c r="N68" i="4"/>
  <c r="L68" i="4"/>
  <c r="H68" i="4"/>
  <c r="E68" i="4"/>
  <c r="C68" i="4"/>
  <c r="Q67" i="4"/>
  <c r="N67" i="4"/>
  <c r="H67" i="4"/>
  <c r="E67" i="4"/>
  <c r="C67" i="4"/>
  <c r="O67" i="4" s="1"/>
  <c r="Q66" i="4"/>
  <c r="N66" i="4"/>
  <c r="H66" i="4"/>
  <c r="E66" i="4"/>
  <c r="C66" i="4"/>
  <c r="Q65" i="4"/>
  <c r="N65" i="4"/>
  <c r="H65" i="4"/>
  <c r="E65" i="4"/>
  <c r="C65" i="4"/>
  <c r="Q64" i="4"/>
  <c r="R64" i="4" s="1"/>
  <c r="N64" i="4"/>
  <c r="H64" i="4"/>
  <c r="E64" i="4"/>
  <c r="C64" i="4"/>
  <c r="O64" i="4" s="1"/>
  <c r="Q63" i="4"/>
  <c r="N63" i="4"/>
  <c r="H63" i="4"/>
  <c r="E63" i="4"/>
  <c r="C63" i="4"/>
  <c r="O63" i="4" s="1"/>
  <c r="Q62" i="4"/>
  <c r="N62" i="4"/>
  <c r="H62" i="4"/>
  <c r="E62" i="4"/>
  <c r="C62" i="4"/>
  <c r="R61" i="4"/>
  <c r="Q61" i="4"/>
  <c r="N61" i="4"/>
  <c r="H61" i="4"/>
  <c r="F61" i="4"/>
  <c r="E61" i="4"/>
  <c r="C61" i="4"/>
  <c r="Q60" i="4"/>
  <c r="N60" i="4"/>
  <c r="L60" i="4"/>
  <c r="I60" i="4"/>
  <c r="H60" i="4"/>
  <c r="E60" i="4"/>
  <c r="C60" i="4"/>
  <c r="R60" i="4" s="1"/>
  <c r="Q59" i="4"/>
  <c r="N59" i="4"/>
  <c r="H59" i="4"/>
  <c r="E59" i="4"/>
  <c r="C59" i="4"/>
  <c r="Q58" i="4"/>
  <c r="N58" i="4"/>
  <c r="H58" i="4"/>
  <c r="I58" i="4" s="1"/>
  <c r="E58" i="4"/>
  <c r="F58" i="4" s="1"/>
  <c r="C58" i="4"/>
  <c r="O58" i="4" s="1"/>
  <c r="Q57" i="4"/>
  <c r="N57" i="4"/>
  <c r="L57" i="4"/>
  <c r="H57" i="4"/>
  <c r="E57" i="4"/>
  <c r="C57" i="4"/>
  <c r="I57" i="4" s="1"/>
  <c r="Q56" i="4"/>
  <c r="N56" i="4"/>
  <c r="H56" i="4"/>
  <c r="E56" i="4"/>
  <c r="C56" i="4"/>
  <c r="Q55" i="4"/>
  <c r="N55" i="4"/>
  <c r="H55" i="4"/>
  <c r="E55" i="4"/>
  <c r="C55" i="4"/>
  <c r="Q54" i="4"/>
  <c r="N54" i="4"/>
  <c r="H54" i="4"/>
  <c r="E54" i="4"/>
  <c r="C54" i="4"/>
  <c r="R53" i="4"/>
  <c r="Q53" i="4"/>
  <c r="N53" i="4"/>
  <c r="H53" i="4"/>
  <c r="E53" i="4"/>
  <c r="C53" i="4"/>
  <c r="O53" i="4" s="1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R47" i="4"/>
  <c r="Q47" i="4"/>
  <c r="H47" i="4"/>
  <c r="E47" i="4"/>
  <c r="F47" i="4" s="1"/>
  <c r="C47" i="4"/>
  <c r="R46" i="4"/>
  <c r="Q46" i="4"/>
  <c r="H46" i="4"/>
  <c r="E46" i="4"/>
  <c r="F46" i="4" s="1"/>
  <c r="C46" i="4"/>
  <c r="Q45" i="4"/>
  <c r="H45" i="4"/>
  <c r="E45" i="4"/>
  <c r="C45" i="4"/>
  <c r="Q44" i="4"/>
  <c r="H44" i="4"/>
  <c r="E44" i="4"/>
  <c r="C44" i="4"/>
  <c r="R44" i="4" s="1"/>
  <c r="Q43" i="4"/>
  <c r="L43" i="4"/>
  <c r="H43" i="4"/>
  <c r="I43" i="4" s="1"/>
  <c r="E43" i="4"/>
  <c r="C43" i="4"/>
  <c r="R43" i="4" s="1"/>
  <c r="Q42" i="4"/>
  <c r="H42" i="4"/>
  <c r="E42" i="4"/>
  <c r="C42" i="4"/>
  <c r="Q41" i="4"/>
  <c r="H41" i="4"/>
  <c r="E41" i="4"/>
  <c r="C41" i="4"/>
  <c r="Q40" i="4"/>
  <c r="H40" i="4"/>
  <c r="E40" i="4"/>
  <c r="C40" i="4"/>
  <c r="R39" i="4"/>
  <c r="Q39" i="4"/>
  <c r="H39" i="4"/>
  <c r="F39" i="4"/>
  <c r="E39" i="4"/>
  <c r="C39" i="4"/>
  <c r="O39" i="4" s="1"/>
  <c r="R38" i="4"/>
  <c r="Q38" i="4"/>
  <c r="H38" i="4"/>
  <c r="F38" i="4"/>
  <c r="E38" i="4"/>
  <c r="C38" i="4"/>
  <c r="O38" i="4" s="1"/>
  <c r="Q37" i="4"/>
  <c r="H37" i="4"/>
  <c r="E37" i="4"/>
  <c r="C37" i="4"/>
  <c r="Q36" i="4"/>
  <c r="H36" i="4"/>
  <c r="E36" i="4"/>
  <c r="C36" i="4"/>
  <c r="R36" i="4" s="1"/>
  <c r="Q35" i="4"/>
  <c r="H35" i="4"/>
  <c r="I35" i="4" s="1"/>
  <c r="E35" i="4"/>
  <c r="C35" i="4"/>
  <c r="R35" i="4" s="1"/>
  <c r="Q34" i="4"/>
  <c r="H34" i="4"/>
  <c r="E34" i="4"/>
  <c r="C34" i="4"/>
  <c r="O34" i="4" s="1"/>
  <c r="Q33" i="4"/>
  <c r="H33" i="4"/>
  <c r="E33" i="4"/>
  <c r="C33" i="4"/>
  <c r="O33" i="4" s="1"/>
  <c r="Q32" i="4"/>
  <c r="H32" i="4"/>
  <c r="E32" i="4"/>
  <c r="C32" i="4"/>
  <c r="Q31" i="4"/>
  <c r="H31" i="4"/>
  <c r="E31" i="4"/>
  <c r="F31" i="4" s="1"/>
  <c r="C31" i="4"/>
  <c r="R30" i="4"/>
  <c r="Q30" i="4"/>
  <c r="H30" i="4"/>
  <c r="I30" i="4" s="1"/>
  <c r="E30" i="4"/>
  <c r="F30" i="4" s="1"/>
  <c r="C30" i="4"/>
  <c r="Q29" i="4"/>
  <c r="H29" i="4"/>
  <c r="E29" i="4"/>
  <c r="C29" i="4"/>
  <c r="Q28" i="4"/>
  <c r="H28" i="4"/>
  <c r="E28" i="4"/>
  <c r="C28" i="4"/>
  <c r="O28" i="4" s="1"/>
  <c r="R24" i="3"/>
  <c r="I24" i="3"/>
  <c r="F24" i="3"/>
  <c r="R23" i="3"/>
  <c r="I23" i="3"/>
  <c r="F23" i="3"/>
  <c r="R24" i="4"/>
  <c r="R23" i="4"/>
  <c r="O24" i="4"/>
  <c r="O23" i="4"/>
  <c r="I23" i="4"/>
  <c r="I24" i="4"/>
  <c r="F24" i="4"/>
  <c r="F23" i="4"/>
  <c r="Q7" i="4"/>
  <c r="Q8" i="4"/>
  <c r="Q11" i="4"/>
  <c r="Q15" i="4"/>
  <c r="Q16" i="4"/>
  <c r="R16" i="4" s="1"/>
  <c r="Q19" i="4"/>
  <c r="Q20" i="4"/>
  <c r="Q22" i="4"/>
  <c r="Q3" i="4"/>
  <c r="N22" i="4"/>
  <c r="H22" i="4"/>
  <c r="E22" i="4"/>
  <c r="C22" i="4"/>
  <c r="Q21" i="4"/>
  <c r="N21" i="4"/>
  <c r="H21" i="4"/>
  <c r="E21" i="4"/>
  <c r="C21" i="4"/>
  <c r="N20" i="4"/>
  <c r="L20" i="4"/>
  <c r="H20" i="4"/>
  <c r="E20" i="4"/>
  <c r="C20" i="4"/>
  <c r="N19" i="4"/>
  <c r="H19" i="4"/>
  <c r="E19" i="4"/>
  <c r="C19" i="4"/>
  <c r="Q18" i="4"/>
  <c r="N18" i="4"/>
  <c r="H18" i="4"/>
  <c r="E18" i="4"/>
  <c r="C18" i="4"/>
  <c r="Q17" i="4"/>
  <c r="N17" i="4"/>
  <c r="H17" i="4"/>
  <c r="E17" i="4"/>
  <c r="C17" i="4"/>
  <c r="N16" i="4"/>
  <c r="H16" i="4"/>
  <c r="E16" i="4"/>
  <c r="F16" i="4" s="1"/>
  <c r="C16" i="4"/>
  <c r="N15" i="4"/>
  <c r="L15" i="4"/>
  <c r="H15" i="4"/>
  <c r="E15" i="4"/>
  <c r="F15" i="4" s="1"/>
  <c r="C15" i="4"/>
  <c r="O15" i="4" s="1"/>
  <c r="Q14" i="4"/>
  <c r="N14" i="4"/>
  <c r="H14" i="4"/>
  <c r="E14" i="4"/>
  <c r="C14" i="4"/>
  <c r="Q13" i="4"/>
  <c r="N13" i="4"/>
  <c r="H13" i="4"/>
  <c r="E13" i="4"/>
  <c r="C13" i="4"/>
  <c r="Q12" i="4"/>
  <c r="N12" i="4"/>
  <c r="H12" i="4"/>
  <c r="E12" i="4"/>
  <c r="C12" i="4"/>
  <c r="N11" i="4"/>
  <c r="H11" i="4"/>
  <c r="E11" i="4"/>
  <c r="C11" i="4"/>
  <c r="Q10" i="4"/>
  <c r="R10" i="4" s="1"/>
  <c r="N10" i="4"/>
  <c r="H10" i="4"/>
  <c r="E10" i="4"/>
  <c r="F10" i="4" s="1"/>
  <c r="C10" i="4"/>
  <c r="Q9" i="4"/>
  <c r="N9" i="4"/>
  <c r="L9" i="4"/>
  <c r="H9" i="4"/>
  <c r="E9" i="4"/>
  <c r="C9" i="4"/>
  <c r="N8" i="4"/>
  <c r="H8" i="4"/>
  <c r="E8" i="4"/>
  <c r="C8" i="4"/>
  <c r="N7" i="4"/>
  <c r="L7" i="4"/>
  <c r="H7" i="4"/>
  <c r="I7" i="4" s="1"/>
  <c r="E7" i="4"/>
  <c r="C7" i="4"/>
  <c r="O7" i="4" s="1"/>
  <c r="Q6" i="4"/>
  <c r="N6" i="4"/>
  <c r="H6" i="4"/>
  <c r="E6" i="4"/>
  <c r="C6" i="4"/>
  <c r="Q5" i="4"/>
  <c r="N5" i="4"/>
  <c r="H5" i="4"/>
  <c r="E5" i="4"/>
  <c r="C5" i="4"/>
  <c r="I5" i="4" s="1"/>
  <c r="Q4" i="4"/>
  <c r="N4" i="4"/>
  <c r="L4" i="4"/>
  <c r="H4" i="4"/>
  <c r="I4" i="4" s="1"/>
  <c r="E4" i="4"/>
  <c r="C4" i="4"/>
  <c r="N3" i="4"/>
  <c r="H3" i="4"/>
  <c r="E3" i="4"/>
  <c r="C3" i="4"/>
  <c r="F3" i="4" s="1"/>
  <c r="O56" i="3" l="1"/>
  <c r="O57" i="3"/>
  <c r="O60" i="3"/>
  <c r="O68" i="3"/>
  <c r="O65" i="3"/>
  <c r="O64" i="3"/>
  <c r="L58" i="3"/>
  <c r="L66" i="3"/>
  <c r="L71" i="3"/>
  <c r="I53" i="3"/>
  <c r="F56" i="3"/>
  <c r="I59" i="3"/>
  <c r="L60" i="3"/>
  <c r="R64" i="3"/>
  <c r="R65" i="3"/>
  <c r="L69" i="3"/>
  <c r="I54" i="3"/>
  <c r="R60" i="3"/>
  <c r="F60" i="3"/>
  <c r="I70" i="3"/>
  <c r="R56" i="3"/>
  <c r="L53" i="3"/>
  <c r="L73" i="3" s="1"/>
  <c r="L61" i="3"/>
  <c r="O62" i="3"/>
  <c r="F68" i="3"/>
  <c r="R72" i="3"/>
  <c r="O55" i="3"/>
  <c r="O53" i="3"/>
  <c r="F55" i="3"/>
  <c r="R55" i="3"/>
  <c r="L59" i="3"/>
  <c r="O61" i="3"/>
  <c r="F63" i="3"/>
  <c r="R63" i="3"/>
  <c r="O69" i="3"/>
  <c r="F71" i="3"/>
  <c r="R71" i="3"/>
  <c r="O66" i="3"/>
  <c r="L54" i="3"/>
  <c r="F58" i="3"/>
  <c r="R58" i="3"/>
  <c r="I60" i="3"/>
  <c r="L62" i="3"/>
  <c r="F66" i="3"/>
  <c r="R66" i="3"/>
  <c r="I68" i="3"/>
  <c r="L70" i="3"/>
  <c r="O58" i="3"/>
  <c r="F53" i="3"/>
  <c r="R53" i="3"/>
  <c r="I55" i="3"/>
  <c r="O59" i="3"/>
  <c r="F61" i="3"/>
  <c r="R61" i="3"/>
  <c r="I63" i="3"/>
  <c r="L65" i="3"/>
  <c r="O67" i="3"/>
  <c r="F69" i="3"/>
  <c r="R69" i="3"/>
  <c r="I71" i="3"/>
  <c r="O54" i="3"/>
  <c r="I58" i="3"/>
  <c r="I66" i="3"/>
  <c r="L68" i="3"/>
  <c r="O70" i="3"/>
  <c r="O71" i="3"/>
  <c r="F59" i="3"/>
  <c r="F67" i="3"/>
  <c r="F54" i="3"/>
  <c r="F62" i="3"/>
  <c r="F70" i="3"/>
  <c r="O28" i="3"/>
  <c r="O42" i="3"/>
  <c r="O46" i="3"/>
  <c r="O36" i="3"/>
  <c r="O41" i="3"/>
  <c r="I40" i="3"/>
  <c r="F39" i="3"/>
  <c r="F28" i="3"/>
  <c r="I43" i="3"/>
  <c r="I28" i="3"/>
  <c r="L29" i="3"/>
  <c r="I35" i="3"/>
  <c r="R38" i="3"/>
  <c r="F41" i="3"/>
  <c r="L43" i="3"/>
  <c r="F33" i="3"/>
  <c r="L35" i="3"/>
  <c r="R36" i="3"/>
  <c r="I41" i="3"/>
  <c r="R30" i="3"/>
  <c r="I33" i="3"/>
  <c r="L41" i="3"/>
  <c r="F46" i="3"/>
  <c r="R28" i="3"/>
  <c r="L33" i="3"/>
  <c r="F38" i="3"/>
  <c r="L40" i="3"/>
  <c r="I46" i="3"/>
  <c r="F36" i="3"/>
  <c r="R41" i="3"/>
  <c r="O31" i="3"/>
  <c r="O34" i="3"/>
  <c r="O37" i="3"/>
  <c r="O45" i="3"/>
  <c r="R47" i="3"/>
  <c r="O32" i="3"/>
  <c r="O40" i="3"/>
  <c r="F29" i="3"/>
  <c r="R29" i="3"/>
  <c r="I31" i="3"/>
  <c r="O35" i="3"/>
  <c r="F37" i="3"/>
  <c r="I39" i="3"/>
  <c r="O43" i="3"/>
  <c r="L28" i="3"/>
  <c r="F32" i="3"/>
  <c r="R32" i="3"/>
  <c r="I34" i="3"/>
  <c r="L36" i="3"/>
  <c r="F40" i="3"/>
  <c r="R40" i="3"/>
  <c r="I42" i="3"/>
  <c r="L44" i="3"/>
  <c r="R39" i="3"/>
  <c r="F47" i="3"/>
  <c r="F34" i="3"/>
  <c r="R34" i="3"/>
  <c r="F42" i="3"/>
  <c r="R42" i="3"/>
  <c r="R37" i="3"/>
  <c r="F45" i="3"/>
  <c r="R45" i="3"/>
  <c r="I47" i="3"/>
  <c r="I29" i="3"/>
  <c r="L31" i="3"/>
  <c r="F35" i="3"/>
  <c r="L39" i="3"/>
  <c r="F43" i="3"/>
  <c r="L47" i="3"/>
  <c r="F31" i="3"/>
  <c r="L42" i="3"/>
  <c r="L54" i="4"/>
  <c r="L29" i="4"/>
  <c r="O56" i="4"/>
  <c r="O61" i="4"/>
  <c r="O66" i="4"/>
  <c r="O71" i="4"/>
  <c r="O55" i="4"/>
  <c r="O69" i="4"/>
  <c r="L62" i="4"/>
  <c r="L70" i="4"/>
  <c r="L59" i="4"/>
  <c r="I65" i="4"/>
  <c r="I68" i="4"/>
  <c r="F55" i="4"/>
  <c r="F66" i="4"/>
  <c r="R71" i="4"/>
  <c r="F53" i="4"/>
  <c r="I55" i="4"/>
  <c r="F63" i="4"/>
  <c r="F64" i="4"/>
  <c r="L66" i="4"/>
  <c r="F71" i="4"/>
  <c r="R55" i="4"/>
  <c r="F56" i="4"/>
  <c r="L58" i="4"/>
  <c r="R63" i="4"/>
  <c r="O59" i="4"/>
  <c r="I66" i="4"/>
  <c r="I53" i="4"/>
  <c r="L55" i="4"/>
  <c r="R58" i="4"/>
  <c r="L65" i="4"/>
  <c r="F72" i="4"/>
  <c r="R56" i="4"/>
  <c r="I63" i="4"/>
  <c r="I71" i="4"/>
  <c r="I61" i="4"/>
  <c r="L63" i="4"/>
  <c r="R66" i="4"/>
  <c r="I69" i="4"/>
  <c r="L71" i="4"/>
  <c r="R59" i="4"/>
  <c r="O65" i="4"/>
  <c r="R67" i="4"/>
  <c r="F54" i="4"/>
  <c r="R54" i="4"/>
  <c r="R73" i="4" s="1"/>
  <c r="F62" i="4"/>
  <c r="R62" i="4"/>
  <c r="O68" i="4"/>
  <c r="L53" i="4"/>
  <c r="F57" i="4"/>
  <c r="R57" i="4"/>
  <c r="I59" i="4"/>
  <c r="L61" i="4"/>
  <c r="F65" i="4"/>
  <c r="R65" i="4"/>
  <c r="I67" i="4"/>
  <c r="L69" i="4"/>
  <c r="O57" i="4"/>
  <c r="F59" i="4"/>
  <c r="F67" i="4"/>
  <c r="I56" i="4"/>
  <c r="O60" i="4"/>
  <c r="I64" i="4"/>
  <c r="F70" i="4"/>
  <c r="R70" i="4"/>
  <c r="I54" i="4"/>
  <c r="L56" i="4"/>
  <c r="F60" i="4"/>
  <c r="I62" i="4"/>
  <c r="L64" i="4"/>
  <c r="F68" i="4"/>
  <c r="R68" i="4"/>
  <c r="I70" i="4"/>
  <c r="L72" i="4"/>
  <c r="O70" i="4"/>
  <c r="L67" i="4"/>
  <c r="O54" i="4"/>
  <c r="O62" i="4"/>
  <c r="O40" i="4"/>
  <c r="O47" i="4"/>
  <c r="O32" i="4"/>
  <c r="O46" i="4"/>
  <c r="O31" i="4"/>
  <c r="O41" i="4"/>
  <c r="O42" i="4"/>
  <c r="O30" i="4"/>
  <c r="L37" i="4"/>
  <c r="L45" i="4"/>
  <c r="F33" i="4"/>
  <c r="F41" i="4"/>
  <c r="L35" i="4"/>
  <c r="I33" i="4"/>
  <c r="L34" i="4"/>
  <c r="L33" i="4"/>
  <c r="I40" i="4"/>
  <c r="L41" i="4"/>
  <c r="L32" i="4"/>
  <c r="L38" i="4"/>
  <c r="L40" i="4"/>
  <c r="L46" i="4"/>
  <c r="I41" i="4"/>
  <c r="L42" i="4"/>
  <c r="I32" i="4"/>
  <c r="I38" i="4"/>
  <c r="I46" i="4"/>
  <c r="L30" i="4"/>
  <c r="R33" i="4"/>
  <c r="R41" i="4"/>
  <c r="O29" i="4"/>
  <c r="I28" i="4"/>
  <c r="R34" i="4"/>
  <c r="F42" i="4"/>
  <c r="F29" i="4"/>
  <c r="R29" i="4"/>
  <c r="I31" i="4"/>
  <c r="O35" i="4"/>
  <c r="R37" i="4"/>
  <c r="I39" i="4"/>
  <c r="F45" i="4"/>
  <c r="R45" i="4"/>
  <c r="F32" i="4"/>
  <c r="R32" i="4"/>
  <c r="I34" i="4"/>
  <c r="L36" i="4"/>
  <c r="F40" i="4"/>
  <c r="R40" i="4"/>
  <c r="I42" i="4"/>
  <c r="L44" i="4"/>
  <c r="R31" i="4"/>
  <c r="O37" i="4"/>
  <c r="O45" i="4"/>
  <c r="F34" i="4"/>
  <c r="I36" i="4"/>
  <c r="R42" i="4"/>
  <c r="I44" i="4"/>
  <c r="F37" i="4"/>
  <c r="O43" i="4"/>
  <c r="I47" i="4"/>
  <c r="L28" i="4"/>
  <c r="I29" i="4"/>
  <c r="L31" i="4"/>
  <c r="F35" i="4"/>
  <c r="I37" i="4"/>
  <c r="L39" i="4"/>
  <c r="F43" i="4"/>
  <c r="I45" i="4"/>
  <c r="L47" i="4"/>
  <c r="O36" i="4"/>
  <c r="O44" i="4"/>
  <c r="F28" i="4"/>
  <c r="R28" i="4"/>
  <c r="F36" i="4"/>
  <c r="F44" i="4"/>
  <c r="R14" i="4"/>
  <c r="R17" i="4"/>
  <c r="R6" i="4"/>
  <c r="R22" i="4"/>
  <c r="R13" i="4"/>
  <c r="R11" i="4"/>
  <c r="O10" i="4"/>
  <c r="O18" i="4"/>
  <c r="L19" i="4"/>
  <c r="O21" i="4"/>
  <c r="O9" i="4"/>
  <c r="O4" i="4"/>
  <c r="O12" i="4"/>
  <c r="O20" i="4"/>
  <c r="I8" i="4"/>
  <c r="I16" i="4"/>
  <c r="R8" i="4"/>
  <c r="I12" i="4"/>
  <c r="R15" i="4"/>
  <c r="F18" i="4"/>
  <c r="R21" i="4"/>
  <c r="L12" i="4"/>
  <c r="I18" i="4"/>
  <c r="I10" i="4"/>
  <c r="L11" i="4"/>
  <c r="F21" i="4"/>
  <c r="R7" i="4"/>
  <c r="L18" i="4"/>
  <c r="F7" i="4"/>
  <c r="F8" i="4"/>
  <c r="I9" i="4"/>
  <c r="L10" i="4"/>
  <c r="I15" i="4"/>
  <c r="L17" i="4"/>
  <c r="R18" i="4"/>
  <c r="I17" i="4"/>
  <c r="L3" i="4"/>
  <c r="I20" i="4"/>
  <c r="O11" i="4"/>
  <c r="F13" i="4"/>
  <c r="O6" i="4"/>
  <c r="R3" i="4"/>
  <c r="I13" i="4"/>
  <c r="O17" i="4"/>
  <c r="I3" i="4"/>
  <c r="L5" i="4"/>
  <c r="F9" i="4"/>
  <c r="R9" i="4"/>
  <c r="L13" i="4"/>
  <c r="I19" i="4"/>
  <c r="L21" i="4"/>
  <c r="O5" i="4"/>
  <c r="O19" i="4"/>
  <c r="F11" i="4"/>
  <c r="F19" i="4"/>
  <c r="R19" i="4"/>
  <c r="I21" i="4"/>
  <c r="I11" i="4"/>
  <c r="F17" i="4"/>
  <c r="F4" i="4"/>
  <c r="R4" i="4"/>
  <c r="I6" i="4"/>
  <c r="L8" i="4"/>
  <c r="F12" i="4"/>
  <c r="R12" i="4"/>
  <c r="I14" i="4"/>
  <c r="L16" i="4"/>
  <c r="F20" i="4"/>
  <c r="R20" i="4"/>
  <c r="I22" i="4"/>
  <c r="O13" i="4"/>
  <c r="L6" i="4"/>
  <c r="O8" i="4"/>
  <c r="L14" i="4"/>
  <c r="O16" i="4"/>
  <c r="L22" i="4"/>
  <c r="R5" i="4"/>
  <c r="O14" i="4"/>
  <c r="O22" i="4"/>
  <c r="O3" i="4"/>
  <c r="F5" i="4"/>
  <c r="F6" i="4"/>
  <c r="F14" i="4"/>
  <c r="F22" i="4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6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" i="3"/>
  <c r="I4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O23" i="3" l="1"/>
  <c r="O24" i="3"/>
  <c r="L74" i="3"/>
  <c r="I73" i="3"/>
  <c r="O74" i="3"/>
  <c r="O73" i="3"/>
  <c r="R74" i="3"/>
  <c r="R73" i="3"/>
  <c r="I74" i="3"/>
  <c r="F73" i="3"/>
  <c r="F74" i="3"/>
  <c r="O49" i="3"/>
  <c r="O48" i="3"/>
  <c r="I49" i="3"/>
  <c r="R48" i="3"/>
  <c r="F49" i="3"/>
  <c r="R49" i="3"/>
  <c r="L49" i="3"/>
  <c r="L48" i="3"/>
  <c r="F48" i="3"/>
  <c r="I48" i="3"/>
  <c r="L24" i="3"/>
  <c r="L23" i="3"/>
  <c r="L23" i="4"/>
  <c r="L24" i="4"/>
  <c r="I74" i="4"/>
  <c r="F74" i="4"/>
  <c r="R74" i="4"/>
  <c r="O74" i="4"/>
  <c r="F73" i="4"/>
  <c r="L74" i="4"/>
  <c r="L73" i="4"/>
  <c r="I73" i="4"/>
  <c r="O73" i="4"/>
  <c r="O49" i="4"/>
  <c r="O48" i="4"/>
  <c r="L48" i="4"/>
  <c r="L49" i="4"/>
  <c r="R48" i="4"/>
  <c r="R49" i="4"/>
  <c r="F49" i="4"/>
  <c r="F48" i="4"/>
  <c r="I49" i="4"/>
  <c r="I48" i="4"/>
</calcChain>
</file>

<file path=xl/sharedStrings.xml><?xml version="1.0" encoding="utf-8"?>
<sst xmlns="http://schemas.openxmlformats.org/spreadsheetml/2006/main" count="188" uniqueCount="76">
  <si>
    <t>Ecopetrol</t>
  </si>
  <si>
    <t>martes, 1 de marzo de 2016</t>
  </si>
  <si>
    <t xml:space="preserve">Bancolombia </t>
  </si>
  <si>
    <t>Valores Bancolombia, primera en utilidades en enero</t>
  </si>
  <si>
    <t>Los retos que enfrentará Juan Carlos Mora en la Presidencia de Bancolombia</t>
  </si>
  <si>
    <t>Ganancia de Bancolombia subió 110% desde 2011</t>
  </si>
  <si>
    <t>Ganacias de Bancolombia fueron de $2,5 billones</t>
  </si>
  <si>
    <t>Visa y Bancolombia se unen para fortalecer la educación financiera en niños</t>
  </si>
  <si>
    <t>Alianza entre Bancolombia y Visa por la educación financiera</t>
  </si>
  <si>
    <t>Grupo Bancolombia tendrá acceso a Europa y Asia</t>
  </si>
  <si>
    <t>Bancolombia llega a Europa y Asia con ABN Amro</t>
  </si>
  <si>
    <t>Bancolombia y Bbva son los bancos líderes en transacciones</t>
  </si>
  <si>
    <t>Bancolombia invertirá $650.000 millones este año, 25% más que en 2015</t>
  </si>
  <si>
    <t>Bancolombia y Aval son reyes en banca digital</t>
  </si>
  <si>
    <t>Carlos Raúl Yepes, pte. de Bancolombia</t>
  </si>
  <si>
    <t>Bancolombia reina en las utilidades entre 30 empresas del país</t>
  </si>
  <si>
    <t>Syngenta, Argos y Bancolombia celebran el Día de la Tierra</t>
  </si>
  <si>
    <t>Junta Directiva de Bancolombia designó a partir de hoy tres vicepresidentes</t>
  </si>
  <si>
    <t>Bancolombia, Sura y Porvenir, las más influyentes del sector financiero</t>
  </si>
  <si>
    <t>Bancolombia tiene 34% del e-trading</t>
  </si>
  <si>
    <t>Icolcap</t>
  </si>
  <si>
    <t>lunes, 29 de febrero de 2016</t>
  </si>
  <si>
    <t>Las petroleras impulsaron al alza la canasta Colcap de la Bolsa de Valores</t>
  </si>
  <si>
    <t>Caída de los resultados empresariales no afectará el índice Colcap</t>
  </si>
  <si>
    <t>Analistas del mercado consideran que el Colcap tendrá tendencia al alza</t>
  </si>
  <si>
    <t>Acciones del Colcap cerrarían en verde el primer trimestre</t>
  </si>
  <si>
    <t>Colcap perdió 1,82% de su valor ayer en la BVC</t>
  </si>
  <si>
    <t>El índice Colcap ganó 0,79% en la BVC</t>
  </si>
  <si>
    <t>Pacific ya no estará en los índices Colcap y Coleqty tras acuerdo con Catalyst Capital</t>
  </si>
  <si>
    <t>El Colcap ganó 0,6% y se ubicó en 1.362,8 puntos</t>
  </si>
  <si>
    <t>El Colcap tendría a ETB, Grupo Aval y Conconcreto como nuevos  miembros</t>
  </si>
  <si>
    <t>Diversifique su portafolio con la canasta Colcap habilitada en mayo</t>
  </si>
  <si>
    <t>Seis de cada diez analistas del mercado esperan que el Colcap continúe subiendo</t>
  </si>
  <si>
    <t>Colcap retrocedió 0,24% en la Bolsa de Colombia</t>
  </si>
  <si>
    <t>Índice Colcap iniciará mayo con tres nuevos títulos</t>
  </si>
  <si>
    <t>Índice Colcap cayó 0,34% a 1.323,21 unidades</t>
  </si>
  <si>
    <t>Índice Colcap cerró la semana perdiendo 0,06%</t>
  </si>
  <si>
    <t>Los analistas creen que seguirá la buena racha del Colcap</t>
  </si>
  <si>
    <t>El índice Colcap cayó 0,97% y cerró en 1.306,65 unidades</t>
  </si>
  <si>
    <t>Índice Colcap cayó 0,35% en la sesión</t>
  </si>
  <si>
    <t>Petroleras del Colcap, las de mejores perspectivas para el segundo trimestre</t>
  </si>
  <si>
    <t>Colcap cae 0,58% y cierra con 1.315 unidades</t>
  </si>
  <si>
    <t>Reservas de Ecopetrol disminuyeron 11% y alcanzarían para 7,4 años</t>
  </si>
  <si>
    <t>Ecopetrol recibe autorización para suspender segundo campo en este año</t>
  </si>
  <si>
    <t>Fernán Ignacio Bejarano será el reemplazo de Alejandro Linares en la vicepresidencia jurídica de Ecopetrol</t>
  </si>
  <si>
    <t>Ecopetrol invirtió $2.822 millones en vías</t>
  </si>
  <si>
    <t>Ecopetrol cerró 2015 con pérdidas de $3,9 billones y caída de 21% en las ventas</t>
  </si>
  <si>
    <t>Ecopetrol no repartirá dividendos por las pérdidas</t>
  </si>
  <si>
    <t>Acción de Ecopetrol sube 4,4% tras anuncio de no repartir utilidades</t>
  </si>
  <si>
    <t>Acción de Ecopetrol subió 4,4%, tras anuncio de inversiones desde 2017</t>
  </si>
  <si>
    <t>Ecopetrol tiene la menor deuda entre petroleras Latinoamericanas</t>
  </si>
  <si>
    <t>Ecopetrol logró ahorros de $1,8 billones en actividades de producción</t>
  </si>
  <si>
    <t>Congresistas apoyan campaña para evitar detrimento en Ecopetrol</t>
  </si>
  <si>
    <t>Ecopetrol inicia proceso de arbitramento contra CB&amp;I por US$2.000 millones</t>
  </si>
  <si>
    <t>Esta será la junta que propone el Gobierno a la Asamblea de Ecopetrol</t>
  </si>
  <si>
    <t>Asamblea de Ecopetrol da inicio con solo 1.526 accionistas</t>
  </si>
  <si>
    <t>“12% de la utilidad antes de impuestos de Ecopetrol se perdió por ataques, entorno y licencias”</t>
  </si>
  <si>
    <t>Asamblea de Ecopetrol aprueba Junta directiva propuesta por la Nación</t>
  </si>
  <si>
    <t>Ecopetrol, Isagen y ETB, entre las que no repartirán dividendos</t>
  </si>
  <si>
    <t>Con precio de hasta US$50 se reactivan campos de Ecopetrol</t>
  </si>
  <si>
    <t xml:space="preserve">Ecopetrol logró $377.081 millones en subasta de acciones de ISA
</t>
  </si>
  <si>
    <t xml:space="preserve">Ecopetrol aún posee 13,6 millones de acciones de ISA
</t>
  </si>
  <si>
    <t>Carlos Raúl Yepes  deja la presidencia de Grupo Bancolombia por motivos pers</t>
  </si>
  <si>
    <t>onales</t>
  </si>
  <si>
    <t>Bancolombia, Indumil y Conconcreto, entre las 89 Empresas Altamente Innovado</t>
  </si>
  <si>
    <t>ras</t>
  </si>
  <si>
    <t xml:space="preserve"> Para Bancolombia, emisión de bonos de Colombia en Europa se hizo a un costo mas alto</t>
  </si>
  <si>
    <t>label</t>
  </si>
  <si>
    <t>Textblob</t>
  </si>
  <si>
    <t>Vader</t>
  </si>
  <si>
    <t>Senticnet</t>
  </si>
  <si>
    <t>LM</t>
  </si>
  <si>
    <t>Aleatorio</t>
  </si>
  <si>
    <t>etuiqueta manual</t>
  </si>
  <si>
    <t>Correctas</t>
  </si>
  <si>
    <t>Incorrectas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</si>
</sst>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2" xfId="0" applyBorder="1"/>
    <xf numFmtId="3" fontId="0" fillId="0" borderId="0" xfId="0" applyNumberFormat="1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4" xfId="0" applyNumberFormat="1" applyBorder="1"/>
  </cellXfs>
  <cellStyles count="1">
    <cellStyle name="Normal" xfId="0" builtinId="0"/>
  </cellStyles>
  <dxfs count="7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7" workbookViewId="0">
      <selection activeCell="B20" sqref="B20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ht="15.6" customHeight="1" x14ac:dyDescent="0.3">
      <c r="A5">
        <v>0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1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0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16" x14ac:dyDescent="0.3">
      <c r="A17">
        <v>-1</v>
      </c>
      <c r="B17" t="s">
        <v>55</v>
      </c>
    </row>
    <row r="18" spans="1:16" x14ac:dyDescent="0.3">
      <c r="A18">
        <v>-1</v>
      </c>
      <c r="B18" t="s">
        <v>56</v>
      </c>
    </row>
    <row r="19" spans="1:16" x14ac:dyDescent="0.3">
      <c r="A19">
        <v>0</v>
      </c>
      <c r="B19" t="s">
        <v>57</v>
      </c>
    </row>
    <row r="20" spans="1:16" x14ac:dyDescent="0.3">
      <c r="A20">
        <v>-2</v>
      </c>
      <c r="B20" t="s">
        <v>58</v>
      </c>
    </row>
    <row r="21" spans="1:16" x14ac:dyDescent="0.3">
      <c r="A21">
        <v>-2</v>
      </c>
      <c r="B21" t="s">
        <v>59</v>
      </c>
      <c r="O21" s="1"/>
      <c r="P21" s="1"/>
    </row>
    <row r="22" spans="1:16" x14ac:dyDescent="0.3">
      <c r="A22" s="1">
        <v>0</v>
      </c>
      <c r="B22" s="1" t="s">
        <v>60</v>
      </c>
      <c r="O22" s="1"/>
      <c r="P22" s="1"/>
    </row>
    <row r="23" spans="1:16" x14ac:dyDescent="0.3">
      <c r="A23" s="1">
        <v>1</v>
      </c>
      <c r="B23" s="1" t="s">
        <v>61</v>
      </c>
    </row>
    <row r="25" spans="1:16" x14ac:dyDescent="0.3">
      <c r="A25" t="s">
        <v>2</v>
      </c>
    </row>
    <row r="26" spans="1:16" x14ac:dyDescent="0.3">
      <c r="A26" t="s">
        <v>1</v>
      </c>
    </row>
    <row r="28" spans="1:16" x14ac:dyDescent="0.3">
      <c r="A28" s="1">
        <v>1</v>
      </c>
      <c r="B28" t="s">
        <v>3</v>
      </c>
    </row>
    <row r="29" spans="1:16" x14ac:dyDescent="0.3">
      <c r="A29">
        <v>0</v>
      </c>
      <c r="B29" t="s">
        <v>62</v>
      </c>
      <c r="C29" t="s">
        <v>63</v>
      </c>
    </row>
    <row r="30" spans="1:16" x14ac:dyDescent="0.3">
      <c r="A30" s="1">
        <v>0</v>
      </c>
      <c r="B30" t="s">
        <v>4</v>
      </c>
    </row>
    <row r="31" spans="1:16" x14ac:dyDescent="0.3">
      <c r="A31">
        <v>1</v>
      </c>
      <c r="B31" t="s">
        <v>5</v>
      </c>
    </row>
    <row r="32" spans="1:16" x14ac:dyDescent="0.3">
      <c r="A32">
        <v>2</v>
      </c>
      <c r="B32" t="s">
        <v>6</v>
      </c>
    </row>
    <row r="33" spans="1:3" x14ac:dyDescent="0.3">
      <c r="A33">
        <v>1</v>
      </c>
      <c r="B33" t="s">
        <v>7</v>
      </c>
    </row>
    <row r="34" spans="1:3" x14ac:dyDescent="0.3">
      <c r="A34">
        <v>1</v>
      </c>
      <c r="B34" t="s">
        <v>8</v>
      </c>
    </row>
    <row r="35" spans="1:3" x14ac:dyDescent="0.3">
      <c r="A35">
        <v>1</v>
      </c>
      <c r="B35" t="s">
        <v>9</v>
      </c>
    </row>
    <row r="36" spans="1:3" x14ac:dyDescent="0.3">
      <c r="A36">
        <v>1</v>
      </c>
      <c r="B36" t="s">
        <v>10</v>
      </c>
    </row>
    <row r="37" spans="1:3" x14ac:dyDescent="0.3">
      <c r="A37">
        <v>1</v>
      </c>
      <c r="B37" t="s">
        <v>11</v>
      </c>
    </row>
    <row r="38" spans="1:3" x14ac:dyDescent="0.3">
      <c r="A38">
        <v>2</v>
      </c>
      <c r="B38" t="s">
        <v>12</v>
      </c>
    </row>
    <row r="39" spans="1:3" x14ac:dyDescent="0.3">
      <c r="A39">
        <v>1</v>
      </c>
      <c r="B39" t="s">
        <v>66</v>
      </c>
    </row>
    <row r="40" spans="1:3" x14ac:dyDescent="0.3">
      <c r="A40">
        <v>1</v>
      </c>
      <c r="B40" t="s">
        <v>13</v>
      </c>
    </row>
    <row r="41" spans="1:3" x14ac:dyDescent="0.3">
      <c r="A41">
        <v>0</v>
      </c>
      <c r="B41" t="s">
        <v>14</v>
      </c>
    </row>
    <row r="42" spans="1:3" x14ac:dyDescent="0.3">
      <c r="A42">
        <v>2</v>
      </c>
      <c r="B42" t="s">
        <v>15</v>
      </c>
    </row>
    <row r="43" spans="1:3" x14ac:dyDescent="0.3">
      <c r="A43">
        <v>1</v>
      </c>
      <c r="B43" t="s">
        <v>64</v>
      </c>
      <c r="C43" t="s">
        <v>65</v>
      </c>
    </row>
    <row r="44" spans="1:3" x14ac:dyDescent="0.3">
      <c r="A44">
        <v>1</v>
      </c>
      <c r="B44" t="s">
        <v>16</v>
      </c>
    </row>
    <row r="45" spans="1:3" x14ac:dyDescent="0.3">
      <c r="A45">
        <v>0</v>
      </c>
      <c r="B45" t="s">
        <v>17</v>
      </c>
    </row>
    <row r="46" spans="1:3" x14ac:dyDescent="0.3">
      <c r="A46">
        <v>1</v>
      </c>
      <c r="B46" t="s">
        <v>18</v>
      </c>
    </row>
    <row r="47" spans="1:3" x14ac:dyDescent="0.3">
      <c r="A47">
        <v>1</v>
      </c>
      <c r="B47" t="s">
        <v>19</v>
      </c>
    </row>
    <row r="49" spans="1:2" ht="15" customHeight="1" x14ac:dyDescent="0.3">
      <c r="A49" t="s">
        <v>20</v>
      </c>
    </row>
    <row r="50" spans="1:2" ht="15" customHeight="1" x14ac:dyDescent="0.3">
      <c r="A50" t="s">
        <v>21</v>
      </c>
    </row>
    <row r="51" spans="1:2" ht="15" customHeight="1" x14ac:dyDescent="0.3"/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2</v>
      </c>
      <c r="B54" t="s">
        <v>24</v>
      </c>
    </row>
    <row r="55" spans="1:2" x14ac:dyDescent="0.3">
      <c r="A55">
        <v>0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-1</v>
      </c>
      <c r="B60" t="s">
        <v>30</v>
      </c>
    </row>
    <row r="61" spans="1:2" x14ac:dyDescent="0.3">
      <c r="A61">
        <v>1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0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0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2" workbookViewId="0">
      <selection activeCell="A71" sqref="A52:A7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x14ac:dyDescent="0.3">
      <c r="A5">
        <v>-1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0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1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2" x14ac:dyDescent="0.3">
      <c r="A17">
        <v>0</v>
      </c>
      <c r="B17" t="s">
        <v>55</v>
      </c>
    </row>
    <row r="18" spans="1:2" x14ac:dyDescent="0.3">
      <c r="A18">
        <v>-1</v>
      </c>
      <c r="B18" t="s">
        <v>56</v>
      </c>
    </row>
    <row r="19" spans="1:2" x14ac:dyDescent="0.3">
      <c r="A19">
        <v>0</v>
      </c>
      <c r="B19" t="s">
        <v>57</v>
      </c>
    </row>
    <row r="20" spans="1:2" x14ac:dyDescent="0.3">
      <c r="A20">
        <v>-1</v>
      </c>
      <c r="B20" t="s">
        <v>58</v>
      </c>
    </row>
    <row r="21" spans="1:2" x14ac:dyDescent="0.3">
      <c r="A21">
        <v>0</v>
      </c>
      <c r="B21" t="s">
        <v>59</v>
      </c>
    </row>
    <row r="22" spans="1:2" x14ac:dyDescent="0.3">
      <c r="A22" s="1">
        <v>0</v>
      </c>
      <c r="B22" s="1" t="s">
        <v>60</v>
      </c>
    </row>
    <row r="23" spans="1:2" x14ac:dyDescent="0.3">
      <c r="A23" s="1">
        <v>0</v>
      </c>
      <c r="B23" s="1" t="s">
        <v>61</v>
      </c>
    </row>
    <row r="25" spans="1:2" x14ac:dyDescent="0.3">
      <c r="A25" t="s">
        <v>2</v>
      </c>
    </row>
    <row r="26" spans="1:2" x14ac:dyDescent="0.3">
      <c r="A26" t="s">
        <v>1</v>
      </c>
    </row>
    <row r="28" spans="1:2" x14ac:dyDescent="0.3">
      <c r="A28" s="1">
        <v>1</v>
      </c>
      <c r="B28" t="s">
        <v>3</v>
      </c>
    </row>
    <row r="29" spans="1:2" x14ac:dyDescent="0.3">
      <c r="A29">
        <v>0</v>
      </c>
      <c r="B29" t="s">
        <v>62</v>
      </c>
    </row>
    <row r="30" spans="1:2" x14ac:dyDescent="0.3">
      <c r="A30" s="1">
        <v>0</v>
      </c>
      <c r="B30" t="s">
        <v>4</v>
      </c>
    </row>
    <row r="31" spans="1:2" x14ac:dyDescent="0.3">
      <c r="A31">
        <v>1</v>
      </c>
      <c r="B31" t="s">
        <v>5</v>
      </c>
    </row>
    <row r="32" spans="1:2" x14ac:dyDescent="0.3">
      <c r="A32">
        <v>2</v>
      </c>
      <c r="B32" t="s">
        <v>6</v>
      </c>
    </row>
    <row r="33" spans="1:2" x14ac:dyDescent="0.3">
      <c r="A33">
        <v>1</v>
      </c>
      <c r="B33" t="s">
        <v>7</v>
      </c>
    </row>
    <row r="34" spans="1:2" x14ac:dyDescent="0.3">
      <c r="A34">
        <v>1</v>
      </c>
      <c r="B34" t="s">
        <v>8</v>
      </c>
    </row>
    <row r="35" spans="1:2" x14ac:dyDescent="0.3">
      <c r="A35">
        <v>0</v>
      </c>
      <c r="B35" t="s">
        <v>9</v>
      </c>
    </row>
    <row r="36" spans="1:2" x14ac:dyDescent="0.3">
      <c r="A36">
        <v>0</v>
      </c>
      <c r="B36" t="s">
        <v>10</v>
      </c>
    </row>
    <row r="37" spans="1:2" x14ac:dyDescent="0.3">
      <c r="A37">
        <v>1</v>
      </c>
      <c r="B37" t="s">
        <v>11</v>
      </c>
    </row>
    <row r="38" spans="1:2" x14ac:dyDescent="0.3">
      <c r="A38">
        <v>1</v>
      </c>
      <c r="B38" t="s">
        <v>12</v>
      </c>
    </row>
    <row r="39" spans="1:2" x14ac:dyDescent="0.3">
      <c r="A39">
        <v>-1</v>
      </c>
      <c r="B39" t="s">
        <v>66</v>
      </c>
    </row>
    <row r="40" spans="1:2" x14ac:dyDescent="0.3">
      <c r="A40">
        <v>1</v>
      </c>
      <c r="B40" t="s">
        <v>13</v>
      </c>
    </row>
    <row r="41" spans="1:2" x14ac:dyDescent="0.3">
      <c r="A41">
        <v>0</v>
      </c>
      <c r="B41" t="s">
        <v>14</v>
      </c>
    </row>
    <row r="42" spans="1:2" x14ac:dyDescent="0.3">
      <c r="A42">
        <v>2</v>
      </c>
      <c r="B42" t="s">
        <v>15</v>
      </c>
    </row>
    <row r="43" spans="1:2" x14ac:dyDescent="0.3">
      <c r="A43">
        <v>1</v>
      </c>
      <c r="B43" t="s">
        <v>64</v>
      </c>
    </row>
    <row r="44" spans="1:2" x14ac:dyDescent="0.3">
      <c r="A44">
        <v>0</v>
      </c>
      <c r="B44" t="s">
        <v>16</v>
      </c>
    </row>
    <row r="45" spans="1:2" x14ac:dyDescent="0.3">
      <c r="A45">
        <v>0</v>
      </c>
      <c r="B45" t="s">
        <v>17</v>
      </c>
    </row>
    <row r="46" spans="1:2" x14ac:dyDescent="0.3">
      <c r="A46">
        <v>1</v>
      </c>
      <c r="B46" t="s">
        <v>18</v>
      </c>
    </row>
    <row r="47" spans="1:2" x14ac:dyDescent="0.3">
      <c r="A47">
        <v>0</v>
      </c>
      <c r="B47" t="s">
        <v>19</v>
      </c>
    </row>
    <row r="49" spans="1:2" x14ac:dyDescent="0.3">
      <c r="A49" t="s">
        <v>20</v>
      </c>
    </row>
    <row r="50" spans="1:2" x14ac:dyDescent="0.3">
      <c r="A50" t="s">
        <v>21</v>
      </c>
    </row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1</v>
      </c>
      <c r="B54" t="s">
        <v>24</v>
      </c>
    </row>
    <row r="55" spans="1:2" x14ac:dyDescent="0.3">
      <c r="A55">
        <v>1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0</v>
      </c>
      <c r="B60" t="s">
        <v>30</v>
      </c>
    </row>
    <row r="61" spans="1:2" x14ac:dyDescent="0.3">
      <c r="A61">
        <v>0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-1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1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4"/>
  <sheetViews>
    <sheetView tabSelected="1" topLeftCell="A28" workbookViewId="0">
      <selection activeCell="E28" sqref="E28:F47"/>
    </sheetView>
  </sheetViews>
  <sheetFormatPr defaultRowHeight="14.4" x14ac:dyDescent="0.3"/>
  <cols>
    <col min="2" max="2" width="17.44140625" customWidth="1"/>
    <col min="4" max="6" width="13.77734375" customWidth="1"/>
    <col min="10" max="10" width="10.6640625" customWidth="1"/>
  </cols>
  <sheetData>
    <row r="1" spans="2:18" ht="15" thickBot="1" x14ac:dyDescent="0.35"/>
    <row r="2" spans="2:18" x14ac:dyDescent="0.3">
      <c r="B2" s="14" t="s">
        <v>73</v>
      </c>
      <c r="C2" s="15" t="s">
        <v>67</v>
      </c>
      <c r="D2" s="16" t="s">
        <v>68</v>
      </c>
      <c r="E2" s="16"/>
      <c r="F2" s="16"/>
      <c r="G2" s="16" t="s">
        <v>69</v>
      </c>
      <c r="H2" s="16"/>
      <c r="I2" s="16"/>
      <c r="J2" s="16" t="s">
        <v>70</v>
      </c>
      <c r="K2" s="16"/>
      <c r="L2" s="16"/>
      <c r="M2" s="16" t="s">
        <v>71</v>
      </c>
      <c r="N2" s="16"/>
      <c r="O2" s="16"/>
      <c r="P2" s="16" t="s">
        <v>72</v>
      </c>
      <c r="Q2" s="16"/>
      <c r="R2" s="17"/>
    </row>
    <row r="3" spans="2:18" x14ac:dyDescent="0.3">
      <c r="B3" s="2">
        <v>-1</v>
      </c>
      <c r="C3" s="3" t="str">
        <f>+IF(B3&gt;0,"Positivo",IF(B3=0,"Neutro","Negativo"))</f>
        <v>Negativo</v>
      </c>
      <c r="D3" s="4">
        <v>8.9999999999999993E-3</v>
      </c>
      <c r="E3" s="3" t="str">
        <f t="shared" ref="E3:E22" si="0">+IF(D3&gt;0.01,"Positivo",IF(D3&lt;-0.01,"Negativo","Neutro"))</f>
        <v>Neutro</v>
      </c>
      <c r="F3" s="3" t="b">
        <f>+EXACT($C3,E3)</f>
        <v>0</v>
      </c>
      <c r="G3" s="3">
        <v>8.5900000000000004E-2</v>
      </c>
      <c r="H3" s="3" t="str">
        <f>+IF(G3&gt;0.05,"Positivo",IF(G3&lt;-0.05,"Negativo","Neutro"))</f>
        <v>Positivo</v>
      </c>
      <c r="I3" s="3" t="b">
        <f t="shared" ref="I3:I22" si="1">+EXACT($C3,H3)</f>
        <v>0</v>
      </c>
      <c r="J3" s="3">
        <v>0.61904999999999999</v>
      </c>
      <c r="K3" s="3" t="str">
        <f>+IF(J3&gt;0.35,"Positivo",IF(J3&lt;0.3,"Negativo","Neutro"))</f>
        <v>Positivo</v>
      </c>
      <c r="L3" s="3" t="b">
        <f>+EXACT($C3,K3)</f>
        <v>0</v>
      </c>
      <c r="M3" s="5">
        <v>0</v>
      </c>
      <c r="N3" s="3" t="str">
        <f>+IF(M3&gt;0,"Positivo",IF(M3&lt;0,"Negativo","Neutro"))</f>
        <v>Neutro</v>
      </c>
      <c r="O3" s="3" t="b">
        <f>+EXACT($C3,N3)</f>
        <v>0</v>
      </c>
      <c r="P3" s="3">
        <v>0</v>
      </c>
      <c r="Q3" s="3" t="str">
        <f>+IF(P3=2,"Positivo",IF(P3=0,"Negativo","Neutro"))</f>
        <v>Negativo</v>
      </c>
      <c r="R3" s="6" t="b">
        <f>+EXACT($C3,Q3)</f>
        <v>1</v>
      </c>
    </row>
    <row r="4" spans="2:18" x14ac:dyDescent="0.3">
      <c r="B4" s="2">
        <v>0</v>
      </c>
      <c r="C4" s="3" t="str">
        <f t="shared" ref="C4:C22" si="2">+IF(B4&gt;0,"Positivo",IF(B4=0,"Neutro","Negativo"))</f>
        <v>Neutro</v>
      </c>
      <c r="D4" s="4">
        <v>-0.108</v>
      </c>
      <c r="E4" s="3" t="str">
        <f t="shared" si="0"/>
        <v>Negativo</v>
      </c>
      <c r="F4" s="3" t="b">
        <f t="shared" ref="F4:F22" si="3">+EXACT($C4,E4)</f>
        <v>0</v>
      </c>
      <c r="G4" s="3">
        <v>0.78449999999999998</v>
      </c>
      <c r="H4" s="3" t="str">
        <f t="shared" ref="H4:H22" si="4">+IF(G4&gt;0.05,"Positivo",IF(G4&lt;-0.05,"Negativo","Neutro"))</f>
        <v>Positivo</v>
      </c>
      <c r="I4" s="3" t="b">
        <f t="shared" si="1"/>
        <v>0</v>
      </c>
      <c r="J4" s="3">
        <v>0.28000000000000003</v>
      </c>
      <c r="K4" s="3" t="str">
        <f t="shared" ref="K4:K22" si="5">+IF(J4&gt;0.35,"Positivo",IF(J4&lt;0.3,"Negativo","Neutro"))</f>
        <v>Negativo</v>
      </c>
      <c r="L4" s="3" t="b">
        <f t="shared" ref="L4:L22" si="6">+EXACT($C4,K4)</f>
        <v>0</v>
      </c>
      <c r="M4" s="5">
        <v>0.2</v>
      </c>
      <c r="N4" s="3" t="str">
        <f t="shared" ref="N4:N22" si="7">+IF(M4&gt;0,"Positivo",IF(M4&lt;0,"Negativo","Neutro"))</f>
        <v>Positivo</v>
      </c>
      <c r="O4" s="3" t="b">
        <f t="shared" ref="O4:O22" si="8">+EXACT($C4,N4)</f>
        <v>0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</row>
    <row r="5" spans="2:18" x14ac:dyDescent="0.3">
      <c r="B5" s="2">
        <v>0</v>
      </c>
      <c r="C5" s="3" t="str">
        <f t="shared" si="2"/>
        <v>Neutro</v>
      </c>
      <c r="D5" s="4">
        <v>8.5000000000000006E-2</v>
      </c>
      <c r="E5" s="3" t="str">
        <f t="shared" si="0"/>
        <v>Positivo</v>
      </c>
      <c r="F5" s="3" t="b">
        <f t="shared" si="3"/>
        <v>0</v>
      </c>
      <c r="G5" s="3">
        <v>0.42149999999999999</v>
      </c>
      <c r="H5" s="3" t="str">
        <f t="shared" si="4"/>
        <v>Positivo</v>
      </c>
      <c r="I5" s="3" t="b">
        <f t="shared" si="1"/>
        <v>0</v>
      </c>
      <c r="J5" s="3">
        <v>0.36364000000000002</v>
      </c>
      <c r="K5" s="3" t="str">
        <f t="shared" si="5"/>
        <v>Positivo</v>
      </c>
      <c r="L5" s="3" t="b">
        <f t="shared" si="6"/>
        <v>0</v>
      </c>
      <c r="M5" s="5">
        <v>-1</v>
      </c>
      <c r="N5" s="3" t="str">
        <f t="shared" si="7"/>
        <v>Negativo</v>
      </c>
      <c r="O5" s="3" t="b">
        <f t="shared" si="8"/>
        <v>0</v>
      </c>
      <c r="P5" s="3">
        <v>2</v>
      </c>
      <c r="Q5" s="3" t="str">
        <f t="shared" si="9"/>
        <v>Positivo</v>
      </c>
      <c r="R5" s="6" t="b">
        <f t="shared" si="10"/>
        <v>0</v>
      </c>
    </row>
    <row r="6" spans="2:18" x14ac:dyDescent="0.3">
      <c r="B6" s="2">
        <v>1</v>
      </c>
      <c r="C6" s="3" t="str">
        <f t="shared" si="2"/>
        <v>Positivo</v>
      </c>
      <c r="D6" s="4">
        <v>0.114</v>
      </c>
      <c r="E6" s="3" t="str">
        <f t="shared" si="0"/>
        <v>Positivo</v>
      </c>
      <c r="F6" s="3" t="b">
        <f t="shared" si="3"/>
        <v>1</v>
      </c>
      <c r="G6" s="3">
        <v>0.93369999999999997</v>
      </c>
      <c r="H6" s="3" t="str">
        <f t="shared" si="4"/>
        <v>Positivo</v>
      </c>
      <c r="I6" s="3" t="b">
        <f t="shared" si="1"/>
        <v>1</v>
      </c>
      <c r="J6" s="3">
        <v>0.81394999999999995</v>
      </c>
      <c r="K6" s="3" t="str">
        <f t="shared" si="5"/>
        <v>Positivo</v>
      </c>
      <c r="L6" s="3" t="b">
        <f>+EXACT($C6,K6)</f>
        <v>1</v>
      </c>
      <c r="M6" s="5">
        <v>1</v>
      </c>
      <c r="N6" s="3" t="str">
        <f t="shared" si="7"/>
        <v>Positivo</v>
      </c>
      <c r="O6" s="3" t="b">
        <f>+EXACT($C6,N6)</f>
        <v>1</v>
      </c>
      <c r="P6" s="3">
        <v>1</v>
      </c>
      <c r="Q6" s="3" t="str">
        <f t="shared" si="9"/>
        <v>Positivo</v>
      </c>
      <c r="R6" s="6" t="b">
        <f>+EXACT($C6,Q6)</f>
        <v>1</v>
      </c>
    </row>
    <row r="7" spans="2:18" x14ac:dyDescent="0.3">
      <c r="B7" s="2">
        <v>-2</v>
      </c>
      <c r="C7" s="3" t="str">
        <f t="shared" si="2"/>
        <v>Negativo</v>
      </c>
      <c r="D7" s="4">
        <v>3.9E-2</v>
      </c>
      <c r="E7" s="3" t="str">
        <f t="shared" si="0"/>
        <v>Positivo</v>
      </c>
      <c r="F7" s="3" t="b">
        <f t="shared" si="3"/>
        <v>0</v>
      </c>
      <c r="G7" s="3">
        <v>0.76419999999999999</v>
      </c>
      <c r="H7" s="3" t="str">
        <f t="shared" si="4"/>
        <v>Positivo</v>
      </c>
      <c r="I7" s="3" t="b">
        <f t="shared" si="1"/>
        <v>0</v>
      </c>
      <c r="J7" s="3">
        <v>0.57894999999999996</v>
      </c>
      <c r="K7" s="3" t="str">
        <f t="shared" si="5"/>
        <v>Positivo</v>
      </c>
      <c r="L7" s="3" t="b">
        <f t="shared" si="6"/>
        <v>0</v>
      </c>
      <c r="M7" s="5">
        <v>-0.6</v>
      </c>
      <c r="N7" s="3" t="str">
        <f t="shared" si="7"/>
        <v>Negativo</v>
      </c>
      <c r="O7" s="3" t="b">
        <f t="shared" si="8"/>
        <v>1</v>
      </c>
      <c r="P7" s="3">
        <v>0</v>
      </c>
      <c r="Q7" s="3" t="str">
        <f t="shared" si="9"/>
        <v>Neutro</v>
      </c>
      <c r="R7" s="6" t="b">
        <f t="shared" si="10"/>
        <v>0</v>
      </c>
    </row>
    <row r="8" spans="2:18" x14ac:dyDescent="0.3">
      <c r="B8" s="2">
        <v>-2</v>
      </c>
      <c r="C8" s="3" t="str">
        <f t="shared" si="2"/>
        <v>Negativo</v>
      </c>
      <c r="D8" s="4">
        <v>0.10299999999999999</v>
      </c>
      <c r="E8" s="3" t="str">
        <f t="shared" si="0"/>
        <v>Positivo</v>
      </c>
      <c r="F8" s="3" t="b">
        <f t="shared" si="3"/>
        <v>0</v>
      </c>
      <c r="G8" s="3">
        <v>0.99580000000000002</v>
      </c>
      <c r="H8" s="3" t="str">
        <f t="shared" si="4"/>
        <v>Positivo</v>
      </c>
      <c r="I8" s="3" t="b">
        <f t="shared" si="1"/>
        <v>0</v>
      </c>
      <c r="J8" s="3">
        <v>0.56322000000000005</v>
      </c>
      <c r="K8" s="3" t="str">
        <f t="shared" si="5"/>
        <v>Positivo</v>
      </c>
      <c r="L8" s="3" t="b">
        <f t="shared" si="6"/>
        <v>0</v>
      </c>
      <c r="M8" s="5">
        <v>-0.28571000000000002</v>
      </c>
      <c r="N8" s="3" t="str">
        <f t="shared" si="7"/>
        <v>Negativo</v>
      </c>
      <c r="O8" s="3" t="b">
        <f t="shared" si="8"/>
        <v>1</v>
      </c>
      <c r="P8" s="3">
        <v>1</v>
      </c>
      <c r="Q8" s="3" t="str">
        <f t="shared" si="9"/>
        <v>Positivo</v>
      </c>
      <c r="R8" s="6" t="b">
        <f t="shared" si="10"/>
        <v>0</v>
      </c>
    </row>
    <row r="9" spans="2:18" x14ac:dyDescent="0.3">
      <c r="B9" s="2">
        <v>2</v>
      </c>
      <c r="C9" s="3" t="str">
        <f t="shared" si="2"/>
        <v>Positivo</v>
      </c>
      <c r="D9" s="4">
        <v>-1.0999999999999999E-2</v>
      </c>
      <c r="E9" s="3" t="str">
        <f t="shared" si="0"/>
        <v>Negativo</v>
      </c>
      <c r="F9" s="3" t="b">
        <f t="shared" si="3"/>
        <v>0</v>
      </c>
      <c r="G9" s="3">
        <v>0.62419999999999998</v>
      </c>
      <c r="H9" s="3" t="str">
        <f t="shared" si="4"/>
        <v>Positivo</v>
      </c>
      <c r="I9" s="3" t="b">
        <f t="shared" si="1"/>
        <v>1</v>
      </c>
      <c r="J9" s="3">
        <v>0.4</v>
      </c>
      <c r="K9" s="3" t="str">
        <f t="shared" si="5"/>
        <v>Positivo</v>
      </c>
      <c r="L9" s="3" t="b">
        <f t="shared" si="6"/>
        <v>1</v>
      </c>
      <c r="M9" s="5">
        <v>0.33333000000000002</v>
      </c>
      <c r="N9" s="3" t="str">
        <f t="shared" si="7"/>
        <v>Positivo</v>
      </c>
      <c r="O9" s="3" t="b">
        <f t="shared" si="8"/>
        <v>1</v>
      </c>
      <c r="P9" s="3">
        <v>0</v>
      </c>
      <c r="Q9" s="3" t="str">
        <f t="shared" si="9"/>
        <v>Neutro</v>
      </c>
      <c r="R9" s="6" t="b">
        <f t="shared" si="10"/>
        <v>0</v>
      </c>
    </row>
    <row r="10" spans="2:18" x14ac:dyDescent="0.3">
      <c r="B10" s="2">
        <v>2</v>
      </c>
      <c r="C10" s="3" t="str">
        <f t="shared" si="2"/>
        <v>Positivo</v>
      </c>
      <c r="D10" s="4">
        <v>0.20300000000000001</v>
      </c>
      <c r="E10" s="3" t="str">
        <f t="shared" si="0"/>
        <v>Positivo</v>
      </c>
      <c r="F10" s="3" t="b">
        <f t="shared" si="3"/>
        <v>1</v>
      </c>
      <c r="G10" s="3">
        <v>0.99199999999999999</v>
      </c>
      <c r="H10" s="3" t="str">
        <f t="shared" si="4"/>
        <v>Positivo</v>
      </c>
      <c r="I10" s="3" t="b">
        <f t="shared" si="1"/>
        <v>1</v>
      </c>
      <c r="J10" s="3">
        <v>0.64556999999999998</v>
      </c>
      <c r="K10" s="3" t="str">
        <f t="shared" si="5"/>
        <v>Positivo</v>
      </c>
      <c r="L10" s="3" t="b">
        <f t="shared" si="6"/>
        <v>1</v>
      </c>
      <c r="M10" s="5">
        <v>0.27272999999999997</v>
      </c>
      <c r="N10" s="3" t="str">
        <f t="shared" si="7"/>
        <v>Positivo</v>
      </c>
      <c r="O10" s="3" t="b">
        <f t="shared" si="8"/>
        <v>1</v>
      </c>
      <c r="P10" s="3">
        <v>1</v>
      </c>
      <c r="Q10" s="3" t="str">
        <f t="shared" si="9"/>
        <v>Positivo</v>
      </c>
      <c r="R10" s="6" t="b">
        <f t="shared" si="10"/>
        <v>1</v>
      </c>
    </row>
    <row r="11" spans="2:18" x14ac:dyDescent="0.3">
      <c r="B11" s="2">
        <v>1</v>
      </c>
      <c r="C11" s="3" t="str">
        <f t="shared" si="2"/>
        <v>Positivo</v>
      </c>
      <c r="D11" s="4">
        <v>7.0000000000000001E-3</v>
      </c>
      <c r="E11" s="3" t="str">
        <f t="shared" si="0"/>
        <v>Neutro</v>
      </c>
      <c r="F11" s="3" t="b">
        <f t="shared" si="3"/>
        <v>0</v>
      </c>
      <c r="G11" s="3">
        <v>-0.9577</v>
      </c>
      <c r="H11" s="3" t="str">
        <f t="shared" si="4"/>
        <v>Negativo</v>
      </c>
      <c r="I11" s="3" t="b">
        <f t="shared" si="1"/>
        <v>0</v>
      </c>
      <c r="J11" s="3">
        <v>0.12195</v>
      </c>
      <c r="K11" s="3" t="str">
        <f t="shared" si="5"/>
        <v>Negativo</v>
      </c>
      <c r="L11" s="3" t="b">
        <f t="shared" si="6"/>
        <v>0</v>
      </c>
      <c r="M11" s="5">
        <v>-0.69230999999999998</v>
      </c>
      <c r="N11" s="3" t="str">
        <f t="shared" si="7"/>
        <v>Negativo</v>
      </c>
      <c r="O11" s="3" t="b">
        <f t="shared" si="8"/>
        <v>0</v>
      </c>
      <c r="P11" s="3">
        <v>0</v>
      </c>
      <c r="Q11" s="3" t="str">
        <f t="shared" si="9"/>
        <v>Neutro</v>
      </c>
      <c r="R11" s="6" t="b">
        <f t="shared" si="10"/>
        <v>0</v>
      </c>
    </row>
    <row r="12" spans="2:18" x14ac:dyDescent="0.3">
      <c r="B12" s="2">
        <v>2</v>
      </c>
      <c r="C12" s="3" t="str">
        <f t="shared" si="2"/>
        <v>Positivo</v>
      </c>
      <c r="D12" s="4">
        <v>-6.5000000000000002E-2</v>
      </c>
      <c r="E12" s="3" t="str">
        <f t="shared" si="0"/>
        <v>Negativo</v>
      </c>
      <c r="F12" s="3" t="b">
        <f t="shared" si="3"/>
        <v>0</v>
      </c>
      <c r="G12" s="3">
        <v>0</v>
      </c>
      <c r="H12" s="3" t="str">
        <f t="shared" si="4"/>
        <v>Neutro</v>
      </c>
      <c r="I12" s="3" t="b">
        <f t="shared" si="1"/>
        <v>0</v>
      </c>
      <c r="J12" s="3">
        <v>0.375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</row>
    <row r="13" spans="2:18" x14ac:dyDescent="0.3">
      <c r="B13" s="2">
        <v>0</v>
      </c>
      <c r="C13" s="3" t="str">
        <f t="shared" si="2"/>
        <v>Neutro</v>
      </c>
      <c r="D13" s="4">
        <v>1.0999999999999999E-2</v>
      </c>
      <c r="E13" s="3" t="str">
        <f t="shared" si="0"/>
        <v>Positivo</v>
      </c>
      <c r="F13" s="3" t="b">
        <f t="shared" si="3"/>
        <v>0</v>
      </c>
      <c r="G13" s="3">
        <v>0.97440000000000004</v>
      </c>
      <c r="H13" s="3" t="str">
        <f t="shared" si="4"/>
        <v>Positivo</v>
      </c>
      <c r="I13" s="3" t="b">
        <f t="shared" si="1"/>
        <v>0</v>
      </c>
      <c r="J13" s="3">
        <v>0.44444</v>
      </c>
      <c r="K13" s="3" t="str">
        <f t="shared" si="5"/>
        <v>Positivo</v>
      </c>
      <c r="L13" s="3" t="b">
        <f t="shared" si="6"/>
        <v>0</v>
      </c>
      <c r="M13" s="5">
        <v>0</v>
      </c>
      <c r="N13" s="3" t="str">
        <f t="shared" si="7"/>
        <v>Neutro</v>
      </c>
      <c r="O13" s="3" t="b">
        <f t="shared" si="8"/>
        <v>1</v>
      </c>
      <c r="P13" s="3">
        <v>1</v>
      </c>
      <c r="Q13" s="3" t="str">
        <f t="shared" si="9"/>
        <v>Positivo</v>
      </c>
      <c r="R13" s="6" t="b">
        <f t="shared" si="10"/>
        <v>0</v>
      </c>
    </row>
    <row r="14" spans="2:18" x14ac:dyDescent="0.3">
      <c r="B14" s="2">
        <v>0</v>
      </c>
      <c r="C14" s="3" t="str">
        <f t="shared" si="2"/>
        <v>Neutro</v>
      </c>
      <c r="D14" s="4">
        <v>-5.0000000000000001E-3</v>
      </c>
      <c r="E14" s="3" t="str">
        <f t="shared" si="0"/>
        <v>Neutro</v>
      </c>
      <c r="F14" s="3" t="b">
        <f t="shared" si="3"/>
        <v>1</v>
      </c>
      <c r="G14" s="3">
        <v>0.69520000000000004</v>
      </c>
      <c r="H14" s="3" t="str">
        <f t="shared" si="4"/>
        <v>Positivo</v>
      </c>
      <c r="I14" s="3" t="b">
        <f t="shared" si="1"/>
        <v>0</v>
      </c>
      <c r="J14" s="3">
        <v>0.52941000000000005</v>
      </c>
      <c r="K14" s="3" t="str">
        <f t="shared" si="5"/>
        <v>Positivo</v>
      </c>
      <c r="L14" s="3" t="b">
        <f t="shared" si="6"/>
        <v>0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</row>
    <row r="15" spans="2:18" x14ac:dyDescent="0.3">
      <c r="B15" s="2">
        <v>0</v>
      </c>
      <c r="C15" s="3" t="str">
        <f t="shared" si="2"/>
        <v>Neutro</v>
      </c>
      <c r="D15" s="4">
        <v>-2.5999999999999999E-2</v>
      </c>
      <c r="E15" s="3" t="str">
        <f t="shared" si="0"/>
        <v>Negativo</v>
      </c>
      <c r="F15" s="3" t="b">
        <f t="shared" si="3"/>
        <v>0</v>
      </c>
      <c r="G15" s="3">
        <v>-0.57189999999999996</v>
      </c>
      <c r="H15" s="3" t="str">
        <f t="shared" si="4"/>
        <v>Negativo</v>
      </c>
      <c r="I15" s="3" t="b">
        <f t="shared" si="1"/>
        <v>0</v>
      </c>
      <c r="J15" s="3">
        <v>0.55556000000000005</v>
      </c>
      <c r="K15" s="3" t="str">
        <f t="shared" si="5"/>
        <v>Positivo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0</v>
      </c>
      <c r="Q15" s="3" t="str">
        <f t="shared" si="9"/>
        <v>Neutro</v>
      </c>
      <c r="R15" s="6" t="b">
        <f t="shared" si="10"/>
        <v>1</v>
      </c>
    </row>
    <row r="16" spans="2:18" x14ac:dyDescent="0.3">
      <c r="B16" s="2">
        <v>-1</v>
      </c>
      <c r="C16" s="3" t="str">
        <f t="shared" si="2"/>
        <v>Negativo</v>
      </c>
      <c r="D16" s="4">
        <v>4.4999999999999998E-2</v>
      </c>
      <c r="E16" s="3" t="str">
        <f t="shared" si="0"/>
        <v>Positivo</v>
      </c>
      <c r="F16" s="3" t="b">
        <f t="shared" si="3"/>
        <v>0</v>
      </c>
      <c r="G16" s="3">
        <v>-0.60019999999999996</v>
      </c>
      <c r="H16" s="3" t="str">
        <f t="shared" si="4"/>
        <v>Negativo</v>
      </c>
      <c r="I16" s="3" t="b">
        <f t="shared" si="1"/>
        <v>1</v>
      </c>
      <c r="J16" s="3">
        <v>0.15384999999999999</v>
      </c>
      <c r="K16" s="3" t="str">
        <f t="shared" si="5"/>
        <v>Negativo</v>
      </c>
      <c r="L16" s="3" t="b">
        <f t="shared" si="6"/>
        <v>1</v>
      </c>
      <c r="M16" s="5">
        <v>-0.33333000000000002</v>
      </c>
      <c r="N16" s="3" t="str">
        <f t="shared" si="7"/>
        <v>Negativo</v>
      </c>
      <c r="O16" s="3" t="b">
        <f t="shared" si="8"/>
        <v>1</v>
      </c>
      <c r="P16" s="3">
        <v>1</v>
      </c>
      <c r="Q16" s="3" t="str">
        <f t="shared" si="9"/>
        <v>Positivo</v>
      </c>
      <c r="R16" s="6" t="b">
        <f t="shared" si="10"/>
        <v>0</v>
      </c>
    </row>
    <row r="17" spans="2:18" x14ac:dyDescent="0.3">
      <c r="B17" s="2">
        <v>-1</v>
      </c>
      <c r="C17" s="3" t="str">
        <f t="shared" si="2"/>
        <v>Negativo</v>
      </c>
      <c r="D17" s="4">
        <v>7.8E-2</v>
      </c>
      <c r="E17" s="3" t="str">
        <f t="shared" si="0"/>
        <v>Positivo</v>
      </c>
      <c r="F17" s="3" t="b">
        <f t="shared" si="3"/>
        <v>0</v>
      </c>
      <c r="G17" s="3">
        <v>0.89829999999999999</v>
      </c>
      <c r="H17" s="3" t="str">
        <f t="shared" si="4"/>
        <v>Positivo</v>
      </c>
      <c r="I17" s="3" t="b">
        <f t="shared" si="1"/>
        <v>0</v>
      </c>
      <c r="J17" s="3">
        <v>0.42857000000000001</v>
      </c>
      <c r="K17" s="3" t="str">
        <f t="shared" si="5"/>
        <v>Positivo</v>
      </c>
      <c r="L17" s="3" t="b">
        <f t="shared" si="6"/>
        <v>0</v>
      </c>
      <c r="M17" s="5">
        <v>0</v>
      </c>
      <c r="N17" s="3" t="str">
        <f t="shared" si="7"/>
        <v>Neutro</v>
      </c>
      <c r="O17" s="3" t="b">
        <f t="shared" si="8"/>
        <v>0</v>
      </c>
      <c r="P17" s="3">
        <v>0</v>
      </c>
      <c r="Q17" s="3" t="str">
        <f t="shared" si="9"/>
        <v>Neutro</v>
      </c>
      <c r="R17" s="6" t="b">
        <f t="shared" si="10"/>
        <v>0</v>
      </c>
    </row>
    <row r="18" spans="2:18" x14ac:dyDescent="0.3">
      <c r="B18" s="2">
        <v>0</v>
      </c>
      <c r="C18" s="3" t="str">
        <f t="shared" si="2"/>
        <v>Neutro</v>
      </c>
      <c r="D18" s="4">
        <v>8.0000000000000002E-3</v>
      </c>
      <c r="E18" s="3" t="str">
        <f t="shared" si="0"/>
        <v>Neutro</v>
      </c>
      <c r="F18" s="3" t="b">
        <f t="shared" si="3"/>
        <v>1</v>
      </c>
      <c r="G18" s="3">
        <v>0.31819999999999998</v>
      </c>
      <c r="H18" s="3" t="str">
        <f t="shared" si="4"/>
        <v>Positivo</v>
      </c>
      <c r="I18" s="3" t="b">
        <f t="shared" si="1"/>
        <v>0</v>
      </c>
      <c r="J18" s="3">
        <v>0.75</v>
      </c>
      <c r="K18" s="3" t="str">
        <f t="shared" si="5"/>
        <v>Positivo</v>
      </c>
      <c r="L18" s="3" t="b">
        <f t="shared" si="6"/>
        <v>0</v>
      </c>
      <c r="M18" s="5">
        <v>-1</v>
      </c>
      <c r="N18" s="3" t="str">
        <f t="shared" si="7"/>
        <v>Negativo</v>
      </c>
      <c r="O18" s="3" t="b">
        <f t="shared" si="8"/>
        <v>0</v>
      </c>
      <c r="P18" s="3">
        <v>2</v>
      </c>
      <c r="Q18" s="3" t="str">
        <f t="shared" si="9"/>
        <v>Positivo</v>
      </c>
      <c r="R18" s="6" t="b">
        <f t="shared" si="10"/>
        <v>0</v>
      </c>
    </row>
    <row r="19" spans="2:18" x14ac:dyDescent="0.3">
      <c r="B19" s="2">
        <v>-2</v>
      </c>
      <c r="C19" s="3" t="str">
        <f t="shared" si="2"/>
        <v>Negativo</v>
      </c>
      <c r="D19" s="4">
        <v>0.121</v>
      </c>
      <c r="E19" s="3" t="str">
        <f t="shared" si="0"/>
        <v>Positivo</v>
      </c>
      <c r="F19" s="3" t="b">
        <f t="shared" si="3"/>
        <v>0</v>
      </c>
      <c r="G19" s="3">
        <v>0.96760000000000002</v>
      </c>
      <c r="H19" s="3" t="str">
        <f t="shared" si="4"/>
        <v>Positivo</v>
      </c>
      <c r="I19" s="3" t="b">
        <f t="shared" si="1"/>
        <v>0</v>
      </c>
      <c r="J19" s="7">
        <v>0.44680999999999998</v>
      </c>
      <c r="K19" s="3" t="str">
        <f t="shared" si="5"/>
        <v>Positivo</v>
      </c>
      <c r="L19" s="3" t="b">
        <f t="shared" si="6"/>
        <v>0</v>
      </c>
      <c r="M19" s="5">
        <v>0.46666999999999997</v>
      </c>
      <c r="N19" s="3" t="str">
        <f t="shared" si="7"/>
        <v>Positivo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</row>
    <row r="20" spans="2:18" x14ac:dyDescent="0.3">
      <c r="B20" s="2">
        <v>-2</v>
      </c>
      <c r="C20" s="3" t="str">
        <f t="shared" si="2"/>
        <v>Negativo</v>
      </c>
      <c r="D20" s="4">
        <v>0.10100000000000001</v>
      </c>
      <c r="E20" s="3" t="str">
        <f t="shared" si="0"/>
        <v>Positivo</v>
      </c>
      <c r="F20" s="3" t="b">
        <f t="shared" si="3"/>
        <v>0</v>
      </c>
      <c r="G20" s="3">
        <v>0.99539999999999995</v>
      </c>
      <c r="H20" s="3" t="str">
        <f t="shared" si="4"/>
        <v>Positivo</v>
      </c>
      <c r="I20" s="3" t="b">
        <f t="shared" si="1"/>
        <v>0</v>
      </c>
      <c r="J20" s="3">
        <v>0.4</v>
      </c>
      <c r="K20" s="3" t="str">
        <f t="shared" si="5"/>
        <v>Positivo</v>
      </c>
      <c r="L20" s="3" t="b">
        <f t="shared" si="6"/>
        <v>0</v>
      </c>
      <c r="M20" s="5">
        <v>0.23077</v>
      </c>
      <c r="N20" s="3" t="str">
        <f t="shared" si="7"/>
        <v>Positivo</v>
      </c>
      <c r="O20" s="3" t="b">
        <f t="shared" si="8"/>
        <v>0</v>
      </c>
      <c r="P20" s="3">
        <v>0</v>
      </c>
      <c r="Q20" s="3" t="str">
        <f t="shared" si="9"/>
        <v>Neutro</v>
      </c>
      <c r="R20" s="6" t="b">
        <f t="shared" si="10"/>
        <v>0</v>
      </c>
    </row>
    <row r="21" spans="2:18" x14ac:dyDescent="0.3">
      <c r="B21" s="8">
        <v>0</v>
      </c>
      <c r="C21" s="3" t="str">
        <f t="shared" si="2"/>
        <v>Neutro</v>
      </c>
      <c r="D21" s="4">
        <v>-2.5000000000000001E-2</v>
      </c>
      <c r="E21" s="3" t="str">
        <f t="shared" si="0"/>
        <v>Negativo</v>
      </c>
      <c r="F21" s="3" t="b">
        <f t="shared" si="3"/>
        <v>0</v>
      </c>
      <c r="G21" s="3">
        <v>0.7722</v>
      </c>
      <c r="H21" s="3" t="str">
        <f t="shared" si="4"/>
        <v>Positivo</v>
      </c>
      <c r="I21" s="3" t="b">
        <f t="shared" si="1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2</v>
      </c>
      <c r="Q21" s="3" t="str">
        <f t="shared" si="9"/>
        <v>Positivo</v>
      </c>
      <c r="R21" s="6" t="b">
        <f t="shared" si="10"/>
        <v>0</v>
      </c>
    </row>
    <row r="22" spans="2:18" ht="15" thickBot="1" x14ac:dyDescent="0.35">
      <c r="B22" s="9">
        <v>1</v>
      </c>
      <c r="C22" s="10" t="str">
        <f t="shared" si="2"/>
        <v>Positivo</v>
      </c>
      <c r="D22" s="11">
        <v>4.3999999999999997E-2</v>
      </c>
      <c r="E22" s="10" t="str">
        <f t="shared" si="0"/>
        <v>Positivo</v>
      </c>
      <c r="F22" s="10" t="b">
        <f t="shared" si="3"/>
        <v>1</v>
      </c>
      <c r="G22" s="10">
        <v>0.99629999999999996</v>
      </c>
      <c r="H22" s="10" t="str">
        <f t="shared" si="4"/>
        <v>Positivo</v>
      </c>
      <c r="I22" s="10" t="b">
        <f t="shared" si="1"/>
        <v>1</v>
      </c>
      <c r="J22" s="10">
        <v>0.58442000000000005</v>
      </c>
      <c r="K22" s="3" t="str">
        <f t="shared" si="5"/>
        <v>Positivo</v>
      </c>
      <c r="L22" s="10" t="b">
        <f t="shared" si="6"/>
        <v>1</v>
      </c>
      <c r="M22" s="12">
        <v>0.25</v>
      </c>
      <c r="N22" s="3" t="str">
        <f t="shared" si="7"/>
        <v>Positivo</v>
      </c>
      <c r="O22" s="10" t="b">
        <f t="shared" si="8"/>
        <v>1</v>
      </c>
      <c r="P22" s="10">
        <v>1</v>
      </c>
      <c r="Q22" s="10" t="str">
        <f t="shared" si="9"/>
        <v>Positivo</v>
      </c>
      <c r="R22" s="13" t="b">
        <f t="shared" si="10"/>
        <v>1</v>
      </c>
    </row>
    <row r="23" spans="2:18" x14ac:dyDescent="0.3">
      <c r="C23" t="s">
        <v>74</v>
      </c>
      <c r="F23">
        <f>+COUNTIF(F3:F22,TRUE)</f>
        <v>5</v>
      </c>
      <c r="I23">
        <f>+COUNTIF(I3:I22,TRUE)</f>
        <v>5</v>
      </c>
      <c r="L23">
        <f>+COUNTIF(L3:L22,TRUE)</f>
        <v>6</v>
      </c>
      <c r="O23">
        <f>+COUNTIF(O3:O22,TRUE)</f>
        <v>10</v>
      </c>
      <c r="R23">
        <f>+COUNTIF(R3:R22,TRUE)</f>
        <v>6</v>
      </c>
    </row>
    <row r="24" spans="2:18" x14ac:dyDescent="0.3">
      <c r="C24" t="s">
        <v>75</v>
      </c>
      <c r="F24">
        <f>+COUNTIF(F3:F22,FALSE)</f>
        <v>15</v>
      </c>
      <c r="I24">
        <f>+COUNTIF(I3:I22,FALSE)</f>
        <v>15</v>
      </c>
      <c r="L24">
        <f>+COUNTIF(L3:L22,FALSE)</f>
        <v>14</v>
      </c>
      <c r="O24">
        <f>+COUNTIF(O3:O22,FALSE)</f>
        <v>10</v>
      </c>
      <c r="R24">
        <f>+COUNTIF(R3:R22,FALSE)</f>
        <v>14</v>
      </c>
    </row>
    <row r="26" spans="2:18" ht="15" thickBot="1" x14ac:dyDescent="0.35"/>
    <row r="27" spans="2:18" x14ac:dyDescent="0.3">
      <c r="B27" s="14" t="s">
        <v>73</v>
      </c>
      <c r="C27" s="15" t="s">
        <v>67</v>
      </c>
      <c r="D27" s="16" t="s">
        <v>68</v>
      </c>
      <c r="E27" s="16"/>
      <c r="F27" s="16"/>
      <c r="G27" s="16" t="s">
        <v>69</v>
      </c>
      <c r="H27" s="16"/>
      <c r="I27" s="16"/>
      <c r="J27" s="16" t="s">
        <v>70</v>
      </c>
      <c r="K27" s="16"/>
      <c r="L27" s="16"/>
      <c r="M27" s="16" t="s">
        <v>71</v>
      </c>
      <c r="N27" s="16"/>
      <c r="O27" s="16"/>
      <c r="P27" s="16" t="s">
        <v>72</v>
      </c>
      <c r="Q27" s="16"/>
      <c r="R27" s="17"/>
    </row>
    <row r="28" spans="2:18" x14ac:dyDescent="0.3">
      <c r="B28" s="1">
        <v>1</v>
      </c>
      <c r="C28" s="3" t="str">
        <f>+IF(B28&gt;0,"Positivo",IF(B28=0,"Neutro","Negativo"))</f>
        <v>Positivo</v>
      </c>
      <c r="D28">
        <v>0.16300000000000001</v>
      </c>
      <c r="E28" s="3" t="str">
        <f t="shared" ref="E28:E47" si="11">+IF(D28&gt;0.01,"Positivo",IF(D28&lt;-0.01,"Negativo","Neutro"))</f>
        <v>Positivo</v>
      </c>
      <c r="F28" s="3" t="b">
        <f>+EXACT($C28,E28)</f>
        <v>1</v>
      </c>
      <c r="G28">
        <v>0.99509999999999998</v>
      </c>
      <c r="H28" s="3" t="str">
        <f>+IF(G28&gt;0.05,"Positivo",IF(G28&lt;-0.05,"Negativo","Neutro"))</f>
        <v>Positivo</v>
      </c>
      <c r="I28" s="3" t="b">
        <f t="shared" ref="I28:I47" si="12">+EXACT($C28,H28)</f>
        <v>1</v>
      </c>
      <c r="J28">
        <v>0.44897959183673469</v>
      </c>
      <c r="K28" s="3" t="str">
        <f>+IF(J28&gt;0.35,"Positivo",IF(J28&lt;0.3,"Negativo","Neutro"))</f>
        <v>Positivo</v>
      </c>
      <c r="L28" s="3" t="b">
        <f>+EXACT($C28,K28)</f>
        <v>1</v>
      </c>
      <c r="M28">
        <v>-0.125</v>
      </c>
      <c r="N28" s="3" t="str">
        <f>+IF(M28&gt;0,"Positivo",IF(M28&lt;0,"Negativo","Neutro"))</f>
        <v>Negativo</v>
      </c>
      <c r="O28" s="3" t="b">
        <f>+EXACT($C28,N28)</f>
        <v>0</v>
      </c>
      <c r="P28" s="3">
        <v>0</v>
      </c>
      <c r="Q28" s="3" t="str">
        <f>+IF(P28=2,"Positivo",IF(P28=0,"Negativo","Neutro"))</f>
        <v>Negativo</v>
      </c>
      <c r="R28" s="6" t="b">
        <f>+EXACT($C28,Q28)</f>
        <v>0</v>
      </c>
    </row>
    <row r="29" spans="2:18" x14ac:dyDescent="0.3">
      <c r="B29">
        <v>0</v>
      </c>
      <c r="C29" s="3" t="str">
        <f t="shared" ref="C29:C47" si="13">+IF(B29&gt;0,"Positivo",IF(B29=0,"Neutro","Negativo"))</f>
        <v>Neutro</v>
      </c>
      <c r="D29">
        <v>1.7000000000000001E-2</v>
      </c>
      <c r="E29" s="3" t="str">
        <f t="shared" si="11"/>
        <v>Positivo</v>
      </c>
      <c r="F29" s="3" t="b">
        <f t="shared" ref="F29:F47" si="14">+EXACT($C29,E29)</f>
        <v>0</v>
      </c>
      <c r="G29">
        <v>0.79059999999999997</v>
      </c>
      <c r="H29" s="3" t="str">
        <f t="shared" ref="H29:H47" si="15">+IF(G29&gt;0.05,"Positivo",IF(G29&lt;-0.05,"Negativo","Neutro"))</f>
        <v>Positivo</v>
      </c>
      <c r="I29" s="3" t="b">
        <f t="shared" si="12"/>
        <v>0</v>
      </c>
      <c r="J29">
        <v>0.875</v>
      </c>
      <c r="K29" s="3" t="str">
        <f t="shared" ref="K29:K47" si="16">+IF(J29&gt;0.35,"Positivo",IF(J29&lt;0.3,"Negativo","Neutro"))</f>
        <v>Positivo</v>
      </c>
      <c r="L29" s="3" t="b">
        <f t="shared" ref="L29:L47" si="17">+EXACT($C29,K29)</f>
        <v>0</v>
      </c>
      <c r="M29">
        <v>1</v>
      </c>
      <c r="N29" s="3" t="str">
        <f t="shared" ref="N29:N47" si="18">+IF(M29&gt;0,"Positivo",IF(M29&lt;0,"Negativo","Neutro"))</f>
        <v>Positivo</v>
      </c>
      <c r="O29" s="3" t="b">
        <f t="shared" ref="O29:O47" si="19">+EXACT($C29,N29)</f>
        <v>0</v>
      </c>
      <c r="P29" s="3">
        <v>2</v>
      </c>
      <c r="Q29" s="3" t="str">
        <f t="shared" ref="Q29:Q47" si="20">+IF(P29&gt;0.25,"Positivo",IF(P29&lt;-0.25,"Negativo","Neutro"))</f>
        <v>Positivo</v>
      </c>
      <c r="R29" s="6" t="b">
        <f t="shared" ref="R29:R47" si="21">+EXACT($C29,Q29)</f>
        <v>0</v>
      </c>
    </row>
    <row r="30" spans="2:18" x14ac:dyDescent="0.3">
      <c r="B30" s="1">
        <v>0</v>
      </c>
      <c r="C30" s="3" t="str">
        <f t="shared" si="13"/>
        <v>Neutro</v>
      </c>
      <c r="D30">
        <v>0.17100000000000001</v>
      </c>
      <c r="E30" s="3" t="str">
        <f t="shared" si="11"/>
        <v>Positivo</v>
      </c>
      <c r="F30" s="3" t="b">
        <f t="shared" si="14"/>
        <v>0</v>
      </c>
      <c r="G30">
        <v>0.99419999999999997</v>
      </c>
      <c r="H30" s="3" t="str">
        <f t="shared" si="15"/>
        <v>Positivo</v>
      </c>
      <c r="I30" s="3" t="b">
        <f t="shared" si="12"/>
        <v>0</v>
      </c>
      <c r="J30">
        <v>0.66233766233766234</v>
      </c>
      <c r="K30" s="3" t="str">
        <f t="shared" si="16"/>
        <v>Positivo</v>
      </c>
      <c r="L30" s="3" t="b">
        <f t="shared" si="17"/>
        <v>0</v>
      </c>
      <c r="M30">
        <v>0.33333333333333331</v>
      </c>
      <c r="N30" s="3" t="str">
        <f t="shared" si="18"/>
        <v>Positivo</v>
      </c>
      <c r="O30" s="3" t="b">
        <f t="shared" si="19"/>
        <v>0</v>
      </c>
      <c r="P30" s="3">
        <v>2</v>
      </c>
      <c r="Q30" s="3" t="str">
        <f t="shared" si="20"/>
        <v>Positivo</v>
      </c>
      <c r="R30" s="6" t="b">
        <f t="shared" si="21"/>
        <v>0</v>
      </c>
    </row>
    <row r="31" spans="2:18" x14ac:dyDescent="0.3">
      <c r="B31">
        <v>1</v>
      </c>
      <c r="C31" s="3" t="str">
        <f t="shared" si="13"/>
        <v>Positivo</v>
      </c>
      <c r="D31">
        <v>0.14599999999999999</v>
      </c>
      <c r="E31" s="3" t="str">
        <f t="shared" si="11"/>
        <v>Positivo</v>
      </c>
      <c r="F31" s="3" t="b">
        <f t="shared" si="14"/>
        <v>1</v>
      </c>
      <c r="G31">
        <v>0.99670000000000003</v>
      </c>
      <c r="H31" s="3" t="str">
        <f t="shared" si="15"/>
        <v>Positivo</v>
      </c>
      <c r="I31" s="3" t="b">
        <f t="shared" si="12"/>
        <v>1</v>
      </c>
      <c r="J31">
        <v>0.51724137931034486</v>
      </c>
      <c r="K31" s="3" t="str">
        <f t="shared" si="16"/>
        <v>Positivo</v>
      </c>
      <c r="L31" s="3" t="b">
        <f>+EXACT($C31,K31)</f>
        <v>1</v>
      </c>
      <c r="M31">
        <v>0.1111111111111111</v>
      </c>
      <c r="N31" s="3" t="str">
        <f t="shared" si="18"/>
        <v>Positivo</v>
      </c>
      <c r="O31" s="3" t="b">
        <f>+EXACT($C31,N31)</f>
        <v>1</v>
      </c>
      <c r="P31" s="3">
        <v>1</v>
      </c>
      <c r="Q31" s="3" t="str">
        <f t="shared" si="20"/>
        <v>Positivo</v>
      </c>
      <c r="R31" s="6" t="b">
        <f>+EXACT($C31,Q31)</f>
        <v>1</v>
      </c>
    </row>
    <row r="32" spans="2:18" x14ac:dyDescent="0.3">
      <c r="B32">
        <v>2</v>
      </c>
      <c r="C32" s="3" t="str">
        <f t="shared" si="13"/>
        <v>Positivo</v>
      </c>
      <c r="D32">
        <v>0.105</v>
      </c>
      <c r="E32" s="3" t="str">
        <f t="shared" si="11"/>
        <v>Positivo</v>
      </c>
      <c r="F32" s="3" t="b">
        <f t="shared" si="14"/>
        <v>1</v>
      </c>
      <c r="G32">
        <v>0.96840000000000004</v>
      </c>
      <c r="H32" s="3" t="str">
        <f t="shared" si="15"/>
        <v>Positivo</v>
      </c>
      <c r="I32" s="3" t="b">
        <f t="shared" si="12"/>
        <v>1</v>
      </c>
      <c r="J32">
        <v>0.39130434782608697</v>
      </c>
      <c r="K32" s="3" t="str">
        <f t="shared" si="16"/>
        <v>Positivo</v>
      </c>
      <c r="L32" s="3" t="b">
        <f t="shared" ref="L32:L49" si="22">+EXACT($C32,K32)</f>
        <v>1</v>
      </c>
      <c r="M32">
        <v>1</v>
      </c>
      <c r="N32" s="3" t="str">
        <f t="shared" si="18"/>
        <v>Positivo</v>
      </c>
      <c r="O32" s="3" t="b">
        <f t="shared" ref="O32:O49" si="23">+EXACT($C32,N32)</f>
        <v>1</v>
      </c>
      <c r="P32" s="3">
        <v>0</v>
      </c>
      <c r="Q32" s="3" t="str">
        <f t="shared" si="20"/>
        <v>Neutro</v>
      </c>
      <c r="R32" s="6" t="b">
        <f t="shared" ref="R32:R49" si="24">+EXACT($C32,Q32)</f>
        <v>0</v>
      </c>
    </row>
    <row r="33" spans="2:18" x14ac:dyDescent="0.3">
      <c r="B33">
        <v>1</v>
      </c>
      <c r="C33" s="3" t="str">
        <f t="shared" si="13"/>
        <v>Positivo</v>
      </c>
      <c r="D33">
        <v>0.106</v>
      </c>
      <c r="E33" s="3" t="str">
        <f t="shared" si="11"/>
        <v>Positivo</v>
      </c>
      <c r="F33" s="3" t="b">
        <f t="shared" si="14"/>
        <v>1</v>
      </c>
      <c r="G33">
        <v>0.94769999999999999</v>
      </c>
      <c r="H33" s="3" t="str">
        <f t="shared" si="15"/>
        <v>Positivo</v>
      </c>
      <c r="I33" s="3" t="b">
        <f t="shared" si="12"/>
        <v>1</v>
      </c>
      <c r="J33">
        <v>0.72727272727272729</v>
      </c>
      <c r="K33" s="3" t="str">
        <f t="shared" si="16"/>
        <v>Positivo</v>
      </c>
      <c r="L33" s="3" t="b">
        <f t="shared" si="22"/>
        <v>1</v>
      </c>
      <c r="M33">
        <v>1</v>
      </c>
      <c r="N33" s="3" t="str">
        <f t="shared" si="18"/>
        <v>Positivo</v>
      </c>
      <c r="O33" s="3" t="b">
        <f t="shared" si="23"/>
        <v>1</v>
      </c>
      <c r="P33" s="3">
        <v>1</v>
      </c>
      <c r="Q33" s="3" t="str">
        <f t="shared" si="20"/>
        <v>Positivo</v>
      </c>
      <c r="R33" s="6" t="b">
        <f t="shared" si="24"/>
        <v>1</v>
      </c>
    </row>
    <row r="34" spans="2:18" x14ac:dyDescent="0.3">
      <c r="B34">
        <v>1</v>
      </c>
      <c r="C34" s="3" t="str">
        <f t="shared" si="13"/>
        <v>Positivo</v>
      </c>
      <c r="D34">
        <v>0.13600000000000001</v>
      </c>
      <c r="E34" s="3" t="str">
        <f t="shared" si="11"/>
        <v>Positivo</v>
      </c>
      <c r="F34" s="3" t="b">
        <f t="shared" si="14"/>
        <v>1</v>
      </c>
      <c r="G34">
        <v>0.95520000000000005</v>
      </c>
      <c r="H34" s="3" t="str">
        <f t="shared" si="15"/>
        <v>Positivo</v>
      </c>
      <c r="I34" s="3" t="b">
        <f t="shared" si="12"/>
        <v>1</v>
      </c>
      <c r="J34">
        <v>0.65853658536585369</v>
      </c>
      <c r="K34" s="3" t="str">
        <f t="shared" si="16"/>
        <v>Positivo</v>
      </c>
      <c r="L34" s="3" t="b">
        <f t="shared" si="22"/>
        <v>1</v>
      </c>
      <c r="M34">
        <v>0.33333333333333331</v>
      </c>
      <c r="N34" s="3" t="str">
        <f t="shared" si="18"/>
        <v>Positivo</v>
      </c>
      <c r="O34" s="3" t="b">
        <f t="shared" si="23"/>
        <v>1</v>
      </c>
      <c r="P34" s="3">
        <v>0</v>
      </c>
      <c r="Q34" s="3" t="str">
        <f t="shared" si="20"/>
        <v>Neutro</v>
      </c>
      <c r="R34" s="6" t="b">
        <f t="shared" si="24"/>
        <v>0</v>
      </c>
    </row>
    <row r="35" spans="2:18" x14ac:dyDescent="0.3">
      <c r="B35">
        <v>1</v>
      </c>
      <c r="C35" s="3" t="str">
        <f t="shared" si="13"/>
        <v>Positivo</v>
      </c>
      <c r="D35">
        <v>0.1</v>
      </c>
      <c r="E35" s="3" t="str">
        <f t="shared" si="11"/>
        <v>Positivo</v>
      </c>
      <c r="F35" s="3" t="b">
        <f t="shared" si="14"/>
        <v>1</v>
      </c>
      <c r="G35">
        <v>0.96589999999999998</v>
      </c>
      <c r="H35" s="3" t="str">
        <f t="shared" si="15"/>
        <v>Positivo</v>
      </c>
      <c r="I35" s="3" t="b">
        <f t="shared" si="12"/>
        <v>1</v>
      </c>
      <c r="J35">
        <v>0.75510204081632648</v>
      </c>
      <c r="K35" s="3" t="str">
        <f t="shared" si="16"/>
        <v>Positivo</v>
      </c>
      <c r="L35" s="3" t="b">
        <f t="shared" si="22"/>
        <v>1</v>
      </c>
      <c r="M35">
        <v>1</v>
      </c>
      <c r="N35" s="3" t="str">
        <f t="shared" si="18"/>
        <v>Positivo</v>
      </c>
      <c r="O35" s="3" t="b">
        <f t="shared" si="23"/>
        <v>1</v>
      </c>
      <c r="P35" s="3">
        <v>1</v>
      </c>
      <c r="Q35" s="3" t="str">
        <f t="shared" si="20"/>
        <v>Positivo</v>
      </c>
      <c r="R35" s="6" t="b">
        <f t="shared" si="24"/>
        <v>1</v>
      </c>
    </row>
    <row r="36" spans="2:18" x14ac:dyDescent="0.3">
      <c r="B36">
        <v>1</v>
      </c>
      <c r="C36" s="3" t="str">
        <f t="shared" si="13"/>
        <v>Positivo</v>
      </c>
      <c r="D36">
        <v>6.2E-2</v>
      </c>
      <c r="E36" s="3" t="str">
        <f t="shared" si="11"/>
        <v>Positivo</v>
      </c>
      <c r="F36" s="3" t="b">
        <f t="shared" si="14"/>
        <v>1</v>
      </c>
      <c r="G36">
        <v>0.95489999999999997</v>
      </c>
      <c r="H36" s="3" t="str">
        <f t="shared" si="15"/>
        <v>Positivo</v>
      </c>
      <c r="I36" s="3" t="b">
        <f t="shared" si="12"/>
        <v>1</v>
      </c>
      <c r="J36">
        <v>0.61904761904761907</v>
      </c>
      <c r="K36" s="3" t="str">
        <f t="shared" si="16"/>
        <v>Positivo</v>
      </c>
      <c r="L36" s="3" t="b">
        <f t="shared" si="22"/>
        <v>1</v>
      </c>
      <c r="M36">
        <v>1</v>
      </c>
      <c r="N36" s="3" t="str">
        <f t="shared" si="18"/>
        <v>Positivo</v>
      </c>
      <c r="O36" s="3" t="b">
        <f t="shared" si="23"/>
        <v>1</v>
      </c>
      <c r="P36" s="3">
        <v>0</v>
      </c>
      <c r="Q36" s="3" t="str">
        <f t="shared" si="20"/>
        <v>Neutro</v>
      </c>
      <c r="R36" s="6" t="b">
        <f t="shared" si="24"/>
        <v>0</v>
      </c>
    </row>
    <row r="37" spans="2:18" x14ac:dyDescent="0.3">
      <c r="B37">
        <v>1</v>
      </c>
      <c r="C37" s="3" t="str">
        <f t="shared" si="13"/>
        <v>Positivo</v>
      </c>
      <c r="D37">
        <v>0.04</v>
      </c>
      <c r="E37" s="3" t="str">
        <f t="shared" si="11"/>
        <v>Positivo</v>
      </c>
      <c r="F37" s="3" t="b">
        <f t="shared" si="14"/>
        <v>1</v>
      </c>
      <c r="G37">
        <v>0.83160000000000001</v>
      </c>
      <c r="H37" s="3" t="str">
        <f t="shared" si="15"/>
        <v>Positivo</v>
      </c>
      <c r="I37" s="3" t="b">
        <f t="shared" si="12"/>
        <v>1</v>
      </c>
      <c r="J37">
        <v>0.47058823529411759</v>
      </c>
      <c r="K37" s="3" t="str">
        <f t="shared" si="16"/>
        <v>Positivo</v>
      </c>
      <c r="L37" s="3" t="b">
        <f t="shared" si="22"/>
        <v>1</v>
      </c>
      <c r="M37">
        <v>0.33333333333333331</v>
      </c>
      <c r="N37" s="3" t="str">
        <f t="shared" si="18"/>
        <v>Positivo</v>
      </c>
      <c r="O37" s="3" t="b">
        <f t="shared" si="23"/>
        <v>1</v>
      </c>
      <c r="P37" s="3">
        <v>1</v>
      </c>
      <c r="Q37" s="3" t="str">
        <f t="shared" si="20"/>
        <v>Positivo</v>
      </c>
      <c r="R37" s="6" t="b">
        <f t="shared" si="24"/>
        <v>1</v>
      </c>
    </row>
    <row r="38" spans="2:18" x14ac:dyDescent="0.3">
      <c r="B38">
        <v>2</v>
      </c>
      <c r="C38" s="3" t="str">
        <f t="shared" si="13"/>
        <v>Positivo</v>
      </c>
      <c r="D38">
        <v>0.28899999999999998</v>
      </c>
      <c r="E38" s="3" t="str">
        <f t="shared" si="11"/>
        <v>Positivo</v>
      </c>
      <c r="F38" s="3" t="b">
        <f t="shared" si="14"/>
        <v>1</v>
      </c>
      <c r="G38">
        <v>0.9738</v>
      </c>
      <c r="H38" s="3" t="str">
        <f t="shared" si="15"/>
        <v>Positivo</v>
      </c>
      <c r="I38" s="3" t="b">
        <f t="shared" si="12"/>
        <v>1</v>
      </c>
      <c r="J38">
        <v>0.87878787878787878</v>
      </c>
      <c r="K38" s="3" t="str">
        <f t="shared" si="16"/>
        <v>Positivo</v>
      </c>
      <c r="L38" s="3" t="b">
        <f t="shared" si="22"/>
        <v>1</v>
      </c>
      <c r="M38">
        <v>1</v>
      </c>
      <c r="N38" s="3" t="str">
        <f t="shared" si="18"/>
        <v>Positivo</v>
      </c>
      <c r="O38" s="3" t="b">
        <f t="shared" si="23"/>
        <v>1</v>
      </c>
      <c r="P38" s="3">
        <v>1</v>
      </c>
      <c r="Q38" s="3" t="str">
        <f t="shared" si="20"/>
        <v>Positivo</v>
      </c>
      <c r="R38" s="6" t="b">
        <f t="shared" si="24"/>
        <v>1</v>
      </c>
    </row>
    <row r="39" spans="2:18" x14ac:dyDescent="0.3">
      <c r="B39">
        <v>1</v>
      </c>
      <c r="C39" s="3" t="str">
        <f t="shared" si="13"/>
        <v>Positivo</v>
      </c>
      <c r="D39">
        <v>4.8000000000000001E-2</v>
      </c>
      <c r="E39" s="3" t="str">
        <f t="shared" si="11"/>
        <v>Positivo</v>
      </c>
      <c r="F39" s="3" t="b">
        <f t="shared" si="14"/>
        <v>1</v>
      </c>
      <c r="G39">
        <v>0.93820000000000003</v>
      </c>
      <c r="H39" s="3" t="str">
        <f t="shared" si="15"/>
        <v>Positivo</v>
      </c>
      <c r="I39" s="3" t="b">
        <f t="shared" si="12"/>
        <v>1</v>
      </c>
      <c r="J39">
        <v>0.05</v>
      </c>
      <c r="K39" s="3" t="str">
        <f t="shared" si="16"/>
        <v>Negativo</v>
      </c>
      <c r="L39" s="3" t="b">
        <f t="shared" si="22"/>
        <v>0</v>
      </c>
      <c r="M39">
        <v>-0.33333333333333331</v>
      </c>
      <c r="N39" s="3" t="str">
        <f t="shared" si="18"/>
        <v>Negativo</v>
      </c>
      <c r="O39" s="3" t="b">
        <f t="shared" si="23"/>
        <v>0</v>
      </c>
      <c r="P39" s="3">
        <v>1</v>
      </c>
      <c r="Q39" s="3" t="str">
        <f t="shared" si="20"/>
        <v>Positivo</v>
      </c>
      <c r="R39" s="6" t="b">
        <f t="shared" si="24"/>
        <v>1</v>
      </c>
    </row>
    <row r="40" spans="2:18" x14ac:dyDescent="0.3">
      <c r="B40">
        <v>1</v>
      </c>
      <c r="C40" s="3" t="str">
        <f t="shared" si="13"/>
        <v>Positivo</v>
      </c>
      <c r="D40">
        <v>0.108</v>
      </c>
      <c r="E40" s="3" t="str">
        <f t="shared" si="11"/>
        <v>Positivo</v>
      </c>
      <c r="F40" s="3" t="b">
        <f t="shared" si="14"/>
        <v>1</v>
      </c>
      <c r="G40">
        <v>0.85089999999999999</v>
      </c>
      <c r="H40" s="3" t="str">
        <f t="shared" si="15"/>
        <v>Positivo</v>
      </c>
      <c r="I40" s="3" t="b">
        <f t="shared" si="12"/>
        <v>1</v>
      </c>
      <c r="J40">
        <v>0.77777777777777779</v>
      </c>
      <c r="K40" s="3" t="str">
        <f t="shared" si="16"/>
        <v>Positivo</v>
      </c>
      <c r="L40" s="3" t="b">
        <f t="shared" si="22"/>
        <v>1</v>
      </c>
      <c r="M40">
        <v>0.33333333333333331</v>
      </c>
      <c r="N40" s="3" t="str">
        <f t="shared" si="18"/>
        <v>Positivo</v>
      </c>
      <c r="O40" s="3" t="b">
        <f t="shared" si="23"/>
        <v>1</v>
      </c>
      <c r="P40" s="3">
        <v>0</v>
      </c>
      <c r="Q40" s="3" t="str">
        <f t="shared" si="20"/>
        <v>Neutro</v>
      </c>
      <c r="R40" s="6" t="b">
        <f t="shared" si="24"/>
        <v>0</v>
      </c>
    </row>
    <row r="41" spans="2:18" x14ac:dyDescent="0.3">
      <c r="B41">
        <v>0</v>
      </c>
      <c r="C41" s="3" t="str">
        <f t="shared" si="13"/>
        <v>Neutro</v>
      </c>
      <c r="D41">
        <v>0.23699999999999999</v>
      </c>
      <c r="E41" s="3" t="str">
        <f t="shared" si="11"/>
        <v>Positivo</v>
      </c>
      <c r="F41" s="3" t="b">
        <f t="shared" si="14"/>
        <v>0</v>
      </c>
      <c r="G41">
        <v>0.92410000000000003</v>
      </c>
      <c r="H41" s="3" t="str">
        <f t="shared" si="15"/>
        <v>Positivo</v>
      </c>
      <c r="I41" s="3" t="b">
        <f t="shared" si="12"/>
        <v>0</v>
      </c>
      <c r="J41">
        <v>0.125</v>
      </c>
      <c r="K41" s="3" t="str">
        <f t="shared" si="16"/>
        <v>Negativo</v>
      </c>
      <c r="L41" s="3" t="b">
        <f t="shared" si="22"/>
        <v>0</v>
      </c>
      <c r="M41">
        <v>0</v>
      </c>
      <c r="N41" s="3" t="str">
        <f t="shared" si="18"/>
        <v>Neutro</v>
      </c>
      <c r="O41" s="3" t="b">
        <f t="shared" si="23"/>
        <v>1</v>
      </c>
      <c r="P41" s="3">
        <v>1</v>
      </c>
      <c r="Q41" s="3" t="str">
        <f t="shared" si="20"/>
        <v>Positivo</v>
      </c>
      <c r="R41" s="6" t="b">
        <f t="shared" si="24"/>
        <v>0</v>
      </c>
    </row>
    <row r="42" spans="2:18" x14ac:dyDescent="0.3">
      <c r="B42">
        <v>2</v>
      </c>
      <c r="C42" s="3" t="str">
        <f t="shared" si="13"/>
        <v>Positivo</v>
      </c>
      <c r="D42">
        <v>8.6999999999999994E-2</v>
      </c>
      <c r="E42" s="3" t="str">
        <f t="shared" si="11"/>
        <v>Positivo</v>
      </c>
      <c r="F42" s="3" t="b">
        <f t="shared" si="14"/>
        <v>1</v>
      </c>
      <c r="G42">
        <v>0.99770000000000003</v>
      </c>
      <c r="H42" s="3" t="str">
        <f t="shared" si="15"/>
        <v>Positivo</v>
      </c>
      <c r="I42" s="3" t="b">
        <f t="shared" si="12"/>
        <v>1</v>
      </c>
      <c r="J42">
        <v>0.38842975206611569</v>
      </c>
      <c r="K42" s="3" t="str">
        <f t="shared" si="16"/>
        <v>Positivo</v>
      </c>
      <c r="L42" s="3" t="b">
        <f t="shared" si="22"/>
        <v>1</v>
      </c>
      <c r="M42">
        <v>0.23076923076923081</v>
      </c>
      <c r="N42" s="3" t="str">
        <f t="shared" si="18"/>
        <v>Positivo</v>
      </c>
      <c r="O42" s="3" t="b">
        <f t="shared" si="23"/>
        <v>1</v>
      </c>
      <c r="P42" s="3">
        <v>0</v>
      </c>
      <c r="Q42" s="3" t="str">
        <f t="shared" si="20"/>
        <v>Neutro</v>
      </c>
      <c r="R42" s="6" t="b">
        <f t="shared" si="24"/>
        <v>0</v>
      </c>
    </row>
    <row r="43" spans="2:18" x14ac:dyDescent="0.3">
      <c r="B43">
        <v>1</v>
      </c>
      <c r="C43" s="3" t="str">
        <f t="shared" si="13"/>
        <v>Positivo</v>
      </c>
      <c r="D43">
        <v>0.1</v>
      </c>
      <c r="E43" s="3" t="str">
        <f t="shared" si="11"/>
        <v>Positivo</v>
      </c>
      <c r="F43" s="3" t="b">
        <f t="shared" si="14"/>
        <v>1</v>
      </c>
      <c r="G43">
        <v>0.99409999999999998</v>
      </c>
      <c r="H43" s="3" t="str">
        <f t="shared" si="15"/>
        <v>Positivo</v>
      </c>
      <c r="I43" s="3" t="b">
        <f t="shared" si="12"/>
        <v>1</v>
      </c>
      <c r="J43">
        <v>0.70642201834862384</v>
      </c>
      <c r="K43" s="3" t="str">
        <f t="shared" si="16"/>
        <v>Positivo</v>
      </c>
      <c r="L43" s="3" t="b">
        <f t="shared" si="22"/>
        <v>1</v>
      </c>
      <c r="M43">
        <v>0.89473684210526316</v>
      </c>
      <c r="N43" s="3" t="str">
        <f t="shared" si="18"/>
        <v>Positivo</v>
      </c>
      <c r="O43" s="3" t="b">
        <f t="shared" si="23"/>
        <v>1</v>
      </c>
      <c r="P43" s="3">
        <v>2</v>
      </c>
      <c r="Q43" s="3" t="str">
        <f t="shared" si="20"/>
        <v>Positivo</v>
      </c>
      <c r="R43" s="6" t="b">
        <f t="shared" si="24"/>
        <v>1</v>
      </c>
    </row>
    <row r="44" spans="2:18" x14ac:dyDescent="0.3">
      <c r="B44">
        <v>1</v>
      </c>
      <c r="C44" s="3" t="str">
        <f t="shared" si="13"/>
        <v>Positivo</v>
      </c>
      <c r="D44">
        <v>8.6999999999999994E-2</v>
      </c>
      <c r="E44" s="3" t="str">
        <f t="shared" si="11"/>
        <v>Positivo</v>
      </c>
      <c r="F44" s="3" t="b">
        <f t="shared" si="14"/>
        <v>1</v>
      </c>
      <c r="G44">
        <v>0.99709999999999999</v>
      </c>
      <c r="H44" s="3" t="str">
        <f t="shared" si="15"/>
        <v>Positivo</v>
      </c>
      <c r="I44" s="3" t="b">
        <f t="shared" si="12"/>
        <v>1</v>
      </c>
      <c r="J44">
        <v>0.66129032258064513</v>
      </c>
      <c r="K44" s="3" t="str">
        <f t="shared" si="16"/>
        <v>Positivo</v>
      </c>
      <c r="L44" s="3" t="b">
        <f t="shared" si="22"/>
        <v>1</v>
      </c>
      <c r="M44">
        <v>0.84615384615384615</v>
      </c>
      <c r="N44" s="3" t="str">
        <f t="shared" si="18"/>
        <v>Positivo</v>
      </c>
      <c r="O44" s="3" t="b">
        <f t="shared" si="23"/>
        <v>1</v>
      </c>
      <c r="P44" s="3">
        <v>2</v>
      </c>
      <c r="Q44" s="3" t="str">
        <f t="shared" si="20"/>
        <v>Positivo</v>
      </c>
      <c r="R44" s="6" t="b">
        <f t="shared" si="24"/>
        <v>1</v>
      </c>
    </row>
    <row r="45" spans="2:18" x14ac:dyDescent="0.3">
      <c r="B45">
        <v>0</v>
      </c>
      <c r="C45" s="3" t="str">
        <f t="shared" si="13"/>
        <v>Neutro</v>
      </c>
      <c r="D45">
        <v>4.5999999999999999E-2</v>
      </c>
      <c r="E45" s="3" t="str">
        <f t="shared" si="11"/>
        <v>Positivo</v>
      </c>
      <c r="F45" s="3" t="b">
        <f t="shared" si="14"/>
        <v>0</v>
      </c>
      <c r="G45">
        <v>0.86250000000000004</v>
      </c>
      <c r="H45" s="3" t="str">
        <f t="shared" si="15"/>
        <v>Positivo</v>
      </c>
      <c r="I45" s="3" t="b">
        <f t="shared" si="12"/>
        <v>0</v>
      </c>
      <c r="J45">
        <v>0.6428571428571429</v>
      </c>
      <c r="K45" s="3" t="str">
        <f t="shared" si="16"/>
        <v>Positivo</v>
      </c>
      <c r="L45" s="3" t="b">
        <f t="shared" si="22"/>
        <v>0</v>
      </c>
      <c r="M45">
        <v>1</v>
      </c>
      <c r="N45" s="3" t="str">
        <f t="shared" si="18"/>
        <v>Positivo</v>
      </c>
      <c r="O45" s="3" t="b">
        <f t="shared" si="23"/>
        <v>0</v>
      </c>
      <c r="P45" s="3">
        <v>0</v>
      </c>
      <c r="Q45" s="3" t="str">
        <f t="shared" si="20"/>
        <v>Neutro</v>
      </c>
      <c r="R45" s="6" t="b">
        <f t="shared" si="24"/>
        <v>1</v>
      </c>
    </row>
    <row r="46" spans="2:18" x14ac:dyDescent="0.3">
      <c r="B46">
        <v>1</v>
      </c>
      <c r="C46" s="3" t="str">
        <f t="shared" si="13"/>
        <v>Positivo</v>
      </c>
      <c r="D46">
        <v>0.12</v>
      </c>
      <c r="E46" s="3" t="str">
        <f t="shared" si="11"/>
        <v>Positivo</v>
      </c>
      <c r="F46" s="3" t="b">
        <f t="shared" si="14"/>
        <v>1</v>
      </c>
      <c r="G46">
        <v>0.95789999999999997</v>
      </c>
      <c r="H46" s="3" t="str">
        <f t="shared" si="15"/>
        <v>Positivo</v>
      </c>
      <c r="I46" s="3" t="b">
        <f t="shared" si="12"/>
        <v>1</v>
      </c>
      <c r="J46">
        <v>0.7142857142857143</v>
      </c>
      <c r="K46" s="3" t="str">
        <f t="shared" si="16"/>
        <v>Positivo</v>
      </c>
      <c r="L46" s="3" t="b">
        <f t="shared" si="22"/>
        <v>1</v>
      </c>
      <c r="M46">
        <v>0.5</v>
      </c>
      <c r="N46" s="3" t="str">
        <f t="shared" si="18"/>
        <v>Positivo</v>
      </c>
      <c r="O46" s="3" t="b">
        <f t="shared" si="23"/>
        <v>1</v>
      </c>
      <c r="P46" s="3">
        <v>2</v>
      </c>
      <c r="Q46" s="3" t="str">
        <f t="shared" si="20"/>
        <v>Positivo</v>
      </c>
      <c r="R46" s="6" t="b">
        <f t="shared" si="24"/>
        <v>1</v>
      </c>
    </row>
    <row r="47" spans="2:18" ht="15" thickBot="1" x14ac:dyDescent="0.35">
      <c r="B47">
        <v>1</v>
      </c>
      <c r="C47" s="10" t="str">
        <f t="shared" si="13"/>
        <v>Positivo</v>
      </c>
      <c r="D47">
        <v>0.20699999999999999</v>
      </c>
      <c r="E47" s="10" t="str">
        <f t="shared" si="11"/>
        <v>Positivo</v>
      </c>
      <c r="F47" s="10" t="b">
        <f t="shared" si="14"/>
        <v>1</v>
      </c>
      <c r="G47">
        <v>0.86580000000000001</v>
      </c>
      <c r="H47" s="10" t="str">
        <f t="shared" si="15"/>
        <v>Positivo</v>
      </c>
      <c r="I47" s="10" t="b">
        <f t="shared" si="12"/>
        <v>1</v>
      </c>
      <c r="J47">
        <v>0.52941176470588236</v>
      </c>
      <c r="K47" s="3" t="str">
        <f t="shared" si="16"/>
        <v>Positivo</v>
      </c>
      <c r="L47" s="10" t="b">
        <f t="shared" si="22"/>
        <v>1</v>
      </c>
      <c r="M47">
        <v>1</v>
      </c>
      <c r="N47" s="3" t="str">
        <f t="shared" si="18"/>
        <v>Positivo</v>
      </c>
      <c r="O47" s="10" t="b">
        <f t="shared" si="23"/>
        <v>1</v>
      </c>
      <c r="P47" s="10">
        <v>1</v>
      </c>
      <c r="Q47" s="10" t="str">
        <f t="shared" si="20"/>
        <v>Positivo</v>
      </c>
      <c r="R47" s="13" t="b">
        <f t="shared" si="24"/>
        <v>1</v>
      </c>
    </row>
    <row r="48" spans="2:18" x14ac:dyDescent="0.3">
      <c r="C48" t="s">
        <v>74</v>
      </c>
      <c r="F48">
        <f>+COUNTIF(F28:F47,TRUE)</f>
        <v>16</v>
      </c>
      <c r="I48">
        <f>+COUNTIF(I28:I47,TRUE)</f>
        <v>16</v>
      </c>
      <c r="L48">
        <f>+COUNTIF(L28:L47,TRUE)</f>
        <v>15</v>
      </c>
      <c r="O48">
        <f>+COUNTIF(O28:O47,TRUE)</f>
        <v>15</v>
      </c>
      <c r="R48">
        <f>+COUNTIF(R28:R47,TRUE)</f>
        <v>11</v>
      </c>
    </row>
    <row r="49" spans="2:18" x14ac:dyDescent="0.3">
      <c r="C49" t="s">
        <v>75</v>
      </c>
      <c r="F49">
        <f>+COUNTIF(F28:F47,FALSE)</f>
        <v>4</v>
      </c>
      <c r="I49">
        <f>+COUNTIF(I28:I47,FALSE)</f>
        <v>4</v>
      </c>
      <c r="L49">
        <f>+COUNTIF(L28:L47,FALSE)</f>
        <v>5</v>
      </c>
      <c r="O49">
        <f>+COUNTIF(O28:O47,FALSE)</f>
        <v>5</v>
      </c>
      <c r="R49">
        <f>+COUNTIF(R28:R47,FALSE)</f>
        <v>9</v>
      </c>
    </row>
    <row r="51" spans="2:18" ht="15" thickBot="1" x14ac:dyDescent="0.35"/>
    <row r="52" spans="2:18" x14ac:dyDescent="0.3">
      <c r="B52" s="14" t="s">
        <v>73</v>
      </c>
      <c r="C52" s="15" t="s">
        <v>67</v>
      </c>
      <c r="D52" s="16" t="s">
        <v>68</v>
      </c>
      <c r="E52" s="16"/>
      <c r="F52" s="16"/>
      <c r="G52" s="16" t="s">
        <v>69</v>
      </c>
      <c r="H52" s="16"/>
      <c r="I52" s="16"/>
      <c r="J52" s="16" t="s">
        <v>70</v>
      </c>
      <c r="K52" s="16"/>
      <c r="L52" s="16"/>
      <c r="M52" s="16" t="s">
        <v>71</v>
      </c>
      <c r="N52" s="16"/>
      <c r="O52" s="16"/>
      <c r="P52" s="16" t="s">
        <v>72</v>
      </c>
      <c r="Q52" s="16"/>
      <c r="R52" s="17"/>
    </row>
    <row r="53" spans="2:18" x14ac:dyDescent="0.3">
      <c r="B53">
        <v>1</v>
      </c>
      <c r="C53" s="3" t="str">
        <f>+IF(B53&gt;0,"Positivo",IF(B53=0,"Neutro","Negativo"))</f>
        <v>Positivo</v>
      </c>
      <c r="D53">
        <v>0.21199999999999999</v>
      </c>
      <c r="E53" s="3" t="str">
        <f t="shared" ref="E53:E72" si="25">+IF(D53&gt;0.01,"Positivo",IF(D53&lt;-0.01,"Negativo","Neutro"))</f>
        <v>Positivo</v>
      </c>
      <c r="F53" s="3" t="b">
        <f>+EXACT($C53,E53)</f>
        <v>1</v>
      </c>
      <c r="G53">
        <v>0.99729999999999996</v>
      </c>
      <c r="H53" s="3" t="str">
        <f>+IF(G53&gt;0.05,"Positivo",IF(G53&lt;-0.05,"Negativo","Neutro"))</f>
        <v>Positivo</v>
      </c>
      <c r="I53" s="3" t="b">
        <f t="shared" ref="I53:I72" si="26">+EXACT($C53,H53)</f>
        <v>1</v>
      </c>
      <c r="J53">
        <v>0.46666666666666667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0.2857142857142857</v>
      </c>
      <c r="N53" s="3" t="str">
        <f>+IF(M53&gt;0,"Positivo",IF(M53&lt;0,"Negativo","Neutro"))</f>
        <v>Positivo</v>
      </c>
      <c r="O53" s="3" t="b">
        <f>+EXACT($C53,N53)</f>
        <v>1</v>
      </c>
      <c r="P53" s="3">
        <v>0</v>
      </c>
      <c r="Q53" s="3" t="str">
        <f>+IF(P53=2,"Positivo",IF(P53=0,"Negativo","Neutro"))</f>
        <v>Negativo</v>
      </c>
      <c r="R53" s="6" t="b">
        <f>+EXACT($C53,Q53)</f>
        <v>0</v>
      </c>
    </row>
    <row r="54" spans="2:18" x14ac:dyDescent="0.3">
      <c r="B54">
        <v>0</v>
      </c>
      <c r="C54" s="3" t="str">
        <f t="shared" ref="C54:C72" si="27">+IF(B54&gt;0,"Positivo",IF(B54=0,"Neutro","Negativo"))</f>
        <v>Neutro</v>
      </c>
      <c r="D54">
        <v>0.121</v>
      </c>
      <c r="E54" s="3" t="str">
        <f t="shared" si="25"/>
        <v>Positivo</v>
      </c>
      <c r="F54" s="3" t="b">
        <f t="shared" ref="F54:F72" si="28">+EXACT($C54,E54)</f>
        <v>0</v>
      </c>
      <c r="G54">
        <v>0.98550000000000004</v>
      </c>
      <c r="H54" s="3" t="str">
        <f t="shared" ref="H54:H72" si="29">+IF(G54&gt;0.05,"Positivo",IF(G54&lt;-0.05,"Negativo","Neutro"))</f>
        <v>Positivo</v>
      </c>
      <c r="I54" s="3" t="b">
        <f t="shared" si="26"/>
        <v>0</v>
      </c>
      <c r="J54">
        <v>0.54128440366972475</v>
      </c>
      <c r="K54" s="3" t="str">
        <f t="shared" ref="K54:K72" si="30">+IF(J54&gt;0.35,"Positivo",IF(J54&lt;0.3,"Negativo","Neutro"))</f>
        <v>Positivo</v>
      </c>
      <c r="L54" s="3" t="b">
        <f t="shared" ref="L54:L72" si="31">+EXACT($C54,K54)</f>
        <v>0</v>
      </c>
      <c r="M54">
        <v>0.14285714285714279</v>
      </c>
      <c r="N54" s="3" t="str">
        <f t="shared" ref="N54:N72" si="32">+IF(M54&gt;0,"Positivo",IF(M54&lt;0,"Negativo","Neutro"))</f>
        <v>Positivo</v>
      </c>
      <c r="O54" s="3" t="b">
        <f t="shared" ref="O54:O72" si="33">+EXACT($C54,N54)</f>
        <v>0</v>
      </c>
      <c r="P54" s="3">
        <v>2</v>
      </c>
      <c r="Q54" s="3" t="str">
        <f t="shared" ref="Q54:Q72" si="34">+IF(P54&gt;0.25,"Positivo",IF(P54&lt;-0.25,"Negativo","Neutro"))</f>
        <v>Positivo</v>
      </c>
      <c r="R54" s="6" t="b">
        <f t="shared" ref="R54:R72" si="35">+EXACT($C54,Q54)</f>
        <v>0</v>
      </c>
    </row>
    <row r="55" spans="2:18" x14ac:dyDescent="0.3">
      <c r="B55">
        <v>2</v>
      </c>
      <c r="C55" s="3" t="str">
        <f t="shared" si="27"/>
        <v>Positivo</v>
      </c>
      <c r="D55">
        <v>0.157</v>
      </c>
      <c r="E55" s="3" t="str">
        <f t="shared" si="25"/>
        <v>Positivo</v>
      </c>
      <c r="F55" s="3" t="b">
        <f t="shared" si="28"/>
        <v>1</v>
      </c>
      <c r="G55">
        <v>0.83160000000000001</v>
      </c>
      <c r="H55" s="3" t="str">
        <f t="shared" si="29"/>
        <v>Positivo</v>
      </c>
      <c r="I55" s="3" t="b">
        <f t="shared" si="26"/>
        <v>1</v>
      </c>
      <c r="J55">
        <v>1</v>
      </c>
      <c r="K55" s="3" t="str">
        <f t="shared" si="30"/>
        <v>Positivo</v>
      </c>
      <c r="L55" s="3" t="b">
        <f t="shared" si="31"/>
        <v>1</v>
      </c>
      <c r="M55">
        <v>1</v>
      </c>
      <c r="N55" s="3" t="str">
        <f t="shared" si="32"/>
        <v>Positivo</v>
      </c>
      <c r="O55" s="3" t="b">
        <f t="shared" si="33"/>
        <v>1</v>
      </c>
      <c r="P55" s="3">
        <v>2</v>
      </c>
      <c r="Q55" s="3" t="str">
        <f t="shared" si="34"/>
        <v>Positivo</v>
      </c>
      <c r="R55" s="6" t="b">
        <f t="shared" si="35"/>
        <v>1</v>
      </c>
    </row>
    <row r="56" spans="2:18" x14ac:dyDescent="0.3">
      <c r="B56">
        <v>0</v>
      </c>
      <c r="C56" s="3" t="str">
        <f t="shared" si="27"/>
        <v>Neutro</v>
      </c>
      <c r="D56">
        <v>0.114</v>
      </c>
      <c r="E56" s="3" t="str">
        <f t="shared" si="25"/>
        <v>Positivo</v>
      </c>
      <c r="F56" s="3" t="b">
        <f t="shared" si="28"/>
        <v>0</v>
      </c>
      <c r="G56">
        <v>0.99909999999999999</v>
      </c>
      <c r="H56" s="3" t="str">
        <f t="shared" si="29"/>
        <v>Positivo</v>
      </c>
      <c r="I56" s="3" t="b">
        <f t="shared" si="26"/>
        <v>0</v>
      </c>
      <c r="J56">
        <v>0.60655737704918034</v>
      </c>
      <c r="K56" s="3" t="str">
        <f t="shared" si="30"/>
        <v>Positivo</v>
      </c>
      <c r="L56" s="3" t="b">
        <f>+EXACT($C56,K56)</f>
        <v>0</v>
      </c>
      <c r="M56">
        <v>0.35714285714285721</v>
      </c>
      <c r="N56" s="3" t="str">
        <f t="shared" si="32"/>
        <v>Positivo</v>
      </c>
      <c r="O56" s="3" t="b">
        <f>+EXACT($C56,N56)</f>
        <v>0</v>
      </c>
      <c r="P56" s="3">
        <v>1</v>
      </c>
      <c r="Q56" s="3" t="str">
        <f t="shared" si="34"/>
        <v>Positivo</v>
      </c>
      <c r="R56" s="6" t="b">
        <f>+EXACT($C56,Q56)</f>
        <v>0</v>
      </c>
    </row>
    <row r="57" spans="2:18" x14ac:dyDescent="0.3">
      <c r="B57">
        <v>-2</v>
      </c>
      <c r="C57" s="3" t="str">
        <f t="shared" si="27"/>
        <v>Negativo</v>
      </c>
      <c r="D57">
        <v>8.6999999999999994E-2</v>
      </c>
      <c r="E57" s="3" t="str">
        <f t="shared" si="25"/>
        <v>Positivo</v>
      </c>
      <c r="F57" s="3" t="b">
        <f t="shared" si="28"/>
        <v>0</v>
      </c>
      <c r="G57">
        <v>-8.5400000000000004E-2</v>
      </c>
      <c r="H57" s="3" t="str">
        <f t="shared" si="29"/>
        <v>Negativo</v>
      </c>
      <c r="I57" s="3" t="b">
        <f t="shared" si="26"/>
        <v>1</v>
      </c>
      <c r="J57">
        <v>0.35135135135135143</v>
      </c>
      <c r="K57" s="3" t="str">
        <f t="shared" si="30"/>
        <v>Positivo</v>
      </c>
      <c r="L57" s="3" t="b">
        <f t="shared" ref="L57:L74" si="36">+EXACT($C57,K57)</f>
        <v>0</v>
      </c>
      <c r="M57">
        <v>-0.45454545454545447</v>
      </c>
      <c r="N57" s="3" t="str">
        <f t="shared" si="32"/>
        <v>Negativo</v>
      </c>
      <c r="O57" s="3" t="b">
        <f t="shared" ref="O57:O74" si="37">+EXACT($C57,N57)</f>
        <v>1</v>
      </c>
      <c r="P57" s="3">
        <v>0</v>
      </c>
      <c r="Q57" s="3" t="str">
        <f t="shared" si="34"/>
        <v>Neutro</v>
      </c>
      <c r="R57" s="6" t="b">
        <f t="shared" ref="R57:R74" si="38">+EXACT($C57,Q57)</f>
        <v>0</v>
      </c>
    </row>
    <row r="58" spans="2:18" x14ac:dyDescent="0.3">
      <c r="B58">
        <v>1</v>
      </c>
      <c r="C58" s="3" t="str">
        <f t="shared" si="27"/>
        <v>Positivo</v>
      </c>
      <c r="D58">
        <v>0.16900000000000001</v>
      </c>
      <c r="E58" s="3" t="str">
        <f t="shared" si="25"/>
        <v>Positivo</v>
      </c>
      <c r="F58" s="3" t="b">
        <f t="shared" si="28"/>
        <v>1</v>
      </c>
      <c r="G58">
        <v>0.97989999999999999</v>
      </c>
      <c r="H58" s="3" t="str">
        <f t="shared" si="29"/>
        <v>Positivo</v>
      </c>
      <c r="I58" s="3" t="b">
        <f t="shared" si="26"/>
        <v>1</v>
      </c>
      <c r="J58">
        <v>0.56521739130434778</v>
      </c>
      <c r="K58" s="3" t="str">
        <f t="shared" si="30"/>
        <v>Positivo</v>
      </c>
      <c r="L58" s="3" t="b">
        <f t="shared" si="36"/>
        <v>1</v>
      </c>
      <c r="M58">
        <v>9.0909090909090912E-2</v>
      </c>
      <c r="N58" s="3" t="str">
        <f t="shared" si="32"/>
        <v>Positivo</v>
      </c>
      <c r="O58" s="3" t="b">
        <f t="shared" si="37"/>
        <v>1</v>
      </c>
      <c r="P58" s="3">
        <v>1</v>
      </c>
      <c r="Q58" s="3" t="str">
        <f t="shared" si="34"/>
        <v>Positivo</v>
      </c>
      <c r="R58" s="6" t="b">
        <f t="shared" si="38"/>
        <v>1</v>
      </c>
    </row>
    <row r="59" spans="2:18" x14ac:dyDescent="0.3">
      <c r="B59">
        <v>0</v>
      </c>
      <c r="C59" s="3" t="str">
        <f t="shared" si="27"/>
        <v>Neutro</v>
      </c>
      <c r="D59">
        <v>-5.0000000000000001E-3</v>
      </c>
      <c r="E59" s="3" t="str">
        <f t="shared" si="25"/>
        <v>Neutro</v>
      </c>
      <c r="F59" s="3" t="b">
        <f t="shared" si="28"/>
        <v>1</v>
      </c>
      <c r="G59">
        <v>0.99619999999999997</v>
      </c>
      <c r="H59" s="3" t="str">
        <f t="shared" si="29"/>
        <v>Positivo</v>
      </c>
      <c r="I59" s="3" t="b">
        <f t="shared" si="26"/>
        <v>0</v>
      </c>
      <c r="J59">
        <v>0.43548387096774188</v>
      </c>
      <c r="K59" s="3" t="str">
        <f t="shared" si="30"/>
        <v>Positivo</v>
      </c>
      <c r="L59" s="3" t="b">
        <f t="shared" si="36"/>
        <v>0</v>
      </c>
      <c r="M59">
        <v>-0.8</v>
      </c>
      <c r="N59" s="3" t="str">
        <f t="shared" si="32"/>
        <v>Negativo</v>
      </c>
      <c r="O59" s="3" t="b">
        <f t="shared" si="37"/>
        <v>0</v>
      </c>
      <c r="P59" s="3">
        <v>0</v>
      </c>
      <c r="Q59" s="3" t="str">
        <f t="shared" si="34"/>
        <v>Neutro</v>
      </c>
      <c r="R59" s="6" t="b">
        <f t="shared" si="38"/>
        <v>1</v>
      </c>
    </row>
    <row r="60" spans="2:18" x14ac:dyDescent="0.3">
      <c r="B60">
        <v>1</v>
      </c>
      <c r="C60" s="3" t="str">
        <f t="shared" si="27"/>
        <v>Positivo</v>
      </c>
      <c r="D60">
        <v>0.23699999999999999</v>
      </c>
      <c r="E60" s="3" t="str">
        <f t="shared" si="25"/>
        <v>Positivo</v>
      </c>
      <c r="F60" s="3" t="b">
        <f t="shared" si="28"/>
        <v>1</v>
      </c>
      <c r="G60">
        <v>0.90610000000000002</v>
      </c>
      <c r="H60" s="3" t="str">
        <f t="shared" si="29"/>
        <v>Positivo</v>
      </c>
      <c r="I60" s="3" t="b">
        <f t="shared" si="26"/>
        <v>1</v>
      </c>
      <c r="J60">
        <v>0.63636363636363635</v>
      </c>
      <c r="K60" s="3" t="str">
        <f t="shared" si="30"/>
        <v>Positivo</v>
      </c>
      <c r="L60" s="3" t="b">
        <f t="shared" si="36"/>
        <v>1</v>
      </c>
      <c r="M60">
        <v>0.16666666666666671</v>
      </c>
      <c r="N60" s="3" t="str">
        <f t="shared" si="32"/>
        <v>Positivo</v>
      </c>
      <c r="O60" s="3" t="b">
        <f t="shared" si="37"/>
        <v>1</v>
      </c>
      <c r="P60" s="3">
        <v>1</v>
      </c>
      <c r="Q60" s="3" t="str">
        <f t="shared" si="34"/>
        <v>Positivo</v>
      </c>
      <c r="R60" s="6" t="b">
        <f t="shared" si="38"/>
        <v>1</v>
      </c>
    </row>
    <row r="61" spans="2:18" x14ac:dyDescent="0.3">
      <c r="B61">
        <v>-1</v>
      </c>
      <c r="C61" s="3" t="str">
        <f t="shared" si="27"/>
        <v>Negativo</v>
      </c>
      <c r="D61">
        <v>0.14199999999999999</v>
      </c>
      <c r="E61" s="3" t="str">
        <f t="shared" si="25"/>
        <v>Positivo</v>
      </c>
      <c r="F61" s="3" t="b">
        <f t="shared" si="28"/>
        <v>0</v>
      </c>
      <c r="G61">
        <v>0.99119999999999997</v>
      </c>
      <c r="H61" s="3" t="str">
        <f t="shared" si="29"/>
        <v>Positivo</v>
      </c>
      <c r="I61" s="3" t="b">
        <f t="shared" si="26"/>
        <v>0</v>
      </c>
      <c r="J61">
        <v>0.66233766233766234</v>
      </c>
      <c r="K61" s="3" t="str">
        <f t="shared" si="30"/>
        <v>Positivo</v>
      </c>
      <c r="L61" s="3" t="b">
        <f t="shared" si="36"/>
        <v>0</v>
      </c>
      <c r="M61">
        <v>-6.6666666666666666E-2</v>
      </c>
      <c r="N61" s="3" t="str">
        <f t="shared" si="32"/>
        <v>Negativo</v>
      </c>
      <c r="O61" s="3" t="b">
        <f t="shared" si="37"/>
        <v>1</v>
      </c>
      <c r="P61" s="3">
        <v>0</v>
      </c>
      <c r="Q61" s="3" t="str">
        <f t="shared" si="34"/>
        <v>Neutro</v>
      </c>
      <c r="R61" s="6" t="b">
        <f t="shared" si="38"/>
        <v>0</v>
      </c>
    </row>
    <row r="62" spans="2:18" x14ac:dyDescent="0.3">
      <c r="B62">
        <v>1</v>
      </c>
      <c r="C62" s="3" t="str">
        <f t="shared" si="27"/>
        <v>Positivo</v>
      </c>
      <c r="D62">
        <v>7.1999999999999995E-2</v>
      </c>
      <c r="E62" s="3" t="str">
        <f t="shared" si="25"/>
        <v>Positivo</v>
      </c>
      <c r="F62" s="3" t="b">
        <f t="shared" si="28"/>
        <v>1</v>
      </c>
      <c r="G62">
        <v>0.99729999999999996</v>
      </c>
      <c r="H62" s="3" t="str">
        <f t="shared" si="29"/>
        <v>Positivo</v>
      </c>
      <c r="I62" s="3" t="b">
        <f t="shared" si="26"/>
        <v>1</v>
      </c>
      <c r="J62">
        <v>0.57333333333333336</v>
      </c>
      <c r="K62" s="3" t="str">
        <f t="shared" si="30"/>
        <v>Positivo</v>
      </c>
      <c r="L62" s="3" t="b">
        <f t="shared" si="36"/>
        <v>1</v>
      </c>
      <c r="M62">
        <v>0.33333333333333331</v>
      </c>
      <c r="N62" s="3" t="str">
        <f t="shared" si="32"/>
        <v>Positivo</v>
      </c>
      <c r="O62" s="3" t="b">
        <f t="shared" si="37"/>
        <v>1</v>
      </c>
      <c r="P62" s="3">
        <v>1</v>
      </c>
      <c r="Q62" s="3" t="str">
        <f t="shared" si="34"/>
        <v>Positivo</v>
      </c>
      <c r="R62" s="6" t="b">
        <f t="shared" si="38"/>
        <v>1</v>
      </c>
    </row>
    <row r="63" spans="2:18" x14ac:dyDescent="0.3">
      <c r="B63">
        <v>1</v>
      </c>
      <c r="C63" s="3" t="str">
        <f t="shared" si="27"/>
        <v>Positivo</v>
      </c>
      <c r="D63">
        <v>0.14499999999999999</v>
      </c>
      <c r="E63" s="3" t="str">
        <f t="shared" si="25"/>
        <v>Positivo</v>
      </c>
      <c r="F63" s="3" t="b">
        <f t="shared" si="28"/>
        <v>1</v>
      </c>
      <c r="G63">
        <v>0.99460000000000004</v>
      </c>
      <c r="H63" s="3" t="str">
        <f t="shared" si="29"/>
        <v>Positivo</v>
      </c>
      <c r="I63" s="3" t="b">
        <f t="shared" si="26"/>
        <v>1</v>
      </c>
      <c r="J63">
        <v>0.53061224489795922</v>
      </c>
      <c r="K63" s="3" t="str">
        <f t="shared" si="30"/>
        <v>Positivo</v>
      </c>
      <c r="L63" s="3" t="b">
        <f t="shared" si="36"/>
        <v>1</v>
      </c>
      <c r="M63">
        <v>0.41176470588235292</v>
      </c>
      <c r="N63" s="3" t="str">
        <f t="shared" si="32"/>
        <v>Positivo</v>
      </c>
      <c r="O63" s="3" t="b">
        <f t="shared" si="37"/>
        <v>1</v>
      </c>
      <c r="P63" s="3">
        <v>1</v>
      </c>
      <c r="Q63" s="3" t="str">
        <f t="shared" si="34"/>
        <v>Positivo</v>
      </c>
      <c r="R63" s="6" t="b">
        <f t="shared" si="38"/>
        <v>1</v>
      </c>
    </row>
    <row r="64" spans="2:18" x14ac:dyDescent="0.3">
      <c r="B64">
        <v>0</v>
      </c>
      <c r="C64" s="3" t="str">
        <f t="shared" si="27"/>
        <v>Neutro</v>
      </c>
      <c r="D64">
        <v>0.26400000000000001</v>
      </c>
      <c r="E64" s="3" t="str">
        <f t="shared" si="25"/>
        <v>Positivo</v>
      </c>
      <c r="F64" s="3" t="b">
        <f t="shared" si="28"/>
        <v>0</v>
      </c>
      <c r="G64">
        <v>0.90490000000000004</v>
      </c>
      <c r="H64" s="3" t="str">
        <f t="shared" si="29"/>
        <v>Positivo</v>
      </c>
      <c r="I64" s="3" t="b">
        <f t="shared" si="26"/>
        <v>0</v>
      </c>
      <c r="J64">
        <v>0.7</v>
      </c>
      <c r="K64" s="3" t="str">
        <f t="shared" si="30"/>
        <v>Positivo</v>
      </c>
      <c r="L64" s="3" t="b">
        <f t="shared" si="36"/>
        <v>0</v>
      </c>
      <c r="M64">
        <v>-0.33333333333333331</v>
      </c>
      <c r="N64" s="3" t="str">
        <f t="shared" si="32"/>
        <v>Negativo</v>
      </c>
      <c r="O64" s="3" t="b">
        <f t="shared" si="37"/>
        <v>0</v>
      </c>
      <c r="P64" s="3">
        <v>1</v>
      </c>
      <c r="Q64" s="3" t="str">
        <f t="shared" si="34"/>
        <v>Positivo</v>
      </c>
      <c r="R64" s="6" t="b">
        <f t="shared" si="38"/>
        <v>0</v>
      </c>
    </row>
    <row r="65" spans="2:18" x14ac:dyDescent="0.3">
      <c r="B65">
        <v>0</v>
      </c>
      <c r="C65" s="3" t="str">
        <f t="shared" si="27"/>
        <v>Neutro</v>
      </c>
      <c r="D65">
        <v>0.126</v>
      </c>
      <c r="E65" s="3" t="str">
        <f t="shared" si="25"/>
        <v>Positivo</v>
      </c>
      <c r="F65" s="3" t="b">
        <f t="shared" si="28"/>
        <v>0</v>
      </c>
      <c r="G65">
        <v>0.98740000000000006</v>
      </c>
      <c r="H65" s="3" t="str">
        <f t="shared" si="29"/>
        <v>Positivo</v>
      </c>
      <c r="I65" s="3" t="b">
        <f t="shared" si="26"/>
        <v>0</v>
      </c>
      <c r="J65">
        <v>0.6</v>
      </c>
      <c r="K65" s="3" t="str">
        <f t="shared" si="30"/>
        <v>Positivo</v>
      </c>
      <c r="L65" s="3" t="b">
        <f t="shared" si="36"/>
        <v>0</v>
      </c>
      <c r="M65">
        <v>9.0909090909090912E-2</v>
      </c>
      <c r="N65" s="3" t="str">
        <f t="shared" si="32"/>
        <v>Positivo</v>
      </c>
      <c r="O65" s="3" t="b">
        <f t="shared" si="37"/>
        <v>0</v>
      </c>
      <c r="P65" s="3">
        <v>0</v>
      </c>
      <c r="Q65" s="3" t="str">
        <f t="shared" si="34"/>
        <v>Neutro</v>
      </c>
      <c r="R65" s="6" t="b">
        <f t="shared" si="38"/>
        <v>1</v>
      </c>
    </row>
    <row r="66" spans="2:18" x14ac:dyDescent="0.3">
      <c r="B66">
        <v>-1</v>
      </c>
      <c r="C66" s="3" t="str">
        <f t="shared" si="27"/>
        <v>Negativo</v>
      </c>
      <c r="D66">
        <v>6.8000000000000005E-2</v>
      </c>
      <c r="E66" s="3" t="str">
        <f t="shared" si="25"/>
        <v>Positivo</v>
      </c>
      <c r="F66" s="3" t="b">
        <f t="shared" si="28"/>
        <v>0</v>
      </c>
      <c r="G66">
        <v>0.87619999999999998</v>
      </c>
      <c r="H66" s="3" t="str">
        <f t="shared" si="29"/>
        <v>Positivo</v>
      </c>
      <c r="I66" s="3" t="b">
        <f t="shared" si="26"/>
        <v>0</v>
      </c>
      <c r="J66">
        <v>0.73913043478260865</v>
      </c>
      <c r="K66" s="3" t="str">
        <f t="shared" si="30"/>
        <v>Positivo</v>
      </c>
      <c r="L66" s="3" t="b">
        <f t="shared" si="36"/>
        <v>0</v>
      </c>
      <c r="M66">
        <v>-0.14285714285714279</v>
      </c>
      <c r="N66" s="3" t="str">
        <f t="shared" si="32"/>
        <v>Negativo</v>
      </c>
      <c r="O66" s="3" t="b">
        <f t="shared" si="37"/>
        <v>1</v>
      </c>
      <c r="P66" s="3">
        <v>1</v>
      </c>
      <c r="Q66" s="3" t="str">
        <f t="shared" si="34"/>
        <v>Positivo</v>
      </c>
      <c r="R66" s="6" t="b">
        <f t="shared" si="38"/>
        <v>0</v>
      </c>
    </row>
    <row r="67" spans="2:18" x14ac:dyDescent="0.3">
      <c r="B67">
        <v>-1</v>
      </c>
      <c r="C67" s="3" t="str">
        <f t="shared" si="27"/>
        <v>Negativo</v>
      </c>
      <c r="D67">
        <v>8.6999999999999994E-2</v>
      </c>
      <c r="E67" s="3" t="str">
        <f t="shared" si="25"/>
        <v>Positivo</v>
      </c>
      <c r="F67" s="3" t="b">
        <f t="shared" si="28"/>
        <v>0</v>
      </c>
      <c r="G67">
        <v>0.90700000000000003</v>
      </c>
      <c r="H67" s="3" t="str">
        <f t="shared" si="29"/>
        <v>Positivo</v>
      </c>
      <c r="I67" s="3" t="b">
        <f t="shared" si="26"/>
        <v>0</v>
      </c>
      <c r="J67">
        <v>0.53191489361702127</v>
      </c>
      <c r="K67" s="3" t="str">
        <f t="shared" si="30"/>
        <v>Positivo</v>
      </c>
      <c r="L67" s="3" t="b">
        <f t="shared" si="36"/>
        <v>0</v>
      </c>
      <c r="M67">
        <v>0</v>
      </c>
      <c r="N67" s="3" t="str">
        <f t="shared" si="32"/>
        <v>Neutro</v>
      </c>
      <c r="O67" s="3" t="b">
        <f t="shared" si="37"/>
        <v>0</v>
      </c>
      <c r="P67" s="3">
        <v>0</v>
      </c>
      <c r="Q67" s="3" t="str">
        <f t="shared" si="34"/>
        <v>Neutro</v>
      </c>
      <c r="R67" s="6" t="b">
        <f t="shared" si="38"/>
        <v>0</v>
      </c>
    </row>
    <row r="68" spans="2:18" x14ac:dyDescent="0.3">
      <c r="B68">
        <v>0</v>
      </c>
      <c r="C68" s="3" t="str">
        <f t="shared" si="27"/>
        <v>Neutro</v>
      </c>
      <c r="D68">
        <v>0.129</v>
      </c>
      <c r="E68" s="3" t="str">
        <f t="shared" si="25"/>
        <v>Positivo</v>
      </c>
      <c r="F68" s="3" t="b">
        <f t="shared" si="28"/>
        <v>0</v>
      </c>
      <c r="G68">
        <v>0.99650000000000005</v>
      </c>
      <c r="H68" s="3" t="str">
        <f t="shared" si="29"/>
        <v>Positivo</v>
      </c>
      <c r="I68" s="3" t="b">
        <f t="shared" si="26"/>
        <v>0</v>
      </c>
      <c r="J68">
        <v>0.38931297709923662</v>
      </c>
      <c r="K68" s="3" t="str">
        <f t="shared" si="30"/>
        <v>Positivo</v>
      </c>
      <c r="L68" s="3" t="b">
        <f t="shared" si="36"/>
        <v>0</v>
      </c>
      <c r="M68">
        <v>0.375</v>
      </c>
      <c r="N68" s="3" t="str">
        <f t="shared" si="32"/>
        <v>Positivo</v>
      </c>
      <c r="O68" s="3" t="b">
        <f t="shared" si="37"/>
        <v>0</v>
      </c>
      <c r="P68" s="3">
        <v>2</v>
      </c>
      <c r="Q68" s="3" t="str">
        <f t="shared" si="34"/>
        <v>Positivo</v>
      </c>
      <c r="R68" s="6" t="b">
        <f t="shared" si="38"/>
        <v>0</v>
      </c>
    </row>
    <row r="69" spans="2:18" x14ac:dyDescent="0.3">
      <c r="B69">
        <v>-1</v>
      </c>
      <c r="C69" s="3" t="str">
        <f t="shared" si="27"/>
        <v>Negativo</v>
      </c>
      <c r="D69">
        <v>0.16800000000000001</v>
      </c>
      <c r="E69" s="3" t="str">
        <f t="shared" si="25"/>
        <v>Positivo</v>
      </c>
      <c r="F69" s="3" t="b">
        <f t="shared" si="28"/>
        <v>0</v>
      </c>
      <c r="G69">
        <v>0.9274</v>
      </c>
      <c r="H69" s="3" t="str">
        <f t="shared" si="29"/>
        <v>Positivo</v>
      </c>
      <c r="I69" s="3" t="b">
        <f t="shared" si="26"/>
        <v>0</v>
      </c>
      <c r="J69">
        <v>0.5</v>
      </c>
      <c r="K69" s="3" t="str">
        <f t="shared" si="30"/>
        <v>Positivo</v>
      </c>
      <c r="L69" s="3" t="b">
        <f t="shared" si="36"/>
        <v>0</v>
      </c>
      <c r="M69">
        <v>-0.2</v>
      </c>
      <c r="N69" s="3" t="str">
        <f t="shared" si="32"/>
        <v>Negativo</v>
      </c>
      <c r="O69" s="3" t="b">
        <f t="shared" si="37"/>
        <v>1</v>
      </c>
      <c r="P69" s="3">
        <v>2</v>
      </c>
      <c r="Q69" s="3" t="str">
        <f t="shared" si="34"/>
        <v>Positivo</v>
      </c>
      <c r="R69" s="6" t="b">
        <f t="shared" si="38"/>
        <v>0</v>
      </c>
    </row>
    <row r="70" spans="2:18" x14ac:dyDescent="0.3">
      <c r="B70">
        <v>-1</v>
      </c>
      <c r="C70" s="3" t="str">
        <f t="shared" si="27"/>
        <v>Negativo</v>
      </c>
      <c r="D70">
        <v>0.155</v>
      </c>
      <c r="E70" s="3" t="str">
        <f t="shared" si="25"/>
        <v>Positivo</v>
      </c>
      <c r="F70" s="3" t="b">
        <f t="shared" si="28"/>
        <v>0</v>
      </c>
      <c r="G70">
        <v>0.875</v>
      </c>
      <c r="H70" s="3" t="str">
        <f t="shared" si="29"/>
        <v>Positivo</v>
      </c>
      <c r="I70" s="3" t="b">
        <f t="shared" si="26"/>
        <v>0</v>
      </c>
      <c r="J70">
        <v>0.72727272727272729</v>
      </c>
      <c r="K70" s="3" t="str">
        <f t="shared" si="30"/>
        <v>Positivo</v>
      </c>
      <c r="L70" s="3" t="b">
        <f t="shared" si="36"/>
        <v>0</v>
      </c>
      <c r="M70">
        <v>0</v>
      </c>
      <c r="N70" s="3" t="str">
        <f t="shared" si="32"/>
        <v>Neutro</v>
      </c>
      <c r="O70" s="3" t="b">
        <f t="shared" si="37"/>
        <v>0</v>
      </c>
      <c r="P70" s="3">
        <v>0</v>
      </c>
      <c r="Q70" s="3" t="str">
        <f t="shared" si="34"/>
        <v>Neutro</v>
      </c>
      <c r="R70" s="6" t="b">
        <f t="shared" si="38"/>
        <v>0</v>
      </c>
    </row>
    <row r="71" spans="2:18" x14ac:dyDescent="0.3">
      <c r="B71">
        <v>1</v>
      </c>
      <c r="C71" s="3" t="str">
        <f t="shared" si="27"/>
        <v>Positivo</v>
      </c>
      <c r="D71">
        <v>4.7E-2</v>
      </c>
      <c r="E71" s="3" t="str">
        <f t="shared" si="25"/>
        <v>Positivo</v>
      </c>
      <c r="F71" s="3" t="b">
        <f t="shared" si="28"/>
        <v>1</v>
      </c>
      <c r="G71">
        <v>0.99070000000000003</v>
      </c>
      <c r="H71" s="3" t="str">
        <f t="shared" si="29"/>
        <v>Positivo</v>
      </c>
      <c r="I71" s="3" t="b">
        <f t="shared" si="26"/>
        <v>1</v>
      </c>
      <c r="J71">
        <v>0.51724137931034486</v>
      </c>
      <c r="K71" s="3" t="str">
        <f t="shared" si="30"/>
        <v>Positivo</v>
      </c>
      <c r="L71" s="3" t="b">
        <f t="shared" si="36"/>
        <v>1</v>
      </c>
      <c r="M71">
        <v>-5.2631578947368418E-2</v>
      </c>
      <c r="N71" s="3" t="str">
        <f t="shared" si="32"/>
        <v>Negativo</v>
      </c>
      <c r="O71" s="3" t="b">
        <f t="shared" si="37"/>
        <v>0</v>
      </c>
      <c r="P71" s="3">
        <v>2</v>
      </c>
      <c r="Q71" s="3" t="str">
        <f t="shared" si="34"/>
        <v>Positivo</v>
      </c>
      <c r="R71" s="6" t="b">
        <f t="shared" si="38"/>
        <v>1</v>
      </c>
    </row>
    <row r="72" spans="2:18" ht="15" thickBot="1" x14ac:dyDescent="0.35">
      <c r="B72">
        <v>-1</v>
      </c>
      <c r="C72" s="10" t="str">
        <f t="shared" si="27"/>
        <v>Negativo</v>
      </c>
      <c r="D72">
        <v>0.18</v>
      </c>
      <c r="E72" s="10" t="str">
        <f t="shared" si="25"/>
        <v>Positivo</v>
      </c>
      <c r="F72" s="10" t="b">
        <f t="shared" si="28"/>
        <v>0</v>
      </c>
      <c r="G72">
        <v>0.98750000000000004</v>
      </c>
      <c r="H72" s="10" t="str">
        <f t="shared" si="29"/>
        <v>Positivo</v>
      </c>
      <c r="I72" s="10" t="b">
        <f t="shared" si="26"/>
        <v>0</v>
      </c>
      <c r="J72">
        <v>0.6271186440677966</v>
      </c>
      <c r="K72" s="3" t="str">
        <f t="shared" si="30"/>
        <v>Positivo</v>
      </c>
      <c r="L72" s="10" t="b">
        <f t="shared" si="36"/>
        <v>0</v>
      </c>
      <c r="M72">
        <v>-0.4</v>
      </c>
      <c r="N72" s="3" t="str">
        <f t="shared" si="32"/>
        <v>Negativo</v>
      </c>
      <c r="O72" s="10" t="b">
        <f t="shared" si="37"/>
        <v>1</v>
      </c>
      <c r="P72" s="10">
        <v>1</v>
      </c>
      <c r="Q72" s="10" t="str">
        <f t="shared" si="34"/>
        <v>Positivo</v>
      </c>
      <c r="R72" s="13" t="b">
        <f t="shared" si="38"/>
        <v>0</v>
      </c>
    </row>
    <row r="73" spans="2:18" x14ac:dyDescent="0.3">
      <c r="C73" t="s">
        <v>74</v>
      </c>
      <c r="F73">
        <f>+COUNTIF(F53:F72,TRUE)</f>
        <v>8</v>
      </c>
      <c r="I73">
        <f>+COUNTIF(I53:I72,TRUE)</f>
        <v>8</v>
      </c>
      <c r="L73">
        <f>+COUNTIF(L53:L72,TRUE)</f>
        <v>7</v>
      </c>
      <c r="O73">
        <f>+COUNTIF(O53:O72,TRUE)</f>
        <v>11</v>
      </c>
      <c r="R73">
        <f>+COUNTIF(R53:R72,TRUE)</f>
        <v>8</v>
      </c>
    </row>
    <row r="74" spans="2:18" x14ac:dyDescent="0.3">
      <c r="C74" t="s">
        <v>75</v>
      </c>
      <c r="F74">
        <f>+COUNTIF(F53:F72,FALSE)</f>
        <v>12</v>
      </c>
      <c r="I74">
        <f>+COUNTIF(I53:I72,FALSE)</f>
        <v>12</v>
      </c>
      <c r="L74">
        <f>+COUNTIF(L53:L72,FALSE)</f>
        <v>13</v>
      </c>
      <c r="O74">
        <f>+COUNTIF(O53:O72,FALSE)</f>
        <v>9</v>
      </c>
      <c r="R74">
        <f>+COUNTIF(R53:R72,FALSE)</f>
        <v>12</v>
      </c>
    </row>
  </sheetData>
  <mergeCells count="15">
    <mergeCell ref="D52:F52"/>
    <mergeCell ref="G52:I52"/>
    <mergeCell ref="J52:L52"/>
    <mergeCell ref="M52:O52"/>
    <mergeCell ref="P52:R52"/>
    <mergeCell ref="D27:F27"/>
    <mergeCell ref="G27:I27"/>
    <mergeCell ref="J27:L27"/>
    <mergeCell ref="M27:O27"/>
    <mergeCell ref="P27:R27"/>
    <mergeCell ref="D2:F2"/>
    <mergeCell ref="G2:I2"/>
    <mergeCell ref="J2:L2"/>
    <mergeCell ref="M2:O2"/>
    <mergeCell ref="P2:R2"/>
  </mergeCells>
  <conditionalFormatting sqref="E3:F22">
    <cfRule type="cellIs" priority="41" operator="equal">
      <formula>C3</formula>
    </cfRule>
    <cfRule type="expression" priority="42">
      <formula>$C$3=$E$3</formula>
    </cfRule>
  </conditionalFormatting>
  <conditionalFormatting sqref="F3:F22">
    <cfRule type="containsText" dxfId="76" priority="31" operator="containsText" text="FALSE">
      <formula>NOT(ISERROR(SEARCH("FALSE",F3)))</formula>
    </cfRule>
    <cfRule type="containsText" dxfId="75" priority="37" operator="containsText" text="TRUE">
      <formula>NOT(ISERROR(SEARCH("TRUE",F3)))</formula>
    </cfRule>
    <cfRule type="expression" dxfId="74" priority="39">
      <formula>$F$3</formula>
    </cfRule>
    <cfRule type="colorScale" priority="40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73" priority="35" operator="containsText" text="TRUE">
      <formula>NOT(ISERROR(SEARCH("TRUE",L3)))</formula>
    </cfRule>
    <cfRule type="containsText" dxfId="72" priority="36" operator="containsText" text="FALSE">
      <formula>NOT(ISERROR(SEARCH("FALSE",L3)))</formula>
    </cfRule>
  </conditionalFormatting>
  <conditionalFormatting sqref="I3:I22">
    <cfRule type="containsText" dxfId="71" priority="33" operator="containsText" text="TRUE">
      <formula>NOT(ISERROR(SEARCH("TRUE",I3)))</formula>
    </cfRule>
    <cfRule type="containsText" dxfId="70" priority="34" operator="containsText" text="FALSE">
      <formula>NOT(ISERROR(SEARCH("FALSE",I3)))</formula>
    </cfRule>
  </conditionalFormatting>
  <conditionalFormatting sqref="O3:O22">
    <cfRule type="containsText" dxfId="69" priority="32" operator="containsText" text="TRUE">
      <formula>NOT(ISERROR(SEARCH("TRUE",O3)))</formula>
    </cfRule>
    <cfRule type="containsText" dxfId="68" priority="38" operator="containsText" text="FALSE">
      <formula>NOT(ISERROR(SEARCH("FALSE",O3)))</formula>
    </cfRule>
  </conditionalFormatting>
  <conditionalFormatting sqref="R3:R22">
    <cfRule type="containsText" dxfId="67" priority="29" operator="containsText" text="FALSE">
      <formula>NOT(ISERROR(SEARCH("FALSE",R3)))</formula>
    </cfRule>
    <cfRule type="containsText" dxfId="66" priority="30" operator="containsText" text="TRUE">
      <formula>NOT(ISERROR(SEARCH("TRUE",R3)))</formula>
    </cfRule>
  </conditionalFormatting>
  <conditionalFormatting sqref="E28:F47">
    <cfRule type="cellIs" priority="27" operator="equal">
      <formula>C28</formula>
    </cfRule>
    <cfRule type="expression" priority="28">
      <formula>$C$3=$E$3</formula>
    </cfRule>
  </conditionalFormatting>
  <conditionalFormatting sqref="F28:F47">
    <cfRule type="containsText" dxfId="32" priority="17" operator="containsText" text="FALSE">
      <formula>NOT(ISERROR(SEARCH("FALSE",F28)))</formula>
    </cfRule>
    <cfRule type="containsText" dxfId="31" priority="23" operator="containsText" text="TRUE">
      <formula>NOT(ISERROR(SEARCH("TRUE",F28)))</formula>
    </cfRule>
    <cfRule type="expression" dxfId="30" priority="25">
      <formula>$F$3</formula>
    </cfRule>
    <cfRule type="colorScale" priority="26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29" priority="21" operator="containsText" text="TRUE">
      <formula>NOT(ISERROR(SEARCH("TRUE",L28)))</formula>
    </cfRule>
    <cfRule type="containsText" dxfId="28" priority="22" operator="containsText" text="FALSE">
      <formula>NOT(ISERROR(SEARCH("FALSE",L28)))</formula>
    </cfRule>
  </conditionalFormatting>
  <conditionalFormatting sqref="I28:I47">
    <cfRule type="containsText" dxfId="27" priority="19" operator="containsText" text="TRUE">
      <formula>NOT(ISERROR(SEARCH("TRUE",I28)))</formula>
    </cfRule>
    <cfRule type="containsText" dxfId="26" priority="20" operator="containsText" text="FALSE">
      <formula>NOT(ISERROR(SEARCH("FALSE",I28)))</formula>
    </cfRule>
  </conditionalFormatting>
  <conditionalFormatting sqref="O28:O47">
    <cfRule type="containsText" dxfId="25" priority="18" operator="containsText" text="TRUE">
      <formula>NOT(ISERROR(SEARCH("TRUE",O28)))</formula>
    </cfRule>
    <cfRule type="containsText" dxfId="24" priority="24" operator="containsText" text="FALSE">
      <formula>NOT(ISERROR(SEARCH("FALSE",O28)))</formula>
    </cfRule>
  </conditionalFormatting>
  <conditionalFormatting sqref="R28:R47">
    <cfRule type="containsText" dxfId="23" priority="15" operator="containsText" text="FALSE">
      <formula>NOT(ISERROR(SEARCH("FALSE",R28)))</formula>
    </cfRule>
    <cfRule type="containsText" dxfId="22" priority="16" operator="containsText" text="TRUE">
      <formula>NOT(ISERROR(SEARCH("TRUE",R28)))</formula>
    </cfRule>
  </conditionalFormatting>
  <conditionalFormatting sqref="E53:F72">
    <cfRule type="cellIs" priority="13" operator="equal">
      <formula>C53</formula>
    </cfRule>
    <cfRule type="expression" priority="14">
      <formula>$C$3=$E$3</formula>
    </cfRule>
  </conditionalFormatting>
  <conditionalFormatting sqref="F53:F72">
    <cfRule type="containsText" dxfId="21" priority="3" operator="containsText" text="FALSE">
      <formula>NOT(ISERROR(SEARCH("FALSE",F53)))</formula>
    </cfRule>
    <cfRule type="containsText" dxfId="20" priority="9" operator="containsText" text="TRUE">
      <formula>NOT(ISERROR(SEARCH("TRUE",F53)))</formula>
    </cfRule>
    <cfRule type="expression" dxfId="19" priority="11">
      <formula>$F$3</formula>
    </cfRule>
    <cfRule type="colorScale" priority="12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15" priority="7" operator="containsText" text="TRUE">
      <formula>NOT(ISERROR(SEARCH("TRUE",L53)))</formula>
    </cfRule>
    <cfRule type="containsText" dxfId="14" priority="8" operator="containsText" text="FALSE">
      <formula>NOT(ISERROR(SEARCH("FALSE",L53)))</formula>
    </cfRule>
  </conditionalFormatting>
  <conditionalFormatting sqref="I53:I72">
    <cfRule type="containsText" dxfId="11" priority="5" operator="containsText" text="TRUE">
      <formula>NOT(ISERROR(SEARCH("TRUE",I53)))</formula>
    </cfRule>
    <cfRule type="containsText" dxfId="10" priority="6" operator="containsText" text="FALSE">
      <formula>NOT(ISERROR(SEARCH("FALSE",I53)))</formula>
    </cfRule>
  </conditionalFormatting>
  <conditionalFormatting sqref="O53:O72">
    <cfRule type="containsText" dxfId="7" priority="4" operator="containsText" text="TRUE">
      <formula>NOT(ISERROR(SEARCH("TRUE",O53)))</formula>
    </cfRule>
    <cfRule type="containsText" dxfId="6" priority="10" operator="containsText" text="FALSE">
      <formula>NOT(ISERROR(SEARCH("FALSE",O53)))</formula>
    </cfRule>
  </conditionalFormatting>
  <conditionalFormatting sqref="R53:R72">
    <cfRule type="containsText" dxfId="3" priority="1" operator="containsText" text="FALSE">
      <formula>NOT(ISERROR(SEARCH("FALSE",R53)))</formula>
    </cfRule>
    <cfRule type="containsText" dxfId="2" priority="2" operator="containsText" text="TRUE">
      <formula>NOT(ISERROR(SEARCH("TRUE",R53)))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4"/>
  <sheetViews>
    <sheetView topLeftCell="A28" workbookViewId="0">
      <selection activeCell="L59" sqref="L59"/>
    </sheetView>
  </sheetViews>
  <sheetFormatPr defaultRowHeight="14.4" x14ac:dyDescent="0.3"/>
  <cols>
    <col min="13" max="13" width="13.109375" customWidth="1"/>
  </cols>
  <sheetData>
    <row r="1" spans="2:18" ht="15" thickBot="1" x14ac:dyDescent="0.35"/>
    <row r="2" spans="2:18" x14ac:dyDescent="0.3">
      <c r="B2" s="14" t="s">
        <v>73</v>
      </c>
      <c r="C2" s="15" t="s">
        <v>67</v>
      </c>
      <c r="D2" s="16" t="s">
        <v>68</v>
      </c>
      <c r="E2" s="16"/>
      <c r="F2" s="16"/>
      <c r="G2" s="16" t="s">
        <v>69</v>
      </c>
      <c r="H2" s="16"/>
      <c r="I2" s="16"/>
      <c r="J2" s="16" t="s">
        <v>70</v>
      </c>
      <c r="K2" s="16"/>
      <c r="L2" s="16"/>
      <c r="M2" s="16" t="s">
        <v>71</v>
      </c>
      <c r="N2" s="16"/>
      <c r="O2" s="16"/>
      <c r="P2" s="16" t="s">
        <v>72</v>
      </c>
      <c r="Q2" s="16"/>
      <c r="R2" s="17"/>
    </row>
    <row r="3" spans="2:18" x14ac:dyDescent="0.3">
      <c r="B3">
        <v>-1</v>
      </c>
      <c r="C3" s="3" t="str">
        <f>+IF(B3&gt;0,"Positivo",IF(B3=0,"Neutro","Negativo"))</f>
        <v>Negativo</v>
      </c>
      <c r="D3" s="4">
        <v>-0.4</v>
      </c>
      <c r="E3" s="3" t="str">
        <f t="shared" ref="E3:E22" si="0">+IF(D3&gt;0.01,"Positivo",IF(D3&lt;-0.01,"Negativo","Neutro"))</f>
        <v>Negativo</v>
      </c>
      <c r="F3" s="3" t="b">
        <f>+EXACT($C3,E3)</f>
        <v>1</v>
      </c>
      <c r="G3" s="3">
        <v>2.58E-2</v>
      </c>
      <c r="H3" s="3" t="str">
        <f>+IF(G3&gt;0.05,"Positivo",IF(G3&lt;-0.05,"Negativo","Neutro"))</f>
        <v>Neutro</v>
      </c>
      <c r="I3" s="3" t="b">
        <f t="shared" ref="I3:I22" si="1">+EXACT($C3,H3)</f>
        <v>0</v>
      </c>
      <c r="J3" s="7">
        <v>1</v>
      </c>
      <c r="K3" s="3" t="str">
        <f>+IF(J3&gt;0.35,"Positivo",IF(J3&lt;0,"Negativo","Neutro"))</f>
        <v>Positivo</v>
      </c>
      <c r="L3" s="3" t="b">
        <f>+EXACT($C3,K3)</f>
        <v>0</v>
      </c>
      <c r="M3" s="5">
        <v>0</v>
      </c>
      <c r="N3" s="3" t="str">
        <f>+IF(M3&gt;0.25,"Positivo",IF(M3&lt;-0.25,"Negativo","Neutro"))</f>
        <v>Neutro</v>
      </c>
      <c r="O3" s="3" t="b">
        <f>+EXACT($C3,N3)</f>
        <v>0</v>
      </c>
      <c r="P3" s="3">
        <v>1</v>
      </c>
      <c r="Q3" s="3" t="str">
        <f>+IF(P3=2,"Positivo",IF(P3=0,"Negativo","Neutro"))</f>
        <v>Neutro</v>
      </c>
      <c r="R3" s="6" t="b">
        <f>+EXACT($C3,Q3)</f>
        <v>0</v>
      </c>
    </row>
    <row r="4" spans="2:18" x14ac:dyDescent="0.3">
      <c r="B4">
        <v>-1</v>
      </c>
      <c r="C4" s="3" t="str">
        <f t="shared" ref="C4:C22" si="2">+IF(B4&gt;0,"Positivo",IF(B4=0,"Neutro","Negativo"))</f>
        <v>Negativo</v>
      </c>
      <c r="D4" s="4">
        <v>0</v>
      </c>
      <c r="E4" s="3" t="str">
        <f t="shared" si="0"/>
        <v>Neutro</v>
      </c>
      <c r="F4" s="3" t="b">
        <f t="shared" ref="F4:F22" si="3">+EXACT($C4,E4)</f>
        <v>0</v>
      </c>
      <c r="G4" s="3">
        <v>-0.31819999999999998</v>
      </c>
      <c r="H4" s="3" t="str">
        <f t="shared" ref="H4:H22" si="4">+IF(G4&gt;0.05,"Positivo",IF(G4&lt;-0.05,"Negativo","Neutro"))</f>
        <v>Negativo</v>
      </c>
      <c r="I4" s="3" t="b">
        <f t="shared" si="1"/>
        <v>1</v>
      </c>
      <c r="J4" s="3">
        <v>0</v>
      </c>
      <c r="K4" s="3" t="str">
        <f t="shared" ref="K4:K22" si="5">+IF(J4&gt;0.35,"Positivo",IF(J4&lt;0,"Negativo","Neutro"))</f>
        <v>Neutro</v>
      </c>
      <c r="L4" s="3" t="b">
        <f t="shared" ref="L4:L22" si="6">+EXACT($C4,K4)</f>
        <v>0</v>
      </c>
      <c r="M4" s="5">
        <v>-1</v>
      </c>
      <c r="N4" s="3" t="str">
        <f t="shared" ref="N4:N22" si="7">+IF(M4&gt;0.25,"Positivo",IF(M4&lt;-0.25,"Negativo","Neutro"))</f>
        <v>Negativo</v>
      </c>
      <c r="O4" s="3" t="b">
        <f t="shared" ref="O4:O22" si="8">+EXACT($C4,N4)</f>
        <v>1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</row>
    <row r="5" spans="2:18" x14ac:dyDescent="0.3">
      <c r="B5">
        <v>0</v>
      </c>
      <c r="C5" s="3" t="str">
        <f t="shared" si="2"/>
        <v>Neutro</v>
      </c>
      <c r="D5" s="4">
        <v>0.2</v>
      </c>
      <c r="E5" s="3" t="str">
        <f t="shared" si="0"/>
        <v>Positivo</v>
      </c>
      <c r="F5" s="3" t="b">
        <f t="shared" si="3"/>
        <v>0</v>
      </c>
      <c r="G5" s="3">
        <v>0.128</v>
      </c>
      <c r="H5" s="3" t="str">
        <f t="shared" si="4"/>
        <v>Positivo</v>
      </c>
      <c r="I5" s="3" t="b">
        <f t="shared" si="1"/>
        <v>0</v>
      </c>
      <c r="J5" s="7">
        <v>1</v>
      </c>
      <c r="K5" s="3" t="str">
        <f t="shared" si="5"/>
        <v>Positivo</v>
      </c>
      <c r="L5" s="3" t="b">
        <f t="shared" si="6"/>
        <v>0</v>
      </c>
      <c r="M5" s="5">
        <v>0</v>
      </c>
      <c r="N5" s="3" t="str">
        <f t="shared" si="7"/>
        <v>Neutro</v>
      </c>
      <c r="O5" s="3" t="b">
        <f t="shared" si="8"/>
        <v>1</v>
      </c>
      <c r="P5" s="3">
        <v>2</v>
      </c>
      <c r="Q5" s="3" t="str">
        <f t="shared" si="9"/>
        <v>Positivo</v>
      </c>
      <c r="R5" s="6" t="b">
        <f t="shared" si="10"/>
        <v>0</v>
      </c>
    </row>
    <row r="6" spans="2:18" x14ac:dyDescent="0.3">
      <c r="B6">
        <v>0</v>
      </c>
      <c r="C6" s="3" t="str">
        <f t="shared" si="2"/>
        <v>Neutro</v>
      </c>
      <c r="D6" s="4">
        <v>0</v>
      </c>
      <c r="E6" s="3" t="str">
        <f t="shared" si="0"/>
        <v>Neutro</v>
      </c>
      <c r="F6" s="3" t="b">
        <f t="shared" si="3"/>
        <v>1</v>
      </c>
      <c r="G6" s="3">
        <v>0</v>
      </c>
      <c r="H6" s="3" t="str">
        <f t="shared" si="4"/>
        <v>Neutro</v>
      </c>
      <c r="I6" s="3" t="b">
        <f t="shared" si="1"/>
        <v>1</v>
      </c>
      <c r="J6" s="3">
        <v>0</v>
      </c>
      <c r="K6" s="3" t="str">
        <f t="shared" si="5"/>
        <v>Neutro</v>
      </c>
      <c r="L6" s="3" t="b">
        <f>+EXACT($C6,K6)</f>
        <v>1</v>
      </c>
      <c r="M6" s="5">
        <v>0</v>
      </c>
      <c r="N6" s="3" t="str">
        <f t="shared" si="7"/>
        <v>Neutro</v>
      </c>
      <c r="O6" s="3" t="b">
        <f>+EXACT($C6,N6)</f>
        <v>1</v>
      </c>
      <c r="P6" s="3">
        <v>2</v>
      </c>
      <c r="Q6" s="3" t="str">
        <f t="shared" si="9"/>
        <v>Positivo</v>
      </c>
      <c r="R6" s="6" t="b">
        <f>+EXACT($C6,Q6)</f>
        <v>0</v>
      </c>
    </row>
    <row r="7" spans="2:18" x14ac:dyDescent="0.3">
      <c r="B7">
        <v>-2</v>
      </c>
      <c r="C7" s="3" t="str">
        <f t="shared" si="2"/>
        <v>Negativo</v>
      </c>
      <c r="D7" s="4">
        <v>-0.1</v>
      </c>
      <c r="E7" s="3" t="str">
        <f t="shared" si="0"/>
        <v>Negativo</v>
      </c>
      <c r="F7" s="3" t="b">
        <f t="shared" si="3"/>
        <v>1</v>
      </c>
      <c r="G7" s="3">
        <v>-0.58589999999999998</v>
      </c>
      <c r="H7" s="3" t="str">
        <f t="shared" si="4"/>
        <v>Negativo</v>
      </c>
      <c r="I7" s="3" t="b">
        <f t="shared" si="1"/>
        <v>1</v>
      </c>
      <c r="J7" s="7">
        <v>-1</v>
      </c>
      <c r="K7" s="3" t="str">
        <f t="shared" si="5"/>
        <v>Negativo</v>
      </c>
      <c r="L7" s="3" t="b">
        <f t="shared" si="6"/>
        <v>1</v>
      </c>
      <c r="M7" s="5">
        <v>-1</v>
      </c>
      <c r="N7" s="3" t="str">
        <f t="shared" si="7"/>
        <v>Negativo</v>
      </c>
      <c r="O7" s="3" t="b">
        <f t="shared" si="8"/>
        <v>1</v>
      </c>
      <c r="P7" s="3">
        <v>2</v>
      </c>
      <c r="Q7" s="3" t="str">
        <f t="shared" si="9"/>
        <v>Positivo</v>
      </c>
      <c r="R7" s="6" t="b">
        <f t="shared" si="10"/>
        <v>0</v>
      </c>
    </row>
    <row r="8" spans="2:18" x14ac:dyDescent="0.3">
      <c r="B8">
        <v>-2</v>
      </c>
      <c r="C8" s="3" t="str">
        <f t="shared" si="2"/>
        <v>Negativo</v>
      </c>
      <c r="D8" s="4">
        <v>0</v>
      </c>
      <c r="E8" s="3" t="str">
        <f t="shared" si="0"/>
        <v>Neutro</v>
      </c>
      <c r="F8" s="3" t="b">
        <f t="shared" si="3"/>
        <v>0</v>
      </c>
      <c r="G8" s="3">
        <v>-0.40189999999999998</v>
      </c>
      <c r="H8" s="3" t="str">
        <f t="shared" si="4"/>
        <v>Negativo</v>
      </c>
      <c r="I8" s="3" t="b">
        <f t="shared" si="1"/>
        <v>1</v>
      </c>
      <c r="J8" s="7">
        <v>-1</v>
      </c>
      <c r="K8" s="3" t="str">
        <f t="shared" si="5"/>
        <v>Negativo</v>
      </c>
      <c r="L8" s="3" t="b">
        <f t="shared" si="6"/>
        <v>1</v>
      </c>
      <c r="M8" s="5">
        <v>-1</v>
      </c>
      <c r="N8" s="3" t="str">
        <f t="shared" si="7"/>
        <v>Negativo</v>
      </c>
      <c r="O8" s="3" t="b">
        <f t="shared" si="8"/>
        <v>1</v>
      </c>
      <c r="P8" s="3">
        <v>0</v>
      </c>
      <c r="Q8" s="3" t="str">
        <f t="shared" si="9"/>
        <v>Neutro</v>
      </c>
      <c r="R8" s="6" t="b">
        <f t="shared" si="10"/>
        <v>0</v>
      </c>
    </row>
    <row r="9" spans="2:18" x14ac:dyDescent="0.3">
      <c r="B9">
        <v>2</v>
      </c>
      <c r="C9" s="3" t="str">
        <f t="shared" si="2"/>
        <v>Positivo</v>
      </c>
      <c r="D9" s="4">
        <v>0</v>
      </c>
      <c r="E9" s="3" t="str">
        <f t="shared" si="0"/>
        <v>Neutro</v>
      </c>
      <c r="F9" s="3" t="b">
        <f t="shared" si="3"/>
        <v>0</v>
      </c>
      <c r="G9" s="3">
        <v>-5.3100000000000001E-2</v>
      </c>
      <c r="H9" s="3" t="str">
        <f t="shared" si="4"/>
        <v>Negativo</v>
      </c>
      <c r="I9" s="3" t="b">
        <f t="shared" si="1"/>
        <v>0</v>
      </c>
      <c r="J9" s="7">
        <v>1</v>
      </c>
      <c r="K9" s="3" t="str">
        <f t="shared" si="5"/>
        <v>Positivo</v>
      </c>
      <c r="L9" s="3" t="b">
        <f t="shared" si="6"/>
        <v>1</v>
      </c>
      <c r="M9" s="5">
        <v>0</v>
      </c>
      <c r="N9" s="3" t="str">
        <f t="shared" si="7"/>
        <v>Neutro</v>
      </c>
      <c r="O9" s="3" t="b">
        <f t="shared" si="8"/>
        <v>0</v>
      </c>
      <c r="P9" s="3">
        <v>0</v>
      </c>
      <c r="Q9" s="3" t="str">
        <f t="shared" si="9"/>
        <v>Neutro</v>
      </c>
      <c r="R9" s="6" t="b">
        <f t="shared" si="10"/>
        <v>0</v>
      </c>
    </row>
    <row r="10" spans="2:18" x14ac:dyDescent="0.3">
      <c r="B10">
        <v>2</v>
      </c>
      <c r="C10" s="3" t="str">
        <f t="shared" si="2"/>
        <v>Positivo</v>
      </c>
      <c r="D10" s="4">
        <v>0.6</v>
      </c>
      <c r="E10" s="3" t="str">
        <f t="shared" si="0"/>
        <v>Positivo</v>
      </c>
      <c r="F10" s="3" t="b">
        <f t="shared" si="3"/>
        <v>1</v>
      </c>
      <c r="G10" s="3">
        <v>0.29599999999999999</v>
      </c>
      <c r="H10" s="3" t="str">
        <f t="shared" si="4"/>
        <v>Positivo</v>
      </c>
      <c r="I10" s="3" t="b">
        <f t="shared" si="1"/>
        <v>1</v>
      </c>
      <c r="J10" s="7">
        <v>1</v>
      </c>
      <c r="K10" s="3" t="str">
        <f t="shared" si="5"/>
        <v>Positivo</v>
      </c>
      <c r="L10" s="3" t="b">
        <f t="shared" si="6"/>
        <v>1</v>
      </c>
      <c r="M10" s="5">
        <v>0</v>
      </c>
      <c r="N10" s="3" t="str">
        <f t="shared" si="7"/>
        <v>Neutro</v>
      </c>
      <c r="O10" s="3" t="b">
        <f t="shared" si="8"/>
        <v>0</v>
      </c>
      <c r="P10" s="3">
        <v>2</v>
      </c>
      <c r="Q10" s="3" t="str">
        <f t="shared" si="9"/>
        <v>Positivo</v>
      </c>
      <c r="R10" s="6" t="b">
        <f t="shared" si="10"/>
        <v>1</v>
      </c>
    </row>
    <row r="11" spans="2:18" x14ac:dyDescent="0.3">
      <c r="B11">
        <v>1</v>
      </c>
      <c r="C11" s="3" t="str">
        <f t="shared" si="2"/>
        <v>Positivo</v>
      </c>
      <c r="D11" s="4">
        <v>0</v>
      </c>
      <c r="E11" s="3" t="str">
        <f t="shared" si="0"/>
        <v>Neutro</v>
      </c>
      <c r="F11" s="3" t="b">
        <f t="shared" si="3"/>
        <v>0</v>
      </c>
      <c r="G11" s="3">
        <v>-0.62490000000000001</v>
      </c>
      <c r="H11" s="3" t="str">
        <f t="shared" si="4"/>
        <v>Negativo</v>
      </c>
      <c r="I11" s="3" t="b">
        <f t="shared" si="1"/>
        <v>0</v>
      </c>
      <c r="J11" s="3">
        <v>0</v>
      </c>
      <c r="K11" s="3" t="str">
        <f t="shared" si="5"/>
        <v>Neutro</v>
      </c>
      <c r="L11" s="3" t="b">
        <f t="shared" si="6"/>
        <v>0</v>
      </c>
      <c r="M11" s="5">
        <v>0</v>
      </c>
      <c r="N11" s="3" t="str">
        <f t="shared" si="7"/>
        <v>Neutro</v>
      </c>
      <c r="O11" s="3" t="b">
        <f t="shared" si="8"/>
        <v>0</v>
      </c>
      <c r="P11" s="3">
        <v>2</v>
      </c>
      <c r="Q11" s="3" t="str">
        <f t="shared" si="9"/>
        <v>Positivo</v>
      </c>
      <c r="R11" s="6" t="b">
        <f t="shared" si="10"/>
        <v>1</v>
      </c>
    </row>
    <row r="12" spans="2:18" x14ac:dyDescent="0.3">
      <c r="B12">
        <v>2</v>
      </c>
      <c r="C12" s="3" t="str">
        <f t="shared" si="2"/>
        <v>Positivo</v>
      </c>
      <c r="D12" s="4">
        <v>0</v>
      </c>
      <c r="E12" s="3" t="str">
        <f t="shared" si="0"/>
        <v>Neutro</v>
      </c>
      <c r="F12" s="3" t="b">
        <f t="shared" si="3"/>
        <v>0</v>
      </c>
      <c r="G12" s="3">
        <v>0</v>
      </c>
      <c r="H12" s="3" t="str">
        <f t="shared" si="4"/>
        <v>Neutro</v>
      </c>
      <c r="I12" s="3" t="b">
        <f t="shared" si="1"/>
        <v>0</v>
      </c>
      <c r="J12" s="7">
        <v>1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</row>
    <row r="13" spans="2:18" x14ac:dyDescent="0.3">
      <c r="B13">
        <v>1</v>
      </c>
      <c r="C13" s="3" t="str">
        <f t="shared" si="2"/>
        <v>Positivo</v>
      </c>
      <c r="D13" s="4">
        <v>0</v>
      </c>
      <c r="E13" s="3" t="str">
        <f t="shared" si="0"/>
        <v>Neutro</v>
      </c>
      <c r="F13" s="3" t="b">
        <f t="shared" si="3"/>
        <v>0</v>
      </c>
      <c r="G13" s="3">
        <v>0.128</v>
      </c>
      <c r="H13" s="3" t="str">
        <f t="shared" si="4"/>
        <v>Positivo</v>
      </c>
      <c r="I13" s="3" t="b">
        <f t="shared" si="1"/>
        <v>1</v>
      </c>
      <c r="J13" s="3">
        <v>-0.5</v>
      </c>
      <c r="K13" s="3" t="str">
        <f t="shared" si="5"/>
        <v>Negativo</v>
      </c>
      <c r="L13" s="3" t="b">
        <f t="shared" si="6"/>
        <v>0</v>
      </c>
      <c r="M13" s="5">
        <v>-1</v>
      </c>
      <c r="N13" s="3" t="str">
        <f t="shared" si="7"/>
        <v>Negativo</v>
      </c>
      <c r="O13" s="3" t="b">
        <f t="shared" si="8"/>
        <v>0</v>
      </c>
      <c r="P13" s="3">
        <v>0</v>
      </c>
      <c r="Q13" s="3" t="str">
        <f t="shared" si="9"/>
        <v>Neutro</v>
      </c>
      <c r="R13" s="6" t="b">
        <f t="shared" si="10"/>
        <v>0</v>
      </c>
    </row>
    <row r="14" spans="2:18" x14ac:dyDescent="0.3">
      <c r="B14">
        <v>0</v>
      </c>
      <c r="C14" s="3" t="str">
        <f t="shared" si="2"/>
        <v>Neutro</v>
      </c>
      <c r="D14" s="4">
        <v>0</v>
      </c>
      <c r="E14" s="3" t="str">
        <f t="shared" si="0"/>
        <v>Neutro</v>
      </c>
      <c r="F14" s="3" t="b">
        <f t="shared" si="3"/>
        <v>1</v>
      </c>
      <c r="G14" s="3">
        <v>0</v>
      </c>
      <c r="H14" s="3" t="str">
        <f t="shared" si="4"/>
        <v>Neutro</v>
      </c>
      <c r="I14" s="3" t="b">
        <f t="shared" si="1"/>
        <v>1</v>
      </c>
      <c r="J14" s="3">
        <v>0</v>
      </c>
      <c r="K14" s="3" t="str">
        <f t="shared" si="5"/>
        <v>Neutro</v>
      </c>
      <c r="L14" s="3" t="b">
        <f t="shared" si="6"/>
        <v>1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</row>
    <row r="15" spans="2:18" x14ac:dyDescent="0.3">
      <c r="B15">
        <v>0</v>
      </c>
      <c r="C15" s="3" t="str">
        <f t="shared" si="2"/>
        <v>Neutro</v>
      </c>
      <c r="D15" s="4">
        <v>0</v>
      </c>
      <c r="E15" s="3" t="str">
        <f t="shared" si="0"/>
        <v>Neutro</v>
      </c>
      <c r="F15" s="3" t="b">
        <f t="shared" si="3"/>
        <v>1</v>
      </c>
      <c r="G15" s="3">
        <v>0</v>
      </c>
      <c r="H15" s="3" t="str">
        <f t="shared" si="4"/>
        <v>Neutro</v>
      </c>
      <c r="I15" s="3" t="b">
        <f t="shared" si="1"/>
        <v>1</v>
      </c>
      <c r="J15" s="7">
        <v>-1</v>
      </c>
      <c r="K15" s="3" t="str">
        <f t="shared" si="5"/>
        <v>Negativo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1</v>
      </c>
      <c r="Q15" s="3" t="str">
        <f t="shared" si="9"/>
        <v>Positivo</v>
      </c>
      <c r="R15" s="6" t="b">
        <f t="shared" si="10"/>
        <v>0</v>
      </c>
    </row>
    <row r="16" spans="2:18" x14ac:dyDescent="0.3">
      <c r="B16">
        <v>0</v>
      </c>
      <c r="C16" s="3" t="str">
        <f t="shared" si="2"/>
        <v>Neutro</v>
      </c>
      <c r="D16" s="4">
        <v>0</v>
      </c>
      <c r="E16" s="3" t="str">
        <f t="shared" si="0"/>
        <v>Neutro</v>
      </c>
      <c r="F16" s="3" t="b">
        <f t="shared" si="3"/>
        <v>1</v>
      </c>
      <c r="G16" s="3">
        <v>0</v>
      </c>
      <c r="H16" s="3" t="str">
        <f t="shared" si="4"/>
        <v>Neutro</v>
      </c>
      <c r="I16" s="3" t="b">
        <f t="shared" si="1"/>
        <v>1</v>
      </c>
      <c r="J16" s="7">
        <v>-1</v>
      </c>
      <c r="K16" s="3" t="str">
        <f t="shared" si="5"/>
        <v>Negativo</v>
      </c>
      <c r="L16" s="3" t="b">
        <f t="shared" si="6"/>
        <v>0</v>
      </c>
      <c r="M16" s="5">
        <v>0</v>
      </c>
      <c r="N16" s="3" t="str">
        <f t="shared" si="7"/>
        <v>Neutro</v>
      </c>
      <c r="O16" s="3" t="b">
        <f t="shared" si="8"/>
        <v>1</v>
      </c>
      <c r="P16" s="3">
        <v>0</v>
      </c>
      <c r="Q16" s="3" t="str">
        <f t="shared" si="9"/>
        <v>Neutro</v>
      </c>
      <c r="R16" s="6" t="b">
        <f t="shared" si="10"/>
        <v>1</v>
      </c>
    </row>
    <row r="17" spans="2:18" x14ac:dyDescent="0.3">
      <c r="B17">
        <v>-1</v>
      </c>
      <c r="C17" s="3" t="str">
        <f t="shared" si="2"/>
        <v>Negativo</v>
      </c>
      <c r="D17" s="4">
        <v>-0.125</v>
      </c>
      <c r="E17" s="3" t="str">
        <f t="shared" si="0"/>
        <v>Negativo</v>
      </c>
      <c r="F17" s="3" t="b">
        <f t="shared" si="3"/>
        <v>1</v>
      </c>
      <c r="G17" s="3">
        <v>-0.31819999999999998</v>
      </c>
      <c r="H17" s="3" t="str">
        <f t="shared" si="4"/>
        <v>Negativo</v>
      </c>
      <c r="I17" s="3" t="b">
        <f t="shared" si="1"/>
        <v>1</v>
      </c>
      <c r="J17" s="3">
        <v>0.33333000000000002</v>
      </c>
      <c r="K17" s="3" t="str">
        <f t="shared" si="5"/>
        <v>Neutro</v>
      </c>
      <c r="L17" s="3" t="b">
        <f t="shared" si="6"/>
        <v>0</v>
      </c>
      <c r="M17" s="5">
        <v>-1</v>
      </c>
      <c r="N17" s="3" t="str">
        <f t="shared" si="7"/>
        <v>Negativo</v>
      </c>
      <c r="O17" s="3" t="b">
        <f t="shared" si="8"/>
        <v>1</v>
      </c>
      <c r="P17" s="3">
        <v>0</v>
      </c>
      <c r="Q17" s="3" t="str">
        <f t="shared" si="9"/>
        <v>Neutro</v>
      </c>
      <c r="R17" s="6" t="b">
        <f t="shared" si="10"/>
        <v>0</v>
      </c>
    </row>
    <row r="18" spans="2:18" x14ac:dyDescent="0.3">
      <c r="B18">
        <v>0</v>
      </c>
      <c r="C18" s="3" t="str">
        <f t="shared" si="2"/>
        <v>Neutro</v>
      </c>
      <c r="D18" s="4">
        <v>0</v>
      </c>
      <c r="E18" s="3" t="str">
        <f t="shared" si="0"/>
        <v>Neutro</v>
      </c>
      <c r="F18" s="3" t="b">
        <f t="shared" si="3"/>
        <v>1</v>
      </c>
      <c r="G18" s="3">
        <v>0.40189999999999998</v>
      </c>
      <c r="H18" s="3" t="str">
        <f t="shared" si="4"/>
        <v>Positivo</v>
      </c>
      <c r="I18" s="3" t="b">
        <f t="shared" si="1"/>
        <v>0</v>
      </c>
      <c r="J18" s="3">
        <v>0.33333000000000002</v>
      </c>
      <c r="K18" s="3" t="str">
        <f t="shared" si="5"/>
        <v>Neutro</v>
      </c>
      <c r="L18" s="3" t="b">
        <f t="shared" si="6"/>
        <v>1</v>
      </c>
      <c r="M18" s="5">
        <v>0</v>
      </c>
      <c r="N18" s="3" t="str">
        <f t="shared" si="7"/>
        <v>Neutro</v>
      </c>
      <c r="O18" s="3" t="b">
        <f t="shared" si="8"/>
        <v>1</v>
      </c>
      <c r="P18" s="3">
        <v>1</v>
      </c>
      <c r="Q18" s="3" t="str">
        <f t="shared" si="9"/>
        <v>Positivo</v>
      </c>
      <c r="R18" s="6" t="b">
        <f t="shared" si="10"/>
        <v>0</v>
      </c>
    </row>
    <row r="19" spans="2:18" x14ac:dyDescent="0.3">
      <c r="B19">
        <v>-1</v>
      </c>
      <c r="C19" s="3" t="str">
        <f t="shared" si="2"/>
        <v>Negativo</v>
      </c>
      <c r="D19" s="4">
        <v>0</v>
      </c>
      <c r="E19" s="3" t="str">
        <f t="shared" si="0"/>
        <v>Neutro</v>
      </c>
      <c r="F19" s="3" t="b">
        <f t="shared" si="3"/>
        <v>0</v>
      </c>
      <c r="G19" s="3">
        <v>0</v>
      </c>
      <c r="H19" s="3" t="str">
        <f t="shared" si="4"/>
        <v>Neutro</v>
      </c>
      <c r="I19" s="3" t="b">
        <f t="shared" si="1"/>
        <v>0</v>
      </c>
      <c r="J19" s="7">
        <v>-1</v>
      </c>
      <c r="K19" s="3" t="str">
        <f t="shared" si="5"/>
        <v>Negativo</v>
      </c>
      <c r="L19" s="3" t="b">
        <f t="shared" si="6"/>
        <v>1</v>
      </c>
      <c r="M19" s="5">
        <v>0</v>
      </c>
      <c r="N19" s="3" t="str">
        <f t="shared" si="7"/>
        <v>Neutro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</row>
    <row r="20" spans="2:18" x14ac:dyDescent="0.3">
      <c r="B20">
        <v>0</v>
      </c>
      <c r="C20" s="3" t="str">
        <f t="shared" si="2"/>
        <v>Neutro</v>
      </c>
      <c r="D20" s="4">
        <v>0</v>
      </c>
      <c r="E20" s="3" t="str">
        <f t="shared" si="0"/>
        <v>Neutro</v>
      </c>
      <c r="F20" s="3" t="b">
        <f t="shared" si="3"/>
        <v>1</v>
      </c>
      <c r="G20" s="3">
        <v>0</v>
      </c>
      <c r="H20" s="3" t="str">
        <f t="shared" si="4"/>
        <v>Neutro</v>
      </c>
      <c r="I20" s="3" t="b">
        <f t="shared" si="1"/>
        <v>1</v>
      </c>
      <c r="J20" s="3">
        <v>0</v>
      </c>
      <c r="K20" s="3" t="str">
        <f t="shared" si="5"/>
        <v>Neutro</v>
      </c>
      <c r="L20" s="3" t="b">
        <f t="shared" si="6"/>
        <v>1</v>
      </c>
      <c r="M20" s="5">
        <v>0</v>
      </c>
      <c r="N20" s="3" t="str">
        <f t="shared" si="7"/>
        <v>Neutro</v>
      </c>
      <c r="O20" s="3" t="b">
        <f t="shared" si="8"/>
        <v>1</v>
      </c>
      <c r="P20" s="3">
        <v>0</v>
      </c>
      <c r="Q20" s="3" t="str">
        <f t="shared" si="9"/>
        <v>Neutro</v>
      </c>
      <c r="R20" s="6" t="b">
        <f t="shared" si="10"/>
        <v>1</v>
      </c>
    </row>
    <row r="21" spans="2:18" x14ac:dyDescent="0.3">
      <c r="B21" s="1">
        <v>0</v>
      </c>
      <c r="C21" s="3" t="str">
        <f t="shared" si="2"/>
        <v>Neutro</v>
      </c>
      <c r="D21" s="4">
        <v>0</v>
      </c>
      <c r="E21" s="3" t="str">
        <f t="shared" si="0"/>
        <v>Neutro</v>
      </c>
      <c r="F21" s="3" t="b">
        <f t="shared" si="3"/>
        <v>1</v>
      </c>
      <c r="G21" s="3">
        <v>0.29599999999999999</v>
      </c>
      <c r="H21" s="3" t="str">
        <f t="shared" si="4"/>
        <v>Positivo</v>
      </c>
      <c r="I21" s="3" t="b">
        <f t="shared" si="1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1</v>
      </c>
      <c r="Q21" s="3" t="str">
        <f t="shared" si="9"/>
        <v>Positivo</v>
      </c>
      <c r="R21" s="6" t="b">
        <f t="shared" si="10"/>
        <v>0</v>
      </c>
    </row>
    <row r="22" spans="2:18" ht="15" thickBot="1" x14ac:dyDescent="0.35">
      <c r="B22" s="1">
        <v>0</v>
      </c>
      <c r="C22" s="10" t="str">
        <f t="shared" si="2"/>
        <v>Neutro</v>
      </c>
      <c r="D22" s="11">
        <v>0</v>
      </c>
      <c r="E22" s="10" t="str">
        <f t="shared" si="0"/>
        <v>Neutro</v>
      </c>
      <c r="F22" s="10" t="b">
        <f t="shared" si="3"/>
        <v>1</v>
      </c>
      <c r="G22" s="10">
        <v>0.29599999999999999</v>
      </c>
      <c r="H22" s="10" t="str">
        <f t="shared" si="4"/>
        <v>Positivo</v>
      </c>
      <c r="I22" s="10" t="b">
        <f t="shared" si="1"/>
        <v>0</v>
      </c>
      <c r="J22" s="18">
        <v>1</v>
      </c>
      <c r="K22" s="3" t="str">
        <f t="shared" si="5"/>
        <v>Positivo</v>
      </c>
      <c r="L22" s="10" t="b">
        <f t="shared" si="6"/>
        <v>0</v>
      </c>
      <c r="M22" s="12">
        <v>0</v>
      </c>
      <c r="N22" s="10" t="str">
        <f t="shared" si="7"/>
        <v>Neutro</v>
      </c>
      <c r="O22" s="10" t="b">
        <f t="shared" si="8"/>
        <v>1</v>
      </c>
      <c r="P22" s="3">
        <v>0</v>
      </c>
      <c r="Q22" s="10" t="str">
        <f t="shared" si="9"/>
        <v>Neutro</v>
      </c>
      <c r="R22" s="13" t="b">
        <f t="shared" si="10"/>
        <v>1</v>
      </c>
    </row>
    <row r="23" spans="2:18" x14ac:dyDescent="0.3">
      <c r="C23" t="s">
        <v>74</v>
      </c>
      <c r="F23">
        <f>+COUNTIF(F3:F22,TRUE)</f>
        <v>12</v>
      </c>
      <c r="I23">
        <f>+COUNTIF(I3:I22,TRUE)</f>
        <v>11</v>
      </c>
      <c r="L23">
        <f>+COUNTIF(L3:L22,TRUE)</f>
        <v>10</v>
      </c>
      <c r="O23">
        <f>+COUNTIF(O3:O22,TRUE)</f>
        <v>12</v>
      </c>
      <c r="R23">
        <f>+COUNTIF(R3:R22,TRUE)</f>
        <v>6</v>
      </c>
    </row>
    <row r="24" spans="2:18" x14ac:dyDescent="0.3">
      <c r="C24" t="s">
        <v>75</v>
      </c>
      <c r="F24">
        <f>+COUNTIF(F3:F22,FALSE)</f>
        <v>8</v>
      </c>
      <c r="I24">
        <f>+COUNTIF(I3:I22,FALSE)</f>
        <v>9</v>
      </c>
      <c r="L24">
        <f>+COUNTIF(L3:L22,FALSE)</f>
        <v>10</v>
      </c>
      <c r="O24">
        <f>+COUNTIF(O3:O22,FALSE)</f>
        <v>8</v>
      </c>
      <c r="R24">
        <f>+COUNTIF(R3:R22,FALSE)</f>
        <v>14</v>
      </c>
    </row>
    <row r="26" spans="2:18" ht="15" thickBot="1" x14ac:dyDescent="0.35"/>
    <row r="27" spans="2:18" x14ac:dyDescent="0.3">
      <c r="B27" s="14" t="s">
        <v>73</v>
      </c>
      <c r="C27" s="15" t="s">
        <v>67</v>
      </c>
      <c r="D27" s="16" t="s">
        <v>68</v>
      </c>
      <c r="E27" s="16"/>
      <c r="F27" s="16"/>
      <c r="G27" s="16" t="s">
        <v>69</v>
      </c>
      <c r="H27" s="16"/>
      <c r="I27" s="16"/>
      <c r="J27" s="16" t="s">
        <v>70</v>
      </c>
      <c r="K27" s="16"/>
      <c r="L27" s="16"/>
      <c r="M27" s="16" t="s">
        <v>71</v>
      </c>
      <c r="N27" s="16"/>
      <c r="O27" s="16"/>
      <c r="P27" s="16" t="s">
        <v>72</v>
      </c>
      <c r="Q27" s="16"/>
      <c r="R27" s="17"/>
    </row>
    <row r="28" spans="2:18" x14ac:dyDescent="0.3">
      <c r="B28" s="1">
        <v>1</v>
      </c>
      <c r="C28" s="3" t="str">
        <f>+IF(B28&gt;0,"Positivo",IF(B28=0,"Neutro","Negativo"))</f>
        <v>Positivo</v>
      </c>
      <c r="D28">
        <v>0.25</v>
      </c>
      <c r="E28" s="3" t="str">
        <f t="shared" ref="E28:E47" si="11">+IF(D28&gt;0.01,"Positivo",IF(D28&lt;-0.01,"Negativo","Neutro"))</f>
        <v>Positivo</v>
      </c>
      <c r="F28" s="3" t="b">
        <f>+EXACT($C28,E28)</f>
        <v>1</v>
      </c>
      <c r="G28">
        <v>0.44040000000000001</v>
      </c>
      <c r="H28" s="3" t="str">
        <f>+IF(G28&gt;0.05,"Positivo",IF(G28&lt;-0.05,"Negativo","Neutro"))</f>
        <v>Positivo</v>
      </c>
      <c r="I28" s="3" t="b">
        <f t="shared" ref="I28:I47" si="12">+EXACT($C28,H28)</f>
        <v>1</v>
      </c>
      <c r="J28">
        <v>0</v>
      </c>
      <c r="K28" s="3" t="str">
        <f>+IF(J28&gt;0.35,"Positivo",IF(J28&lt;0.3,"Negativo","Neutro"))</f>
        <v>Negativo</v>
      </c>
      <c r="L28" s="3" t="b">
        <f>+EXACT($C28,K28)</f>
        <v>0</v>
      </c>
      <c r="M28">
        <v>0</v>
      </c>
      <c r="N28" s="3" t="str">
        <f>+IF(M28&gt;0.25,"Positivo",IF(M28&lt;-0.25,"Negativo","Neutro"))</f>
        <v>Neutro</v>
      </c>
      <c r="O28" s="3" t="b">
        <f>+EXACT($C28,N28)</f>
        <v>0</v>
      </c>
      <c r="P28" s="3">
        <v>1</v>
      </c>
      <c r="Q28" s="3" t="str">
        <f>+IF(P28=2,"Positivo",IF(P28=0,"Negativo","Neutro"))</f>
        <v>Neutro</v>
      </c>
      <c r="R28" s="6" t="b">
        <f>+EXACT($C28,Q28)</f>
        <v>0</v>
      </c>
    </row>
    <row r="29" spans="2:18" x14ac:dyDescent="0.3">
      <c r="B29">
        <v>0</v>
      </c>
      <c r="C29" s="3" t="str">
        <f t="shared" ref="C29:C47" si="13">+IF(B29&gt;0,"Positivo",IF(B29=0,"Neutro","Negativo"))</f>
        <v>Neutro</v>
      </c>
      <c r="D29">
        <v>0</v>
      </c>
      <c r="E29" s="3" t="str">
        <f t="shared" si="11"/>
        <v>Neutro</v>
      </c>
      <c r="F29" s="3" t="b">
        <f t="shared" ref="F29:F47" si="14">+EXACT($C29,E29)</f>
        <v>1</v>
      </c>
      <c r="G29">
        <v>0</v>
      </c>
      <c r="H29" s="3" t="str">
        <f t="shared" ref="H29:H47" si="15">+IF(G29&gt;0.05,"Positivo",IF(G29&lt;-0.05,"Negativo","Neutro"))</f>
        <v>Neutro</v>
      </c>
      <c r="I29" s="3" t="b">
        <f t="shared" si="12"/>
        <v>1</v>
      </c>
      <c r="J29">
        <v>1</v>
      </c>
      <c r="K29" s="3" t="str">
        <f t="shared" ref="K29:K47" si="16">+IF(J29&gt;0.35,"Positivo",IF(J29&lt;0.3,"Negativo","Neutro"))</f>
        <v>Positivo</v>
      </c>
      <c r="L29" s="3" t="b">
        <f t="shared" ref="L29:L47" si="17">+EXACT($C29,K29)</f>
        <v>0</v>
      </c>
      <c r="M29">
        <v>0</v>
      </c>
      <c r="N29" s="3" t="str">
        <f t="shared" ref="N29:N47" si="18">+IF(M29&gt;0.25,"Positivo",IF(M29&lt;-0.25,"Negativo","Neutro"))</f>
        <v>Neutro</v>
      </c>
      <c r="O29" s="3" t="b">
        <f t="shared" ref="O29:O47" si="19">+EXACT($C29,N29)</f>
        <v>1</v>
      </c>
      <c r="P29" s="3">
        <v>2</v>
      </c>
      <c r="Q29" s="3" t="str">
        <f t="shared" ref="Q29:Q47" si="20">+IF(P29&gt;0.25,"Positivo",IF(P29&lt;-0.25,"Negativo","Neutro"))</f>
        <v>Positivo</v>
      </c>
      <c r="R29" s="6" t="b">
        <f t="shared" ref="R29:R47" si="21">+EXACT($C29,Q29)</f>
        <v>0</v>
      </c>
    </row>
    <row r="30" spans="2:18" x14ac:dyDescent="0.3">
      <c r="B30" s="1">
        <v>0</v>
      </c>
      <c r="C30" s="3" t="str">
        <f t="shared" si="13"/>
        <v>Neutro</v>
      </c>
      <c r="D30">
        <v>0</v>
      </c>
      <c r="E30" s="3" t="str">
        <f t="shared" si="11"/>
        <v>Neutro</v>
      </c>
      <c r="F30" s="3" t="b">
        <f t="shared" si="14"/>
        <v>1</v>
      </c>
      <c r="G30">
        <v>7.7200000000000005E-2</v>
      </c>
      <c r="H30" s="3" t="str">
        <f t="shared" si="15"/>
        <v>Positivo</v>
      </c>
      <c r="I30" s="3" t="b">
        <f t="shared" si="12"/>
        <v>0</v>
      </c>
      <c r="J30">
        <v>1</v>
      </c>
      <c r="K30" s="3" t="str">
        <f t="shared" si="16"/>
        <v>Positivo</v>
      </c>
      <c r="L30" s="3" t="b">
        <f t="shared" si="17"/>
        <v>0</v>
      </c>
      <c r="M30">
        <v>-1</v>
      </c>
      <c r="N30" s="3" t="str">
        <f t="shared" si="18"/>
        <v>Negativo</v>
      </c>
      <c r="O30" s="3" t="b">
        <f t="shared" si="19"/>
        <v>0</v>
      </c>
      <c r="P30" s="3">
        <v>2</v>
      </c>
      <c r="Q30" s="3" t="str">
        <f t="shared" si="20"/>
        <v>Positivo</v>
      </c>
      <c r="R30" s="6" t="b">
        <f t="shared" si="21"/>
        <v>0</v>
      </c>
    </row>
    <row r="31" spans="2:18" x14ac:dyDescent="0.3">
      <c r="B31">
        <v>1</v>
      </c>
      <c r="C31" s="3" t="str">
        <f t="shared" si="13"/>
        <v>Positivo</v>
      </c>
      <c r="D31">
        <v>0.6</v>
      </c>
      <c r="E31" s="3" t="str">
        <f t="shared" si="11"/>
        <v>Positivo</v>
      </c>
      <c r="F31" s="3" t="b">
        <f t="shared" si="14"/>
        <v>1</v>
      </c>
      <c r="G31">
        <v>0.44040000000000001</v>
      </c>
      <c r="H31" s="3" t="str">
        <f t="shared" si="15"/>
        <v>Positivo</v>
      </c>
      <c r="I31" s="3" t="b">
        <f t="shared" si="12"/>
        <v>1</v>
      </c>
      <c r="J31">
        <v>1</v>
      </c>
      <c r="K31" s="3" t="str">
        <f t="shared" si="16"/>
        <v>Positivo</v>
      </c>
      <c r="L31" s="3" t="b">
        <f>+EXACT($C31,K31)</f>
        <v>1</v>
      </c>
      <c r="M31">
        <v>0</v>
      </c>
      <c r="N31" s="3" t="str">
        <f t="shared" si="18"/>
        <v>Neutro</v>
      </c>
      <c r="O31" s="3" t="b">
        <f>+EXACT($C31,N31)</f>
        <v>0</v>
      </c>
      <c r="P31" s="3">
        <v>2</v>
      </c>
      <c r="Q31" s="3" t="str">
        <f t="shared" si="20"/>
        <v>Positivo</v>
      </c>
      <c r="R31" s="6" t="b">
        <f>+EXACT($C31,Q31)</f>
        <v>1</v>
      </c>
    </row>
    <row r="32" spans="2:18" x14ac:dyDescent="0.3">
      <c r="B32">
        <v>2</v>
      </c>
      <c r="C32" s="3" t="str">
        <f t="shared" si="13"/>
        <v>Positivo</v>
      </c>
      <c r="D32">
        <v>0</v>
      </c>
      <c r="E32" s="3" t="str">
        <f t="shared" si="11"/>
        <v>Neutro</v>
      </c>
      <c r="F32" s="3" t="b">
        <f t="shared" si="14"/>
        <v>0</v>
      </c>
      <c r="G32">
        <v>0</v>
      </c>
      <c r="H32" s="3" t="str">
        <f t="shared" si="15"/>
        <v>Neutro</v>
      </c>
      <c r="I32" s="3" t="b">
        <f t="shared" si="12"/>
        <v>0</v>
      </c>
      <c r="J32">
        <v>-1</v>
      </c>
      <c r="K32" s="3" t="str">
        <f t="shared" si="16"/>
        <v>Negativo</v>
      </c>
      <c r="L32" s="3" t="b">
        <f t="shared" ref="L32:L49" si="22">+EXACT($C32,K32)</f>
        <v>0</v>
      </c>
      <c r="M32">
        <v>0</v>
      </c>
      <c r="N32" s="3" t="str">
        <f t="shared" si="18"/>
        <v>Neutro</v>
      </c>
      <c r="O32" s="3" t="b">
        <f t="shared" ref="O32:O49" si="23">+EXACT($C32,N32)</f>
        <v>0</v>
      </c>
      <c r="P32" s="3">
        <v>2</v>
      </c>
      <c r="Q32" s="3" t="str">
        <f t="shared" si="20"/>
        <v>Positivo</v>
      </c>
      <c r="R32" s="6" t="b">
        <f t="shared" ref="R32:R49" si="24">+EXACT($C32,Q32)</f>
        <v>1</v>
      </c>
    </row>
    <row r="33" spans="2:18" x14ac:dyDescent="0.3">
      <c r="B33">
        <v>1</v>
      </c>
      <c r="C33" s="3" t="str">
        <f t="shared" si="13"/>
        <v>Positivo</v>
      </c>
      <c r="D33">
        <v>0</v>
      </c>
      <c r="E33" s="3" t="str">
        <f t="shared" si="11"/>
        <v>Neutro</v>
      </c>
      <c r="F33" s="3" t="b">
        <f t="shared" si="14"/>
        <v>0</v>
      </c>
      <c r="G33">
        <v>0.5423</v>
      </c>
      <c r="H33" s="3" t="str">
        <f t="shared" si="15"/>
        <v>Positivo</v>
      </c>
      <c r="I33" s="3" t="b">
        <f t="shared" si="12"/>
        <v>1</v>
      </c>
      <c r="J33">
        <v>0.5</v>
      </c>
      <c r="K33" s="3" t="str">
        <f t="shared" si="16"/>
        <v>Positivo</v>
      </c>
      <c r="L33" s="3" t="b">
        <f t="shared" si="22"/>
        <v>1</v>
      </c>
      <c r="M33">
        <v>1</v>
      </c>
      <c r="N33" s="3" t="str">
        <f t="shared" si="18"/>
        <v>Positivo</v>
      </c>
      <c r="O33" s="3" t="b">
        <f t="shared" si="23"/>
        <v>1</v>
      </c>
      <c r="P33" s="3">
        <v>0</v>
      </c>
      <c r="Q33" s="3" t="str">
        <f t="shared" si="20"/>
        <v>Neutro</v>
      </c>
      <c r="R33" s="6" t="b">
        <f t="shared" si="24"/>
        <v>0</v>
      </c>
    </row>
    <row r="34" spans="2:18" x14ac:dyDescent="0.3">
      <c r="B34">
        <v>1</v>
      </c>
      <c r="C34" s="3" t="str">
        <f t="shared" si="13"/>
        <v>Positivo</v>
      </c>
      <c r="D34">
        <v>0</v>
      </c>
      <c r="E34" s="3" t="str">
        <f t="shared" si="11"/>
        <v>Neutro</v>
      </c>
      <c r="F34" s="3" t="b">
        <f t="shared" si="14"/>
        <v>0</v>
      </c>
      <c r="G34">
        <v>0</v>
      </c>
      <c r="H34" s="3" t="str">
        <f t="shared" si="15"/>
        <v>Neutro</v>
      </c>
      <c r="I34" s="3" t="b">
        <f t="shared" si="12"/>
        <v>0</v>
      </c>
      <c r="J34">
        <v>0</v>
      </c>
      <c r="K34" s="3" t="str">
        <f t="shared" si="16"/>
        <v>Negativo</v>
      </c>
      <c r="L34" s="3" t="b">
        <f t="shared" si="22"/>
        <v>0</v>
      </c>
      <c r="M34">
        <v>1</v>
      </c>
      <c r="N34" s="3" t="str">
        <f t="shared" si="18"/>
        <v>Positivo</v>
      </c>
      <c r="O34" s="3" t="b">
        <f t="shared" si="23"/>
        <v>1</v>
      </c>
      <c r="P34" s="3">
        <v>0</v>
      </c>
      <c r="Q34" s="3" t="str">
        <f t="shared" si="20"/>
        <v>Neutro</v>
      </c>
      <c r="R34" s="6" t="b">
        <f t="shared" si="24"/>
        <v>0</v>
      </c>
    </row>
    <row r="35" spans="2:18" x14ac:dyDescent="0.3">
      <c r="B35">
        <v>0</v>
      </c>
      <c r="C35" s="3" t="str">
        <f t="shared" si="13"/>
        <v>Neutro</v>
      </c>
      <c r="D35">
        <v>0</v>
      </c>
      <c r="E35" s="3" t="str">
        <f t="shared" si="11"/>
        <v>Neutro</v>
      </c>
      <c r="F35" s="3" t="b">
        <f t="shared" si="14"/>
        <v>1</v>
      </c>
      <c r="G35">
        <v>0</v>
      </c>
      <c r="H35" s="3" t="str">
        <f t="shared" si="15"/>
        <v>Neutro</v>
      </c>
      <c r="I35" s="3" t="b">
        <f t="shared" si="12"/>
        <v>1</v>
      </c>
      <c r="J35">
        <v>1</v>
      </c>
      <c r="K35" s="3" t="str">
        <f t="shared" si="16"/>
        <v>Positivo</v>
      </c>
      <c r="L35" s="3" t="b">
        <f t="shared" si="22"/>
        <v>0</v>
      </c>
      <c r="M35">
        <v>0</v>
      </c>
      <c r="N35" s="3" t="str">
        <f t="shared" si="18"/>
        <v>Neutro</v>
      </c>
      <c r="O35" s="3" t="b">
        <f t="shared" si="23"/>
        <v>1</v>
      </c>
      <c r="P35" s="3">
        <v>2</v>
      </c>
      <c r="Q35" s="3" t="str">
        <f t="shared" si="20"/>
        <v>Positivo</v>
      </c>
      <c r="R35" s="6" t="b">
        <f t="shared" si="24"/>
        <v>0</v>
      </c>
    </row>
    <row r="36" spans="2:18" x14ac:dyDescent="0.3">
      <c r="B36">
        <v>0</v>
      </c>
      <c r="C36" s="3" t="str">
        <f t="shared" si="13"/>
        <v>Neutro</v>
      </c>
      <c r="D36">
        <v>0</v>
      </c>
      <c r="E36" s="3" t="str">
        <f t="shared" si="11"/>
        <v>Neutro</v>
      </c>
      <c r="F36" s="3" t="b">
        <f t="shared" si="14"/>
        <v>1</v>
      </c>
      <c r="G36">
        <v>5.16E-2</v>
      </c>
      <c r="H36" s="3" t="str">
        <f t="shared" si="15"/>
        <v>Positivo</v>
      </c>
      <c r="I36" s="3" t="b">
        <f t="shared" si="12"/>
        <v>0</v>
      </c>
      <c r="J36">
        <v>1</v>
      </c>
      <c r="K36" s="3" t="str">
        <f t="shared" si="16"/>
        <v>Positivo</v>
      </c>
      <c r="L36" s="3" t="b">
        <f t="shared" si="22"/>
        <v>0</v>
      </c>
      <c r="M36">
        <v>0</v>
      </c>
      <c r="N36" s="3" t="str">
        <f t="shared" si="18"/>
        <v>Neutro</v>
      </c>
      <c r="O36" s="3" t="b">
        <f t="shared" si="23"/>
        <v>1</v>
      </c>
      <c r="P36" s="3">
        <v>2</v>
      </c>
      <c r="Q36" s="3" t="str">
        <f t="shared" si="20"/>
        <v>Positivo</v>
      </c>
      <c r="R36" s="6" t="b">
        <f t="shared" si="24"/>
        <v>0</v>
      </c>
    </row>
    <row r="37" spans="2:18" x14ac:dyDescent="0.3">
      <c r="B37">
        <v>1</v>
      </c>
      <c r="C37" s="3" t="str">
        <f t="shared" si="13"/>
        <v>Positivo</v>
      </c>
      <c r="D37">
        <v>0</v>
      </c>
      <c r="E37" s="3" t="str">
        <f t="shared" si="11"/>
        <v>Neutro</v>
      </c>
      <c r="F37" s="3" t="b">
        <f t="shared" si="14"/>
        <v>0</v>
      </c>
      <c r="G37">
        <v>0</v>
      </c>
      <c r="H37" s="3" t="str">
        <f t="shared" si="15"/>
        <v>Neutro</v>
      </c>
      <c r="I37" s="3" t="b">
        <f t="shared" si="12"/>
        <v>0</v>
      </c>
      <c r="J37">
        <v>1</v>
      </c>
      <c r="K37" s="3" t="str">
        <f t="shared" si="16"/>
        <v>Positivo</v>
      </c>
      <c r="L37" s="3" t="b">
        <f t="shared" si="22"/>
        <v>1</v>
      </c>
      <c r="M37">
        <v>1</v>
      </c>
      <c r="N37" s="3" t="str">
        <f t="shared" si="18"/>
        <v>Positivo</v>
      </c>
      <c r="O37" s="3" t="b">
        <f t="shared" si="23"/>
        <v>1</v>
      </c>
      <c r="P37" s="3">
        <v>1</v>
      </c>
      <c r="Q37" s="3" t="str">
        <f t="shared" si="20"/>
        <v>Positivo</v>
      </c>
      <c r="R37" s="6" t="b">
        <f t="shared" si="24"/>
        <v>1</v>
      </c>
    </row>
    <row r="38" spans="2:18" x14ac:dyDescent="0.3">
      <c r="B38">
        <v>1</v>
      </c>
      <c r="C38" s="3" t="str">
        <f t="shared" si="13"/>
        <v>Positivo</v>
      </c>
      <c r="D38">
        <v>0.5</v>
      </c>
      <c r="E38" s="3" t="str">
        <f t="shared" si="11"/>
        <v>Positivo</v>
      </c>
      <c r="F38" s="3" t="b">
        <f t="shared" si="14"/>
        <v>1</v>
      </c>
      <c r="G38">
        <v>0</v>
      </c>
      <c r="H38" s="3" t="str">
        <f t="shared" si="15"/>
        <v>Neutro</v>
      </c>
      <c r="I38" s="3" t="b">
        <f t="shared" si="12"/>
        <v>0</v>
      </c>
      <c r="J38">
        <v>1</v>
      </c>
      <c r="K38" s="3" t="str">
        <f t="shared" si="16"/>
        <v>Positivo</v>
      </c>
      <c r="L38" s="3" t="b">
        <f t="shared" si="22"/>
        <v>1</v>
      </c>
      <c r="M38">
        <v>0</v>
      </c>
      <c r="N38" s="3" t="str">
        <f t="shared" si="18"/>
        <v>Neutro</v>
      </c>
      <c r="O38" s="3" t="b">
        <f t="shared" si="23"/>
        <v>0</v>
      </c>
      <c r="P38" s="3">
        <v>0</v>
      </c>
      <c r="Q38" s="3" t="str">
        <f t="shared" si="20"/>
        <v>Neutro</v>
      </c>
      <c r="R38" s="6" t="b">
        <f t="shared" si="24"/>
        <v>0</v>
      </c>
    </row>
    <row r="39" spans="2:18" x14ac:dyDescent="0.3">
      <c r="B39">
        <v>-1</v>
      </c>
      <c r="C39" s="3" t="str">
        <f t="shared" si="13"/>
        <v>Negativo</v>
      </c>
      <c r="D39">
        <v>0.25</v>
      </c>
      <c r="E39" s="3" t="str">
        <f t="shared" si="11"/>
        <v>Positivo</v>
      </c>
      <c r="F39" s="3" t="b">
        <f t="shared" si="14"/>
        <v>0</v>
      </c>
      <c r="G39">
        <v>0</v>
      </c>
      <c r="H39" s="3" t="str">
        <f t="shared" si="15"/>
        <v>Neutro</v>
      </c>
      <c r="I39" s="3" t="b">
        <f t="shared" si="12"/>
        <v>0</v>
      </c>
      <c r="J39">
        <v>-0.33333333333333331</v>
      </c>
      <c r="K39" s="3" t="str">
        <f t="shared" si="16"/>
        <v>Negativo</v>
      </c>
      <c r="L39" s="3" t="b">
        <f t="shared" si="22"/>
        <v>1</v>
      </c>
      <c r="M39">
        <v>0</v>
      </c>
      <c r="N39" s="3" t="str">
        <f t="shared" si="18"/>
        <v>Neutro</v>
      </c>
      <c r="O39" s="3" t="b">
        <f t="shared" si="23"/>
        <v>0</v>
      </c>
      <c r="P39" s="3">
        <v>1</v>
      </c>
      <c r="Q39" s="3" t="str">
        <f t="shared" si="20"/>
        <v>Positivo</v>
      </c>
      <c r="R39" s="6" t="b">
        <f t="shared" si="24"/>
        <v>0</v>
      </c>
    </row>
    <row r="40" spans="2:18" x14ac:dyDescent="0.3">
      <c r="B40">
        <v>1</v>
      </c>
      <c r="C40" s="3" t="str">
        <f t="shared" si="13"/>
        <v>Positivo</v>
      </c>
      <c r="D40">
        <v>0</v>
      </c>
      <c r="E40" s="3" t="str">
        <f t="shared" si="11"/>
        <v>Neutro</v>
      </c>
      <c r="F40" s="3" t="b">
        <f t="shared" si="14"/>
        <v>0</v>
      </c>
      <c r="G40">
        <v>0</v>
      </c>
      <c r="H40" s="3" t="str">
        <f t="shared" si="15"/>
        <v>Neutro</v>
      </c>
      <c r="I40" s="3" t="b">
        <f t="shared" si="12"/>
        <v>0</v>
      </c>
      <c r="J40">
        <v>1</v>
      </c>
      <c r="K40" s="3" t="str">
        <f t="shared" si="16"/>
        <v>Positivo</v>
      </c>
      <c r="L40" s="3" t="b">
        <f t="shared" si="22"/>
        <v>1</v>
      </c>
      <c r="M40">
        <v>0</v>
      </c>
      <c r="N40" s="3" t="str">
        <f t="shared" si="18"/>
        <v>Neutro</v>
      </c>
      <c r="O40" s="3" t="b">
        <f t="shared" si="23"/>
        <v>0</v>
      </c>
      <c r="P40" s="3">
        <v>1</v>
      </c>
      <c r="Q40" s="3" t="str">
        <f t="shared" si="20"/>
        <v>Positivo</v>
      </c>
      <c r="R40" s="6" t="b">
        <f t="shared" si="24"/>
        <v>1</v>
      </c>
    </row>
    <row r="41" spans="2:18" x14ac:dyDescent="0.3">
      <c r="B41">
        <v>0</v>
      </c>
      <c r="C41" s="3" t="str">
        <f t="shared" si="13"/>
        <v>Neutro</v>
      </c>
      <c r="D41">
        <v>0</v>
      </c>
      <c r="E41" s="3" t="str">
        <f t="shared" si="11"/>
        <v>Neutro</v>
      </c>
      <c r="F41" s="3" t="b">
        <f t="shared" si="14"/>
        <v>1</v>
      </c>
      <c r="G41">
        <v>0</v>
      </c>
      <c r="H41" s="3" t="str">
        <f t="shared" si="15"/>
        <v>Neutro</v>
      </c>
      <c r="I41" s="3" t="b">
        <f t="shared" si="12"/>
        <v>1</v>
      </c>
      <c r="J41">
        <v>0</v>
      </c>
      <c r="K41" s="3" t="str">
        <f t="shared" si="16"/>
        <v>Negativo</v>
      </c>
      <c r="L41" s="3" t="b">
        <f t="shared" si="22"/>
        <v>0</v>
      </c>
      <c r="M41">
        <v>0</v>
      </c>
      <c r="N41" s="3" t="str">
        <f t="shared" si="18"/>
        <v>Neutro</v>
      </c>
      <c r="O41" s="3" t="b">
        <f t="shared" si="23"/>
        <v>1</v>
      </c>
      <c r="P41" s="3">
        <v>0</v>
      </c>
      <c r="Q41" s="3" t="str">
        <f t="shared" si="20"/>
        <v>Neutro</v>
      </c>
      <c r="R41" s="6" t="b">
        <f t="shared" si="24"/>
        <v>1</v>
      </c>
    </row>
    <row r="42" spans="2:18" x14ac:dyDescent="0.3">
      <c r="B42">
        <v>2</v>
      </c>
      <c r="C42" s="3" t="str">
        <f t="shared" si="13"/>
        <v>Positivo</v>
      </c>
      <c r="D42">
        <v>0</v>
      </c>
      <c r="E42" s="3" t="str">
        <f t="shared" si="11"/>
        <v>Neutro</v>
      </c>
      <c r="F42" s="3" t="b">
        <f t="shared" si="14"/>
        <v>0</v>
      </c>
      <c r="G42">
        <v>0.75790000000000002</v>
      </c>
      <c r="H42" s="3" t="str">
        <f t="shared" si="15"/>
        <v>Positivo</v>
      </c>
      <c r="I42" s="3" t="b">
        <f t="shared" si="12"/>
        <v>1</v>
      </c>
      <c r="J42">
        <v>0</v>
      </c>
      <c r="K42" s="3" t="str">
        <f t="shared" si="16"/>
        <v>Negativo</v>
      </c>
      <c r="L42" s="3" t="b">
        <f t="shared" si="22"/>
        <v>0</v>
      </c>
      <c r="M42">
        <v>0</v>
      </c>
      <c r="N42" s="3" t="str">
        <f t="shared" si="18"/>
        <v>Neutro</v>
      </c>
      <c r="O42" s="3" t="b">
        <f t="shared" si="23"/>
        <v>0</v>
      </c>
      <c r="P42" s="3">
        <v>0</v>
      </c>
      <c r="Q42" s="3" t="str">
        <f t="shared" si="20"/>
        <v>Neutro</v>
      </c>
      <c r="R42" s="6" t="b">
        <f t="shared" si="24"/>
        <v>0</v>
      </c>
    </row>
    <row r="43" spans="2:18" x14ac:dyDescent="0.3">
      <c r="B43">
        <v>1</v>
      </c>
      <c r="C43" s="3" t="str">
        <f t="shared" si="13"/>
        <v>Positivo</v>
      </c>
      <c r="D43">
        <v>0.5</v>
      </c>
      <c r="E43" s="3" t="str">
        <f t="shared" si="11"/>
        <v>Positivo</v>
      </c>
      <c r="F43" s="3" t="b">
        <f t="shared" si="14"/>
        <v>1</v>
      </c>
      <c r="G43">
        <v>0.49270000000000003</v>
      </c>
      <c r="H43" s="3" t="str">
        <f t="shared" si="15"/>
        <v>Positivo</v>
      </c>
      <c r="I43" s="3" t="b">
        <f t="shared" si="12"/>
        <v>1</v>
      </c>
      <c r="J43">
        <v>1</v>
      </c>
      <c r="K43" s="3" t="str">
        <f t="shared" si="16"/>
        <v>Positivo</v>
      </c>
      <c r="L43" s="3" t="b">
        <f t="shared" si="22"/>
        <v>1</v>
      </c>
      <c r="M43">
        <v>1</v>
      </c>
      <c r="N43" s="3" t="str">
        <f t="shared" si="18"/>
        <v>Positivo</v>
      </c>
      <c r="O43" s="3" t="b">
        <f t="shared" si="23"/>
        <v>1</v>
      </c>
      <c r="P43" s="3">
        <v>1</v>
      </c>
      <c r="Q43" s="3" t="str">
        <f t="shared" si="20"/>
        <v>Positivo</v>
      </c>
      <c r="R43" s="6" t="b">
        <f t="shared" si="24"/>
        <v>1</v>
      </c>
    </row>
    <row r="44" spans="2:18" x14ac:dyDescent="0.3">
      <c r="B44">
        <v>0</v>
      </c>
      <c r="C44" s="3" t="str">
        <f t="shared" si="13"/>
        <v>Neutro</v>
      </c>
      <c r="D44">
        <v>0</v>
      </c>
      <c r="E44" s="3" t="str">
        <f t="shared" si="11"/>
        <v>Neutro</v>
      </c>
      <c r="F44" s="3" t="b">
        <f t="shared" si="14"/>
        <v>1</v>
      </c>
      <c r="G44">
        <v>0.57189999999999996</v>
      </c>
      <c r="H44" s="3" t="str">
        <f t="shared" si="15"/>
        <v>Positivo</v>
      </c>
      <c r="I44" s="3" t="b">
        <f t="shared" si="12"/>
        <v>0</v>
      </c>
      <c r="J44">
        <v>1</v>
      </c>
      <c r="K44" s="3" t="str">
        <f t="shared" si="16"/>
        <v>Positivo</v>
      </c>
      <c r="L44" s="3" t="b">
        <f t="shared" si="22"/>
        <v>0</v>
      </c>
      <c r="M44">
        <v>0</v>
      </c>
      <c r="N44" s="3" t="str">
        <f t="shared" si="18"/>
        <v>Neutro</v>
      </c>
      <c r="O44" s="3" t="b">
        <f t="shared" si="23"/>
        <v>1</v>
      </c>
      <c r="P44" s="3">
        <v>2</v>
      </c>
      <c r="Q44" s="3" t="str">
        <f t="shared" si="20"/>
        <v>Positivo</v>
      </c>
      <c r="R44" s="6" t="b">
        <f t="shared" si="24"/>
        <v>0</v>
      </c>
    </row>
    <row r="45" spans="2:18" x14ac:dyDescent="0.3">
      <c r="B45">
        <v>0</v>
      </c>
      <c r="C45" s="3" t="str">
        <f t="shared" si="13"/>
        <v>Neutro</v>
      </c>
      <c r="D45">
        <v>0</v>
      </c>
      <c r="E45" s="3" t="str">
        <f t="shared" si="11"/>
        <v>Neutro</v>
      </c>
      <c r="F45" s="3" t="b">
        <f t="shared" si="14"/>
        <v>1</v>
      </c>
      <c r="G45">
        <v>0</v>
      </c>
      <c r="H45" s="3" t="str">
        <f t="shared" si="15"/>
        <v>Neutro</v>
      </c>
      <c r="I45" s="3" t="b">
        <f t="shared" si="12"/>
        <v>1</v>
      </c>
      <c r="J45">
        <v>1</v>
      </c>
      <c r="K45" s="3" t="str">
        <f t="shared" si="16"/>
        <v>Positivo</v>
      </c>
      <c r="L45" s="3" t="b">
        <f t="shared" si="22"/>
        <v>0</v>
      </c>
      <c r="M45">
        <v>0</v>
      </c>
      <c r="N45" s="3" t="str">
        <f t="shared" si="18"/>
        <v>Neutro</v>
      </c>
      <c r="O45" s="3" t="b">
        <f t="shared" si="23"/>
        <v>1</v>
      </c>
      <c r="P45" s="3">
        <v>0</v>
      </c>
      <c r="Q45" s="3" t="str">
        <f t="shared" si="20"/>
        <v>Neutro</v>
      </c>
      <c r="R45" s="6" t="b">
        <f t="shared" si="24"/>
        <v>1</v>
      </c>
    </row>
    <row r="46" spans="2:18" x14ac:dyDescent="0.3">
      <c r="B46">
        <v>1</v>
      </c>
      <c r="C46" s="3" t="str">
        <f t="shared" si="13"/>
        <v>Positivo</v>
      </c>
      <c r="D46">
        <v>0.25</v>
      </c>
      <c r="E46" s="3" t="str">
        <f t="shared" si="11"/>
        <v>Positivo</v>
      </c>
      <c r="F46" s="3" t="b">
        <f t="shared" si="14"/>
        <v>1</v>
      </c>
      <c r="G46">
        <v>0.49270000000000003</v>
      </c>
      <c r="H46" s="3" t="str">
        <f t="shared" si="15"/>
        <v>Positivo</v>
      </c>
      <c r="I46" s="3" t="b">
        <f t="shared" si="12"/>
        <v>1</v>
      </c>
      <c r="J46">
        <v>1</v>
      </c>
      <c r="K46" s="3" t="str">
        <f t="shared" si="16"/>
        <v>Positivo</v>
      </c>
      <c r="L46" s="3" t="b">
        <f t="shared" si="22"/>
        <v>1</v>
      </c>
      <c r="M46">
        <v>1</v>
      </c>
      <c r="N46" s="3" t="str">
        <f t="shared" si="18"/>
        <v>Positivo</v>
      </c>
      <c r="O46" s="3" t="b">
        <f t="shared" si="23"/>
        <v>1</v>
      </c>
      <c r="P46" s="3">
        <v>1</v>
      </c>
      <c r="Q46" s="3" t="str">
        <f t="shared" si="20"/>
        <v>Positivo</v>
      </c>
      <c r="R46" s="6" t="b">
        <f t="shared" si="24"/>
        <v>1</v>
      </c>
    </row>
    <row r="47" spans="2:18" ht="15" thickBot="1" x14ac:dyDescent="0.35">
      <c r="B47">
        <v>0</v>
      </c>
      <c r="C47" s="10" t="str">
        <f t="shared" si="13"/>
        <v>Neutro</v>
      </c>
      <c r="D47">
        <v>0</v>
      </c>
      <c r="E47" s="10" t="str">
        <f t="shared" si="11"/>
        <v>Neutro</v>
      </c>
      <c r="F47" s="10" t="b">
        <f t="shared" si="14"/>
        <v>1</v>
      </c>
      <c r="G47">
        <v>0</v>
      </c>
      <c r="H47" s="10" t="str">
        <f t="shared" si="15"/>
        <v>Neutro</v>
      </c>
      <c r="I47" s="10" t="b">
        <f t="shared" si="12"/>
        <v>1</v>
      </c>
      <c r="J47">
        <v>0</v>
      </c>
      <c r="K47" s="3" t="str">
        <f t="shared" si="16"/>
        <v>Negativo</v>
      </c>
      <c r="L47" s="10" t="b">
        <f t="shared" si="22"/>
        <v>0</v>
      </c>
      <c r="M47">
        <v>0</v>
      </c>
      <c r="N47" s="10" t="str">
        <f t="shared" si="18"/>
        <v>Neutro</v>
      </c>
      <c r="O47" s="10" t="b">
        <f t="shared" si="23"/>
        <v>1</v>
      </c>
      <c r="P47" s="3">
        <v>0</v>
      </c>
      <c r="Q47" s="10" t="str">
        <f t="shared" si="20"/>
        <v>Neutro</v>
      </c>
      <c r="R47" s="13" t="b">
        <f t="shared" si="24"/>
        <v>1</v>
      </c>
    </row>
    <row r="48" spans="2:18" x14ac:dyDescent="0.3">
      <c r="C48" t="s">
        <v>74</v>
      </c>
      <c r="F48">
        <f>+COUNTIF(F28:F47,TRUE)</f>
        <v>13</v>
      </c>
      <c r="I48">
        <f>+COUNTIF(I28:I47,TRUE)</f>
        <v>11</v>
      </c>
      <c r="L48">
        <f>+COUNTIF(L28:L47,TRUE)</f>
        <v>8</v>
      </c>
      <c r="O48">
        <f>+COUNTIF(O28:O47,TRUE)</f>
        <v>12</v>
      </c>
      <c r="R48">
        <f>+COUNTIF(R28:R47,TRUE)</f>
        <v>9</v>
      </c>
    </row>
    <row r="49" spans="2:18" x14ac:dyDescent="0.3">
      <c r="C49" t="s">
        <v>75</v>
      </c>
      <c r="F49">
        <f>+COUNTIF(F28:F47,FALSE)</f>
        <v>7</v>
      </c>
      <c r="I49">
        <f>+COUNTIF(I28:I47,FALSE)</f>
        <v>9</v>
      </c>
      <c r="L49">
        <f>+COUNTIF(L28:L47,FALSE)</f>
        <v>12</v>
      </c>
      <c r="O49">
        <f>+COUNTIF(O28:O47,FALSE)</f>
        <v>8</v>
      </c>
      <c r="R49">
        <f>+COUNTIF(R28:R47,FALSE)</f>
        <v>11</v>
      </c>
    </row>
    <row r="51" spans="2:18" ht="15" thickBot="1" x14ac:dyDescent="0.35"/>
    <row r="52" spans="2:18" x14ac:dyDescent="0.3">
      <c r="B52" s="14" t="s">
        <v>73</v>
      </c>
      <c r="C52" s="15" t="s">
        <v>67</v>
      </c>
      <c r="D52" s="16" t="s">
        <v>68</v>
      </c>
      <c r="E52" s="16"/>
      <c r="F52" s="16"/>
      <c r="G52" s="16" t="s">
        <v>69</v>
      </c>
      <c r="H52" s="16"/>
      <c r="I52" s="16"/>
      <c r="J52" s="16" t="s">
        <v>70</v>
      </c>
      <c r="K52" s="16"/>
      <c r="L52" s="16"/>
      <c r="M52" s="16" t="s">
        <v>71</v>
      </c>
      <c r="N52" s="16"/>
      <c r="O52" s="16"/>
      <c r="P52" s="16" t="s">
        <v>72</v>
      </c>
      <c r="Q52" s="16"/>
      <c r="R52" s="17"/>
    </row>
    <row r="53" spans="2:18" x14ac:dyDescent="0.3">
      <c r="B53">
        <v>1</v>
      </c>
      <c r="C53" s="3" t="str">
        <f>+IF(B53&gt;0,"Positivo",IF(B53=0,"Neutro","Negativo"))</f>
        <v>Positivo</v>
      </c>
      <c r="D53">
        <v>0</v>
      </c>
      <c r="E53" s="3" t="str">
        <f t="shared" ref="E53:E72" si="25">+IF(D53&gt;0.01,"Positivo",IF(D53&lt;-0.01,"Negativo","Neutro"))</f>
        <v>Neutro</v>
      </c>
      <c r="F53" s="3" t="b">
        <f>+EXACT($C53,E53)</f>
        <v>0</v>
      </c>
      <c r="G53">
        <v>0</v>
      </c>
      <c r="H53" s="3" t="str">
        <f>+IF(G53&gt;0.05,"Positivo",IF(G53&lt;-0.05,"Negativo","Neutro"))</f>
        <v>Neutro</v>
      </c>
      <c r="I53" s="3" t="b">
        <f t="shared" ref="I53:I72" si="26">+EXACT($C53,H53)</f>
        <v>0</v>
      </c>
      <c r="J53">
        <v>1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</v>
      </c>
      <c r="N53" s="3" t="str">
        <f>+IF(M53&gt;0.25,"Positivo",IF(M53&lt;-0.25,"Negativo","Neutro"))</f>
        <v>Neutro</v>
      </c>
      <c r="O53" s="3" t="b">
        <f>+EXACT($C53,N53)</f>
        <v>0</v>
      </c>
      <c r="P53" s="3">
        <v>1</v>
      </c>
      <c r="Q53" s="3" t="str">
        <f>+IF(P53=2,"Positivo",IF(P53=0,"Negativo","Neutro"))</f>
        <v>Neutro</v>
      </c>
      <c r="R53" s="6" t="b">
        <f>+EXACT($C53,Q53)</f>
        <v>0</v>
      </c>
    </row>
    <row r="54" spans="2:18" x14ac:dyDescent="0.3">
      <c r="B54">
        <v>0</v>
      </c>
      <c r="C54" s="3" t="str">
        <f t="shared" ref="C54:C72" si="27">+IF(B54&gt;0,"Positivo",IF(B54=0,"Neutro","Negativo"))</f>
        <v>Neutro</v>
      </c>
      <c r="D54">
        <v>0</v>
      </c>
      <c r="E54" s="3" t="str">
        <f t="shared" si="25"/>
        <v>Neutro</v>
      </c>
      <c r="F54" s="3" t="b">
        <f t="shared" ref="F54:F72" si="28">+EXACT($C54,E54)</f>
        <v>1</v>
      </c>
      <c r="G54">
        <v>0</v>
      </c>
      <c r="H54" s="3" t="str">
        <f t="shared" ref="H54:H72" si="29">+IF(G54&gt;0.05,"Positivo",IF(G54&lt;-0.05,"Negativo","Neutro"))</f>
        <v>Neutro</v>
      </c>
      <c r="I54" s="3" t="b">
        <f t="shared" si="26"/>
        <v>1</v>
      </c>
      <c r="J54">
        <v>1</v>
      </c>
      <c r="K54" s="3" t="str">
        <f t="shared" ref="K54:K72" si="30">+IF(J54&gt;0.35,"Positivo",IF(J54&lt;0.3,"Negativo","Neutro"))</f>
        <v>Positivo</v>
      </c>
      <c r="L54" s="3" t="b">
        <f t="shared" ref="L54:L72" si="31">+EXACT($C54,K54)</f>
        <v>0</v>
      </c>
      <c r="M54">
        <v>0</v>
      </c>
      <c r="N54" s="3" t="str">
        <f t="shared" ref="N54:N72" si="32">+IF(M54&gt;0.25,"Positivo",IF(M54&lt;-0.25,"Negativo","Neutro"))</f>
        <v>Neutro</v>
      </c>
      <c r="O54" s="3" t="b">
        <f t="shared" ref="O54:O72" si="33">+EXACT($C54,N54)</f>
        <v>1</v>
      </c>
      <c r="P54" s="3">
        <v>2</v>
      </c>
      <c r="Q54" s="3" t="str">
        <f t="shared" ref="Q54:Q72" si="34">+IF(P54&gt;0.25,"Positivo",IF(P54&lt;-0.25,"Negativo","Neutro"))</f>
        <v>Positivo</v>
      </c>
      <c r="R54" s="6" t="b">
        <f t="shared" ref="R54:R72" si="35">+EXACT($C54,Q54)</f>
        <v>0</v>
      </c>
    </row>
    <row r="55" spans="2:18" x14ac:dyDescent="0.3">
      <c r="B55">
        <v>1</v>
      </c>
      <c r="C55" s="3" t="str">
        <f t="shared" si="27"/>
        <v>Positivo</v>
      </c>
      <c r="D55">
        <v>0</v>
      </c>
      <c r="E55" s="3" t="str">
        <f t="shared" si="25"/>
        <v>Neutro</v>
      </c>
      <c r="F55" s="3" t="b">
        <f t="shared" si="28"/>
        <v>0</v>
      </c>
      <c r="G55">
        <v>0</v>
      </c>
      <c r="H55" s="3" t="str">
        <f t="shared" si="29"/>
        <v>Neutro</v>
      </c>
      <c r="I55" s="3" t="b">
        <f t="shared" si="26"/>
        <v>0</v>
      </c>
      <c r="J55">
        <v>1</v>
      </c>
      <c r="K55" s="3" t="str">
        <f t="shared" si="30"/>
        <v>Positivo</v>
      </c>
      <c r="L55" s="3" t="b">
        <f t="shared" si="31"/>
        <v>1</v>
      </c>
      <c r="M55">
        <v>0</v>
      </c>
      <c r="N55" s="3" t="str">
        <f t="shared" si="32"/>
        <v>Neutro</v>
      </c>
      <c r="O55" s="3" t="b">
        <f t="shared" si="33"/>
        <v>0</v>
      </c>
      <c r="P55" s="3">
        <v>2</v>
      </c>
      <c r="Q55" s="3" t="str">
        <f t="shared" si="34"/>
        <v>Positivo</v>
      </c>
      <c r="R55" s="6" t="b">
        <f t="shared" si="35"/>
        <v>1</v>
      </c>
    </row>
    <row r="56" spans="2:18" x14ac:dyDescent="0.3">
      <c r="B56">
        <v>1</v>
      </c>
      <c r="C56" s="3" t="str">
        <f t="shared" si="27"/>
        <v>Positivo</v>
      </c>
      <c r="D56">
        <v>2.5000000000000001E-2</v>
      </c>
      <c r="E56" s="3" t="str">
        <f t="shared" si="25"/>
        <v>Positivo</v>
      </c>
      <c r="F56" s="3" t="b">
        <f t="shared" si="28"/>
        <v>1</v>
      </c>
      <c r="G56">
        <v>0.29599999999999999</v>
      </c>
      <c r="H56" s="3" t="str">
        <f t="shared" si="29"/>
        <v>Positivo</v>
      </c>
      <c r="I56" s="3" t="b">
        <f t="shared" si="26"/>
        <v>1</v>
      </c>
      <c r="J56">
        <v>1</v>
      </c>
      <c r="K56" s="3" t="str">
        <f t="shared" si="30"/>
        <v>Positivo</v>
      </c>
      <c r="L56" s="3" t="b">
        <f>+EXACT($C56,K56)</f>
        <v>1</v>
      </c>
      <c r="M56">
        <v>0</v>
      </c>
      <c r="N56" s="3" t="str">
        <f t="shared" si="32"/>
        <v>Neutro</v>
      </c>
      <c r="O56" s="3" t="b">
        <f>+EXACT($C56,N56)</f>
        <v>0</v>
      </c>
      <c r="P56" s="3">
        <v>2</v>
      </c>
      <c r="Q56" s="3" t="str">
        <f t="shared" si="34"/>
        <v>Positivo</v>
      </c>
      <c r="R56" s="6" t="b">
        <f>+EXACT($C56,Q56)</f>
        <v>1</v>
      </c>
    </row>
    <row r="57" spans="2:18" x14ac:dyDescent="0.3">
      <c r="B57">
        <v>-2</v>
      </c>
      <c r="C57" s="3" t="str">
        <f t="shared" si="27"/>
        <v>Negativo</v>
      </c>
      <c r="D57">
        <v>0</v>
      </c>
      <c r="E57" s="3" t="str">
        <f t="shared" si="25"/>
        <v>Neutro</v>
      </c>
      <c r="F57" s="3" t="b">
        <f t="shared" si="28"/>
        <v>0</v>
      </c>
      <c r="G57">
        <v>2.58E-2</v>
      </c>
      <c r="H57" s="3" t="str">
        <f t="shared" si="29"/>
        <v>Neutro</v>
      </c>
      <c r="I57" s="3" t="b">
        <f t="shared" si="26"/>
        <v>0</v>
      </c>
      <c r="J57">
        <v>0</v>
      </c>
      <c r="K57" s="3" t="str">
        <f t="shared" si="30"/>
        <v>Negativo</v>
      </c>
      <c r="L57" s="3" t="b">
        <f t="shared" ref="L57:L74" si="36">+EXACT($C57,K57)</f>
        <v>1</v>
      </c>
      <c r="M57">
        <v>-1</v>
      </c>
      <c r="N57" s="3" t="str">
        <f t="shared" si="32"/>
        <v>Negativo</v>
      </c>
      <c r="O57" s="3" t="b">
        <f t="shared" ref="O57:O74" si="37">+EXACT($C57,N57)</f>
        <v>1</v>
      </c>
      <c r="P57" s="3">
        <v>2</v>
      </c>
      <c r="Q57" s="3" t="str">
        <f t="shared" si="34"/>
        <v>Positivo</v>
      </c>
      <c r="R57" s="6" t="b">
        <f t="shared" ref="R57:R74" si="38">+EXACT($C57,Q57)</f>
        <v>0</v>
      </c>
    </row>
    <row r="58" spans="2:18" x14ac:dyDescent="0.3">
      <c r="B58">
        <v>1</v>
      </c>
      <c r="C58" s="3" t="str">
        <f t="shared" si="27"/>
        <v>Positivo</v>
      </c>
      <c r="D58">
        <v>0</v>
      </c>
      <c r="E58" s="3" t="str">
        <f t="shared" si="25"/>
        <v>Neutro</v>
      </c>
      <c r="F58" s="3" t="b">
        <f t="shared" si="28"/>
        <v>0</v>
      </c>
      <c r="G58">
        <v>0.38179999999999997</v>
      </c>
      <c r="H58" s="3" t="str">
        <f t="shared" si="29"/>
        <v>Positivo</v>
      </c>
      <c r="I58" s="3" t="b">
        <f t="shared" si="26"/>
        <v>1</v>
      </c>
      <c r="J58">
        <v>1</v>
      </c>
      <c r="K58" s="3" t="str">
        <f t="shared" si="30"/>
        <v>Positivo</v>
      </c>
      <c r="L58" s="3" t="b">
        <f t="shared" si="36"/>
        <v>1</v>
      </c>
      <c r="M58">
        <v>1</v>
      </c>
      <c r="N58" s="3" t="str">
        <f t="shared" si="32"/>
        <v>Positivo</v>
      </c>
      <c r="O58" s="3" t="b">
        <f t="shared" si="37"/>
        <v>1</v>
      </c>
      <c r="P58" s="3">
        <v>0</v>
      </c>
      <c r="Q58" s="3" t="str">
        <f t="shared" si="34"/>
        <v>Neutro</v>
      </c>
      <c r="R58" s="6" t="b">
        <f t="shared" si="38"/>
        <v>0</v>
      </c>
    </row>
    <row r="59" spans="2:18" x14ac:dyDescent="0.3">
      <c r="B59">
        <v>0</v>
      </c>
      <c r="C59" s="3" t="str">
        <f t="shared" si="27"/>
        <v>Neutro</v>
      </c>
      <c r="D59">
        <v>0</v>
      </c>
      <c r="E59" s="3" t="str">
        <f t="shared" si="25"/>
        <v>Neutro</v>
      </c>
      <c r="F59" s="3" t="b">
        <f t="shared" si="28"/>
        <v>1</v>
      </c>
      <c r="G59">
        <v>0.25</v>
      </c>
      <c r="H59" s="3" t="str">
        <f t="shared" si="29"/>
        <v>Positivo</v>
      </c>
      <c r="I59" s="3" t="b">
        <f t="shared" si="26"/>
        <v>0</v>
      </c>
      <c r="J59">
        <v>0.5</v>
      </c>
      <c r="K59" s="3" t="str">
        <f t="shared" si="30"/>
        <v>Positivo</v>
      </c>
      <c r="L59" s="3" t="b">
        <f t="shared" si="36"/>
        <v>0</v>
      </c>
      <c r="M59">
        <v>0</v>
      </c>
      <c r="N59" s="3" t="str">
        <f t="shared" si="32"/>
        <v>Neutro</v>
      </c>
      <c r="O59" s="3" t="b">
        <f t="shared" si="37"/>
        <v>1</v>
      </c>
      <c r="P59" s="3">
        <v>0</v>
      </c>
      <c r="Q59" s="3" t="str">
        <f t="shared" si="34"/>
        <v>Neutro</v>
      </c>
      <c r="R59" s="6" t="b">
        <f t="shared" si="38"/>
        <v>1</v>
      </c>
    </row>
    <row r="60" spans="2:18" x14ac:dyDescent="0.3">
      <c r="B60">
        <v>1</v>
      </c>
      <c r="C60" s="3" t="str">
        <f t="shared" si="27"/>
        <v>Positivo</v>
      </c>
      <c r="D60">
        <v>0</v>
      </c>
      <c r="E60" s="3" t="str">
        <f t="shared" si="25"/>
        <v>Neutro</v>
      </c>
      <c r="F60" s="3" t="b">
        <f t="shared" si="28"/>
        <v>0</v>
      </c>
      <c r="G60">
        <v>0.38179999999999997</v>
      </c>
      <c r="H60" s="3" t="str">
        <f t="shared" si="29"/>
        <v>Positivo</v>
      </c>
      <c r="I60" s="3" t="b">
        <f t="shared" si="26"/>
        <v>1</v>
      </c>
      <c r="J60">
        <v>0</v>
      </c>
      <c r="K60" s="3" t="str">
        <f t="shared" si="30"/>
        <v>Negativo</v>
      </c>
      <c r="L60" s="3" t="b">
        <f t="shared" si="36"/>
        <v>0</v>
      </c>
      <c r="M60">
        <v>1</v>
      </c>
      <c r="N60" s="3" t="str">
        <f t="shared" si="32"/>
        <v>Positivo</v>
      </c>
      <c r="O60" s="3" t="b">
        <f t="shared" si="37"/>
        <v>1</v>
      </c>
      <c r="P60" s="3">
        <v>2</v>
      </c>
      <c r="Q60" s="3" t="str">
        <f t="shared" si="34"/>
        <v>Positivo</v>
      </c>
      <c r="R60" s="6" t="b">
        <f t="shared" si="38"/>
        <v>1</v>
      </c>
    </row>
    <row r="61" spans="2:18" x14ac:dyDescent="0.3">
      <c r="B61">
        <v>0</v>
      </c>
      <c r="C61" s="3" t="str">
        <f t="shared" si="27"/>
        <v>Neutro</v>
      </c>
      <c r="D61">
        <v>0.13600000000000001</v>
      </c>
      <c r="E61" s="3" t="str">
        <f t="shared" si="25"/>
        <v>Positivo</v>
      </c>
      <c r="F61" s="3" t="b">
        <f t="shared" si="28"/>
        <v>0</v>
      </c>
      <c r="G61">
        <v>0</v>
      </c>
      <c r="H61" s="3" t="str">
        <f t="shared" si="29"/>
        <v>Neutro</v>
      </c>
      <c r="I61" s="3" t="b">
        <f t="shared" si="26"/>
        <v>1</v>
      </c>
      <c r="J61">
        <v>1</v>
      </c>
      <c r="K61" s="3" t="str">
        <f t="shared" si="30"/>
        <v>Positivo</v>
      </c>
      <c r="L61" s="3" t="b">
        <f t="shared" si="36"/>
        <v>0</v>
      </c>
      <c r="M61">
        <v>0</v>
      </c>
      <c r="N61" s="3" t="str">
        <f t="shared" si="32"/>
        <v>Neutro</v>
      </c>
      <c r="O61" s="3" t="b">
        <f t="shared" si="37"/>
        <v>1</v>
      </c>
      <c r="P61" s="3">
        <v>2</v>
      </c>
      <c r="Q61" s="3" t="str">
        <f t="shared" si="34"/>
        <v>Positivo</v>
      </c>
      <c r="R61" s="6" t="b">
        <f t="shared" si="38"/>
        <v>0</v>
      </c>
    </row>
    <row r="62" spans="2:18" x14ac:dyDescent="0.3">
      <c r="B62">
        <v>0</v>
      </c>
      <c r="C62" s="3" t="str">
        <f t="shared" si="27"/>
        <v>Neutro</v>
      </c>
      <c r="D62">
        <v>0</v>
      </c>
      <c r="E62" s="3" t="str">
        <f t="shared" si="25"/>
        <v>Neutro</v>
      </c>
      <c r="F62" s="3" t="b">
        <f t="shared" si="28"/>
        <v>1</v>
      </c>
      <c r="G62">
        <v>0</v>
      </c>
      <c r="H62" s="3" t="str">
        <f t="shared" si="29"/>
        <v>Neutro</v>
      </c>
      <c r="I62" s="3" t="b">
        <f t="shared" si="26"/>
        <v>1</v>
      </c>
      <c r="J62">
        <v>0.33333333333333331</v>
      </c>
      <c r="K62" s="3" t="str">
        <f t="shared" si="30"/>
        <v>Neutro</v>
      </c>
      <c r="L62" s="3" t="b">
        <f t="shared" si="36"/>
        <v>1</v>
      </c>
      <c r="M62">
        <v>1</v>
      </c>
      <c r="N62" s="3" t="str">
        <f t="shared" si="32"/>
        <v>Positivo</v>
      </c>
      <c r="O62" s="3" t="b">
        <f t="shared" si="37"/>
        <v>0</v>
      </c>
      <c r="P62" s="3">
        <v>1</v>
      </c>
      <c r="Q62" s="3" t="str">
        <f t="shared" si="34"/>
        <v>Positivo</v>
      </c>
      <c r="R62" s="6" t="b">
        <f t="shared" si="38"/>
        <v>0</v>
      </c>
    </row>
    <row r="63" spans="2:18" x14ac:dyDescent="0.3">
      <c r="B63">
        <v>1</v>
      </c>
      <c r="C63" s="3" t="str">
        <f t="shared" si="27"/>
        <v>Positivo</v>
      </c>
      <c r="D63">
        <v>0</v>
      </c>
      <c r="E63" s="3" t="str">
        <f t="shared" si="25"/>
        <v>Neutro</v>
      </c>
      <c r="F63" s="3" t="b">
        <f t="shared" si="28"/>
        <v>0</v>
      </c>
      <c r="G63">
        <v>0</v>
      </c>
      <c r="H63" s="3" t="str">
        <f t="shared" si="29"/>
        <v>Neutro</v>
      </c>
      <c r="I63" s="3" t="b">
        <f t="shared" si="26"/>
        <v>0</v>
      </c>
      <c r="J63">
        <v>1</v>
      </c>
      <c r="K63" s="3" t="str">
        <f t="shared" si="30"/>
        <v>Positivo</v>
      </c>
      <c r="L63" s="3" t="b">
        <f t="shared" si="36"/>
        <v>1</v>
      </c>
      <c r="M63">
        <v>0</v>
      </c>
      <c r="N63" s="3" t="str">
        <f t="shared" si="32"/>
        <v>Neutro</v>
      </c>
      <c r="O63" s="3" t="b">
        <f t="shared" si="37"/>
        <v>0</v>
      </c>
      <c r="P63" s="3">
        <v>0</v>
      </c>
      <c r="Q63" s="3" t="str">
        <f t="shared" si="34"/>
        <v>Neutro</v>
      </c>
      <c r="R63" s="6" t="b">
        <f t="shared" si="38"/>
        <v>0</v>
      </c>
    </row>
    <row r="64" spans="2:18" x14ac:dyDescent="0.3">
      <c r="B64">
        <v>-1</v>
      </c>
      <c r="C64" s="3" t="str">
        <f t="shared" si="27"/>
        <v>Negativo</v>
      </c>
      <c r="D64">
        <v>0</v>
      </c>
      <c r="E64" s="3" t="str">
        <f t="shared" si="25"/>
        <v>Neutro</v>
      </c>
      <c r="F64" s="3" t="b">
        <f t="shared" si="28"/>
        <v>0</v>
      </c>
      <c r="G64">
        <v>0</v>
      </c>
      <c r="H64" s="3" t="str">
        <f t="shared" si="29"/>
        <v>Neutro</v>
      </c>
      <c r="I64" s="3" t="b">
        <f t="shared" si="26"/>
        <v>0</v>
      </c>
      <c r="J64">
        <v>0</v>
      </c>
      <c r="K64" s="3" t="str">
        <f t="shared" si="30"/>
        <v>Negativo</v>
      </c>
      <c r="L64" s="3" t="b">
        <f t="shared" si="36"/>
        <v>1</v>
      </c>
      <c r="M64">
        <v>0</v>
      </c>
      <c r="N64" s="3" t="str">
        <f t="shared" si="32"/>
        <v>Neutro</v>
      </c>
      <c r="O64" s="3" t="b">
        <f t="shared" si="37"/>
        <v>0</v>
      </c>
      <c r="P64" s="3">
        <v>1</v>
      </c>
      <c r="Q64" s="3" t="str">
        <f t="shared" si="34"/>
        <v>Positivo</v>
      </c>
      <c r="R64" s="6" t="b">
        <f t="shared" si="38"/>
        <v>0</v>
      </c>
    </row>
    <row r="65" spans="2:18" x14ac:dyDescent="0.3">
      <c r="B65">
        <v>0</v>
      </c>
      <c r="C65" s="3" t="str">
        <f t="shared" si="27"/>
        <v>Neutro</v>
      </c>
      <c r="D65">
        <v>0.13600000000000001</v>
      </c>
      <c r="E65" s="3" t="str">
        <f t="shared" si="25"/>
        <v>Positivo</v>
      </c>
      <c r="F65" s="3" t="b">
        <f t="shared" si="28"/>
        <v>0</v>
      </c>
      <c r="G65">
        <v>0</v>
      </c>
      <c r="H65" s="3" t="str">
        <f t="shared" si="29"/>
        <v>Neutro</v>
      </c>
      <c r="I65" s="3" t="b">
        <f t="shared" si="26"/>
        <v>1</v>
      </c>
      <c r="J65">
        <v>1</v>
      </c>
      <c r="K65" s="3" t="str">
        <f t="shared" si="30"/>
        <v>Positivo</v>
      </c>
      <c r="L65" s="3" t="b">
        <f t="shared" si="36"/>
        <v>0</v>
      </c>
      <c r="M65">
        <v>0</v>
      </c>
      <c r="N65" s="3" t="str">
        <f t="shared" si="32"/>
        <v>Neutro</v>
      </c>
      <c r="O65" s="3" t="b">
        <f t="shared" si="37"/>
        <v>1</v>
      </c>
      <c r="P65" s="3">
        <v>1</v>
      </c>
      <c r="Q65" s="3" t="str">
        <f t="shared" si="34"/>
        <v>Positivo</v>
      </c>
      <c r="R65" s="6" t="b">
        <f t="shared" si="38"/>
        <v>0</v>
      </c>
    </row>
    <row r="66" spans="2:18" x14ac:dyDescent="0.3">
      <c r="B66">
        <v>-1</v>
      </c>
      <c r="C66" s="3" t="str">
        <f t="shared" si="27"/>
        <v>Negativo</v>
      </c>
      <c r="D66">
        <v>0</v>
      </c>
      <c r="E66" s="3" t="str">
        <f t="shared" si="25"/>
        <v>Neutro</v>
      </c>
      <c r="F66" s="3" t="b">
        <f t="shared" si="28"/>
        <v>0</v>
      </c>
      <c r="G66">
        <v>0</v>
      </c>
      <c r="H66" s="3" t="str">
        <f t="shared" si="29"/>
        <v>Neutro</v>
      </c>
      <c r="I66" s="3" t="b">
        <f t="shared" si="26"/>
        <v>0</v>
      </c>
      <c r="J66">
        <v>1</v>
      </c>
      <c r="K66" s="3" t="str">
        <f t="shared" si="30"/>
        <v>Positivo</v>
      </c>
      <c r="L66" s="3" t="b">
        <f t="shared" si="36"/>
        <v>0</v>
      </c>
      <c r="M66">
        <v>0</v>
      </c>
      <c r="N66" s="3" t="str">
        <f t="shared" si="32"/>
        <v>Neutro</v>
      </c>
      <c r="O66" s="3" t="b">
        <f t="shared" si="37"/>
        <v>0</v>
      </c>
      <c r="P66" s="3">
        <v>0</v>
      </c>
      <c r="Q66" s="3" t="str">
        <f t="shared" si="34"/>
        <v>Neutro</v>
      </c>
      <c r="R66" s="6" t="b">
        <f t="shared" si="38"/>
        <v>0</v>
      </c>
    </row>
    <row r="67" spans="2:18" x14ac:dyDescent="0.3">
      <c r="B67">
        <v>-1</v>
      </c>
      <c r="C67" s="3" t="str">
        <f t="shared" si="27"/>
        <v>Negativo</v>
      </c>
      <c r="D67">
        <v>-0.1</v>
      </c>
      <c r="E67" s="3" t="str">
        <f t="shared" si="25"/>
        <v>Negativo</v>
      </c>
      <c r="F67" s="3" t="b">
        <f t="shared" si="28"/>
        <v>1</v>
      </c>
      <c r="G67">
        <v>-0.38179999999999997</v>
      </c>
      <c r="H67" s="3" t="str">
        <f t="shared" si="29"/>
        <v>Negativo</v>
      </c>
      <c r="I67" s="3" t="b">
        <f t="shared" si="26"/>
        <v>1</v>
      </c>
      <c r="J67">
        <v>0</v>
      </c>
      <c r="K67" s="3" t="str">
        <f t="shared" si="30"/>
        <v>Negativo</v>
      </c>
      <c r="L67" s="3" t="b">
        <f t="shared" si="36"/>
        <v>1</v>
      </c>
      <c r="M67">
        <v>-1</v>
      </c>
      <c r="N67" s="3" t="str">
        <f t="shared" si="32"/>
        <v>Negativo</v>
      </c>
      <c r="O67" s="3" t="b">
        <f t="shared" si="37"/>
        <v>1</v>
      </c>
      <c r="P67" s="3">
        <v>0</v>
      </c>
      <c r="Q67" s="3" t="str">
        <f t="shared" si="34"/>
        <v>Neutro</v>
      </c>
      <c r="R67" s="6" t="b">
        <f t="shared" si="38"/>
        <v>0</v>
      </c>
    </row>
    <row r="68" spans="2:18" x14ac:dyDescent="0.3">
      <c r="B68">
        <v>1</v>
      </c>
      <c r="C68" s="3" t="str">
        <f t="shared" si="27"/>
        <v>Positivo</v>
      </c>
      <c r="D68">
        <v>0.7</v>
      </c>
      <c r="E68" s="3" t="str">
        <f t="shared" si="25"/>
        <v>Positivo</v>
      </c>
      <c r="F68" s="3" t="b">
        <f t="shared" si="28"/>
        <v>1</v>
      </c>
      <c r="G68">
        <v>0.44040000000000001</v>
      </c>
      <c r="H68" s="3" t="str">
        <f t="shared" si="29"/>
        <v>Positivo</v>
      </c>
      <c r="I68" s="3" t="b">
        <f t="shared" si="26"/>
        <v>1</v>
      </c>
      <c r="J68">
        <v>1</v>
      </c>
      <c r="K68" s="3" t="str">
        <f t="shared" si="30"/>
        <v>Positivo</v>
      </c>
      <c r="L68" s="3" t="b">
        <f t="shared" si="36"/>
        <v>1</v>
      </c>
      <c r="M68">
        <v>1</v>
      </c>
      <c r="N68" s="3" t="str">
        <f t="shared" si="32"/>
        <v>Positivo</v>
      </c>
      <c r="O68" s="3" t="b">
        <f t="shared" si="37"/>
        <v>1</v>
      </c>
      <c r="P68" s="3">
        <v>1</v>
      </c>
      <c r="Q68" s="3" t="str">
        <f t="shared" si="34"/>
        <v>Positivo</v>
      </c>
      <c r="R68" s="6" t="b">
        <f t="shared" si="38"/>
        <v>1</v>
      </c>
    </row>
    <row r="69" spans="2:18" x14ac:dyDescent="0.3">
      <c r="B69">
        <v>-1</v>
      </c>
      <c r="C69" s="3" t="str">
        <f t="shared" si="27"/>
        <v>Negativo</v>
      </c>
      <c r="D69">
        <v>-0.1</v>
      </c>
      <c r="E69" s="3" t="str">
        <f t="shared" si="25"/>
        <v>Negativo</v>
      </c>
      <c r="F69" s="3" t="b">
        <f t="shared" si="28"/>
        <v>1</v>
      </c>
      <c r="G69">
        <v>0</v>
      </c>
      <c r="H69" s="3" t="str">
        <f t="shared" si="29"/>
        <v>Neutro</v>
      </c>
      <c r="I69" s="3" t="b">
        <f t="shared" si="26"/>
        <v>0</v>
      </c>
      <c r="J69">
        <v>1</v>
      </c>
      <c r="K69" s="3" t="str">
        <f t="shared" si="30"/>
        <v>Positivo</v>
      </c>
      <c r="L69" s="3" t="b">
        <f t="shared" si="36"/>
        <v>0</v>
      </c>
      <c r="M69">
        <v>-1</v>
      </c>
      <c r="N69" s="3" t="str">
        <f t="shared" si="32"/>
        <v>Negativo</v>
      </c>
      <c r="O69" s="3" t="b">
        <f t="shared" si="37"/>
        <v>1</v>
      </c>
      <c r="P69" s="3">
        <v>2</v>
      </c>
      <c r="Q69" s="3" t="str">
        <f t="shared" si="34"/>
        <v>Positivo</v>
      </c>
      <c r="R69" s="6" t="b">
        <f t="shared" si="38"/>
        <v>0</v>
      </c>
    </row>
    <row r="70" spans="2:18" x14ac:dyDescent="0.3">
      <c r="B70">
        <v>-1</v>
      </c>
      <c r="C70" s="3" t="str">
        <f t="shared" si="27"/>
        <v>Negativo</v>
      </c>
      <c r="D70">
        <v>0</v>
      </c>
      <c r="E70" s="3" t="str">
        <f t="shared" si="25"/>
        <v>Neutro</v>
      </c>
      <c r="F70" s="3" t="b">
        <f t="shared" si="28"/>
        <v>0</v>
      </c>
      <c r="G70">
        <v>0</v>
      </c>
      <c r="H70" s="3" t="str">
        <f t="shared" si="29"/>
        <v>Neutro</v>
      </c>
      <c r="I70" s="3" t="b">
        <f t="shared" si="26"/>
        <v>0</v>
      </c>
      <c r="J70">
        <v>1</v>
      </c>
      <c r="K70" s="3" t="str">
        <f t="shared" si="30"/>
        <v>Positivo</v>
      </c>
      <c r="L70" s="3" t="b">
        <f t="shared" si="36"/>
        <v>0</v>
      </c>
      <c r="M70">
        <v>0</v>
      </c>
      <c r="N70" s="3" t="str">
        <f t="shared" si="32"/>
        <v>Neutro</v>
      </c>
      <c r="O70" s="3" t="b">
        <f t="shared" si="37"/>
        <v>0</v>
      </c>
      <c r="P70" s="3">
        <v>0</v>
      </c>
      <c r="Q70" s="3" t="str">
        <f t="shared" si="34"/>
        <v>Neutro</v>
      </c>
      <c r="R70" s="6" t="b">
        <f t="shared" si="38"/>
        <v>0</v>
      </c>
    </row>
    <row r="71" spans="2:18" x14ac:dyDescent="0.3">
      <c r="B71">
        <v>1</v>
      </c>
      <c r="C71" s="3" t="str">
        <f t="shared" si="27"/>
        <v>Positivo</v>
      </c>
      <c r="D71">
        <v>0.5</v>
      </c>
      <c r="E71" s="3" t="str">
        <f t="shared" si="25"/>
        <v>Positivo</v>
      </c>
      <c r="F71" s="3" t="b">
        <f t="shared" si="28"/>
        <v>1</v>
      </c>
      <c r="G71">
        <v>0.75060000000000004</v>
      </c>
      <c r="H71" s="3" t="str">
        <f t="shared" si="29"/>
        <v>Positivo</v>
      </c>
      <c r="I71" s="3" t="b">
        <f t="shared" si="26"/>
        <v>1</v>
      </c>
      <c r="J71">
        <v>1</v>
      </c>
      <c r="K71" s="3" t="str">
        <f t="shared" si="30"/>
        <v>Positivo</v>
      </c>
      <c r="L71" s="3" t="b">
        <f t="shared" si="36"/>
        <v>1</v>
      </c>
      <c r="M71">
        <v>1</v>
      </c>
      <c r="N71" s="3" t="str">
        <f t="shared" si="32"/>
        <v>Positivo</v>
      </c>
      <c r="O71" s="3" t="b">
        <f t="shared" si="37"/>
        <v>1</v>
      </c>
      <c r="P71" s="3">
        <v>1</v>
      </c>
      <c r="Q71" s="3" t="str">
        <f t="shared" si="34"/>
        <v>Positivo</v>
      </c>
      <c r="R71" s="6" t="b">
        <f t="shared" si="38"/>
        <v>1</v>
      </c>
    </row>
    <row r="72" spans="2:18" ht="15" thickBot="1" x14ac:dyDescent="0.35">
      <c r="B72">
        <v>-1</v>
      </c>
      <c r="C72" s="10" t="str">
        <f t="shared" si="27"/>
        <v>Negativo</v>
      </c>
      <c r="D72">
        <v>0</v>
      </c>
      <c r="E72" s="10" t="str">
        <f t="shared" si="25"/>
        <v>Neutro</v>
      </c>
      <c r="F72" s="10" t="b">
        <f t="shared" si="28"/>
        <v>0</v>
      </c>
      <c r="G72">
        <v>0</v>
      </c>
      <c r="H72" s="10" t="str">
        <f t="shared" si="29"/>
        <v>Neutro</v>
      </c>
      <c r="I72" s="10" t="b">
        <f t="shared" si="26"/>
        <v>0</v>
      </c>
      <c r="J72">
        <v>1</v>
      </c>
      <c r="K72" s="3" t="str">
        <f t="shared" si="30"/>
        <v>Positivo</v>
      </c>
      <c r="L72" s="10" t="b">
        <f t="shared" si="36"/>
        <v>0</v>
      </c>
      <c r="M72">
        <v>0</v>
      </c>
      <c r="N72" s="10" t="str">
        <f t="shared" si="32"/>
        <v>Neutro</v>
      </c>
      <c r="O72" s="10" t="b">
        <f t="shared" si="37"/>
        <v>0</v>
      </c>
      <c r="P72" s="3">
        <v>0</v>
      </c>
      <c r="Q72" s="10" t="str">
        <f t="shared" si="34"/>
        <v>Neutro</v>
      </c>
      <c r="R72" s="13" t="b">
        <f t="shared" si="38"/>
        <v>0</v>
      </c>
    </row>
    <row r="73" spans="2:18" x14ac:dyDescent="0.3">
      <c r="C73" t="s">
        <v>74</v>
      </c>
      <c r="F73">
        <f>+COUNTIF(F53:F72,TRUE)</f>
        <v>8</v>
      </c>
      <c r="I73">
        <f>+COUNTIF(I53:I72,TRUE)</f>
        <v>10</v>
      </c>
      <c r="L73">
        <f>+COUNTIF(L53:L72,TRUE)</f>
        <v>11</v>
      </c>
      <c r="O73">
        <f>+COUNTIF(O53:O72,TRUE)</f>
        <v>11</v>
      </c>
      <c r="R73">
        <f>+COUNTIF(R53:R72,TRUE)</f>
        <v>6</v>
      </c>
    </row>
    <row r="74" spans="2:18" x14ac:dyDescent="0.3">
      <c r="C74" t="s">
        <v>75</v>
      </c>
      <c r="F74">
        <f>+COUNTIF(F53:F72,FALSE)</f>
        <v>12</v>
      </c>
      <c r="I74">
        <f>+COUNTIF(I53:I72,FALSE)</f>
        <v>10</v>
      </c>
      <c r="L74">
        <f>+COUNTIF(L53:L72,FALSE)</f>
        <v>9</v>
      </c>
      <c r="O74">
        <f>+COUNTIF(O53:O72,FALSE)</f>
        <v>9</v>
      </c>
      <c r="R74">
        <f>+COUNTIF(R53:R72,FALSE)</f>
        <v>14</v>
      </c>
    </row>
  </sheetData>
  <mergeCells count="15">
    <mergeCell ref="D52:F52"/>
    <mergeCell ref="G52:I52"/>
    <mergeCell ref="J52:L52"/>
    <mergeCell ref="M52:O52"/>
    <mergeCell ref="P52:R52"/>
    <mergeCell ref="D2:F2"/>
    <mergeCell ref="G2:I2"/>
    <mergeCell ref="J2:L2"/>
    <mergeCell ref="M2:O2"/>
    <mergeCell ref="P2:R2"/>
    <mergeCell ref="D27:F27"/>
    <mergeCell ref="G27:I27"/>
    <mergeCell ref="J27:L27"/>
    <mergeCell ref="M27:O27"/>
    <mergeCell ref="P27:R27"/>
  </mergeCells>
  <conditionalFormatting sqref="E3:F22">
    <cfRule type="cellIs" priority="41" operator="equal">
      <formula>C3</formula>
    </cfRule>
    <cfRule type="expression" priority="42">
      <formula>$C$3=$E$3</formula>
    </cfRule>
  </conditionalFormatting>
  <conditionalFormatting sqref="F3:F22">
    <cfRule type="containsText" dxfId="65" priority="31" operator="containsText" text="FALSE">
      <formula>NOT(ISERROR(SEARCH("FALSE",F3)))</formula>
    </cfRule>
    <cfRule type="containsText" dxfId="64" priority="37" operator="containsText" text="TRUE">
      <formula>NOT(ISERROR(SEARCH("TRUE",F3)))</formula>
    </cfRule>
    <cfRule type="expression" dxfId="63" priority="39">
      <formula>$F$3</formula>
    </cfRule>
    <cfRule type="colorScale" priority="40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62" priority="35" operator="containsText" text="TRUE">
      <formula>NOT(ISERROR(SEARCH("TRUE",L3)))</formula>
    </cfRule>
    <cfRule type="containsText" dxfId="61" priority="36" operator="containsText" text="FALSE">
      <formula>NOT(ISERROR(SEARCH("FALSE",L3)))</formula>
    </cfRule>
  </conditionalFormatting>
  <conditionalFormatting sqref="I3:I22">
    <cfRule type="containsText" dxfId="60" priority="33" operator="containsText" text="TRUE">
      <formula>NOT(ISERROR(SEARCH("TRUE",I3)))</formula>
    </cfRule>
    <cfRule type="containsText" dxfId="59" priority="34" operator="containsText" text="FALSE">
      <formula>NOT(ISERROR(SEARCH("FALSE",I3)))</formula>
    </cfRule>
  </conditionalFormatting>
  <conditionalFormatting sqref="O3:O22">
    <cfRule type="containsText" dxfId="58" priority="32" operator="containsText" text="TRUE">
      <formula>NOT(ISERROR(SEARCH("TRUE",O3)))</formula>
    </cfRule>
    <cfRule type="containsText" dxfId="57" priority="38" operator="containsText" text="FALSE">
      <formula>NOT(ISERROR(SEARCH("FALSE",O3)))</formula>
    </cfRule>
  </conditionalFormatting>
  <conditionalFormatting sqref="R3:R22">
    <cfRule type="containsText" dxfId="56" priority="29" operator="containsText" text="FALSE">
      <formula>NOT(ISERROR(SEARCH("FALSE",R3)))</formula>
    </cfRule>
    <cfRule type="containsText" dxfId="55" priority="30" operator="containsText" text="TRUE">
      <formula>NOT(ISERROR(SEARCH("TRUE",R3)))</formula>
    </cfRule>
  </conditionalFormatting>
  <conditionalFormatting sqref="E28:F47">
    <cfRule type="cellIs" priority="27" operator="equal">
      <formula>C28</formula>
    </cfRule>
    <cfRule type="expression" priority="28">
      <formula>$C$3=$E$3</formula>
    </cfRule>
  </conditionalFormatting>
  <conditionalFormatting sqref="F28:F47">
    <cfRule type="containsText" dxfId="54" priority="17" operator="containsText" text="FALSE">
      <formula>NOT(ISERROR(SEARCH("FALSE",F28)))</formula>
    </cfRule>
    <cfRule type="containsText" dxfId="53" priority="23" operator="containsText" text="TRUE">
      <formula>NOT(ISERROR(SEARCH("TRUE",F28)))</formula>
    </cfRule>
    <cfRule type="expression" dxfId="52" priority="25">
      <formula>$F$3</formula>
    </cfRule>
    <cfRule type="colorScale" priority="26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51" priority="21" operator="containsText" text="TRUE">
      <formula>NOT(ISERROR(SEARCH("TRUE",L28)))</formula>
    </cfRule>
    <cfRule type="containsText" dxfId="50" priority="22" operator="containsText" text="FALSE">
      <formula>NOT(ISERROR(SEARCH("FALSE",L28)))</formula>
    </cfRule>
  </conditionalFormatting>
  <conditionalFormatting sqref="I28:I47">
    <cfRule type="containsText" dxfId="49" priority="19" operator="containsText" text="TRUE">
      <formula>NOT(ISERROR(SEARCH("TRUE",I28)))</formula>
    </cfRule>
    <cfRule type="containsText" dxfId="48" priority="20" operator="containsText" text="FALSE">
      <formula>NOT(ISERROR(SEARCH("FALSE",I28)))</formula>
    </cfRule>
  </conditionalFormatting>
  <conditionalFormatting sqref="O28:O47">
    <cfRule type="containsText" dxfId="47" priority="18" operator="containsText" text="TRUE">
      <formula>NOT(ISERROR(SEARCH("TRUE",O28)))</formula>
    </cfRule>
    <cfRule type="containsText" dxfId="46" priority="24" operator="containsText" text="FALSE">
      <formula>NOT(ISERROR(SEARCH("FALSE",O28)))</formula>
    </cfRule>
  </conditionalFormatting>
  <conditionalFormatting sqref="R28:R47">
    <cfRule type="containsText" dxfId="45" priority="15" operator="containsText" text="FALSE">
      <formula>NOT(ISERROR(SEARCH("FALSE",R28)))</formula>
    </cfRule>
    <cfRule type="containsText" dxfId="44" priority="16" operator="containsText" text="TRUE">
      <formula>NOT(ISERROR(SEARCH("TRUE",R28)))</formula>
    </cfRule>
  </conditionalFormatting>
  <conditionalFormatting sqref="E53:F72">
    <cfRule type="cellIs" priority="13" operator="equal">
      <formula>C53</formula>
    </cfRule>
    <cfRule type="expression" priority="14">
      <formula>$C$3=$E$3</formula>
    </cfRule>
  </conditionalFormatting>
  <conditionalFormatting sqref="F53:F72">
    <cfRule type="containsText" dxfId="43" priority="3" operator="containsText" text="FALSE">
      <formula>NOT(ISERROR(SEARCH("FALSE",F53)))</formula>
    </cfRule>
    <cfRule type="containsText" dxfId="42" priority="9" operator="containsText" text="TRUE">
      <formula>NOT(ISERROR(SEARCH("TRUE",F53)))</formula>
    </cfRule>
    <cfRule type="expression" dxfId="41" priority="11">
      <formula>$F$3</formula>
    </cfRule>
    <cfRule type="colorScale" priority="12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40" priority="7" operator="containsText" text="TRUE">
      <formula>NOT(ISERROR(SEARCH("TRUE",L53)))</formula>
    </cfRule>
    <cfRule type="containsText" dxfId="39" priority="8" operator="containsText" text="FALSE">
      <formula>NOT(ISERROR(SEARCH("FALSE",L53)))</formula>
    </cfRule>
  </conditionalFormatting>
  <conditionalFormatting sqref="I53:I72">
    <cfRule type="containsText" dxfId="38" priority="5" operator="containsText" text="TRUE">
      <formula>NOT(ISERROR(SEARCH("TRUE",I53)))</formula>
    </cfRule>
    <cfRule type="containsText" dxfId="37" priority="6" operator="containsText" text="FALSE">
      <formula>NOT(ISERROR(SEARCH("FALSE",I53)))</formula>
    </cfRule>
  </conditionalFormatting>
  <conditionalFormatting sqref="O53:O72">
    <cfRule type="containsText" dxfId="36" priority="4" operator="containsText" text="TRUE">
      <formula>NOT(ISERROR(SEARCH("TRUE",O53)))</formula>
    </cfRule>
    <cfRule type="containsText" dxfId="35" priority="10" operator="containsText" text="FALSE">
      <formula>NOT(ISERROR(SEARCH("FALSE",O53)))</formula>
    </cfRule>
  </conditionalFormatting>
  <conditionalFormatting sqref="R53:R72">
    <cfRule type="containsText" dxfId="34" priority="1" operator="containsText" text="FALSE">
      <formula>NOT(ISERROR(SEARCH("FALSE",R53)))</formula>
    </cfRule>
    <cfRule type="containsText" dxfId="33" priority="2" operator="containsText" text="TRUE">
      <formula>NOT(ISERROR(SEARCH("TRUE",R53)))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Polaridad manual (completo)</vt:lpstr>
      <vt:lpstr>Polaridad manual (titulo)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</dc:creator>
  <cp:lastModifiedBy>jesus david</cp:lastModifiedBy>
  <dcterms:created xsi:type="dcterms:W3CDTF">2021-03-02T22:27:18Z</dcterms:created>
  <dcterms:modified xsi:type="dcterms:W3CDTF">2021-03-07T04:21:05Z</dcterms:modified>
</cp:coreProperties>
</file>