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4776" windowHeight="0" activeTab="2"/>
  </bookViews>
  <sheets>
    <sheet name="Polaridad manual (completo)" sheetId="1" r:id="rId1"/>
    <sheet name="Polaridad manual (titulo)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3" l="1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6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" i="3"/>
  <c r="I4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</calcChain>
</file>

<file path=xl/sharedStrings.xml><?xml version="1.0" encoding="utf-8"?>
<sst xmlns="http://schemas.openxmlformats.org/spreadsheetml/2006/main" count="142" uniqueCount="75">
  <si>
    <t>Ecopetrol</t>
  </si>
  <si>
    <t>martes, 1 de marzo de 2016</t>
  </si>
  <si>
    <t xml:space="preserve">Bancolombia </t>
  </si>
  <si>
    <t>Valores Bancolombia, primera en utilidades en enero</t>
  </si>
  <si>
    <t>Los retos que enfrentará Juan Carlos Mora en la Presidencia de Bancolombia</t>
  </si>
  <si>
    <t>Ganancia de Bancolombia subió 110% desde 2011</t>
  </si>
  <si>
    <t>Ganacias de Bancolombia fueron de $2,5 billones</t>
  </si>
  <si>
    <t>Visa y Bancolombia se unen para fortalecer la educación financiera en niños</t>
  </si>
  <si>
    <t>Alianza entre Bancolombia y Visa por la educación financiera</t>
  </si>
  <si>
    <t>Grupo Bancolombia tendrá acceso a Europa y Asia</t>
  </si>
  <si>
    <t>Bancolombia llega a Europa y Asia con ABN Amro</t>
  </si>
  <si>
    <t>Bancolombia y Bbva son los bancos líderes en transacciones</t>
  </si>
  <si>
    <t>Bancolombia invertirá $650.000 millones este año, 25% más que en 2015</t>
  </si>
  <si>
    <t>Bancolombia y Aval son reyes en banca digital</t>
  </si>
  <si>
    <t>Carlos Raúl Yepes, pte. de Bancolombia</t>
  </si>
  <si>
    <t>Bancolombia reina en las utilidades entre 30 empresas del país</t>
  </si>
  <si>
    <t>Syngenta, Argos y Bancolombia celebran el Día de la Tierra</t>
  </si>
  <si>
    <t>Junta Directiva de Bancolombia designó a partir de hoy tres vicepresidentes</t>
  </si>
  <si>
    <t>Bancolombia, Sura y Porvenir, las más influyentes del sector financiero</t>
  </si>
  <si>
    <t>Bancolombia tiene 34% del e-trading</t>
  </si>
  <si>
    <t>Icolcap</t>
  </si>
  <si>
    <t>lunes, 29 de febrero de 2016</t>
  </si>
  <si>
    <t>Las petroleras impulsaron al alza la canasta Colcap de la Bolsa de Valores</t>
  </si>
  <si>
    <t>Caída de los resultados empresariales no afectará el índice Colcap</t>
  </si>
  <si>
    <t>Analistas del mercado consideran que el Colcap tendrá tendencia al alza</t>
  </si>
  <si>
    <t>Acciones del Colcap cerrarían en verde el primer trimestre</t>
  </si>
  <si>
    <t>Colcap perdió 1,82% de su valor ayer en la BVC</t>
  </si>
  <si>
    <t>El índice Colcap ganó 0,79% en la BVC</t>
  </si>
  <si>
    <t>Pacific ya no estará en los índices Colcap y Coleqty tras acuerdo con Catalyst Capital</t>
  </si>
  <si>
    <t>El Colcap ganó 0,6% y se ubicó en 1.362,8 puntos</t>
  </si>
  <si>
    <t>El Colcap tendría a ETB, Grupo Aval y Conconcreto como nuevos  miembros</t>
  </si>
  <si>
    <t>Diversifique su portafolio con la canasta Colcap habilitada en mayo</t>
  </si>
  <si>
    <t>Seis de cada diez analistas del mercado esperan que el Colcap continúe subiendo</t>
  </si>
  <si>
    <t>Colcap retrocedió 0,24% en la Bolsa de Colombia</t>
  </si>
  <si>
    <t>Índice Colcap iniciará mayo con tres nuevos títulos</t>
  </si>
  <si>
    <t>Índice Colcap cayó 0,34% a 1.323,21 unidades</t>
  </si>
  <si>
    <t>Índice Colcap cerró la semana perdiendo 0,06%</t>
  </si>
  <si>
    <t>Los analistas creen que seguirá la buena racha del Colcap</t>
  </si>
  <si>
    <t>El índice Colcap cayó 0,97% y cerró en 1.306,65 unidades</t>
  </si>
  <si>
    <t>Índice Colcap cayó 0,35% en la sesión</t>
  </si>
  <si>
    <t>Petroleras del Colcap, las de mejores perspectivas para el segundo trimestre</t>
  </si>
  <si>
    <t>Colcap cae 0,58% y cierra con 1.315 unidades</t>
  </si>
  <si>
    <t>Reservas de Ecopetrol disminuyeron 11% y alcanzarían para 7,4 años</t>
  </si>
  <si>
    <t>Ecopetrol recibe autorización para suspender segundo campo en este año</t>
  </si>
  <si>
    <t>Fernán Ignacio Bejarano será el reemplazo de Alejandro Linares en la vicepresidencia jurídica de Ecopetrol</t>
  </si>
  <si>
    <t>Ecopetrol invirtió $2.822 millones en vías</t>
  </si>
  <si>
    <t>Ecopetrol cerró 2015 con pérdidas de $3,9 billones y caída de 21% en las ventas</t>
  </si>
  <si>
    <t>Ecopetrol no repartirá dividendos por las pérdidas</t>
  </si>
  <si>
    <t>Acción de Ecopetrol sube 4,4% tras anuncio de no repartir utilidades</t>
  </si>
  <si>
    <t>Acción de Ecopetrol subió 4,4%, tras anuncio de inversiones desde 2017</t>
  </si>
  <si>
    <t>Ecopetrol tiene la menor deuda entre petroleras Latinoamericanas</t>
  </si>
  <si>
    <t>Ecopetrol logró ahorros de $1,8 billones en actividades de producción</t>
  </si>
  <si>
    <t>Congresistas apoyan campaña para evitar detrimento en Ecopetrol</t>
  </si>
  <si>
    <t>Ecopetrol inicia proceso de arbitramento contra CB&amp;I por US$2.000 millones</t>
  </si>
  <si>
    <t>Esta será la junta que propone el Gobierno a la Asamblea de Ecopetrol</t>
  </si>
  <si>
    <t>Asamblea de Ecopetrol da inicio con solo 1.526 accionistas</t>
  </si>
  <si>
    <t>“12% de la utilidad antes de impuestos de Ecopetrol se perdió por ataques, entorno y licencias”</t>
  </si>
  <si>
    <t>Asamblea de Ecopetrol aprueba Junta directiva propuesta por la Nación</t>
  </si>
  <si>
    <t>Ecopetrol, Isagen y ETB, entre las que no repartirán dividendos</t>
  </si>
  <si>
    <t>Con precio de hasta US$50 se reactivan campos de Ecopetrol</t>
  </si>
  <si>
    <t xml:space="preserve">Ecopetrol logró $377.081 millones en subasta de acciones de ISA
</t>
  </si>
  <si>
    <t xml:space="preserve">Ecopetrol aún posee 13,6 millones de acciones de ISA
</t>
  </si>
  <si>
    <t>Carlos Raúl Yepes  deja la presidencia de Grupo Bancolombia por motivos pers</t>
  </si>
  <si>
    <t>onales</t>
  </si>
  <si>
    <t>Bancolombia, Indumil y Conconcreto, entre las 89 Empresas Altamente Innovado</t>
  </si>
  <si>
    <t>ras</t>
  </si>
  <si>
    <t xml:space="preserve"> Para Bancolombia, emisión de bonos de Colombia en Europa se hizo a un costo mas alto</t>
  </si>
  <si>
    <t>label</t>
  </si>
  <si>
    <t>Textblob</t>
  </si>
  <si>
    <t>Vader</t>
  </si>
  <si>
    <t>Senticnet</t>
  </si>
  <si>
    <t>LM</t>
  </si>
  <si>
    <t>Aleatorio</t>
  </si>
  <si>
    <t>+</t>
  </si>
  <si>
    <t>etuiqueta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</si>
</sst>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9" fontId="0" fillId="0" borderId="0" xfId="0" applyNumberFormat="1" applyBorder="1"/>
    <xf numFmtId="0" fontId="0" fillId="0" borderId="2" xfId="0" applyBorder="1"/>
    <xf numFmtId="3" fontId="0" fillId="0" borderId="0" xfId="0" applyNumberFormat="1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/>
    <xf numFmtId="164" fontId="0" fillId="0" borderId="4" xfId="0" applyNumberFormat="1" applyBorder="1"/>
    <xf numFmtId="16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6"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10" workbookViewId="0">
      <selection activeCell="A4" sqref="A4:A23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ht="15.6" customHeight="1" x14ac:dyDescent="0.3">
      <c r="A5">
        <v>0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1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0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3" x14ac:dyDescent="0.3">
      <c r="A17">
        <v>-1</v>
      </c>
      <c r="B17" t="s">
        <v>55</v>
      </c>
    </row>
    <row r="18" spans="1:3" x14ac:dyDescent="0.3">
      <c r="A18">
        <v>-1</v>
      </c>
      <c r="B18" t="s">
        <v>56</v>
      </c>
    </row>
    <row r="19" spans="1:3" x14ac:dyDescent="0.3">
      <c r="A19">
        <v>0</v>
      </c>
      <c r="B19" t="s">
        <v>57</v>
      </c>
    </row>
    <row r="20" spans="1:3" x14ac:dyDescent="0.3">
      <c r="A20">
        <v>-2</v>
      </c>
      <c r="B20" t="s">
        <v>58</v>
      </c>
    </row>
    <row r="21" spans="1:3" x14ac:dyDescent="0.3">
      <c r="A21">
        <v>-2</v>
      </c>
      <c r="B21" t="s">
        <v>59</v>
      </c>
    </row>
    <row r="22" spans="1:3" x14ac:dyDescent="0.3">
      <c r="A22" s="1">
        <v>0</v>
      </c>
      <c r="B22" s="1" t="s">
        <v>60</v>
      </c>
    </row>
    <row r="23" spans="1:3" x14ac:dyDescent="0.3">
      <c r="A23" s="1">
        <v>1</v>
      </c>
      <c r="B23" s="1" t="s">
        <v>61</v>
      </c>
    </row>
    <row r="25" spans="1:3" x14ac:dyDescent="0.3">
      <c r="A25" t="s">
        <v>2</v>
      </c>
    </row>
    <row r="26" spans="1:3" x14ac:dyDescent="0.3">
      <c r="A26" t="s">
        <v>1</v>
      </c>
    </row>
    <row r="28" spans="1:3" x14ac:dyDescent="0.3">
      <c r="A28" s="1">
        <v>1</v>
      </c>
      <c r="B28" t="s">
        <v>3</v>
      </c>
    </row>
    <row r="29" spans="1:3" x14ac:dyDescent="0.3">
      <c r="A29">
        <v>0</v>
      </c>
      <c r="B29" t="s">
        <v>62</v>
      </c>
      <c r="C29" t="s">
        <v>63</v>
      </c>
    </row>
    <row r="30" spans="1:3" x14ac:dyDescent="0.3">
      <c r="A30" s="1">
        <v>0</v>
      </c>
      <c r="B30" t="s">
        <v>4</v>
      </c>
    </row>
    <row r="31" spans="1:3" x14ac:dyDescent="0.3">
      <c r="A31">
        <v>1</v>
      </c>
      <c r="B31" t="s">
        <v>5</v>
      </c>
    </row>
    <row r="32" spans="1:3" x14ac:dyDescent="0.3">
      <c r="A32">
        <v>2</v>
      </c>
      <c r="B32" t="s">
        <v>6</v>
      </c>
    </row>
    <row r="33" spans="1:3" x14ac:dyDescent="0.3">
      <c r="A33">
        <v>1</v>
      </c>
      <c r="B33" t="s">
        <v>7</v>
      </c>
    </row>
    <row r="34" spans="1:3" x14ac:dyDescent="0.3">
      <c r="A34">
        <v>1</v>
      </c>
      <c r="B34" t="s">
        <v>8</v>
      </c>
    </row>
    <row r="35" spans="1:3" x14ac:dyDescent="0.3">
      <c r="A35">
        <v>1</v>
      </c>
      <c r="B35" t="s">
        <v>9</v>
      </c>
    </row>
    <row r="36" spans="1:3" x14ac:dyDescent="0.3">
      <c r="A36">
        <v>1</v>
      </c>
      <c r="B36" t="s">
        <v>10</v>
      </c>
    </row>
    <row r="37" spans="1:3" x14ac:dyDescent="0.3">
      <c r="A37">
        <v>1</v>
      </c>
      <c r="B37" t="s">
        <v>11</v>
      </c>
    </row>
    <row r="38" spans="1:3" x14ac:dyDescent="0.3">
      <c r="A38">
        <v>2</v>
      </c>
      <c r="B38" t="s">
        <v>12</v>
      </c>
    </row>
    <row r="39" spans="1:3" x14ac:dyDescent="0.3">
      <c r="A39">
        <v>1</v>
      </c>
      <c r="B39" t="s">
        <v>66</v>
      </c>
    </row>
    <row r="40" spans="1:3" x14ac:dyDescent="0.3">
      <c r="A40">
        <v>1</v>
      </c>
      <c r="B40" t="s">
        <v>13</v>
      </c>
    </row>
    <row r="41" spans="1:3" x14ac:dyDescent="0.3">
      <c r="A41">
        <v>0</v>
      </c>
      <c r="B41" t="s">
        <v>14</v>
      </c>
    </row>
    <row r="42" spans="1:3" x14ac:dyDescent="0.3">
      <c r="A42">
        <v>2</v>
      </c>
      <c r="B42" t="s">
        <v>15</v>
      </c>
    </row>
    <row r="43" spans="1:3" x14ac:dyDescent="0.3">
      <c r="A43">
        <v>1</v>
      </c>
      <c r="B43" t="s">
        <v>64</v>
      </c>
      <c r="C43" t="s">
        <v>65</v>
      </c>
    </row>
    <row r="44" spans="1:3" x14ac:dyDescent="0.3">
      <c r="A44">
        <v>1</v>
      </c>
      <c r="B44" t="s">
        <v>16</v>
      </c>
    </row>
    <row r="45" spans="1:3" x14ac:dyDescent="0.3">
      <c r="A45">
        <v>0</v>
      </c>
      <c r="B45" t="s">
        <v>17</v>
      </c>
    </row>
    <row r="46" spans="1:3" x14ac:dyDescent="0.3">
      <c r="A46">
        <v>1</v>
      </c>
      <c r="B46" t="s">
        <v>18</v>
      </c>
    </row>
    <row r="47" spans="1:3" x14ac:dyDescent="0.3">
      <c r="A47">
        <v>1</v>
      </c>
      <c r="B47" t="s">
        <v>19</v>
      </c>
    </row>
    <row r="49" spans="1:2" ht="15" customHeight="1" x14ac:dyDescent="0.3">
      <c r="A49" t="s">
        <v>20</v>
      </c>
    </row>
    <row r="50" spans="1:2" ht="15" customHeight="1" x14ac:dyDescent="0.3">
      <c r="A50" t="s">
        <v>21</v>
      </c>
    </row>
    <row r="51" spans="1:2" ht="15" customHeight="1" x14ac:dyDescent="0.3"/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2</v>
      </c>
      <c r="B54" t="s">
        <v>24</v>
      </c>
    </row>
    <row r="55" spans="1:2" x14ac:dyDescent="0.3">
      <c r="A55">
        <v>0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-1</v>
      </c>
      <c r="B60" t="s">
        <v>30</v>
      </c>
    </row>
    <row r="61" spans="1:2" x14ac:dyDescent="0.3">
      <c r="A61">
        <v>1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0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0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>
        <v>-1</v>
      </c>
      <c r="B4" t="s">
        <v>42</v>
      </c>
    </row>
    <row r="5" spans="1:2" x14ac:dyDescent="0.3">
      <c r="A5">
        <v>-1</v>
      </c>
      <c r="B5" t="s">
        <v>43</v>
      </c>
    </row>
    <row r="6" spans="1:2" x14ac:dyDescent="0.3">
      <c r="A6">
        <v>0</v>
      </c>
      <c r="B6" t="s">
        <v>44</v>
      </c>
    </row>
    <row r="7" spans="1:2" x14ac:dyDescent="0.3">
      <c r="A7">
        <v>0</v>
      </c>
      <c r="B7" t="s">
        <v>45</v>
      </c>
    </row>
    <row r="8" spans="1:2" x14ac:dyDescent="0.3">
      <c r="A8">
        <v>-2</v>
      </c>
      <c r="B8" t="s">
        <v>46</v>
      </c>
    </row>
    <row r="9" spans="1:2" x14ac:dyDescent="0.3">
      <c r="A9">
        <v>-2</v>
      </c>
      <c r="B9" t="s">
        <v>47</v>
      </c>
    </row>
    <row r="10" spans="1:2" x14ac:dyDescent="0.3">
      <c r="A10">
        <v>2</v>
      </c>
      <c r="B10" t="s">
        <v>48</v>
      </c>
    </row>
    <row r="11" spans="1:2" x14ac:dyDescent="0.3">
      <c r="A11">
        <v>2</v>
      </c>
      <c r="B11" t="s">
        <v>49</v>
      </c>
    </row>
    <row r="12" spans="1:2" x14ac:dyDescent="0.3">
      <c r="A12">
        <v>1</v>
      </c>
      <c r="B12" t="s">
        <v>50</v>
      </c>
    </row>
    <row r="13" spans="1:2" x14ac:dyDescent="0.3">
      <c r="A13">
        <v>2</v>
      </c>
      <c r="B13" t="s">
        <v>51</v>
      </c>
    </row>
    <row r="14" spans="1:2" x14ac:dyDescent="0.3">
      <c r="A14">
        <v>1</v>
      </c>
      <c r="B14" t="s">
        <v>52</v>
      </c>
    </row>
    <row r="15" spans="1:2" x14ac:dyDescent="0.3">
      <c r="A15">
        <v>0</v>
      </c>
      <c r="B15" t="s">
        <v>53</v>
      </c>
    </row>
    <row r="16" spans="1:2" x14ac:dyDescent="0.3">
      <c r="A16">
        <v>0</v>
      </c>
      <c r="B16" t="s">
        <v>54</v>
      </c>
    </row>
    <row r="17" spans="1:2" x14ac:dyDescent="0.3">
      <c r="A17">
        <v>0</v>
      </c>
      <c r="B17" t="s">
        <v>55</v>
      </c>
    </row>
    <row r="18" spans="1:2" x14ac:dyDescent="0.3">
      <c r="A18">
        <v>-1</v>
      </c>
      <c r="B18" t="s">
        <v>56</v>
      </c>
    </row>
    <row r="19" spans="1:2" x14ac:dyDescent="0.3">
      <c r="A19">
        <v>0</v>
      </c>
      <c r="B19" t="s">
        <v>57</v>
      </c>
    </row>
    <row r="20" spans="1:2" x14ac:dyDescent="0.3">
      <c r="A20">
        <v>-1</v>
      </c>
      <c r="B20" t="s">
        <v>58</v>
      </c>
    </row>
    <row r="21" spans="1:2" x14ac:dyDescent="0.3">
      <c r="A21">
        <v>0</v>
      </c>
      <c r="B21" t="s">
        <v>59</v>
      </c>
    </row>
    <row r="22" spans="1:2" x14ac:dyDescent="0.3">
      <c r="A22" s="1">
        <v>0</v>
      </c>
      <c r="B22" s="1" t="s">
        <v>60</v>
      </c>
    </row>
    <row r="23" spans="1:2" x14ac:dyDescent="0.3">
      <c r="A23" s="1">
        <v>0</v>
      </c>
      <c r="B23" s="1" t="s">
        <v>61</v>
      </c>
    </row>
    <row r="25" spans="1:2" x14ac:dyDescent="0.3">
      <c r="A25" t="s">
        <v>2</v>
      </c>
    </row>
    <row r="26" spans="1:2" x14ac:dyDescent="0.3">
      <c r="A26" t="s">
        <v>1</v>
      </c>
    </row>
    <row r="28" spans="1:2" x14ac:dyDescent="0.3">
      <c r="A28" s="1">
        <v>1</v>
      </c>
      <c r="B28" t="s">
        <v>3</v>
      </c>
    </row>
    <row r="29" spans="1:2" x14ac:dyDescent="0.3">
      <c r="A29">
        <v>0</v>
      </c>
      <c r="B29" t="s">
        <v>62</v>
      </c>
    </row>
    <row r="30" spans="1:2" x14ac:dyDescent="0.3">
      <c r="A30" s="1">
        <v>0</v>
      </c>
      <c r="B30" t="s">
        <v>4</v>
      </c>
    </row>
    <row r="31" spans="1:2" x14ac:dyDescent="0.3">
      <c r="A31">
        <v>1</v>
      </c>
      <c r="B31" t="s">
        <v>5</v>
      </c>
    </row>
    <row r="32" spans="1:2" x14ac:dyDescent="0.3">
      <c r="A32">
        <v>2</v>
      </c>
      <c r="B32" t="s">
        <v>6</v>
      </c>
    </row>
    <row r="33" spans="1:2" x14ac:dyDescent="0.3">
      <c r="A33">
        <v>1</v>
      </c>
      <c r="B33" t="s">
        <v>7</v>
      </c>
    </row>
    <row r="34" spans="1:2" x14ac:dyDescent="0.3">
      <c r="A34">
        <v>1</v>
      </c>
      <c r="B34" t="s">
        <v>8</v>
      </c>
    </row>
    <row r="35" spans="1:2" x14ac:dyDescent="0.3">
      <c r="A35">
        <v>0</v>
      </c>
      <c r="B35" t="s">
        <v>9</v>
      </c>
    </row>
    <row r="36" spans="1:2" x14ac:dyDescent="0.3">
      <c r="A36">
        <v>0</v>
      </c>
      <c r="B36" t="s">
        <v>10</v>
      </c>
    </row>
    <row r="37" spans="1:2" x14ac:dyDescent="0.3">
      <c r="A37">
        <v>1</v>
      </c>
      <c r="B37" t="s">
        <v>11</v>
      </c>
    </row>
    <row r="38" spans="1:2" x14ac:dyDescent="0.3">
      <c r="A38">
        <v>1</v>
      </c>
      <c r="B38" t="s">
        <v>12</v>
      </c>
    </row>
    <row r="39" spans="1:2" x14ac:dyDescent="0.3">
      <c r="A39">
        <v>-1</v>
      </c>
      <c r="B39" t="s">
        <v>66</v>
      </c>
    </row>
    <row r="40" spans="1:2" x14ac:dyDescent="0.3">
      <c r="A40">
        <v>1</v>
      </c>
      <c r="B40" t="s">
        <v>13</v>
      </c>
    </row>
    <row r="41" spans="1:2" x14ac:dyDescent="0.3">
      <c r="A41">
        <v>0</v>
      </c>
      <c r="B41" t="s">
        <v>14</v>
      </c>
    </row>
    <row r="42" spans="1:2" x14ac:dyDescent="0.3">
      <c r="A42">
        <v>2</v>
      </c>
      <c r="B42" t="s">
        <v>15</v>
      </c>
    </row>
    <row r="43" spans="1:2" x14ac:dyDescent="0.3">
      <c r="A43">
        <v>1</v>
      </c>
      <c r="B43" t="s">
        <v>64</v>
      </c>
    </row>
    <row r="44" spans="1:2" x14ac:dyDescent="0.3">
      <c r="A44">
        <v>0</v>
      </c>
      <c r="B44" t="s">
        <v>16</v>
      </c>
    </row>
    <row r="45" spans="1:2" x14ac:dyDescent="0.3">
      <c r="A45">
        <v>0</v>
      </c>
      <c r="B45" t="s">
        <v>17</v>
      </c>
    </row>
    <row r="46" spans="1:2" x14ac:dyDescent="0.3">
      <c r="A46">
        <v>1</v>
      </c>
      <c r="B46" t="s">
        <v>18</v>
      </c>
    </row>
    <row r="47" spans="1:2" x14ac:dyDescent="0.3">
      <c r="A47">
        <v>0</v>
      </c>
      <c r="B47" t="s">
        <v>19</v>
      </c>
    </row>
    <row r="49" spans="1:2" x14ac:dyDescent="0.3">
      <c r="A49" t="s">
        <v>20</v>
      </c>
    </row>
    <row r="50" spans="1:2" x14ac:dyDescent="0.3">
      <c r="A50" t="s">
        <v>21</v>
      </c>
    </row>
    <row r="52" spans="1:2" x14ac:dyDescent="0.3">
      <c r="A52">
        <v>1</v>
      </c>
      <c r="B52" t="s">
        <v>22</v>
      </c>
    </row>
    <row r="53" spans="1:2" x14ac:dyDescent="0.3">
      <c r="A53">
        <v>0</v>
      </c>
      <c r="B53" t="s">
        <v>23</v>
      </c>
    </row>
    <row r="54" spans="1:2" x14ac:dyDescent="0.3">
      <c r="A54">
        <v>1</v>
      </c>
      <c r="B54" t="s">
        <v>24</v>
      </c>
    </row>
    <row r="55" spans="1:2" x14ac:dyDescent="0.3">
      <c r="A55">
        <v>1</v>
      </c>
      <c r="B55" t="s">
        <v>25</v>
      </c>
    </row>
    <row r="56" spans="1:2" x14ac:dyDescent="0.3">
      <c r="A56">
        <v>-2</v>
      </c>
      <c r="B56" t="s">
        <v>26</v>
      </c>
    </row>
    <row r="57" spans="1:2" x14ac:dyDescent="0.3">
      <c r="A57">
        <v>1</v>
      </c>
      <c r="B57" t="s">
        <v>27</v>
      </c>
    </row>
    <row r="58" spans="1:2" x14ac:dyDescent="0.3">
      <c r="A58">
        <v>0</v>
      </c>
      <c r="B58" t="s">
        <v>28</v>
      </c>
    </row>
    <row r="59" spans="1:2" x14ac:dyDescent="0.3">
      <c r="A59">
        <v>1</v>
      </c>
      <c r="B59" t="s">
        <v>29</v>
      </c>
    </row>
    <row r="60" spans="1:2" x14ac:dyDescent="0.3">
      <c r="A60">
        <v>0</v>
      </c>
      <c r="B60" t="s">
        <v>30</v>
      </c>
    </row>
    <row r="61" spans="1:2" x14ac:dyDescent="0.3">
      <c r="A61">
        <v>0</v>
      </c>
      <c r="B61" t="s">
        <v>31</v>
      </c>
    </row>
    <row r="62" spans="1:2" x14ac:dyDescent="0.3">
      <c r="A62">
        <v>1</v>
      </c>
      <c r="B62" t="s">
        <v>32</v>
      </c>
    </row>
    <row r="63" spans="1:2" x14ac:dyDescent="0.3">
      <c r="A63">
        <v>-1</v>
      </c>
      <c r="B63" t="s">
        <v>33</v>
      </c>
    </row>
    <row r="64" spans="1:2" x14ac:dyDescent="0.3">
      <c r="A64">
        <v>0</v>
      </c>
      <c r="B64" t="s">
        <v>34</v>
      </c>
    </row>
    <row r="65" spans="1:2" x14ac:dyDescent="0.3">
      <c r="A65">
        <v>-1</v>
      </c>
      <c r="B65" t="s">
        <v>35</v>
      </c>
    </row>
    <row r="66" spans="1:2" x14ac:dyDescent="0.3">
      <c r="A66">
        <v>-1</v>
      </c>
      <c r="B66" t="s">
        <v>36</v>
      </c>
    </row>
    <row r="67" spans="1:2" x14ac:dyDescent="0.3">
      <c r="A67">
        <v>1</v>
      </c>
      <c r="B67" t="s">
        <v>37</v>
      </c>
    </row>
    <row r="68" spans="1:2" x14ac:dyDescent="0.3">
      <c r="A68">
        <v>-1</v>
      </c>
      <c r="B68" t="s">
        <v>38</v>
      </c>
    </row>
    <row r="69" spans="1:2" x14ac:dyDescent="0.3">
      <c r="A69">
        <v>-1</v>
      </c>
      <c r="B69" t="s">
        <v>39</v>
      </c>
    </row>
    <row r="70" spans="1:2" x14ac:dyDescent="0.3">
      <c r="A70">
        <v>1</v>
      </c>
      <c r="B70" t="s">
        <v>40</v>
      </c>
    </row>
    <row r="71" spans="1:2" x14ac:dyDescent="0.3">
      <c r="A71">
        <v>-1</v>
      </c>
      <c r="B7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tabSelected="1" workbookViewId="0">
      <selection activeCell="O12" sqref="O12"/>
    </sheetView>
  </sheetViews>
  <sheetFormatPr defaultRowHeight="14.4" x14ac:dyDescent="0.3"/>
  <cols>
    <col min="2" max="2" width="17.44140625" customWidth="1"/>
    <col min="4" max="6" width="13.77734375" customWidth="1"/>
    <col min="10" max="10" width="10.6640625" customWidth="1"/>
  </cols>
  <sheetData>
    <row r="1" spans="2:19" ht="15" thickBot="1" x14ac:dyDescent="0.35"/>
    <row r="2" spans="2:19" x14ac:dyDescent="0.3">
      <c r="B2" s="14" t="s">
        <v>74</v>
      </c>
      <c r="C2" s="15" t="s">
        <v>67</v>
      </c>
      <c r="D2" s="16" t="s">
        <v>68</v>
      </c>
      <c r="E2" s="16"/>
      <c r="F2" s="16"/>
      <c r="G2" s="16" t="s">
        <v>69</v>
      </c>
      <c r="H2" s="16"/>
      <c r="I2" s="16"/>
      <c r="J2" s="16" t="s">
        <v>70</v>
      </c>
      <c r="K2" s="16"/>
      <c r="L2" s="16"/>
      <c r="M2" s="16" t="s">
        <v>71</v>
      </c>
      <c r="N2" s="16"/>
      <c r="O2" s="16"/>
      <c r="P2" s="16" t="s">
        <v>72</v>
      </c>
      <c r="Q2" s="16"/>
      <c r="R2" s="17"/>
    </row>
    <row r="3" spans="2:19" x14ac:dyDescent="0.3">
      <c r="B3" s="2">
        <v>-1</v>
      </c>
      <c r="C3" s="3" t="str">
        <f>+IF(B3&gt;0,"Positivo",IF(B3=0,"Neutro","Negativo"))</f>
        <v>Negativo</v>
      </c>
      <c r="D3" s="4">
        <v>8.9999999999999993E-3</v>
      </c>
      <c r="E3" s="3" t="str">
        <f>+IF(D3&gt;0.01,"Positivo",IF(D3&lt;-0.01,"Negativo","Neutro"))</f>
        <v>Neutro</v>
      </c>
      <c r="F3" s="3" t="b">
        <f>+EXACT($C3,E3)</f>
        <v>0</v>
      </c>
      <c r="G3" s="3">
        <v>8.5900000000000004E-2</v>
      </c>
      <c r="H3" s="3" t="str">
        <f>+IF(G3&gt;0.05,"Positivo",IF(G3&lt;-0.05,"Negativo","Neutro"))</f>
        <v>Positivo</v>
      </c>
      <c r="I3" s="3" t="b">
        <f>+EXACT($C3,H3)</f>
        <v>0</v>
      </c>
      <c r="J3" s="3">
        <v>0.61904999999999999</v>
      </c>
      <c r="K3" s="3" t="str">
        <f>+IF(J3&gt;0.6,"Positivo",IF(J3&lt;0.3,"Negativo","Neutro"))</f>
        <v>Positivo</v>
      </c>
      <c r="L3" s="3" t="b">
        <f>+EXACT($C3,K3)</f>
        <v>0</v>
      </c>
      <c r="M3" s="5">
        <v>0</v>
      </c>
      <c r="N3" s="3" t="str">
        <f>+IF(M3&gt;0.25,"Positivo",IF(M3&lt;-0.25,"Negativo","Neutro"))</f>
        <v>Neutro</v>
      </c>
      <c r="O3" s="3" t="b">
        <f>+EXACT($C3,N3)</f>
        <v>0</v>
      </c>
      <c r="P3" s="3">
        <v>0</v>
      </c>
      <c r="Q3" s="3" t="str">
        <f>+IF(P3=2,"Positivo",IF(P3=0,"Negativo","Neutro"))</f>
        <v>Negativo</v>
      </c>
      <c r="R3" s="6" t="b">
        <f>+EXACT($C3,Q3)</f>
        <v>1</v>
      </c>
    </row>
    <row r="4" spans="2:19" x14ac:dyDescent="0.3">
      <c r="B4" s="2">
        <v>0</v>
      </c>
      <c r="C4" s="3" t="str">
        <f t="shared" ref="C4:C22" si="0">+IF(B4&gt;0,"Positivo",IF(B4=0,"Neutro","Negativo"))</f>
        <v>Neutro</v>
      </c>
      <c r="D4" s="4">
        <v>-0.108</v>
      </c>
      <c r="E4" s="3" t="str">
        <f>+IF(D4&gt;0.01,"Positivo",IF(D4&lt;-0.01,"Negativo","Neutro"))</f>
        <v>Negativo</v>
      </c>
      <c r="F4" s="3" t="b">
        <f t="shared" ref="F4:F22" si="1">+EXACT($C4,E4)</f>
        <v>0</v>
      </c>
      <c r="G4" s="3">
        <v>0.78449999999999998</v>
      </c>
      <c r="H4" s="3" t="str">
        <f t="shared" ref="H4:H22" si="2">+IF(G4&gt;0.05,"Positivo",IF(G4&lt;-0.05,"Negativo","Neutro"))</f>
        <v>Positivo</v>
      </c>
      <c r="I4" s="3" t="b">
        <f>+EXACT($C4,H4)</f>
        <v>0</v>
      </c>
      <c r="J4" s="3">
        <v>0.28000000000000003</v>
      </c>
      <c r="K4" s="3" t="str">
        <f t="shared" ref="K4:K22" si="3">+IF(J4&gt;0.6,"Positivo",IF(J4&lt;0.3,"Negativo","Neutro"))</f>
        <v>Negativo</v>
      </c>
      <c r="L4" s="3" t="b">
        <f t="shared" ref="L4:L22" si="4">+EXACT($C4,K4)</f>
        <v>0</v>
      </c>
      <c r="M4" s="5">
        <v>0.2</v>
      </c>
      <c r="N4" s="3" t="str">
        <f t="shared" ref="N4:N22" si="5">+IF(M4&gt;0.25,"Positivo",IF(M4&lt;-0.25,"Negativo","Neutro"))</f>
        <v>Neutro</v>
      </c>
      <c r="O4" s="3" t="b">
        <f t="shared" ref="O4:O22" si="6">+EXACT($C4,N4)</f>
        <v>1</v>
      </c>
      <c r="P4" s="3">
        <v>2</v>
      </c>
      <c r="Q4" s="3" t="str">
        <f t="shared" ref="Q4:Q22" si="7">+IF(P4&gt;0.25,"Positivo",IF(P4&lt;-0.25,"Negativo","Neutro"))</f>
        <v>Positivo</v>
      </c>
      <c r="R4" s="6" t="b">
        <f t="shared" ref="R4:R22" si="8">+EXACT($C4,Q4)</f>
        <v>0</v>
      </c>
    </row>
    <row r="5" spans="2:19" x14ac:dyDescent="0.3">
      <c r="B5" s="2">
        <v>0</v>
      </c>
      <c r="C5" s="3" t="str">
        <f t="shared" si="0"/>
        <v>Neutro</v>
      </c>
      <c r="D5" s="4">
        <v>8.5000000000000006E-2</v>
      </c>
      <c r="E5" s="3" t="str">
        <f>+IF(D5&gt;0.01,"Positivo",IF(D5&lt;-0.01,"Negativo","Neutro"))</f>
        <v>Positivo</v>
      </c>
      <c r="F5" s="3" t="b">
        <f t="shared" si="1"/>
        <v>0</v>
      </c>
      <c r="G5" s="3">
        <v>0.42149999999999999</v>
      </c>
      <c r="H5" s="3" t="str">
        <f t="shared" si="2"/>
        <v>Positivo</v>
      </c>
      <c r="I5" s="3" t="b">
        <f>+EXACT($C5,H5)</f>
        <v>0</v>
      </c>
      <c r="J5" s="3">
        <v>0.36364000000000002</v>
      </c>
      <c r="K5" s="3" t="str">
        <f t="shared" si="3"/>
        <v>Neutro</v>
      </c>
      <c r="L5" s="3" t="b">
        <f t="shared" si="4"/>
        <v>1</v>
      </c>
      <c r="M5" s="5">
        <v>-1</v>
      </c>
      <c r="N5" s="3" t="str">
        <f t="shared" si="5"/>
        <v>Negativo</v>
      </c>
      <c r="O5" s="3" t="b">
        <f t="shared" si="6"/>
        <v>0</v>
      </c>
      <c r="P5" s="3">
        <v>2</v>
      </c>
      <c r="Q5" s="3" t="str">
        <f t="shared" si="7"/>
        <v>Positivo</v>
      </c>
      <c r="R5" s="6" t="b">
        <f t="shared" si="8"/>
        <v>0</v>
      </c>
      <c r="S5" t="s">
        <v>73</v>
      </c>
    </row>
    <row r="6" spans="2:19" x14ac:dyDescent="0.3">
      <c r="B6" s="2">
        <v>1</v>
      </c>
      <c r="C6" s="3" t="str">
        <f t="shared" si="0"/>
        <v>Positivo</v>
      </c>
      <c r="D6" s="4">
        <v>0.114</v>
      </c>
      <c r="E6" s="3" t="str">
        <f>+IF(D6&gt;0.01,"Positivo",IF(D6&lt;-0.01,"Negativo","Neutro"))</f>
        <v>Positivo</v>
      </c>
      <c r="F6" s="3" t="b">
        <f t="shared" si="1"/>
        <v>1</v>
      </c>
      <c r="G6" s="3">
        <v>0.93369999999999997</v>
      </c>
      <c r="H6" s="3" t="str">
        <f t="shared" si="2"/>
        <v>Positivo</v>
      </c>
      <c r="I6" s="3" t="b">
        <f>+EXACT($C6,H6)</f>
        <v>1</v>
      </c>
      <c r="J6" s="3">
        <v>0.81394999999999995</v>
      </c>
      <c r="K6" s="3" t="str">
        <f t="shared" si="3"/>
        <v>Positivo</v>
      </c>
      <c r="L6" s="3" t="b">
        <f>+EXACT($C6,K6)</f>
        <v>1</v>
      </c>
      <c r="M6" s="5">
        <v>1</v>
      </c>
      <c r="N6" s="3" t="str">
        <f t="shared" si="5"/>
        <v>Positivo</v>
      </c>
      <c r="O6" s="3" t="b">
        <f>+EXACT($C6,N6)</f>
        <v>1</v>
      </c>
      <c r="P6" s="3">
        <v>1</v>
      </c>
      <c r="Q6" s="3" t="str">
        <f t="shared" si="7"/>
        <v>Positivo</v>
      </c>
      <c r="R6" s="6" t="b">
        <f>+EXACT($C6,Q6)</f>
        <v>1</v>
      </c>
    </row>
    <row r="7" spans="2:19" x14ac:dyDescent="0.3">
      <c r="B7" s="2">
        <v>-2</v>
      </c>
      <c r="C7" s="3" t="str">
        <f t="shared" si="0"/>
        <v>Negativo</v>
      </c>
      <c r="D7" s="4">
        <v>3.9E-2</v>
      </c>
      <c r="E7" s="3" t="str">
        <f>+IF(D7&gt;0.01,"Positivo",IF(D7&lt;-0.01,"Negativo","Neutro"))</f>
        <v>Positivo</v>
      </c>
      <c r="F7" s="3" t="b">
        <f t="shared" si="1"/>
        <v>0</v>
      </c>
      <c r="G7" s="3">
        <v>0.76419999999999999</v>
      </c>
      <c r="H7" s="3" t="str">
        <f t="shared" si="2"/>
        <v>Positivo</v>
      </c>
      <c r="I7" s="3" t="b">
        <f>+EXACT($C7,H7)</f>
        <v>0</v>
      </c>
      <c r="J7" s="3">
        <v>0.57894999999999996</v>
      </c>
      <c r="K7" s="3" t="str">
        <f t="shared" si="3"/>
        <v>Neutro</v>
      </c>
      <c r="L7" s="3" t="b">
        <f t="shared" si="4"/>
        <v>0</v>
      </c>
      <c r="M7" s="5">
        <v>-0.6</v>
      </c>
      <c r="N7" s="3" t="str">
        <f t="shared" si="5"/>
        <v>Negativo</v>
      </c>
      <c r="O7" s="3" t="b">
        <f t="shared" si="6"/>
        <v>1</v>
      </c>
      <c r="P7" s="3">
        <v>0</v>
      </c>
      <c r="Q7" s="3" t="str">
        <f t="shared" si="7"/>
        <v>Neutro</v>
      </c>
      <c r="R7" s="6" t="b">
        <f t="shared" si="8"/>
        <v>0</v>
      </c>
    </row>
    <row r="8" spans="2:19" x14ac:dyDescent="0.3">
      <c r="B8" s="2">
        <v>-2</v>
      </c>
      <c r="C8" s="3" t="str">
        <f t="shared" si="0"/>
        <v>Negativo</v>
      </c>
      <c r="D8" s="4">
        <v>0.10299999999999999</v>
      </c>
      <c r="E8" s="3" t="str">
        <f>+IF(D8&gt;0.01,"Positivo",IF(D8&lt;-0.01,"Negativo","Neutro"))</f>
        <v>Positivo</v>
      </c>
      <c r="F8" s="3" t="b">
        <f t="shared" si="1"/>
        <v>0</v>
      </c>
      <c r="G8" s="3">
        <v>0.99580000000000002</v>
      </c>
      <c r="H8" s="3" t="str">
        <f t="shared" si="2"/>
        <v>Positivo</v>
      </c>
      <c r="I8" s="3" t="b">
        <f>+EXACT($C8,H8)</f>
        <v>0</v>
      </c>
      <c r="J8" s="3">
        <v>0.56322000000000005</v>
      </c>
      <c r="K8" s="3" t="str">
        <f t="shared" si="3"/>
        <v>Neutro</v>
      </c>
      <c r="L8" s="3" t="b">
        <f t="shared" si="4"/>
        <v>0</v>
      </c>
      <c r="M8" s="5">
        <v>-0.28571000000000002</v>
      </c>
      <c r="N8" s="3" t="str">
        <f t="shared" si="5"/>
        <v>Negativo</v>
      </c>
      <c r="O8" s="3" t="b">
        <f t="shared" si="6"/>
        <v>1</v>
      </c>
      <c r="P8" s="3">
        <v>1</v>
      </c>
      <c r="Q8" s="3" t="str">
        <f t="shared" si="7"/>
        <v>Positivo</v>
      </c>
      <c r="R8" s="6" t="b">
        <f t="shared" si="8"/>
        <v>0</v>
      </c>
    </row>
    <row r="9" spans="2:19" x14ac:dyDescent="0.3">
      <c r="B9" s="2">
        <v>2</v>
      </c>
      <c r="C9" s="3" t="str">
        <f t="shared" si="0"/>
        <v>Positivo</v>
      </c>
      <c r="D9" s="4">
        <v>-1.0999999999999999E-2</v>
      </c>
      <c r="E9" s="3" t="str">
        <f>+IF(D9&gt;0.01,"Positivo",IF(D9&lt;-0.01,"Negativo","Neutro"))</f>
        <v>Negativo</v>
      </c>
      <c r="F9" s="3" t="b">
        <f t="shared" si="1"/>
        <v>0</v>
      </c>
      <c r="G9" s="3">
        <v>0.62419999999999998</v>
      </c>
      <c r="H9" s="3" t="str">
        <f t="shared" si="2"/>
        <v>Positivo</v>
      </c>
      <c r="I9" s="3" t="b">
        <f>+EXACT($C9,H9)</f>
        <v>1</v>
      </c>
      <c r="J9" s="3">
        <v>0.4</v>
      </c>
      <c r="K9" s="3" t="str">
        <f t="shared" si="3"/>
        <v>Neutro</v>
      </c>
      <c r="L9" s="3" t="b">
        <f t="shared" si="4"/>
        <v>0</v>
      </c>
      <c r="M9" s="5">
        <v>0.33333000000000002</v>
      </c>
      <c r="N9" s="3" t="str">
        <f t="shared" si="5"/>
        <v>Positivo</v>
      </c>
      <c r="O9" s="3" t="b">
        <f t="shared" si="6"/>
        <v>1</v>
      </c>
      <c r="P9" s="3">
        <v>0</v>
      </c>
      <c r="Q9" s="3" t="str">
        <f t="shared" si="7"/>
        <v>Neutro</v>
      </c>
      <c r="R9" s="6" t="b">
        <f t="shared" si="8"/>
        <v>0</v>
      </c>
    </row>
    <row r="10" spans="2:19" x14ac:dyDescent="0.3">
      <c r="B10" s="2">
        <v>2</v>
      </c>
      <c r="C10" s="3" t="str">
        <f t="shared" si="0"/>
        <v>Positivo</v>
      </c>
      <c r="D10" s="4">
        <v>0.20300000000000001</v>
      </c>
      <c r="E10" s="3" t="str">
        <f>+IF(D10&gt;0.01,"Positivo",IF(D10&lt;-0.01,"Negativo","Neutro"))</f>
        <v>Positivo</v>
      </c>
      <c r="F10" s="3" t="b">
        <f t="shared" si="1"/>
        <v>1</v>
      </c>
      <c r="G10" s="3">
        <v>0.99199999999999999</v>
      </c>
      <c r="H10" s="3" t="str">
        <f t="shared" si="2"/>
        <v>Positivo</v>
      </c>
      <c r="I10" s="3" t="b">
        <f>+EXACT($C10,H10)</f>
        <v>1</v>
      </c>
      <c r="J10" s="3">
        <v>0.64556999999999998</v>
      </c>
      <c r="K10" s="3" t="str">
        <f t="shared" si="3"/>
        <v>Positivo</v>
      </c>
      <c r="L10" s="3" t="b">
        <f t="shared" si="4"/>
        <v>1</v>
      </c>
      <c r="M10" s="5">
        <v>0.27272999999999997</v>
      </c>
      <c r="N10" s="3" t="str">
        <f t="shared" si="5"/>
        <v>Positivo</v>
      </c>
      <c r="O10" s="3" t="b">
        <f t="shared" si="6"/>
        <v>1</v>
      </c>
      <c r="P10" s="3">
        <v>1</v>
      </c>
      <c r="Q10" s="3" t="str">
        <f t="shared" si="7"/>
        <v>Positivo</v>
      </c>
      <c r="R10" s="6" t="b">
        <f t="shared" si="8"/>
        <v>1</v>
      </c>
    </row>
    <row r="11" spans="2:19" x14ac:dyDescent="0.3">
      <c r="B11" s="2">
        <v>1</v>
      </c>
      <c r="C11" s="3" t="str">
        <f t="shared" si="0"/>
        <v>Positivo</v>
      </c>
      <c r="D11" s="4">
        <v>7.0000000000000001E-3</v>
      </c>
      <c r="E11" s="3" t="str">
        <f>+IF(D11&gt;0.01,"Positivo",IF(D11&lt;-0.01,"Negativo","Neutro"))</f>
        <v>Neutro</v>
      </c>
      <c r="F11" s="3" t="b">
        <f t="shared" si="1"/>
        <v>0</v>
      </c>
      <c r="G11" s="3">
        <v>-0.9577</v>
      </c>
      <c r="H11" s="3" t="str">
        <f t="shared" si="2"/>
        <v>Negativo</v>
      </c>
      <c r="I11" s="3" t="b">
        <f>+EXACT($C11,H11)</f>
        <v>0</v>
      </c>
      <c r="J11" s="3">
        <v>0.12195</v>
      </c>
      <c r="K11" s="3" t="str">
        <f t="shared" si="3"/>
        <v>Negativo</v>
      </c>
      <c r="L11" s="3" t="b">
        <f t="shared" si="4"/>
        <v>0</v>
      </c>
      <c r="M11" s="5">
        <v>-0.69230999999999998</v>
      </c>
      <c r="N11" s="3" t="str">
        <f t="shared" si="5"/>
        <v>Negativo</v>
      </c>
      <c r="O11" s="3" t="b">
        <f t="shared" si="6"/>
        <v>0</v>
      </c>
      <c r="P11" s="3">
        <v>0</v>
      </c>
      <c r="Q11" s="3" t="str">
        <f t="shared" si="7"/>
        <v>Neutro</v>
      </c>
      <c r="R11" s="6" t="b">
        <f t="shared" si="8"/>
        <v>0</v>
      </c>
    </row>
    <row r="12" spans="2:19" x14ac:dyDescent="0.3">
      <c r="B12" s="2">
        <v>2</v>
      </c>
      <c r="C12" s="3" t="str">
        <f t="shared" si="0"/>
        <v>Positivo</v>
      </c>
      <c r="D12" s="4">
        <v>-6.5000000000000002E-2</v>
      </c>
      <c r="E12" s="3" t="str">
        <f>+IF(D12&gt;0.01,"Positivo",IF(D12&lt;-0.01,"Negativo","Neutro"))</f>
        <v>Negativo</v>
      </c>
      <c r="F12" s="3" t="b">
        <f t="shared" si="1"/>
        <v>0</v>
      </c>
      <c r="G12" s="3">
        <v>0</v>
      </c>
      <c r="H12" s="3" t="str">
        <f t="shared" si="2"/>
        <v>Neutro</v>
      </c>
      <c r="I12" s="3" t="b">
        <f>+EXACT($C12,H12)</f>
        <v>0</v>
      </c>
      <c r="J12" s="3">
        <v>0.375</v>
      </c>
      <c r="K12" s="3" t="str">
        <f t="shared" si="3"/>
        <v>Neutro</v>
      </c>
      <c r="L12" s="3" t="b">
        <f t="shared" si="4"/>
        <v>0</v>
      </c>
      <c r="M12" s="5">
        <v>1</v>
      </c>
      <c r="N12" s="3" t="str">
        <f t="shared" si="5"/>
        <v>Positivo</v>
      </c>
      <c r="O12" s="3" t="b">
        <f t="shared" si="6"/>
        <v>1</v>
      </c>
      <c r="P12" s="3">
        <v>1</v>
      </c>
      <c r="Q12" s="3" t="str">
        <f t="shared" si="7"/>
        <v>Positivo</v>
      </c>
      <c r="R12" s="6" t="b">
        <f t="shared" si="8"/>
        <v>1</v>
      </c>
    </row>
    <row r="13" spans="2:19" x14ac:dyDescent="0.3">
      <c r="B13" s="2">
        <v>0</v>
      </c>
      <c r="C13" s="3" t="str">
        <f t="shared" si="0"/>
        <v>Neutro</v>
      </c>
      <c r="D13" s="4">
        <v>1.0999999999999999E-2</v>
      </c>
      <c r="E13" s="3" t="str">
        <f>+IF(D13&gt;0.01,"Positivo",IF(D13&lt;-0.01,"Negativo","Neutro"))</f>
        <v>Positivo</v>
      </c>
      <c r="F13" s="3" t="b">
        <f t="shared" si="1"/>
        <v>0</v>
      </c>
      <c r="G13" s="3">
        <v>0.97440000000000004</v>
      </c>
      <c r="H13" s="3" t="str">
        <f t="shared" si="2"/>
        <v>Positivo</v>
      </c>
      <c r="I13" s="3" t="b">
        <f>+EXACT($C13,H13)</f>
        <v>0</v>
      </c>
      <c r="J13" s="3">
        <v>0.44444</v>
      </c>
      <c r="K13" s="3" t="str">
        <f t="shared" si="3"/>
        <v>Neutro</v>
      </c>
      <c r="L13" s="3" t="b">
        <f t="shared" si="4"/>
        <v>1</v>
      </c>
      <c r="M13" s="5">
        <v>0</v>
      </c>
      <c r="N13" s="3" t="str">
        <f t="shared" si="5"/>
        <v>Neutro</v>
      </c>
      <c r="O13" s="3" t="b">
        <f t="shared" si="6"/>
        <v>1</v>
      </c>
      <c r="P13" s="3">
        <v>1</v>
      </c>
      <c r="Q13" s="3" t="str">
        <f t="shared" si="7"/>
        <v>Positivo</v>
      </c>
      <c r="R13" s="6" t="b">
        <f t="shared" si="8"/>
        <v>0</v>
      </c>
    </row>
    <row r="14" spans="2:19" x14ac:dyDescent="0.3">
      <c r="B14" s="2">
        <v>0</v>
      </c>
      <c r="C14" s="3" t="str">
        <f t="shared" si="0"/>
        <v>Neutro</v>
      </c>
      <c r="D14" s="4">
        <v>-5.0000000000000001E-3</v>
      </c>
      <c r="E14" s="3" t="str">
        <f>+IF(D14&gt;0.01,"Positivo",IF(D14&lt;-0.01,"Negativo","Neutro"))</f>
        <v>Neutro</v>
      </c>
      <c r="F14" s="3" t="b">
        <f t="shared" si="1"/>
        <v>1</v>
      </c>
      <c r="G14" s="3">
        <v>0.69520000000000004</v>
      </c>
      <c r="H14" s="3" t="str">
        <f t="shared" si="2"/>
        <v>Positivo</v>
      </c>
      <c r="I14" s="3" t="b">
        <f>+EXACT($C14,H14)</f>
        <v>0</v>
      </c>
      <c r="J14" s="3">
        <v>0.52941000000000005</v>
      </c>
      <c r="K14" s="3" t="str">
        <f t="shared" si="3"/>
        <v>Neutro</v>
      </c>
      <c r="L14" s="3" t="b">
        <f t="shared" si="4"/>
        <v>1</v>
      </c>
      <c r="M14" s="5">
        <v>-1</v>
      </c>
      <c r="N14" s="3" t="str">
        <f t="shared" si="5"/>
        <v>Negativo</v>
      </c>
      <c r="O14" s="3" t="b">
        <f t="shared" si="6"/>
        <v>0</v>
      </c>
      <c r="P14" s="3">
        <v>1</v>
      </c>
      <c r="Q14" s="3" t="str">
        <f t="shared" si="7"/>
        <v>Positivo</v>
      </c>
      <c r="R14" s="6" t="b">
        <f t="shared" si="8"/>
        <v>0</v>
      </c>
    </row>
    <row r="15" spans="2:19" x14ac:dyDescent="0.3">
      <c r="B15" s="2">
        <v>0</v>
      </c>
      <c r="C15" s="3" t="str">
        <f t="shared" si="0"/>
        <v>Neutro</v>
      </c>
      <c r="D15" s="4">
        <v>-2.5999999999999999E-2</v>
      </c>
      <c r="E15" s="3" t="str">
        <f>+IF(D15&gt;0.01,"Positivo",IF(D15&lt;-0.01,"Negativo","Neutro"))</f>
        <v>Negativo</v>
      </c>
      <c r="F15" s="3" t="b">
        <f t="shared" si="1"/>
        <v>0</v>
      </c>
      <c r="G15" s="3">
        <v>-0.57189999999999996</v>
      </c>
      <c r="H15" s="3" t="str">
        <f t="shared" si="2"/>
        <v>Negativo</v>
      </c>
      <c r="I15" s="3" t="b">
        <f>+EXACT($C15,H15)</f>
        <v>0</v>
      </c>
      <c r="J15" s="3">
        <v>0.55556000000000005</v>
      </c>
      <c r="K15" s="3" t="str">
        <f t="shared" si="3"/>
        <v>Neutro</v>
      </c>
      <c r="L15" s="3" t="b">
        <f t="shared" si="4"/>
        <v>1</v>
      </c>
      <c r="M15" s="5">
        <v>0</v>
      </c>
      <c r="N15" s="3" t="str">
        <f t="shared" si="5"/>
        <v>Neutro</v>
      </c>
      <c r="O15" s="3" t="b">
        <f t="shared" si="6"/>
        <v>1</v>
      </c>
      <c r="P15" s="3">
        <v>0</v>
      </c>
      <c r="Q15" s="3" t="str">
        <f t="shared" si="7"/>
        <v>Neutro</v>
      </c>
      <c r="R15" s="6" t="b">
        <f t="shared" si="8"/>
        <v>1</v>
      </c>
    </row>
    <row r="16" spans="2:19" x14ac:dyDescent="0.3">
      <c r="B16" s="2">
        <v>-1</v>
      </c>
      <c r="C16" s="3" t="str">
        <f t="shared" si="0"/>
        <v>Negativo</v>
      </c>
      <c r="D16" s="4">
        <v>4.4999999999999998E-2</v>
      </c>
      <c r="E16" s="3" t="str">
        <f>+IF(D16&gt;0.01,"Positivo",IF(D16&lt;-0.01,"Negativo","Neutro"))</f>
        <v>Positivo</v>
      </c>
      <c r="F16" s="3" t="b">
        <f t="shared" si="1"/>
        <v>0</v>
      </c>
      <c r="G16" s="3">
        <v>-0.60019999999999996</v>
      </c>
      <c r="H16" s="3" t="str">
        <f t="shared" si="2"/>
        <v>Negativo</v>
      </c>
      <c r="I16" s="3" t="b">
        <f>+EXACT($C16,H16)</f>
        <v>1</v>
      </c>
      <c r="J16" s="3">
        <v>0.15384999999999999</v>
      </c>
      <c r="K16" s="3" t="str">
        <f t="shared" si="3"/>
        <v>Negativo</v>
      </c>
      <c r="L16" s="3" t="b">
        <f t="shared" si="4"/>
        <v>1</v>
      </c>
      <c r="M16" s="5">
        <v>-0.33333000000000002</v>
      </c>
      <c r="N16" s="3" t="str">
        <f t="shared" si="5"/>
        <v>Negativo</v>
      </c>
      <c r="O16" s="3" t="b">
        <f t="shared" si="6"/>
        <v>1</v>
      </c>
      <c r="P16" s="3">
        <v>1</v>
      </c>
      <c r="Q16" s="3" t="str">
        <f t="shared" si="7"/>
        <v>Positivo</v>
      </c>
      <c r="R16" s="6" t="b">
        <f t="shared" si="8"/>
        <v>0</v>
      </c>
    </row>
    <row r="17" spans="2:18" x14ac:dyDescent="0.3">
      <c r="B17" s="2">
        <v>-1</v>
      </c>
      <c r="C17" s="3" t="str">
        <f t="shared" si="0"/>
        <v>Negativo</v>
      </c>
      <c r="D17" s="4">
        <v>7.8E-2</v>
      </c>
      <c r="E17" s="3" t="str">
        <f>+IF(D17&gt;0.01,"Positivo",IF(D17&lt;-0.01,"Negativo","Neutro"))</f>
        <v>Positivo</v>
      </c>
      <c r="F17" s="3" t="b">
        <f t="shared" si="1"/>
        <v>0</v>
      </c>
      <c r="G17" s="3">
        <v>0.89829999999999999</v>
      </c>
      <c r="H17" s="3" t="str">
        <f t="shared" si="2"/>
        <v>Positivo</v>
      </c>
      <c r="I17" s="3" t="b">
        <f>+EXACT($C17,H17)</f>
        <v>0</v>
      </c>
      <c r="J17" s="3">
        <v>0.42857000000000001</v>
      </c>
      <c r="K17" s="3" t="str">
        <f t="shared" si="3"/>
        <v>Neutro</v>
      </c>
      <c r="L17" s="3" t="b">
        <f t="shared" si="4"/>
        <v>0</v>
      </c>
      <c r="M17" s="5">
        <v>0</v>
      </c>
      <c r="N17" s="3" t="str">
        <f t="shared" si="5"/>
        <v>Neutro</v>
      </c>
      <c r="O17" s="3" t="b">
        <f t="shared" si="6"/>
        <v>0</v>
      </c>
      <c r="P17" s="3">
        <v>0</v>
      </c>
      <c r="Q17" s="3" t="str">
        <f t="shared" si="7"/>
        <v>Neutro</v>
      </c>
      <c r="R17" s="6" t="b">
        <f t="shared" si="8"/>
        <v>0</v>
      </c>
    </row>
    <row r="18" spans="2:18" x14ac:dyDescent="0.3">
      <c r="B18" s="2">
        <v>0</v>
      </c>
      <c r="C18" s="3" t="str">
        <f t="shared" si="0"/>
        <v>Neutro</v>
      </c>
      <c r="D18" s="4">
        <v>8.0000000000000002E-3</v>
      </c>
      <c r="E18" s="3" t="str">
        <f>+IF(D18&gt;0.01,"Positivo",IF(D18&lt;-0.01,"Negativo","Neutro"))</f>
        <v>Neutro</v>
      </c>
      <c r="F18" s="3" t="b">
        <f t="shared" si="1"/>
        <v>1</v>
      </c>
      <c r="G18" s="3">
        <v>0.31819999999999998</v>
      </c>
      <c r="H18" s="3" t="str">
        <f t="shared" si="2"/>
        <v>Positivo</v>
      </c>
      <c r="I18" s="3" t="b">
        <f>+EXACT($C18,H18)</f>
        <v>0</v>
      </c>
      <c r="J18" s="3">
        <v>0.75</v>
      </c>
      <c r="K18" s="3" t="str">
        <f t="shared" si="3"/>
        <v>Positivo</v>
      </c>
      <c r="L18" s="3" t="b">
        <f t="shared" si="4"/>
        <v>0</v>
      </c>
      <c r="M18" s="5">
        <v>-1</v>
      </c>
      <c r="N18" s="3" t="str">
        <f t="shared" si="5"/>
        <v>Negativo</v>
      </c>
      <c r="O18" s="3" t="b">
        <f t="shared" si="6"/>
        <v>0</v>
      </c>
      <c r="P18" s="3">
        <v>2</v>
      </c>
      <c r="Q18" s="3" t="str">
        <f t="shared" si="7"/>
        <v>Positivo</v>
      </c>
      <c r="R18" s="6" t="b">
        <f t="shared" si="8"/>
        <v>0</v>
      </c>
    </row>
    <row r="19" spans="2:18" x14ac:dyDescent="0.3">
      <c r="B19" s="2">
        <v>-2</v>
      </c>
      <c r="C19" s="3" t="str">
        <f t="shared" si="0"/>
        <v>Negativo</v>
      </c>
      <c r="D19" s="4">
        <v>0.121</v>
      </c>
      <c r="E19" s="3" t="str">
        <f>+IF(D19&gt;0.01,"Positivo",IF(D19&lt;-0.01,"Negativo","Neutro"))</f>
        <v>Positivo</v>
      </c>
      <c r="F19" s="3" t="b">
        <f t="shared" si="1"/>
        <v>0</v>
      </c>
      <c r="G19" s="3">
        <v>0.96760000000000002</v>
      </c>
      <c r="H19" s="3" t="str">
        <f t="shared" si="2"/>
        <v>Positivo</v>
      </c>
      <c r="I19" s="3" t="b">
        <f>+EXACT($C19,H19)</f>
        <v>0</v>
      </c>
      <c r="J19" s="7">
        <v>0.44680999999999998</v>
      </c>
      <c r="K19" s="3" t="str">
        <f t="shared" si="3"/>
        <v>Neutro</v>
      </c>
      <c r="L19" s="3" t="b">
        <f t="shared" si="4"/>
        <v>0</v>
      </c>
      <c r="M19" s="5">
        <v>0.46666999999999997</v>
      </c>
      <c r="N19" s="3" t="str">
        <f t="shared" si="5"/>
        <v>Positivo</v>
      </c>
      <c r="O19" s="3" t="b">
        <f t="shared" si="6"/>
        <v>0</v>
      </c>
      <c r="P19" s="3">
        <v>2</v>
      </c>
      <c r="Q19" s="3" t="str">
        <f t="shared" si="7"/>
        <v>Positivo</v>
      </c>
      <c r="R19" s="6" t="b">
        <f t="shared" si="8"/>
        <v>0</v>
      </c>
    </row>
    <row r="20" spans="2:18" x14ac:dyDescent="0.3">
      <c r="B20" s="2">
        <v>-2</v>
      </c>
      <c r="C20" s="3" t="str">
        <f t="shared" si="0"/>
        <v>Negativo</v>
      </c>
      <c r="D20" s="4">
        <v>0.10100000000000001</v>
      </c>
      <c r="E20" s="3" t="str">
        <f>+IF(D20&gt;0.01,"Positivo",IF(D20&lt;-0.01,"Negativo","Neutro"))</f>
        <v>Positivo</v>
      </c>
      <c r="F20" s="3" t="b">
        <f t="shared" si="1"/>
        <v>0</v>
      </c>
      <c r="G20" s="3">
        <v>0.99539999999999995</v>
      </c>
      <c r="H20" s="3" t="str">
        <f t="shared" si="2"/>
        <v>Positivo</v>
      </c>
      <c r="I20" s="3" t="b">
        <f>+EXACT($C20,H20)</f>
        <v>0</v>
      </c>
      <c r="J20" s="3">
        <v>0.4</v>
      </c>
      <c r="K20" s="3" t="str">
        <f t="shared" si="3"/>
        <v>Neutro</v>
      </c>
      <c r="L20" s="3" t="b">
        <f t="shared" si="4"/>
        <v>0</v>
      </c>
      <c r="M20" s="5">
        <v>0.23077</v>
      </c>
      <c r="N20" s="3" t="str">
        <f t="shared" si="5"/>
        <v>Neutro</v>
      </c>
      <c r="O20" s="3" t="b">
        <f t="shared" si="6"/>
        <v>0</v>
      </c>
      <c r="P20" s="3">
        <v>0</v>
      </c>
      <c r="Q20" s="3" t="str">
        <f t="shared" si="7"/>
        <v>Neutro</v>
      </c>
      <c r="R20" s="6" t="b">
        <f t="shared" si="8"/>
        <v>0</v>
      </c>
    </row>
    <row r="21" spans="2:18" x14ac:dyDescent="0.3">
      <c r="B21" s="8">
        <v>0</v>
      </c>
      <c r="C21" s="3" t="str">
        <f t="shared" si="0"/>
        <v>Neutro</v>
      </c>
      <c r="D21" s="4">
        <v>-2.5000000000000001E-2</v>
      </c>
      <c r="E21" s="3" t="str">
        <f>+IF(D21&gt;0.01,"Positivo",IF(D21&lt;-0.01,"Negativo","Neutro"))</f>
        <v>Negativo</v>
      </c>
      <c r="F21" s="3" t="b">
        <f t="shared" si="1"/>
        <v>0</v>
      </c>
      <c r="G21" s="3">
        <v>0.7722</v>
      </c>
      <c r="H21" s="3" t="str">
        <f t="shared" si="2"/>
        <v>Positivo</v>
      </c>
      <c r="I21" s="3" t="b">
        <f>+EXACT($C21,H21)</f>
        <v>0</v>
      </c>
      <c r="J21" s="7">
        <v>1</v>
      </c>
      <c r="K21" s="3" t="str">
        <f t="shared" si="3"/>
        <v>Positivo</v>
      </c>
      <c r="L21" s="3" t="b">
        <f t="shared" si="4"/>
        <v>0</v>
      </c>
      <c r="M21" s="5">
        <v>1</v>
      </c>
      <c r="N21" s="3" t="str">
        <f t="shared" si="5"/>
        <v>Positivo</v>
      </c>
      <c r="O21" s="3" t="b">
        <f t="shared" si="6"/>
        <v>0</v>
      </c>
      <c r="P21" s="3">
        <v>2</v>
      </c>
      <c r="Q21" s="3" t="str">
        <f t="shared" si="7"/>
        <v>Positivo</v>
      </c>
      <c r="R21" s="6" t="b">
        <f t="shared" si="8"/>
        <v>0</v>
      </c>
    </row>
    <row r="22" spans="2:18" ht="15" thickBot="1" x14ac:dyDescent="0.35">
      <c r="B22" s="9">
        <v>1</v>
      </c>
      <c r="C22" s="10" t="str">
        <f t="shared" si="0"/>
        <v>Positivo</v>
      </c>
      <c r="D22" s="11">
        <v>4.3999999999999997E-2</v>
      </c>
      <c r="E22" s="10" t="str">
        <f>+IF(D22&gt;0.01,"Positivo",IF(D22&lt;-0.01,"Negativo","Neutro"))</f>
        <v>Positivo</v>
      </c>
      <c r="F22" s="10" t="b">
        <f t="shared" si="1"/>
        <v>1</v>
      </c>
      <c r="G22" s="10">
        <v>0.99629999999999996</v>
      </c>
      <c r="H22" s="10" t="str">
        <f t="shared" si="2"/>
        <v>Positivo</v>
      </c>
      <c r="I22" s="10" t="b">
        <f>+EXACT($C22,H22)</f>
        <v>1</v>
      </c>
      <c r="J22" s="10">
        <v>0.58442000000000005</v>
      </c>
      <c r="K22" s="10" t="str">
        <f t="shared" si="3"/>
        <v>Neutro</v>
      </c>
      <c r="L22" s="10" t="b">
        <f t="shared" si="4"/>
        <v>0</v>
      </c>
      <c r="M22" s="12">
        <v>0.25</v>
      </c>
      <c r="N22" s="10" t="str">
        <f t="shared" si="5"/>
        <v>Neutro</v>
      </c>
      <c r="O22" s="10" t="b">
        <f t="shared" si="6"/>
        <v>0</v>
      </c>
      <c r="P22" s="10">
        <v>1</v>
      </c>
      <c r="Q22" s="10" t="str">
        <f t="shared" si="7"/>
        <v>Positivo</v>
      </c>
      <c r="R22" s="13" t="b">
        <f t="shared" si="8"/>
        <v>1</v>
      </c>
    </row>
  </sheetData>
  <mergeCells count="5">
    <mergeCell ref="D2:F2"/>
    <mergeCell ref="G2:I2"/>
    <mergeCell ref="J2:L2"/>
    <mergeCell ref="M2:O2"/>
    <mergeCell ref="P2:R2"/>
  </mergeCells>
  <conditionalFormatting sqref="E3:F22">
    <cfRule type="cellIs" priority="13" operator="equal">
      <formula>C3</formula>
    </cfRule>
    <cfRule type="expression" priority="14">
      <formula>$C$3=$E$3</formula>
    </cfRule>
  </conditionalFormatting>
  <conditionalFormatting sqref="F3:F22">
    <cfRule type="containsText" dxfId="10" priority="3" operator="containsText" text="FALSE">
      <formula>NOT(ISERROR(SEARCH("FALSE",F3)))</formula>
    </cfRule>
    <cfRule type="containsText" dxfId="9" priority="9" operator="containsText" text="TRUE">
      <formula>NOT(ISERROR(SEARCH("TRUE",F3)))</formula>
    </cfRule>
    <cfRule type="expression" dxfId="8" priority="11">
      <formula>$F$3</formula>
    </cfRule>
    <cfRule type="colorScale" priority="12">
      <colorScale>
        <cfvo type="formula" val="TRUE"/>
        <cfvo type="formula" val="FALSE"/>
        <color rgb="FF00B050"/>
        <color rgb="FFFF0000"/>
      </colorScale>
    </cfRule>
  </conditionalFormatting>
  <conditionalFormatting sqref="L3:L22">
    <cfRule type="containsText" dxfId="7" priority="7" operator="containsText" text="TRUE">
      <formula>NOT(ISERROR(SEARCH("TRUE",L3)))</formula>
    </cfRule>
    <cfRule type="containsText" dxfId="6" priority="8" operator="containsText" text="FALSE">
      <formula>NOT(ISERROR(SEARCH("FALSE",L3)))</formula>
    </cfRule>
  </conditionalFormatting>
  <conditionalFormatting sqref="I3:I22">
    <cfRule type="containsText" dxfId="5" priority="5" operator="containsText" text="TRUE">
      <formula>NOT(ISERROR(SEARCH("TRUE",I3)))</formula>
    </cfRule>
    <cfRule type="containsText" dxfId="4" priority="6" operator="containsText" text="FALSE">
      <formula>NOT(ISERROR(SEARCH("FALSE",I3)))</formula>
    </cfRule>
  </conditionalFormatting>
  <conditionalFormatting sqref="O3:O22">
    <cfRule type="containsText" dxfId="3" priority="4" operator="containsText" text="TRUE">
      <formula>NOT(ISERROR(SEARCH("TRUE",O3)))</formula>
    </cfRule>
    <cfRule type="containsText" dxfId="2" priority="10" operator="containsText" text="FALSE">
      <formula>NOT(ISERROR(SEARCH("FALSE",O3)))</formula>
    </cfRule>
  </conditionalFormatting>
  <conditionalFormatting sqref="R3:R22">
    <cfRule type="containsText" dxfId="1" priority="1" operator="containsText" text="FALSE">
      <formula>NOT(ISERROR(SEARCH("FALSE",R3)))</formula>
    </cfRule>
    <cfRule type="containsText" dxfId="0" priority="2" operator="containsText" text="TRUE">
      <formula>NOT(ISERROR(SEARCH("TRUE",R3)))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Polaridad manual (completo)</vt:lpstr>
      <vt:lpstr>Polaridad manual (titulo)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</dc:creator>
  <cp:lastModifiedBy>jesus david</cp:lastModifiedBy>
  <dcterms:created xsi:type="dcterms:W3CDTF">2021-03-02T22:27:18Z</dcterms:created>
  <dcterms:modified xsi:type="dcterms:W3CDTF">2021-03-06T23:35:29Z</dcterms:modified>
</cp:coreProperties>
</file>