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OneDrive\Escritorio\Universidad 2023 2\ASTRO\algo\"/>
    </mc:Choice>
  </mc:AlternateContent>
  <xr:revisionPtr revIDLastSave="0" documentId="13_ncr:1_{21DB32E7-7DA8-4745-9FF8-5A164CC55C65}" xr6:coauthVersionLast="47" xr6:coauthVersionMax="47" xr10:uidLastSave="{00000000-0000-0000-0000-000000000000}"/>
  <bookViews>
    <workbookView xWindow="-120" yWindow="-120" windowWidth="20730" windowHeight="11040" activeTab="2" xr2:uid="{D7248371-82B7-42F8-A799-C65E02660487}"/>
  </bookViews>
  <sheets>
    <sheet name="resultados" sheetId="1" r:id="rId1"/>
    <sheet name="promedio_value" sheetId="8" r:id="rId2"/>
    <sheet name="promedios_values" sheetId="9" r:id="rId3"/>
    <sheet name="datos" sheetId="2" r:id="rId4"/>
  </sheets>
  <definedNames>
    <definedName name="DatosExternos_1" localSheetId="1" hidden="1">promedio_value!$C$6:$S$22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5" i="8" l="1"/>
  <c r="T7" i="8"/>
  <c r="T8" i="8"/>
  <c r="T9" i="8"/>
  <c r="T10" i="8"/>
  <c r="T11" i="8"/>
  <c r="T12" i="8"/>
  <c r="T13" i="8"/>
  <c r="T14" i="8"/>
  <c r="T16" i="8"/>
  <c r="T17" i="8"/>
  <c r="T18" i="8"/>
  <c r="T19" i="8"/>
  <c r="T20" i="8"/>
  <c r="T21" i="8"/>
  <c r="T22" i="8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6" i="1" a="1"/>
  <c r="G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6" i="1" a="1"/>
  <c r="F6" i="1" s="1"/>
  <c r="H6" i="1" a="1"/>
  <c r="H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6" i="1" a="1"/>
  <c r="I6" i="1" s="1"/>
  <c r="H7" i="1" a="1"/>
  <c r="H7" i="1" s="1"/>
  <c r="H8" i="1" a="1"/>
  <c r="H8" i="1" s="1"/>
  <c r="H9" i="1" a="1"/>
  <c r="H9" i="1"/>
  <c r="H10" i="1" a="1"/>
  <c r="H10" i="1"/>
  <c r="H11" i="1" a="1"/>
  <c r="H11" i="1" s="1"/>
  <c r="H12" i="1" a="1"/>
  <c r="H12" i="1" s="1"/>
  <c r="H13" i="1" a="1"/>
  <c r="H1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9D93CD-29AF-4133-91C9-921F1B9723D3}" keepAlive="1" name="Consulta - datos_transientes_muestras" description="Conexión a la consulta 'datos_transientes_muestras' en el libro." type="5" refreshedVersion="0" background="1">
    <dbPr connection="Provider=Microsoft.Mashup.OleDb.1;Data Source=$Workbook$;Location=datos_transientes_muestras;Extended Properties=&quot;&quot;" command="SELECT * FROM [datos_transientes_muestras]"/>
  </connection>
  <connection id="2" xr16:uid="{C32B2F81-7F8F-460F-83BC-4D6AAC2ED576}" keepAlive="1" name="Consulta - datos_transientes_muestras (2)" description="Conexión a la consulta 'datos_transientes_muestras (2)' en el libro." type="5" refreshedVersion="0" background="1">
    <dbPr connection="Provider=Microsoft.Mashup.OleDb.1;Data Source=$Workbook$;Location=&quot;datos_transientes_muestras (2)&quot;;Extended Properties=&quot;&quot;" command="SELECT * FROM [datos_transientes_muestras (2)]"/>
  </connection>
  <connection id="3" xr16:uid="{BF8129DB-1B06-4CA1-8964-78E51293A179}" keepAlive="1" name="Consulta - datos_transientes_muestras (3)" description="Conexión a la consulta 'datos_transientes_muestras (3)' en el libro." type="5" refreshedVersion="8" background="1" saveData="1">
    <dbPr connection="Provider=Microsoft.Mashup.OleDb.1;Data Source=$Workbook$;Location=&quot;datos_transientes_muestras (3)&quot;;Extended Properties=&quot;&quot;" command="SELECT * FROM [datos_transientes_muestras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<sst xmlns="http://schemas.openxmlformats.org/spreadsheetml/2006/main" count="95" uniqueCount="53">
  <si>
    <t>Source</t>
  </si>
  <si>
    <t>average_alpha</t>
  </si>
  <si>
    <t>alpha_std</t>
  </si>
  <si>
    <t>alpha_max</t>
  </si>
  <si>
    <t>alpha_min</t>
  </si>
  <si>
    <t>AGN</t>
  </si>
  <si>
    <t>Flare</t>
  </si>
  <si>
    <t>CV</t>
  </si>
  <si>
    <t>SN</t>
  </si>
  <si>
    <t>LPV</t>
  </si>
  <si>
    <t>HPM</t>
  </si>
  <si>
    <t>Blazar</t>
  </si>
  <si>
    <t>Var</t>
  </si>
  <si>
    <t>cantidad</t>
  </si>
  <si>
    <t>alpha_1</t>
  </si>
  <si>
    <t>alpha_2</t>
  </si>
  <si>
    <t>alpha_3</t>
  </si>
  <si>
    <t>alpha_4</t>
  </si>
  <si>
    <t>alpha_5</t>
  </si>
  <si>
    <t>Promedios</t>
  </si>
  <si>
    <t>AGN_min</t>
  </si>
  <si>
    <t>AGN_max</t>
  </si>
  <si>
    <t>Blazar_min</t>
  </si>
  <si>
    <t>Blazar_max</t>
  </si>
  <si>
    <t>CV_min</t>
  </si>
  <si>
    <t>CV_max</t>
  </si>
  <si>
    <t>Flare_min</t>
  </si>
  <si>
    <t>Flare_max</t>
  </si>
  <si>
    <t>HPM_min</t>
  </si>
  <si>
    <t>HPM_max</t>
  </si>
  <si>
    <t>LPV_min</t>
  </si>
  <si>
    <t>LPV_max</t>
  </si>
  <si>
    <t>SN_min</t>
  </si>
  <si>
    <t>SN_max</t>
  </si>
  <si>
    <t>Var_min</t>
  </si>
  <si>
    <t>Var_max</t>
  </si>
  <si>
    <t>Transientes</t>
  </si>
  <si>
    <t>[0]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</si>
  <si>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</si>
  <si>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</si>
  <si>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</si>
  <si>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</si>
  <si>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</si>
  <si>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</si>
  <si>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</si>
  <si>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</si>
  <si>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</si>
  <si>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</si>
  <si>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</si>
  <si>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</si>
  <si>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</si>
  <si>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</si>
  <si>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cantidad_datos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</si>
</sst>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9" tint="0.39997558519241921"/>
      </bottom>
      <diagonal/>
    </border>
    <border>
      <left/>
      <right/>
      <top style="medium">
        <color indexed="64"/>
      </top>
      <bottom style="thin">
        <color theme="9" tint="0.39997558519241921"/>
      </bottom>
      <diagonal/>
    </border>
    <border>
      <left/>
      <right style="medium">
        <color indexed="64"/>
      </right>
      <top style="medium">
        <color indexed="64"/>
      </top>
      <bottom style="thin">
        <color theme="9" tint="0.39997558519241921"/>
      </bottom>
      <diagonal/>
    </border>
    <border>
      <left style="medium">
        <color indexed="64"/>
      </left>
      <right/>
      <top style="thin">
        <color theme="9" tint="0.39997558519241921"/>
      </top>
      <bottom style="medium">
        <color indexed="64"/>
      </bottom>
      <diagonal/>
    </border>
    <border>
      <left/>
      <right/>
      <top style="thin">
        <color theme="9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6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5" xfId="0" applyFill="1" applyBorder="1"/>
    <xf numFmtId="0" fontId="0" fillId="10" borderId="6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6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3" fillId="0" borderId="0" xfId="0" applyFont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6D0293AD-3C14-4575-B786-B5BC58270DC2}" autoFormatId="16" applyNumberFormats="0" applyBorderFormats="0" applyFontFormats="0" applyPatternFormats="0" applyAlignmentFormats="0" applyWidthHeightFormats="0">
  <queryTableRefresh nextId="19" unboundColumnsRight="1">
    <queryTableFields count="18">
      <queryTableField id="1" name="Column1" tableColumnId="1"/>
      <queryTableField id="18" dataBound="0" tableColumnId="19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dataBound="0" tableColumnId="1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7CE459-CE27-43E0-BF04-D22B812AAC02}" name="Tabla1" displayName="Tabla1" ref="D5:I13" totalsRowShown="0" headerRowDxfId="11" dataDxfId="10">
  <tableColumns count="6">
    <tableColumn id="1" xr3:uid="{DD552458-7CF9-4499-84E7-61039CC3FEA8}" name="cantidad" dataDxfId="9"/>
    <tableColumn id="2" xr3:uid="{71C2960B-3A52-41CE-9B79-675CF445C794}" name="Source" dataDxfId="8"/>
    <tableColumn id="3" xr3:uid="{204E5362-7AE7-48FE-9BEE-FF8B1B9A77DA}" name="average_alpha" dataDxfId="7">
      <calculatedColumnFormula array="1">AVERAGE(VLOOKUP(E6,datos!$D$5:L$13,{2,3,4,5,6},FALSE))</calculatedColumnFormula>
    </tableColumn>
    <tableColumn id="4" xr3:uid="{392CC92F-03AC-43D9-9BD9-DB629F67DB00}" name="alpha_std" dataDxfId="6">
      <calculatedColumnFormula array="1">_xlfn.STDEV.S(VLOOKUP(E6,datos!$D$5:L$13,{2,3,4,5,6},FALSE))</calculatedColumnFormula>
    </tableColumn>
    <tableColumn id="5" xr3:uid="{66051FA5-3F9B-46C2-ACB2-1613D9E826D3}" name="alpha_max" dataDxfId="5">
      <calculatedColumnFormula array="1">MAX(VLOOKUP(E6,datos!$D$5:I$13,{2,3,4,5,6},FALSE))</calculatedColumnFormula>
    </tableColumn>
    <tableColumn id="6" xr3:uid="{2435B1A3-7FC6-46B4-BD19-74A289ED6889}" name="alpha_min" dataDxfId="4">
      <calculatedColumnFormula array="1">MIN(VLOOKUP(E6,datos!$D$5:J$13,{2,3,4,5,6},FALSE))</calculatedColumnFormula>
    </tableColumn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4C24EF-73F5-47D4-8420-3E4AAC08B128}" name="datos_transientes_muestras__3" displayName="datos_transientes_muestras__3" ref="C6:T22" tableType="queryTable" totalsRowShown="0" headerRowDxfId="3" headerRowBorderDxfId="2">
  <tableColumns count="18">
    <tableColumn id="1" xr3:uid="{3F34C592-ED33-4030-A947-4826BCF6A87F}" uniqueName="1" name="Transientes" queryTableFieldId="1" dataDxfId="1"/>
    <tableColumn id="19" xr3:uid="{727A28A9-0FA4-4B7C-8BDE-4CF9B2AF0EF7}" uniqueName="19" name="cantidad_datos" queryTableFieldId="18"/>
    <tableColumn id="2" xr3:uid="{5B1294E8-7798-4651-BDBA-6EA5542DDC66}" uniqueName="2" name="[0]" queryTableFieldId="2"/>
    <tableColumn id="3" xr3:uid="{585EA983-67B6-41D2-A4F1-FB935C9E76D5}" uniqueName="3" name="[1]" queryTableFieldId="3"/>
    <tableColumn id="4" xr3:uid="{71A0998C-3D97-48A1-A40C-DF5D678354E5}" uniqueName="4" name="[2]" queryTableFieldId="4"/>
    <tableColumn id="5" xr3:uid="{288CC0ED-C27E-4230-B2FA-1469E709967A}" uniqueName="5" name="[3]" queryTableFieldId="5"/>
    <tableColumn id="6" xr3:uid="{589E2E83-2813-41BC-8F21-8CD712010ECF}" uniqueName="6" name="[4]" queryTableFieldId="6"/>
    <tableColumn id="7" xr3:uid="{D036C744-6F08-4BCE-A4D3-9D25825CC10A}" uniqueName="7" name="[5]" queryTableFieldId="7"/>
    <tableColumn id="8" xr3:uid="{581700D9-7F4A-4A4E-8ACE-02B192B0719E}" uniqueName="8" name="[6]" queryTableFieldId="8"/>
    <tableColumn id="9" xr3:uid="{CE053F71-5D81-4FA1-A417-E49C51CB91CA}" uniqueName="9" name="[7]" queryTableFieldId="9"/>
    <tableColumn id="10" xr3:uid="{D2C741B0-5B0A-4A42-ABC4-19D603A317B2}" uniqueName="10" name="[8]" queryTableFieldId="10"/>
    <tableColumn id="11" xr3:uid="{21EA7264-D1C1-4A82-8513-5DBE05104187}" uniqueName="11" name="[9]" queryTableFieldId="11"/>
    <tableColumn id="12" xr3:uid="{7EC17FA7-1DC6-49BB-AD81-66375BFCC424}" uniqueName="12" name="[10]" queryTableFieldId="12"/>
    <tableColumn id="13" xr3:uid="{B82604EF-790F-45B9-B101-4860F8B4C6D8}" uniqueName="13" name="[11]" queryTableFieldId="13"/>
    <tableColumn id="14" xr3:uid="{FC677891-B2F9-45AE-962B-59E739C5AC82}" uniqueName="14" name="[12]" queryTableFieldId="14"/>
    <tableColumn id="15" xr3:uid="{8447C6D1-E51C-4335-8D9E-5B391B4D87D6}" uniqueName="15" name="[13]" queryTableFieldId="15"/>
    <tableColumn id="16" xr3:uid="{0A7DF62D-0EB1-49F4-BFBE-66F565A3F0FD}" uniqueName="16" name="[14]" queryTableFieldId="16"/>
    <tableColumn id="17" xr3:uid="{6F48EBE2-73D5-416D-AB59-8BCEDD8D279A}" uniqueName="17" name="Promedios" queryTableFieldId="17" dataDxfId="0">
      <calculatedColumnFormula>AVERAGE(datos_transientes_muestras__3[[#This Row],['[0']]:['[14']]])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B340-19A8-4250-A2AF-52E4C78B9D77}">
  <dimension ref="D5:I13"/>
  <sheetViews>
    <sheetView workbookViewId="0">
      <selection activeCell="D5" sqref="D5:E13"/>
    </sheetView>
  </sheetViews>
  <sheetFormatPr baseColWidth="10" defaultRowHeight="15" x14ac:dyDescent="0.25"/>
  <cols>
    <col min="6" max="6" width="16" customWidth="1"/>
    <col min="7" max="7" width="11.7109375" customWidth="1"/>
    <col min="8" max="8" width="12.7109375" customWidth="1"/>
    <col min="9" max="9" width="12.42578125" customWidth="1"/>
  </cols>
  <sheetData>
    <row r="5" spans="4:9" x14ac:dyDescent="0.25">
      <c r="D5" s="1" t="s">
        <v>13</v>
      </c>
      <c r="E5" s="1" t="s">
        <v>0</v>
      </c>
      <c r="F5" s="1" t="s">
        <v>1</v>
      </c>
      <c r="G5" s="1" t="s">
        <v>2</v>
      </c>
      <c r="H5" s="1" t="s">
        <v>3</v>
      </c>
      <c r="I5" s="1" t="s">
        <v>4</v>
      </c>
    </row>
    <row r="6" spans="4:9" x14ac:dyDescent="0.25">
      <c r="D6" s="1">
        <v>53</v>
      </c>
      <c r="E6" s="1" t="s">
        <v>5</v>
      </c>
      <c r="F6" s="1" cm="1">
        <f t="array" ref="F6">AVERAGE(VLOOKUP(E6,datos!$D$5:L$13,{2,3,4,5,6},FALSE))</f>
        <v>2.2079999999999997</v>
      </c>
      <c r="G6" s="1" cm="1">
        <f t="array" ref="G6">_xlfn.STDEV.S(VLOOKUP(E6,datos!$D$5:L$13,{2,3,4,5,6},FALSE))</f>
        <v>0.13442470011125185</v>
      </c>
      <c r="H6" s="1" cm="1">
        <f t="array" ref="H6">MAX(VLOOKUP(E6,datos!$D$5:I$13,{2,3,4,5,6},FALSE))</f>
        <v>2.4</v>
      </c>
      <c r="I6" s="1" cm="1">
        <f t="array" ref="I6">MIN(VLOOKUP(E6,datos!$D$5:J$13,{2,3,4,5,6},FALSE))</f>
        <v>2.02</v>
      </c>
    </row>
    <row r="7" spans="4:9" x14ac:dyDescent="0.25">
      <c r="D7" s="1">
        <v>59</v>
      </c>
      <c r="E7" s="1" t="s">
        <v>6</v>
      </c>
      <c r="F7" s="1" cm="1">
        <f t="array" ref="F7">AVERAGE(VLOOKUP(E7,datos!$D$5:L$13,{2,3,4,5,6},FALSE))</f>
        <v>2.6799999999999997</v>
      </c>
      <c r="G7" s="1" cm="1">
        <f t="array" ref="G7">_xlfn.STDEV.S(VLOOKUP(E7,datos!$D$5:L$13,{2,3,4,5,6},FALSE))</f>
        <v>0.33218970483746241</v>
      </c>
      <c r="H7" s="1" cm="1">
        <f t="array" ref="H7">MAX(VLOOKUP(E7,datos!$D$5:I$13,{2,3,4,5,6},FALSE))</f>
        <v>3.17</v>
      </c>
      <c r="I7" s="1" cm="1">
        <f t="array" ref="I7">MIN(VLOOKUP(E7,datos!$D$5:J$13,{2,3,4,5,6},FALSE))</f>
        <v>2.36</v>
      </c>
    </row>
    <row r="8" spans="4:9" x14ac:dyDescent="0.25">
      <c r="D8" s="1">
        <v>130</v>
      </c>
      <c r="E8" s="1" t="s">
        <v>7</v>
      </c>
      <c r="F8" s="1" cm="1">
        <f t="array" ref="F8">AVERAGE(VLOOKUP(E8,datos!$D$5:L$13,{2,3,4,5,6},FALSE))</f>
        <v>2.8639999999999999</v>
      </c>
      <c r="G8" s="1" cm="1">
        <f t="array" ref="G8">_xlfn.STDEV.S(VLOOKUP(E8,datos!$D$5:L$13,{2,3,4,5,6},FALSE))</f>
        <v>0.87317237702529282</v>
      </c>
      <c r="H8" s="1" cm="1">
        <f t="array" ref="H8">MAX(VLOOKUP(E8,datos!$D$5:I$13,{2,3,4,5,6},FALSE))</f>
        <v>3.82</v>
      </c>
      <c r="I8" s="1" cm="1">
        <f t="array" ref="I8">MIN(VLOOKUP(E8,datos!$D$5:J$13,{2,3,4,5,6},FALSE))</f>
        <v>2.1800000000000002</v>
      </c>
    </row>
    <row r="9" spans="4:9" x14ac:dyDescent="0.25">
      <c r="D9" s="1">
        <v>49</v>
      </c>
      <c r="E9" s="1" t="s">
        <v>8</v>
      </c>
      <c r="F9" s="1" cm="1">
        <f t="array" ref="F9">AVERAGE(VLOOKUP(E9,datos!$D$5:L$13,{2,3,4,5,6},FALSE))</f>
        <v>2.718</v>
      </c>
      <c r="G9" s="1" cm="1">
        <f t="array" ref="G9">_xlfn.STDEV.S(VLOOKUP(E9,datos!$D$5:L$13,{2,3,4,5,6},FALSE))</f>
        <v>0.38271399242776682</v>
      </c>
      <c r="H9" s="1" cm="1">
        <f t="array" ref="H9">MAX(VLOOKUP(E9,datos!$D$5:I$13,{2,3,4,5,6},FALSE))</f>
        <v>3.35</v>
      </c>
      <c r="I9" s="1" cm="1">
        <f t="array" ref="I9">MIN(VLOOKUP(E9,datos!$D$5:J$13,{2,3,4,5,6},FALSE))</f>
        <v>2.35</v>
      </c>
    </row>
    <row r="10" spans="4:9" x14ac:dyDescent="0.25">
      <c r="D10" s="1">
        <v>5</v>
      </c>
      <c r="E10" s="1" t="s">
        <v>9</v>
      </c>
      <c r="F10" s="1" cm="1">
        <f t="array" ref="F10">AVERAGE(VLOOKUP(E10,datos!$D$5:L$13,{2,3,4,5,6},FALSE))</f>
        <v>2.38</v>
      </c>
      <c r="G10" s="1" cm="1">
        <f t="array" ref="G10">_xlfn.STDEV.S(VLOOKUP(E10,datos!$D$5:L$13,{2,3,4,5,6},FALSE))</f>
        <v>0.18814887722226792</v>
      </c>
      <c r="H10" s="1" cm="1">
        <f t="array" ref="H10">MAX(VLOOKUP(E10,datos!$D$5:I$13,{2,3,4,5,6},FALSE))</f>
        <v>2.6</v>
      </c>
      <c r="I10" s="1" cm="1">
        <f t="array" ref="I10">MIN(VLOOKUP(E10,datos!$D$5:J$13,{2,3,4,5,6},FALSE))</f>
        <v>2.09</v>
      </c>
    </row>
    <row r="11" spans="4:9" x14ac:dyDescent="0.25">
      <c r="D11" s="1">
        <v>6</v>
      </c>
      <c r="E11" s="1" t="s">
        <v>10</v>
      </c>
      <c r="F11" s="1" cm="1">
        <f t="array" ref="F11">AVERAGE(VLOOKUP(E11,datos!$D$5:L$13,{2,3,4,5,6},FALSE))</f>
        <v>2.4560000000000004</v>
      </c>
      <c r="G11" s="1" cm="1">
        <f t="array" ref="G11">_xlfn.STDEV.S(VLOOKUP(E11,datos!$D$5:L$13,{2,3,4,5,6},FALSE))</f>
        <v>0.23596609926004194</v>
      </c>
      <c r="H11" s="1" cm="1">
        <f t="array" ref="H11">MAX(VLOOKUP(E11,datos!$D$5:I$13,{2,3,4,5,6},FALSE))</f>
        <v>2.78</v>
      </c>
      <c r="I11" s="1" cm="1">
        <f t="array" ref="I11">MIN(VLOOKUP(E11,datos!$D$5:J$13,{2,3,4,5,6},FALSE))</f>
        <v>2.13</v>
      </c>
    </row>
    <row r="12" spans="4:9" x14ac:dyDescent="0.25">
      <c r="D12" s="1">
        <v>55</v>
      </c>
      <c r="E12" s="1" t="s">
        <v>11</v>
      </c>
      <c r="F12" s="1" cm="1">
        <f t="array" ref="F12">AVERAGE(VLOOKUP(E12,datos!$D$5:L$13,{2,3,4,5,6},FALSE))</f>
        <v>2.4500000000000002</v>
      </c>
      <c r="G12" s="1" cm="1">
        <f t="array" ref="G12">_xlfn.STDEV.S(VLOOKUP(E12,datos!$D$5:L$13,{2,3,4,5,6},FALSE))</f>
        <v>0.23194827009486396</v>
      </c>
      <c r="H12" s="1" cm="1">
        <f t="array" ref="H12">MAX(VLOOKUP(E12,datos!$D$5:I$13,{2,3,4,5,6},FALSE))</f>
        <v>2.84</v>
      </c>
      <c r="I12" s="1" cm="1">
        <f t="array" ref="I12">MIN(VLOOKUP(E12,datos!$D$5:J$13,{2,3,4,5,6},FALSE))</f>
        <v>2.2200000000000002</v>
      </c>
    </row>
    <row r="13" spans="4:9" x14ac:dyDescent="0.25">
      <c r="D13" s="1">
        <v>11</v>
      </c>
      <c r="E13" s="1" t="s">
        <v>12</v>
      </c>
      <c r="F13" s="1" cm="1">
        <f t="array" ref="F13">AVERAGE(VLOOKUP(E13,datos!$D$5:L$13,{2,3,4,5,6},FALSE))</f>
        <v>2.5539999999999998</v>
      </c>
      <c r="G13" s="1" cm="1">
        <f t="array" ref="G13">_xlfn.STDEV.S(VLOOKUP(E13,datos!$D$5:L$13,{2,3,4,5,6},FALSE))</f>
        <v>0.3397499080205908</v>
      </c>
      <c r="H13" s="1" cm="1">
        <f t="array" ref="H13">MAX(VLOOKUP(E13,datos!$D$5:I$13,{2,3,4,5,6},FALSE))</f>
        <v>3.09</v>
      </c>
      <c r="I13" s="1" cm="1">
        <f t="array" ref="I13">MIN(VLOOKUP(E13,datos!$D$5:J$13,{2,3,4,5,6},FALSE))</f>
        <v>2.2200000000000002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ABADC-AAEC-4425-8F90-428CB174D81F}">
  <dimension ref="C5:T22"/>
  <sheetViews>
    <sheetView topLeftCell="D13" zoomScale="85" zoomScaleNormal="85" workbookViewId="0">
      <selection activeCell="C6" sqref="C6:T22"/>
    </sheetView>
  </sheetViews>
  <sheetFormatPr baseColWidth="10" defaultRowHeight="15" x14ac:dyDescent="0.25"/>
  <cols>
    <col min="1" max="3" width="11.140625" bestFit="1" customWidth="1"/>
    <col min="4" max="4" width="16.7109375" bestFit="1" customWidth="1"/>
    <col min="5" max="9" width="11.140625" bestFit="1" customWidth="1"/>
    <col min="10" max="16" width="12.140625" bestFit="1" customWidth="1"/>
    <col min="17" max="17" width="11.42578125" customWidth="1"/>
  </cols>
  <sheetData>
    <row r="5" spans="3:20" ht="15.75" thickBot="1" x14ac:dyDescent="0.3"/>
    <row r="6" spans="3:20" ht="15.75" thickBot="1" x14ac:dyDescent="0.3">
      <c r="C6" s="51" t="s">
        <v>36</v>
      </c>
      <c r="D6" s="52" t="s">
        <v>52</v>
      </c>
      <c r="E6" s="52" t="s">
        <v>37</v>
      </c>
      <c r="F6" s="52" t="s">
        <v>38</v>
      </c>
      <c r="G6" s="52" t="s">
        <v>39</v>
      </c>
      <c r="H6" s="52" t="s">
        <v>40</v>
      </c>
      <c r="I6" s="52" t="s">
        <v>41</v>
      </c>
      <c r="J6" s="52" t="s">
        <v>42</v>
      </c>
      <c r="K6" s="52" t="s">
        <v>43</v>
      </c>
      <c r="L6" s="52" t="s">
        <v>44</v>
      </c>
      <c r="M6" s="52" t="s">
        <v>45</v>
      </c>
      <c r="N6" s="52" t="s">
        <v>46</v>
      </c>
      <c r="O6" s="52" t="s">
        <v>47</v>
      </c>
      <c r="P6" s="52" t="s">
        <v>48</v>
      </c>
      <c r="Q6" s="52" t="s">
        <v>49</v>
      </c>
      <c r="R6" s="52" t="s">
        <v>50</v>
      </c>
      <c r="S6" s="52" t="s">
        <v>51</v>
      </c>
      <c r="T6" s="53" t="s">
        <v>19</v>
      </c>
    </row>
    <row r="7" spans="3:20" x14ac:dyDescent="0.25">
      <c r="C7" s="3" t="s">
        <v>20</v>
      </c>
      <c r="D7" s="4"/>
      <c r="E7" s="4">
        <v>0.61</v>
      </c>
      <c r="F7" s="4">
        <v>0.85</v>
      </c>
      <c r="G7" s="4">
        <v>0.65</v>
      </c>
      <c r="H7" s="4">
        <v>0.72</v>
      </c>
      <c r="I7" s="4">
        <v>0.85</v>
      </c>
      <c r="J7" s="4">
        <v>0.86</v>
      </c>
      <c r="K7" s="4">
        <v>0.85</v>
      </c>
      <c r="L7" s="4">
        <v>0.84</v>
      </c>
      <c r="M7" s="4">
        <v>0.78</v>
      </c>
      <c r="N7" s="4">
        <v>0.82499999999999996</v>
      </c>
      <c r="O7" s="4">
        <v>0.81499999999999995</v>
      </c>
      <c r="P7" s="4">
        <v>0.73</v>
      </c>
      <c r="Q7" s="4">
        <v>0.77</v>
      </c>
      <c r="R7" s="4">
        <v>0.87</v>
      </c>
      <c r="S7" s="4">
        <v>0.86</v>
      </c>
      <c r="T7" s="5">
        <f>AVERAGE(datos_transientes_muestras__3[[#This Row],['[0']]:['[14']]])</f>
        <v>0.79199999999999993</v>
      </c>
    </row>
    <row r="8" spans="3:20" ht="15.75" thickBot="1" x14ac:dyDescent="0.3">
      <c r="C8" s="6" t="s">
        <v>21</v>
      </c>
      <c r="D8" s="7"/>
      <c r="E8" s="7">
        <v>1.4</v>
      </c>
      <c r="F8" s="7">
        <v>1.355</v>
      </c>
      <c r="G8" s="7">
        <v>1.46</v>
      </c>
      <c r="H8" s="7">
        <v>1.4</v>
      </c>
      <c r="I8" s="7">
        <v>1.47</v>
      </c>
      <c r="J8" s="7">
        <v>1.44</v>
      </c>
      <c r="K8" s="7">
        <v>1.41</v>
      </c>
      <c r="L8" s="7">
        <v>1.415</v>
      </c>
      <c r="M8" s="7">
        <v>1.41</v>
      </c>
      <c r="N8" s="7">
        <v>1.43</v>
      </c>
      <c r="O8" s="7">
        <v>1.37</v>
      </c>
      <c r="P8" s="7">
        <v>1.46</v>
      </c>
      <c r="Q8" s="7">
        <v>1.39</v>
      </c>
      <c r="R8" s="7">
        <v>1.4</v>
      </c>
      <c r="S8" s="7">
        <v>1.43</v>
      </c>
      <c r="T8" s="8">
        <f>AVERAGE(datos_transientes_muestras__3[[#This Row],['[0']]:['[14']]])</f>
        <v>1.4160000000000001</v>
      </c>
    </row>
    <row r="9" spans="3:20" x14ac:dyDescent="0.25">
      <c r="C9" s="9" t="s">
        <v>22</v>
      </c>
      <c r="D9" s="10"/>
      <c r="E9" s="10">
        <v>0.73</v>
      </c>
      <c r="F9" s="10">
        <v>0.7</v>
      </c>
      <c r="G9" s="10">
        <v>0.72</v>
      </c>
      <c r="H9" s="10">
        <v>0.79</v>
      </c>
      <c r="I9" s="10">
        <v>0.7</v>
      </c>
      <c r="J9" s="10">
        <v>0.72</v>
      </c>
      <c r="K9" s="10">
        <v>0.78</v>
      </c>
      <c r="L9" s="10">
        <v>0.78</v>
      </c>
      <c r="M9" s="10">
        <v>0.87</v>
      </c>
      <c r="N9" s="10">
        <v>0.96</v>
      </c>
      <c r="O9" s="10">
        <v>0.76</v>
      </c>
      <c r="P9" s="10">
        <v>0.84</v>
      </c>
      <c r="Q9" s="10">
        <v>0.71</v>
      </c>
      <c r="R9" s="10">
        <v>0.87</v>
      </c>
      <c r="S9" s="10">
        <v>0.73</v>
      </c>
      <c r="T9" s="11">
        <f>AVERAGE(datos_transientes_muestras__3[[#This Row],['[0']]:['[14']]])</f>
        <v>0.77733333333333321</v>
      </c>
    </row>
    <row r="10" spans="3:20" ht="15.75" thickBot="1" x14ac:dyDescent="0.3">
      <c r="C10" s="12" t="s">
        <v>23</v>
      </c>
      <c r="D10" s="13"/>
      <c r="E10" s="13">
        <v>1.43</v>
      </c>
      <c r="F10" s="13">
        <v>1.44</v>
      </c>
      <c r="G10" s="13">
        <v>1.48</v>
      </c>
      <c r="H10" s="13">
        <v>1.48</v>
      </c>
      <c r="I10" s="13">
        <v>1.39</v>
      </c>
      <c r="J10" s="13">
        <v>1.29</v>
      </c>
      <c r="K10" s="13">
        <v>1.34</v>
      </c>
      <c r="L10" s="13">
        <v>1.38</v>
      </c>
      <c r="M10" s="13">
        <v>1.34</v>
      </c>
      <c r="N10" s="13">
        <v>1.34</v>
      </c>
      <c r="O10" s="13">
        <v>1.43</v>
      </c>
      <c r="P10" s="13">
        <v>1.45</v>
      </c>
      <c r="Q10" s="13">
        <v>1.59</v>
      </c>
      <c r="R10" s="13">
        <v>1.41</v>
      </c>
      <c r="S10" s="13">
        <v>1.41</v>
      </c>
      <c r="T10" s="14">
        <f>AVERAGE(datos_transientes_muestras__3[[#This Row],['[0']]:['[14']]])</f>
        <v>1.4133333333333333</v>
      </c>
    </row>
    <row r="11" spans="3:20" x14ac:dyDescent="0.25">
      <c r="C11" s="15" t="s">
        <v>24</v>
      </c>
      <c r="D11" s="16"/>
      <c r="E11" s="16">
        <v>0.77</v>
      </c>
      <c r="F11" s="16">
        <v>0.84</v>
      </c>
      <c r="G11" s="16">
        <v>0.77</v>
      </c>
      <c r="H11" s="16">
        <v>0.62</v>
      </c>
      <c r="I11" s="16">
        <v>0.79</v>
      </c>
      <c r="J11" s="16">
        <v>0.76500000000000001</v>
      </c>
      <c r="K11" s="16">
        <v>0.84</v>
      </c>
      <c r="L11" s="16">
        <v>0.67</v>
      </c>
      <c r="M11" s="16">
        <v>0.76</v>
      </c>
      <c r="N11" s="16">
        <v>0.78500000000000003</v>
      </c>
      <c r="O11" s="16">
        <v>0.7</v>
      </c>
      <c r="P11" s="16">
        <v>0.77</v>
      </c>
      <c r="Q11" s="16">
        <v>0.78</v>
      </c>
      <c r="R11" s="16">
        <v>0.79</v>
      </c>
      <c r="S11" s="16">
        <v>0.8</v>
      </c>
      <c r="T11" s="17">
        <f>AVERAGE(datos_transientes_muestras__3[[#This Row],['[0']]:['[14']]])</f>
        <v>0.76333333333333331</v>
      </c>
    </row>
    <row r="12" spans="3:20" ht="15.75" thickBot="1" x14ac:dyDescent="0.3">
      <c r="C12" s="18" t="s">
        <v>25</v>
      </c>
      <c r="D12" s="19"/>
      <c r="E12" s="19">
        <v>1.41</v>
      </c>
      <c r="F12" s="19">
        <v>1.55</v>
      </c>
      <c r="G12" s="19">
        <v>1.35</v>
      </c>
      <c r="H12" s="19">
        <v>1.39</v>
      </c>
      <c r="I12" s="19">
        <v>1.44</v>
      </c>
      <c r="J12" s="19">
        <v>1.39</v>
      </c>
      <c r="K12" s="19">
        <v>1.37</v>
      </c>
      <c r="L12" s="19">
        <v>1.42</v>
      </c>
      <c r="M12" s="19">
        <v>1.42</v>
      </c>
      <c r="N12" s="19">
        <v>1.335</v>
      </c>
      <c r="O12" s="19">
        <v>1.48</v>
      </c>
      <c r="P12" s="19">
        <v>1.42</v>
      </c>
      <c r="Q12" s="19">
        <v>1.44</v>
      </c>
      <c r="R12" s="19">
        <v>1.42</v>
      </c>
      <c r="S12" s="19">
        <v>1.34</v>
      </c>
      <c r="T12" s="20">
        <f>AVERAGE(datos_transientes_muestras__3[[#This Row],['[0']]:['[14']]])</f>
        <v>1.4116666666666666</v>
      </c>
    </row>
    <row r="13" spans="3:20" x14ac:dyDescent="0.25">
      <c r="C13" s="21" t="s">
        <v>26</v>
      </c>
      <c r="D13" s="22"/>
      <c r="E13" s="22">
        <v>0.86</v>
      </c>
      <c r="F13" s="22">
        <v>0.89</v>
      </c>
      <c r="G13" s="22">
        <v>0.82</v>
      </c>
      <c r="H13" s="22">
        <v>0.71</v>
      </c>
      <c r="I13" s="22">
        <v>0.73</v>
      </c>
      <c r="J13" s="22">
        <v>0.79</v>
      </c>
      <c r="K13" s="22">
        <v>0.7</v>
      </c>
      <c r="L13" s="22">
        <v>0.77</v>
      </c>
      <c r="M13" s="22">
        <v>0.77</v>
      </c>
      <c r="N13" s="22">
        <v>0.8</v>
      </c>
      <c r="O13" s="22">
        <v>0.74</v>
      </c>
      <c r="P13" s="22">
        <v>0.8</v>
      </c>
      <c r="Q13" s="22">
        <v>0.81</v>
      </c>
      <c r="R13" s="22">
        <v>0.91</v>
      </c>
      <c r="S13" s="22">
        <v>0.74</v>
      </c>
      <c r="T13" s="23">
        <f>AVERAGE(datos_transientes_muestras__3[[#This Row],['[0']]:['[14']]])</f>
        <v>0.78933333333333333</v>
      </c>
    </row>
    <row r="14" spans="3:20" ht="15.75" thickBot="1" x14ac:dyDescent="0.3">
      <c r="C14" s="24" t="s">
        <v>27</v>
      </c>
      <c r="D14" s="25"/>
      <c r="E14" s="25">
        <v>1.35</v>
      </c>
      <c r="F14" s="25">
        <v>1.34</v>
      </c>
      <c r="G14" s="25">
        <v>1.3</v>
      </c>
      <c r="H14" s="25">
        <v>1.41</v>
      </c>
      <c r="I14" s="25">
        <v>1.4</v>
      </c>
      <c r="J14" s="25">
        <v>1.4</v>
      </c>
      <c r="K14" s="25">
        <v>1.37</v>
      </c>
      <c r="L14" s="25">
        <v>1.385</v>
      </c>
      <c r="M14" s="25">
        <v>1.42</v>
      </c>
      <c r="N14" s="25">
        <v>1.26</v>
      </c>
      <c r="O14" s="25">
        <v>1.37</v>
      </c>
      <c r="P14" s="25">
        <v>1.41</v>
      </c>
      <c r="Q14" s="25">
        <v>1.39</v>
      </c>
      <c r="R14" s="25">
        <v>1.39</v>
      </c>
      <c r="S14" s="25">
        <v>1.34</v>
      </c>
      <c r="T14" s="26">
        <f>AVERAGE(datos_transientes_muestras__3[[#This Row],['[0']]:['[14']]])</f>
        <v>1.369</v>
      </c>
    </row>
    <row r="15" spans="3:20" x14ac:dyDescent="0.25">
      <c r="C15" s="27" t="s">
        <v>28</v>
      </c>
      <c r="D15" s="28"/>
      <c r="E15" s="28">
        <v>0.72</v>
      </c>
      <c r="F15" s="28">
        <v>0.8</v>
      </c>
      <c r="G15" s="28">
        <v>0.71</v>
      </c>
      <c r="H15" s="28">
        <v>0.83</v>
      </c>
      <c r="I15" s="28">
        <v>0.73</v>
      </c>
      <c r="J15" s="28">
        <v>0.81499999999999995</v>
      </c>
      <c r="K15" s="28"/>
      <c r="L15" s="28"/>
      <c r="M15" s="28"/>
      <c r="N15" s="28"/>
      <c r="O15" s="28"/>
      <c r="P15" s="28"/>
      <c r="Q15" s="28"/>
      <c r="R15" s="28"/>
      <c r="S15" s="28"/>
      <c r="T15" s="29">
        <f>AVERAGE(datos_transientes_muestras__3[[#This Row],['[0']]:['[14']]])</f>
        <v>0.76750000000000007</v>
      </c>
    </row>
    <row r="16" spans="3:20" ht="15.75" thickBot="1" x14ac:dyDescent="0.3">
      <c r="C16" s="30" t="s">
        <v>29</v>
      </c>
      <c r="D16" s="31"/>
      <c r="E16" s="31">
        <v>1.4</v>
      </c>
      <c r="F16" s="31">
        <v>1.5</v>
      </c>
      <c r="G16" s="31">
        <v>1.39</v>
      </c>
      <c r="H16" s="31">
        <v>1.36</v>
      </c>
      <c r="I16" s="31">
        <v>1.4</v>
      </c>
      <c r="J16" s="31">
        <v>1.385</v>
      </c>
      <c r="K16" s="31"/>
      <c r="L16" s="31"/>
      <c r="M16" s="31"/>
      <c r="N16" s="31"/>
      <c r="O16" s="31"/>
      <c r="P16" s="31"/>
      <c r="Q16" s="31"/>
      <c r="R16" s="31"/>
      <c r="S16" s="31"/>
      <c r="T16" s="32">
        <f>AVERAGE(datos_transientes_muestras__3[[#This Row],['[0']]:['[14']]])</f>
        <v>1.4058333333333335</v>
      </c>
    </row>
    <row r="17" spans="3:20" x14ac:dyDescent="0.25">
      <c r="C17" s="33" t="s">
        <v>30</v>
      </c>
      <c r="D17" s="34"/>
      <c r="E17" s="34">
        <v>0.72</v>
      </c>
      <c r="F17" s="34">
        <v>0.78</v>
      </c>
      <c r="G17" s="34">
        <v>0.7</v>
      </c>
      <c r="H17" s="34">
        <v>0.9</v>
      </c>
      <c r="I17" s="34">
        <v>0.73</v>
      </c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5">
        <f>AVERAGE(datos_transientes_muestras__3[[#This Row],['[0']]:['[14']]])</f>
        <v>0.76600000000000001</v>
      </c>
    </row>
    <row r="18" spans="3:20" ht="15.75" thickBot="1" x14ac:dyDescent="0.3">
      <c r="C18" s="36" t="s">
        <v>31</v>
      </c>
      <c r="D18" s="37"/>
      <c r="E18" s="37">
        <v>1.5</v>
      </c>
      <c r="F18" s="37">
        <v>1.4350000000000001</v>
      </c>
      <c r="G18" s="37">
        <v>1.39</v>
      </c>
      <c r="H18" s="37">
        <v>1.49</v>
      </c>
      <c r="I18" s="37">
        <v>1.42</v>
      </c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8">
        <f>AVERAGE(datos_transientes_muestras__3[[#This Row],['[0']]:['[14']]])</f>
        <v>1.4470000000000001</v>
      </c>
    </row>
    <row r="19" spans="3:20" x14ac:dyDescent="0.25">
      <c r="C19" s="45" t="s">
        <v>32</v>
      </c>
      <c r="D19" s="46"/>
      <c r="E19" s="46">
        <v>0.78</v>
      </c>
      <c r="F19" s="46">
        <v>0.78</v>
      </c>
      <c r="G19" s="46">
        <v>0.75</v>
      </c>
      <c r="H19" s="46">
        <v>0.79</v>
      </c>
      <c r="I19" s="46">
        <v>0.8</v>
      </c>
      <c r="J19" s="46">
        <v>0.79</v>
      </c>
      <c r="K19" s="46">
        <v>0.72</v>
      </c>
      <c r="L19" s="46">
        <v>0.84</v>
      </c>
      <c r="M19" s="46">
        <v>0.76</v>
      </c>
      <c r="N19" s="46">
        <v>0.75</v>
      </c>
      <c r="O19" s="46">
        <v>0.71</v>
      </c>
      <c r="P19" s="46">
        <v>0.75</v>
      </c>
      <c r="Q19" s="46">
        <v>0.76</v>
      </c>
      <c r="R19" s="46">
        <v>0.77</v>
      </c>
      <c r="S19" s="46">
        <v>0.8</v>
      </c>
      <c r="T19" s="47">
        <f>AVERAGE(datos_transientes_muestras__3[[#This Row],['[0']]:['[14']]])</f>
        <v>0.76999999999999991</v>
      </c>
    </row>
    <row r="20" spans="3:20" ht="15.75" thickBot="1" x14ac:dyDescent="0.3">
      <c r="C20" s="48" t="s">
        <v>33</v>
      </c>
      <c r="D20" s="49"/>
      <c r="E20" s="49">
        <v>1.38</v>
      </c>
      <c r="F20" s="49">
        <v>1.39</v>
      </c>
      <c r="G20" s="49">
        <v>1.45</v>
      </c>
      <c r="H20" s="49">
        <v>1.34</v>
      </c>
      <c r="I20" s="49">
        <v>1.35</v>
      </c>
      <c r="J20" s="49">
        <v>1.32</v>
      </c>
      <c r="K20" s="49">
        <v>1.39</v>
      </c>
      <c r="L20" s="49">
        <v>1.31</v>
      </c>
      <c r="M20" s="49">
        <v>1.5</v>
      </c>
      <c r="N20" s="49">
        <v>1.41</v>
      </c>
      <c r="O20" s="49">
        <v>1.39</v>
      </c>
      <c r="P20" s="49">
        <v>1.38</v>
      </c>
      <c r="Q20" s="49">
        <v>1.47</v>
      </c>
      <c r="R20" s="49">
        <v>1.43</v>
      </c>
      <c r="S20" s="49">
        <v>1.38</v>
      </c>
      <c r="T20" s="50">
        <f>AVERAGE(datos_transientes_muestras__3[[#This Row],['[0']]:['[14']]])</f>
        <v>1.3926666666666667</v>
      </c>
    </row>
    <row r="21" spans="3:20" x14ac:dyDescent="0.25">
      <c r="C21" s="39" t="s">
        <v>34</v>
      </c>
      <c r="D21" s="40"/>
      <c r="E21" s="40">
        <v>0.7</v>
      </c>
      <c r="F21" s="40">
        <v>0.79</v>
      </c>
      <c r="G21" s="40">
        <v>0.78</v>
      </c>
      <c r="H21" s="40">
        <v>0.74</v>
      </c>
      <c r="I21" s="40">
        <v>0.79</v>
      </c>
      <c r="J21" s="40">
        <v>0.81</v>
      </c>
      <c r="K21" s="40">
        <v>0.74</v>
      </c>
      <c r="L21" s="40">
        <v>0.71</v>
      </c>
      <c r="M21" s="40">
        <v>0.72</v>
      </c>
      <c r="N21" s="40">
        <v>0.66</v>
      </c>
      <c r="O21" s="40">
        <v>0.73</v>
      </c>
      <c r="P21" s="40"/>
      <c r="Q21" s="40"/>
      <c r="R21" s="40"/>
      <c r="S21" s="40"/>
      <c r="T21" s="41">
        <f>AVERAGE(datos_transientes_muestras__3[[#This Row],['[0']]:['[14']]])</f>
        <v>0.74272727272727268</v>
      </c>
    </row>
    <row r="22" spans="3:20" ht="15.75" thickBot="1" x14ac:dyDescent="0.3">
      <c r="C22" s="42" t="s">
        <v>35</v>
      </c>
      <c r="D22" s="43"/>
      <c r="E22" s="43">
        <v>1.38</v>
      </c>
      <c r="F22" s="43">
        <v>1.38</v>
      </c>
      <c r="G22" s="43">
        <v>1.41</v>
      </c>
      <c r="H22" s="43">
        <v>1.42</v>
      </c>
      <c r="I22" s="43">
        <v>1.47</v>
      </c>
      <c r="J22" s="43">
        <v>1.32</v>
      </c>
      <c r="K22" s="43">
        <v>1.46</v>
      </c>
      <c r="L22" s="43">
        <v>1.46</v>
      </c>
      <c r="M22" s="43">
        <v>1.51</v>
      </c>
      <c r="N22" s="43">
        <v>1.45</v>
      </c>
      <c r="O22" s="43">
        <v>1.42</v>
      </c>
      <c r="P22" s="43"/>
      <c r="Q22" s="43"/>
      <c r="R22" s="43"/>
      <c r="S22" s="43"/>
      <c r="T22" s="44">
        <f>AVERAGE(datos_transientes_muestras__3[[#This Row],['[0']]:['[14']]])</f>
        <v>1.4254545454545455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C8C45-7276-416E-8055-D7265170C0F3}">
  <dimension ref="A2:T19"/>
  <sheetViews>
    <sheetView tabSelected="1" topLeftCell="T1" zoomScale="85" zoomScaleNormal="85" workbookViewId="0">
      <selection activeCell="AC8" sqref="AC8"/>
    </sheetView>
  </sheetViews>
  <sheetFormatPr baseColWidth="10" defaultRowHeight="15" x14ac:dyDescent="0.25"/>
  <cols>
    <col min="3" max="3" width="15" bestFit="1" customWidth="1"/>
    <col min="4" max="4" width="19.5703125" bestFit="1" customWidth="1"/>
  </cols>
  <sheetData>
    <row r="2" spans="1:20" ht="15.75" thickBot="1" x14ac:dyDescent="0.3"/>
    <row r="3" spans="1:20" ht="15.75" thickBot="1" x14ac:dyDescent="0.3">
      <c r="C3" s="55" t="s">
        <v>36</v>
      </c>
      <c r="D3" s="56" t="s">
        <v>52</v>
      </c>
      <c r="E3" s="56" t="s">
        <v>37</v>
      </c>
      <c r="F3" s="56" t="s">
        <v>38</v>
      </c>
      <c r="G3" s="56" t="s">
        <v>39</v>
      </c>
      <c r="H3" s="56" t="s">
        <v>40</v>
      </c>
      <c r="I3" s="56" t="s">
        <v>41</v>
      </c>
      <c r="J3" s="56" t="s">
        <v>42</v>
      </c>
      <c r="K3" s="56" t="s">
        <v>43</v>
      </c>
      <c r="L3" s="56" t="s">
        <v>44</v>
      </c>
      <c r="M3" s="56" t="s">
        <v>45</v>
      </c>
      <c r="N3" s="56" t="s">
        <v>46</v>
      </c>
      <c r="O3" s="56" t="s">
        <v>47</v>
      </c>
      <c r="P3" s="56" t="s">
        <v>48</v>
      </c>
      <c r="Q3" s="56" t="s">
        <v>49</v>
      </c>
      <c r="R3" s="56" t="s">
        <v>50</v>
      </c>
      <c r="S3" s="56" t="s">
        <v>51</v>
      </c>
      <c r="T3" s="57" t="s">
        <v>19</v>
      </c>
    </row>
    <row r="4" spans="1:20" x14ac:dyDescent="0.25">
      <c r="C4" s="58" t="s">
        <v>20</v>
      </c>
      <c r="D4" s="110">
        <v>53</v>
      </c>
      <c r="E4" s="59">
        <v>0.61</v>
      </c>
      <c r="F4" s="59">
        <v>0.85</v>
      </c>
      <c r="G4" s="59">
        <v>0.65</v>
      </c>
      <c r="H4" s="59">
        <v>0.72</v>
      </c>
      <c r="I4" s="59">
        <v>0.85</v>
      </c>
      <c r="J4" s="59">
        <v>0.86</v>
      </c>
      <c r="K4" s="59">
        <v>0.85</v>
      </c>
      <c r="L4" s="59">
        <v>0.84</v>
      </c>
      <c r="M4" s="59">
        <v>0.78</v>
      </c>
      <c r="N4" s="59">
        <v>0.82499999999999996</v>
      </c>
      <c r="O4" s="59">
        <v>0.81499999999999995</v>
      </c>
      <c r="P4" s="59">
        <v>0.73</v>
      </c>
      <c r="Q4" s="59">
        <v>0.77</v>
      </c>
      <c r="R4" s="59">
        <v>0.87</v>
      </c>
      <c r="S4" s="59">
        <v>0.86</v>
      </c>
      <c r="T4" s="60">
        <v>0.79199999999999993</v>
      </c>
    </row>
    <row r="5" spans="1:20" ht="15.75" thickBot="1" x14ac:dyDescent="0.3">
      <c r="C5" s="61" t="s">
        <v>21</v>
      </c>
      <c r="D5" s="111"/>
      <c r="E5" s="62">
        <v>1.4</v>
      </c>
      <c r="F5" s="62">
        <v>1.355</v>
      </c>
      <c r="G5" s="62">
        <v>1.46</v>
      </c>
      <c r="H5" s="62">
        <v>1.4</v>
      </c>
      <c r="I5" s="62">
        <v>1.47</v>
      </c>
      <c r="J5" s="62">
        <v>1.44</v>
      </c>
      <c r="K5" s="62">
        <v>1.41</v>
      </c>
      <c r="L5" s="62">
        <v>1.415</v>
      </c>
      <c r="M5" s="62">
        <v>1.41</v>
      </c>
      <c r="N5" s="62">
        <v>1.43</v>
      </c>
      <c r="O5" s="62">
        <v>1.37</v>
      </c>
      <c r="P5" s="62">
        <v>1.46</v>
      </c>
      <c r="Q5" s="62">
        <v>1.39</v>
      </c>
      <c r="R5" s="62">
        <v>1.4</v>
      </c>
      <c r="S5" s="62">
        <v>1.43</v>
      </c>
      <c r="T5" s="63">
        <v>1.4160000000000001</v>
      </c>
    </row>
    <row r="6" spans="1:20" x14ac:dyDescent="0.25">
      <c r="A6" s="54"/>
      <c r="B6" s="54"/>
      <c r="C6" s="64" t="s">
        <v>22</v>
      </c>
      <c r="D6" s="112">
        <v>55</v>
      </c>
      <c r="E6" s="65">
        <v>0.73</v>
      </c>
      <c r="F6" s="65">
        <v>0.7</v>
      </c>
      <c r="G6" s="65">
        <v>0.72</v>
      </c>
      <c r="H6" s="65">
        <v>0.79</v>
      </c>
      <c r="I6" s="65">
        <v>0.7</v>
      </c>
      <c r="J6" s="65">
        <v>0.72</v>
      </c>
      <c r="K6" s="65">
        <v>0.78</v>
      </c>
      <c r="L6" s="65">
        <v>0.78</v>
      </c>
      <c r="M6" s="65">
        <v>0.87</v>
      </c>
      <c r="N6" s="65">
        <v>0.96</v>
      </c>
      <c r="O6" s="65">
        <v>0.76</v>
      </c>
      <c r="P6" s="65">
        <v>0.84</v>
      </c>
      <c r="Q6" s="65">
        <v>0.71</v>
      </c>
      <c r="R6" s="65">
        <v>0.87</v>
      </c>
      <c r="S6" s="65">
        <v>0.73</v>
      </c>
      <c r="T6" s="66">
        <v>0.77733333333333321</v>
      </c>
    </row>
    <row r="7" spans="1:20" ht="15.75" thickBot="1" x14ac:dyDescent="0.3">
      <c r="A7" s="1"/>
      <c r="B7" s="1"/>
      <c r="C7" s="67" t="s">
        <v>23</v>
      </c>
      <c r="D7" s="113"/>
      <c r="E7" s="68">
        <v>1.43</v>
      </c>
      <c r="F7" s="68">
        <v>1.44</v>
      </c>
      <c r="G7" s="68">
        <v>1.48</v>
      </c>
      <c r="H7" s="68">
        <v>1.48</v>
      </c>
      <c r="I7" s="68">
        <v>1.39</v>
      </c>
      <c r="J7" s="68">
        <v>1.29</v>
      </c>
      <c r="K7" s="68">
        <v>1.34</v>
      </c>
      <c r="L7" s="68">
        <v>1.38</v>
      </c>
      <c r="M7" s="68">
        <v>1.34</v>
      </c>
      <c r="N7" s="68">
        <v>1.34</v>
      </c>
      <c r="O7" s="68">
        <v>1.43</v>
      </c>
      <c r="P7" s="68">
        <v>1.45</v>
      </c>
      <c r="Q7" s="68">
        <v>1.59</v>
      </c>
      <c r="R7" s="68">
        <v>1.41</v>
      </c>
      <c r="S7" s="68">
        <v>1.41</v>
      </c>
      <c r="T7" s="69">
        <v>1.4133333333333333</v>
      </c>
    </row>
    <row r="8" spans="1:20" x14ac:dyDescent="0.25">
      <c r="A8" s="1"/>
      <c r="B8" s="1"/>
      <c r="C8" s="70" t="s">
        <v>24</v>
      </c>
      <c r="D8" s="114">
        <v>130</v>
      </c>
      <c r="E8" s="71">
        <v>0.77</v>
      </c>
      <c r="F8" s="71">
        <v>0.84</v>
      </c>
      <c r="G8" s="71">
        <v>0.77</v>
      </c>
      <c r="H8" s="71">
        <v>0.62</v>
      </c>
      <c r="I8" s="71">
        <v>0.79</v>
      </c>
      <c r="J8" s="71">
        <v>0.76500000000000001</v>
      </c>
      <c r="K8" s="71">
        <v>0.84</v>
      </c>
      <c r="L8" s="71">
        <v>0.67</v>
      </c>
      <c r="M8" s="71">
        <v>0.76</v>
      </c>
      <c r="N8" s="71">
        <v>0.78500000000000003</v>
      </c>
      <c r="O8" s="71">
        <v>0.7</v>
      </c>
      <c r="P8" s="71">
        <v>0.77</v>
      </c>
      <c r="Q8" s="71">
        <v>0.78</v>
      </c>
      <c r="R8" s="71">
        <v>0.79</v>
      </c>
      <c r="S8" s="71">
        <v>0.8</v>
      </c>
      <c r="T8" s="72">
        <v>0.76333333333333331</v>
      </c>
    </row>
    <row r="9" spans="1:20" ht="15.75" thickBot="1" x14ac:dyDescent="0.3">
      <c r="A9" s="1"/>
      <c r="B9" s="1"/>
      <c r="C9" s="73" t="s">
        <v>25</v>
      </c>
      <c r="D9" s="115"/>
      <c r="E9" s="74">
        <v>1.41</v>
      </c>
      <c r="F9" s="74">
        <v>1.55</v>
      </c>
      <c r="G9" s="74">
        <v>1.35</v>
      </c>
      <c r="H9" s="74">
        <v>1.39</v>
      </c>
      <c r="I9" s="74">
        <v>1.44</v>
      </c>
      <c r="J9" s="74">
        <v>1.39</v>
      </c>
      <c r="K9" s="74">
        <v>1.37</v>
      </c>
      <c r="L9" s="74">
        <v>1.42</v>
      </c>
      <c r="M9" s="74">
        <v>1.42</v>
      </c>
      <c r="N9" s="74">
        <v>1.335</v>
      </c>
      <c r="O9" s="74">
        <v>1.48</v>
      </c>
      <c r="P9" s="74">
        <v>1.42</v>
      </c>
      <c r="Q9" s="74">
        <v>1.44</v>
      </c>
      <c r="R9" s="74">
        <v>1.42</v>
      </c>
      <c r="S9" s="74">
        <v>1.34</v>
      </c>
      <c r="T9" s="75">
        <v>1.4116666666666666</v>
      </c>
    </row>
    <row r="10" spans="1:20" x14ac:dyDescent="0.25">
      <c r="A10" s="1"/>
      <c r="B10" s="1"/>
      <c r="C10" s="76" t="s">
        <v>26</v>
      </c>
      <c r="D10" s="116">
        <v>59</v>
      </c>
      <c r="E10" s="77">
        <v>0.86</v>
      </c>
      <c r="F10" s="77">
        <v>0.89</v>
      </c>
      <c r="G10" s="77">
        <v>0.82</v>
      </c>
      <c r="H10" s="77">
        <v>0.71</v>
      </c>
      <c r="I10" s="77">
        <v>0.73</v>
      </c>
      <c r="J10" s="77">
        <v>0.79</v>
      </c>
      <c r="K10" s="77">
        <v>0.7</v>
      </c>
      <c r="L10" s="77">
        <v>0.77</v>
      </c>
      <c r="M10" s="77">
        <v>0.77</v>
      </c>
      <c r="N10" s="77">
        <v>0.8</v>
      </c>
      <c r="O10" s="77">
        <v>0.74</v>
      </c>
      <c r="P10" s="77">
        <v>0.8</v>
      </c>
      <c r="Q10" s="77">
        <v>0.81</v>
      </c>
      <c r="R10" s="77">
        <v>0.91</v>
      </c>
      <c r="S10" s="77">
        <v>0.74</v>
      </c>
      <c r="T10" s="78">
        <v>0.78933333333333333</v>
      </c>
    </row>
    <row r="11" spans="1:20" ht="15.75" thickBot="1" x14ac:dyDescent="0.3">
      <c r="A11" s="1"/>
      <c r="B11" s="1"/>
      <c r="C11" s="79" t="s">
        <v>27</v>
      </c>
      <c r="D11" s="117"/>
      <c r="E11" s="80">
        <v>1.35</v>
      </c>
      <c r="F11" s="80">
        <v>1.34</v>
      </c>
      <c r="G11" s="80">
        <v>1.3</v>
      </c>
      <c r="H11" s="80">
        <v>1.41</v>
      </c>
      <c r="I11" s="80">
        <v>1.4</v>
      </c>
      <c r="J11" s="80">
        <v>1.4</v>
      </c>
      <c r="K11" s="80">
        <v>1.37</v>
      </c>
      <c r="L11" s="80">
        <v>1.385</v>
      </c>
      <c r="M11" s="80">
        <v>1.42</v>
      </c>
      <c r="N11" s="80">
        <v>1.26</v>
      </c>
      <c r="O11" s="80">
        <v>1.37</v>
      </c>
      <c r="P11" s="80">
        <v>1.41</v>
      </c>
      <c r="Q11" s="80">
        <v>1.39</v>
      </c>
      <c r="R11" s="80">
        <v>1.39</v>
      </c>
      <c r="S11" s="80">
        <v>1.34</v>
      </c>
      <c r="T11" s="81">
        <v>1.369</v>
      </c>
    </row>
    <row r="12" spans="1:20" x14ac:dyDescent="0.25">
      <c r="A12" s="1"/>
      <c r="B12" s="1"/>
      <c r="C12" s="82" t="s">
        <v>28</v>
      </c>
      <c r="D12" s="118">
        <v>6</v>
      </c>
      <c r="E12" s="83">
        <v>0.72</v>
      </c>
      <c r="F12" s="83">
        <v>0.8</v>
      </c>
      <c r="G12" s="83">
        <v>0.71</v>
      </c>
      <c r="H12" s="83">
        <v>0.83</v>
      </c>
      <c r="I12" s="83">
        <v>0.73</v>
      </c>
      <c r="J12" s="83">
        <v>0.81499999999999995</v>
      </c>
      <c r="K12" s="83"/>
      <c r="L12" s="83"/>
      <c r="M12" s="83"/>
      <c r="N12" s="83"/>
      <c r="O12" s="83"/>
      <c r="P12" s="83"/>
      <c r="Q12" s="83"/>
      <c r="R12" s="83"/>
      <c r="S12" s="83"/>
      <c r="T12" s="84">
        <v>0.76750000000000007</v>
      </c>
    </row>
    <row r="13" spans="1:20" ht="15.75" thickBot="1" x14ac:dyDescent="0.3">
      <c r="A13" s="1"/>
      <c r="B13" s="1"/>
      <c r="C13" s="85" t="s">
        <v>29</v>
      </c>
      <c r="D13" s="119"/>
      <c r="E13" s="86">
        <v>1.4</v>
      </c>
      <c r="F13" s="86">
        <v>1.5</v>
      </c>
      <c r="G13" s="86">
        <v>1.39</v>
      </c>
      <c r="H13" s="86">
        <v>1.36</v>
      </c>
      <c r="I13" s="86">
        <v>1.4</v>
      </c>
      <c r="J13" s="86">
        <v>1.385</v>
      </c>
      <c r="K13" s="86"/>
      <c r="L13" s="86"/>
      <c r="M13" s="86"/>
      <c r="N13" s="86"/>
      <c r="O13" s="86"/>
      <c r="P13" s="86"/>
      <c r="Q13" s="86"/>
      <c r="R13" s="86"/>
      <c r="S13" s="86"/>
      <c r="T13" s="87">
        <v>1.4058333333333335</v>
      </c>
    </row>
    <row r="14" spans="1:20" x14ac:dyDescent="0.25">
      <c r="A14" s="1"/>
      <c r="B14" s="1"/>
      <c r="C14" s="88" t="s">
        <v>30</v>
      </c>
      <c r="D14" s="120">
        <v>5</v>
      </c>
      <c r="E14" s="89">
        <v>0.72</v>
      </c>
      <c r="F14" s="89">
        <v>0.78</v>
      </c>
      <c r="G14" s="89">
        <v>0.7</v>
      </c>
      <c r="H14" s="89">
        <v>0.9</v>
      </c>
      <c r="I14" s="89">
        <v>0.73</v>
      </c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90">
        <v>0.76600000000000001</v>
      </c>
    </row>
    <row r="15" spans="1:20" ht="15.75" thickBot="1" x14ac:dyDescent="0.3">
      <c r="C15" s="91" t="s">
        <v>31</v>
      </c>
      <c r="D15" s="121"/>
      <c r="E15" s="92">
        <v>1.5</v>
      </c>
      <c r="F15" s="92">
        <v>1.4350000000000001</v>
      </c>
      <c r="G15" s="92">
        <v>1.39</v>
      </c>
      <c r="H15" s="92">
        <v>1.49</v>
      </c>
      <c r="I15" s="92">
        <v>1.42</v>
      </c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3">
        <v>1.4470000000000001</v>
      </c>
    </row>
    <row r="16" spans="1:20" x14ac:dyDescent="0.25">
      <c r="C16" s="94" t="s">
        <v>32</v>
      </c>
      <c r="D16" s="106">
        <v>49</v>
      </c>
      <c r="E16" s="95">
        <v>0.78</v>
      </c>
      <c r="F16" s="95">
        <v>0.78</v>
      </c>
      <c r="G16" s="95">
        <v>0.75</v>
      </c>
      <c r="H16" s="95">
        <v>0.79</v>
      </c>
      <c r="I16" s="95">
        <v>0.8</v>
      </c>
      <c r="J16" s="95">
        <v>0.79</v>
      </c>
      <c r="K16" s="95">
        <v>0.72</v>
      </c>
      <c r="L16" s="95">
        <v>0.84</v>
      </c>
      <c r="M16" s="95">
        <v>0.76</v>
      </c>
      <c r="N16" s="95">
        <v>0.75</v>
      </c>
      <c r="O16" s="95">
        <v>0.71</v>
      </c>
      <c r="P16" s="95">
        <v>0.75</v>
      </c>
      <c r="Q16" s="95">
        <v>0.76</v>
      </c>
      <c r="R16" s="95">
        <v>0.77</v>
      </c>
      <c r="S16" s="95">
        <v>0.8</v>
      </c>
      <c r="T16" s="96">
        <v>0.76999999999999991</v>
      </c>
    </row>
    <row r="17" spans="3:20" ht="15.75" thickBot="1" x14ac:dyDescent="0.3">
      <c r="C17" s="97" t="s">
        <v>33</v>
      </c>
      <c r="D17" s="107"/>
      <c r="E17" s="98">
        <v>1.38</v>
      </c>
      <c r="F17" s="98">
        <v>1.39</v>
      </c>
      <c r="G17" s="98">
        <v>1.45</v>
      </c>
      <c r="H17" s="98">
        <v>1.34</v>
      </c>
      <c r="I17" s="98">
        <v>1.35</v>
      </c>
      <c r="J17" s="98">
        <v>1.32</v>
      </c>
      <c r="K17" s="98">
        <v>1.39</v>
      </c>
      <c r="L17" s="98">
        <v>1.31</v>
      </c>
      <c r="M17" s="98">
        <v>1.5</v>
      </c>
      <c r="N17" s="98">
        <v>1.41</v>
      </c>
      <c r="O17" s="98">
        <v>1.39</v>
      </c>
      <c r="P17" s="98">
        <v>1.38</v>
      </c>
      <c r="Q17" s="98">
        <v>1.47</v>
      </c>
      <c r="R17" s="98">
        <v>1.43</v>
      </c>
      <c r="S17" s="98">
        <v>1.38</v>
      </c>
      <c r="T17" s="99">
        <v>1.3926666666666667</v>
      </c>
    </row>
    <row r="18" spans="3:20" x14ac:dyDescent="0.25">
      <c r="C18" s="100" t="s">
        <v>34</v>
      </c>
      <c r="D18" s="108">
        <v>11</v>
      </c>
      <c r="E18" s="101">
        <v>0.7</v>
      </c>
      <c r="F18" s="101">
        <v>0.79</v>
      </c>
      <c r="G18" s="101">
        <v>0.78</v>
      </c>
      <c r="H18" s="101">
        <v>0.74</v>
      </c>
      <c r="I18" s="101">
        <v>0.79</v>
      </c>
      <c r="J18" s="101">
        <v>0.81</v>
      </c>
      <c r="K18" s="101">
        <v>0.74</v>
      </c>
      <c r="L18" s="101">
        <v>0.71</v>
      </c>
      <c r="M18" s="101">
        <v>0.72</v>
      </c>
      <c r="N18" s="101">
        <v>0.66</v>
      </c>
      <c r="O18" s="101">
        <v>0.73</v>
      </c>
      <c r="P18" s="101"/>
      <c r="Q18" s="101"/>
      <c r="R18" s="101"/>
      <c r="S18" s="101"/>
      <c r="T18" s="102">
        <v>0.74272727272727268</v>
      </c>
    </row>
    <row r="19" spans="3:20" ht="15.75" thickBot="1" x14ac:dyDescent="0.3">
      <c r="C19" s="103" t="s">
        <v>35</v>
      </c>
      <c r="D19" s="109"/>
      <c r="E19" s="104">
        <v>1.38</v>
      </c>
      <c r="F19" s="104">
        <v>1.38</v>
      </c>
      <c r="G19" s="104">
        <v>1.41</v>
      </c>
      <c r="H19" s="104">
        <v>1.42</v>
      </c>
      <c r="I19" s="104">
        <v>1.47</v>
      </c>
      <c r="J19" s="104">
        <v>1.32</v>
      </c>
      <c r="K19" s="104">
        <v>1.46</v>
      </c>
      <c r="L19" s="104">
        <v>1.46</v>
      </c>
      <c r="M19" s="104">
        <v>1.51</v>
      </c>
      <c r="N19" s="104">
        <v>1.45</v>
      </c>
      <c r="O19" s="104">
        <v>1.42</v>
      </c>
      <c r="P19" s="104"/>
      <c r="Q19" s="104"/>
      <c r="R19" s="104"/>
      <c r="S19" s="104"/>
      <c r="T19" s="105">
        <v>1.4254545454545455</v>
      </c>
    </row>
  </sheetData>
  <mergeCells count="8">
    <mergeCell ref="D16:D17"/>
    <mergeCell ref="D18:D19"/>
    <mergeCell ref="D4:D5"/>
    <mergeCell ref="D6:D7"/>
    <mergeCell ref="D8:D9"/>
    <mergeCell ref="D10:D11"/>
    <mergeCell ref="D12:D13"/>
    <mergeCell ref="D14:D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DFAA4-27BB-4CB1-AFF0-CF98D09852B7}">
  <dimension ref="D5:K13"/>
  <sheetViews>
    <sheetView workbookViewId="0">
      <selection activeCell="B22" sqref="B22"/>
    </sheetView>
  </sheetViews>
  <sheetFormatPr baseColWidth="10" defaultRowHeight="15" x14ac:dyDescent="0.25"/>
  <cols>
    <col min="11" max="11" width="12.5703125" bestFit="1" customWidth="1"/>
  </cols>
  <sheetData>
    <row r="5" spans="4:11" x14ac:dyDescent="0.25">
      <c r="E5" t="s">
        <v>14</v>
      </c>
      <c r="F5" t="s">
        <v>15</v>
      </c>
      <c r="G5" t="s">
        <v>16</v>
      </c>
      <c r="H5" t="s">
        <v>17</v>
      </c>
      <c r="I5" t="s">
        <v>18</v>
      </c>
    </row>
    <row r="6" spans="4:11" x14ac:dyDescent="0.25">
      <c r="D6" t="s">
        <v>5</v>
      </c>
      <c r="E6">
        <v>2.4</v>
      </c>
      <c r="F6">
        <v>2.21</v>
      </c>
      <c r="G6">
        <v>2.02</v>
      </c>
      <c r="H6">
        <v>2.2000000000000002</v>
      </c>
      <c r="I6">
        <v>2.21</v>
      </c>
    </row>
    <row r="7" spans="4:11" x14ac:dyDescent="0.25">
      <c r="D7" t="s">
        <v>6</v>
      </c>
      <c r="E7">
        <v>2.82</v>
      </c>
      <c r="F7">
        <v>2.65</v>
      </c>
      <c r="G7">
        <v>2.4</v>
      </c>
      <c r="H7">
        <v>3.17</v>
      </c>
      <c r="I7">
        <v>2.36</v>
      </c>
    </row>
    <row r="8" spans="4:11" x14ac:dyDescent="0.25">
      <c r="D8" t="s">
        <v>7</v>
      </c>
      <c r="E8">
        <v>2.25</v>
      </c>
      <c r="F8">
        <v>2.25</v>
      </c>
      <c r="G8">
        <v>3.82</v>
      </c>
      <c r="H8">
        <v>3.82</v>
      </c>
      <c r="I8">
        <v>2.1800000000000002</v>
      </c>
    </row>
    <row r="9" spans="4:11" x14ac:dyDescent="0.25">
      <c r="D9" t="s">
        <v>8</v>
      </c>
      <c r="E9">
        <v>2.5299999999999998</v>
      </c>
      <c r="F9">
        <v>3.35</v>
      </c>
      <c r="G9">
        <v>2.35</v>
      </c>
      <c r="H9">
        <v>2.6</v>
      </c>
      <c r="I9">
        <v>2.76</v>
      </c>
    </row>
    <row r="10" spans="4:11" x14ac:dyDescent="0.25">
      <c r="D10" t="s">
        <v>9</v>
      </c>
      <c r="E10">
        <v>2.35</v>
      </c>
      <c r="F10">
        <v>2.39</v>
      </c>
      <c r="G10">
        <v>2.6</v>
      </c>
      <c r="H10">
        <v>2.09</v>
      </c>
      <c r="I10">
        <v>2.4700000000000002</v>
      </c>
    </row>
    <row r="11" spans="4:11" x14ac:dyDescent="0.25">
      <c r="D11" t="s">
        <v>10</v>
      </c>
      <c r="E11">
        <v>2.5099999999999998</v>
      </c>
      <c r="F11">
        <v>2.13</v>
      </c>
      <c r="G11">
        <v>2.4900000000000002</v>
      </c>
      <c r="H11">
        <v>2.78</v>
      </c>
      <c r="I11">
        <v>2.37</v>
      </c>
      <c r="K11" s="2"/>
    </row>
    <row r="12" spans="4:11" x14ac:dyDescent="0.25">
      <c r="D12" t="s">
        <v>11</v>
      </c>
      <c r="E12">
        <v>2.38</v>
      </c>
      <c r="F12">
        <v>2.4300000000000002</v>
      </c>
      <c r="G12">
        <v>2.84</v>
      </c>
      <c r="H12">
        <v>2.38</v>
      </c>
      <c r="I12">
        <v>2.2200000000000002</v>
      </c>
    </row>
    <row r="13" spans="4:11" x14ac:dyDescent="0.25">
      <c r="D13" t="s">
        <v>12</v>
      </c>
      <c r="E13">
        <v>3.09</v>
      </c>
      <c r="F13">
        <v>2.31</v>
      </c>
      <c r="G13">
        <v>2.2200000000000002</v>
      </c>
      <c r="H13">
        <v>2.54</v>
      </c>
      <c r="I13">
        <v>2.61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99D6C2-31A2-4006-95F7-0710E589E9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resultados</vt:lpstr>
      <vt:lpstr>promedio_value</vt:lpstr>
      <vt:lpstr>promedios_values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David Petro Ramos</dc:creator>
  <cp:lastModifiedBy>Jesus David Petro Ramos</cp:lastModifiedBy>
  <dcterms:created xsi:type="dcterms:W3CDTF">2024-02-24T01:47:44Z</dcterms:created>
  <dcterms:modified xsi:type="dcterms:W3CDTF">2024-06-24T23:39:35Z</dcterms:modified>
</cp:coreProperties>
</file>