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2dcb49c6ca28be/Desktop/"/>
    </mc:Choice>
  </mc:AlternateContent>
  <xr:revisionPtr revIDLastSave="0" documentId="8_{45FB6C4E-600D-4D84-B1C1-C689ABA7F165}" xr6:coauthVersionLast="47" xr6:coauthVersionMax="47" xr10:uidLastSave="{00000000-0000-0000-0000-000000000000}"/>
  <bookViews>
    <workbookView xWindow="-108" yWindow="-108" windowWidth="23256" windowHeight="13176" activeTab="5" xr2:uid="{00000000-000D-0000-FFFF-FFFF00000000}"/>
  </bookViews>
  <sheets>
    <sheet name="FACTS" sheetId="1" r:id="rId1"/>
    <sheet name="Attack" sheetId="2" r:id="rId2"/>
    <sheet name="FIREVSWATER" sheetId="3" r:id="rId3"/>
    <sheet name="2_TYPES" sheetId="4" r:id="rId4"/>
    <sheet name="LEGEND" sheetId="5" r:id="rId5"/>
    <sheet name="LEGEND PIVOT TABLE" sheetId="6" r:id="rId6"/>
  </sheets>
  <definedNames>
    <definedName name="_xlnm._FilterDatabase" localSheetId="3" hidden="1">'2_TYPES'!$C$1:$C$409</definedName>
    <definedName name="_xlnm._FilterDatabase" localSheetId="0" hidden="1">FACTS!$A$1:$M$801</definedName>
  </definedNames>
  <calcPr calcId="191028"/>
  <pivotCaches>
    <pivotCache cacheId="4038" r:id="rId7"/>
    <pivotCache cacheId="4039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5" l="1" a="1"/>
  <c r="J2" i="5" s="1"/>
  <c r="L2" i="5" s="1"/>
  <c r="I7" i="5"/>
  <c r="I6" i="5"/>
  <c r="I5" i="5"/>
  <c r="I3" i="5"/>
  <c r="I4" i="5"/>
  <c r="I2" i="5"/>
  <c r="H7" i="5"/>
  <c r="H5" i="5"/>
  <c r="H6" i="5"/>
  <c r="H4" i="5"/>
  <c r="H3" i="5"/>
  <c r="H2" i="5"/>
  <c r="F2" i="5" a="1"/>
  <c r="F2" i="5" s="1"/>
  <c r="G2" i="5" s="1"/>
  <c r="U7" i="4"/>
  <c r="U6" i="4"/>
  <c r="U5" i="4"/>
  <c r="U4" i="4"/>
  <c r="U3" i="4"/>
  <c r="U2" i="4"/>
  <c r="S7" i="4"/>
  <c r="S6" i="4"/>
  <c r="S4" i="4"/>
  <c r="S5" i="4"/>
  <c r="S3" i="4"/>
  <c r="S2" i="4"/>
  <c r="P4" i="4"/>
  <c r="P2" i="4"/>
  <c r="O4" i="4"/>
  <c r="N4" i="4"/>
  <c r="N2" i="4"/>
  <c r="M4" i="4"/>
  <c r="L4" i="4"/>
  <c r="L2" i="4"/>
  <c r="M2" i="4" s="1"/>
  <c r="AD15" i="3"/>
  <c r="AD14" i="3"/>
  <c r="AD13" i="3"/>
  <c r="AD12" i="3"/>
  <c r="AD11" i="3"/>
  <c r="AD10" i="3"/>
  <c r="AD3" i="3"/>
  <c r="AD4" i="3"/>
  <c r="AD5" i="3"/>
  <c r="AD6" i="3"/>
  <c r="AD7" i="3"/>
  <c r="AD2" i="3"/>
  <c r="E34" i="2"/>
  <c r="F34" i="2" s="1"/>
  <c r="G34" i="2" s="1"/>
  <c r="E33" i="2"/>
  <c r="F33" i="2" s="1"/>
  <c r="G33" i="2" s="1"/>
  <c r="A34" i="2"/>
  <c r="B34" i="2" s="1"/>
  <c r="A33" i="2"/>
  <c r="B33" i="2" s="1"/>
  <c r="P15" i="3"/>
  <c r="P14" i="3"/>
  <c r="P13" i="3"/>
  <c r="P12" i="3"/>
  <c r="P11" i="3"/>
  <c r="P10" i="3"/>
  <c r="P3" i="3"/>
  <c r="P4" i="3"/>
  <c r="P5" i="3"/>
  <c r="P6" i="3"/>
  <c r="P7" i="3"/>
  <c r="P2" i="3"/>
  <c r="C27" i="2"/>
  <c r="D27" i="2" s="1"/>
  <c r="E27" i="2" s="1"/>
  <c r="C26" i="2"/>
  <c r="D26" i="2" s="1"/>
  <c r="E26" i="2" s="1"/>
  <c r="A27" i="2"/>
  <c r="B27" i="2" s="1"/>
  <c r="B30" i="2" s="1"/>
  <c r="A26" i="2"/>
  <c r="B26" i="2" s="1"/>
  <c r="B29" i="2" s="1"/>
  <c r="A1" i="3" a="1"/>
  <c r="A1" i="3" s="1"/>
  <c r="B1" i="3" s="1"/>
  <c r="K4" i="5" l="1"/>
  <c r="K3" i="5"/>
  <c r="K14" i="5"/>
  <c r="L9" i="5"/>
  <c r="K13" i="5"/>
  <c r="L14" i="5"/>
  <c r="M2" i="5"/>
  <c r="K12" i="5"/>
  <c r="L13" i="5"/>
  <c r="M14" i="5"/>
  <c r="K11" i="5"/>
  <c r="L12" i="5"/>
  <c r="M13" i="5"/>
  <c r="K10" i="5"/>
  <c r="L11" i="5"/>
  <c r="M12" i="5"/>
  <c r="M11" i="5"/>
  <c r="G7" i="5"/>
  <c r="K9" i="5"/>
  <c r="L10" i="5"/>
  <c r="G6" i="5"/>
  <c r="K8" i="5"/>
  <c r="L8" i="5"/>
  <c r="M10" i="5"/>
  <c r="L7" i="5"/>
  <c r="M9" i="5"/>
  <c r="K6" i="5"/>
  <c r="M8" i="5"/>
  <c r="G5" i="5"/>
  <c r="K7" i="5"/>
  <c r="G4" i="5"/>
  <c r="L6" i="5"/>
  <c r="G3" i="5"/>
  <c r="K5" i="5"/>
  <c r="L5" i="5"/>
  <c r="M7" i="5"/>
  <c r="M6" i="5"/>
  <c r="M5" i="5"/>
  <c r="L4" i="5"/>
  <c r="K2" i="5"/>
  <c r="L3" i="5"/>
  <c r="M4" i="5"/>
  <c r="M3" i="5"/>
  <c r="D33" i="2"/>
  <c r="C33" i="2"/>
  <c r="D34" i="2"/>
  <c r="C34" i="2"/>
  <c r="C30" i="2"/>
  <c r="C29" i="2"/>
  <c r="B13" i="3"/>
  <c r="B8" i="3"/>
  <c r="B16" i="3"/>
  <c r="B15" i="3"/>
  <c r="B2" i="3"/>
  <c r="B10" i="3"/>
  <c r="B7" i="3"/>
  <c r="B3" i="3"/>
  <c r="B11" i="3"/>
  <c r="B18" i="3"/>
  <c r="B6" i="3"/>
  <c r="B4" i="3"/>
  <c r="B14" i="3"/>
  <c r="B12" i="3"/>
  <c r="B9" i="3"/>
  <c r="B17" i="3"/>
  <c r="B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<sst xmlns="http://schemas.openxmlformats.org/spreadsheetml/2006/main" count="4334" uniqueCount="866">
  <si>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</si>
  <si>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</si>
  <si>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</si>
  <si>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</si>
  <si>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</si>
  <si>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</si>
  <si>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</si>
  <si>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</si>
  <si>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</si>
  <si>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</si>
  <si>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</si>
  <si>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</si>
  <si>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</si>
  <si>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</si>
  <si>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</si>
  <si>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</si>
  <si>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</si>
  <si>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</si>
  <si>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</si>
  <si>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</si>
  <si>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</si>
  <si>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</si>
  <si>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</si>
  <si>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</si>
  <si>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</si>
  <si>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</si>
  <si>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</si>
  <si>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</si>
  <si>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</si>
  <si>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</si>
  <si>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</si>
  <si>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</si>
  <si>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</si>
  <si>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</si>
  <si>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</si>
  <si>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</si>
  <si>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</si>
  <si>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</si>
  <si>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</si>
  <si>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</si>
  <si>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</si>
  <si>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</si>
  <si>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</si>
  <si>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</si>
  <si>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</si>
  <si>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</si>
  <si>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</si>
  <si>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</si>
  <si>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</si>
  <si>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</si>
  <si>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</si>
  <si>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</si>
  <si>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</si>
  <si>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</si>
  <si>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</si>
  <si>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</si>
  <si>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</si>
  <si>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Nidoranâ™€</t>
  </si>
  <si>
    <t>Nidorina</t>
  </si>
  <si>
    <t>Nidoqueen</t>
  </si>
  <si>
    <t>Nidoranâ™‚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</si>
  <si>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</si>
  <si>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</si>
  <si>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</si>
  <si>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</si>
  <si>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</si>
  <si>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</si>
  <si>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</si>
  <si>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</si>
  <si>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</si>
  <si>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</si>
  <si>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</si>
  <si>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</si>
  <si>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</si>
  <si>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</si>
  <si>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</si>
  <si>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</si>
  <si>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</si>
  <si>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</si>
  <si>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</si>
  <si>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</si>
  <si>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</si>
  <si>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</si>
  <si>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</si>
  <si>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</si>
  <si>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</si>
  <si>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</si>
  <si>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</si>
  <si>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</si>
  <si>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</si>
  <si>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</si>
  <si>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</si>
  <si>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</si>
  <si>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</si>
  <si>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</si>
  <si>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</si>
  <si>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</si>
  <si>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</si>
  <si>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</si>
  <si>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</si>
  <si>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</si>
  <si>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</si>
  <si>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</si>
  <si>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</si>
  <si>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</si>
  <si>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</si>
  <si>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</si>
  <si>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</si>
  <si>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</si>
  <si>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</si>
  <si>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</si>
  <si>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</si>
  <si>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</si>
  <si>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</si>
  <si>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</si>
  <si>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</si>
  <si>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</si>
  <si>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</si>
  <si>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</si>
  <si>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</si>
  <si>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</si>
  <si>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</si>
  <si>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</si>
  <si>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</si>
  <si>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</si>
  <si>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</si>
  <si>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</si>
  <si>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</si>
  <si>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</si>
  <si>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</si>
  <si>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</si>
  <si>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</si>
  <si>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</si>
  <si>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</si>
  <si>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</si>
  <si>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</si>
  <si>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</si>
  <si>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</si>
  <si>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</si>
  <si>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</si>
  <si>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</si>
  <si>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</si>
  <si>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</si>
  <si>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</si>
  <si>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</si>
  <si>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</si>
  <si>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</si>
  <si>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</si>
  <si>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</si>
  <si>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</si>
  <si>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</si>
  <si>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</si>
  <si>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</si>
  <si>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</si>
  <si>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</si>
  <si>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</si>
  <si>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</si>
  <si>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</si>
  <si>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</si>
  <si>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</si>
  <si>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</si>
  <si>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</si>
  <si>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</si>
  <si>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</si>
  <si>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</si>
  <si>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</si>
  <si>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</si>
  <si>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</si>
  <si>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</si>
  <si>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</si>
  <si>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</si>
  <si>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</si>
  <si>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</si>
  <si>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</si>
  <si>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</si>
  <si>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</si>
  <si>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</si>
  <si>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</si>
  <si>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</si>
  <si>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</si>
  <si>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</si>
  <si>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</si>
  <si>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</si>
  <si>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</si>
  <si>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</si>
  <si>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</si>
  <si>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</si>
  <si>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</si>
  <si>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</si>
  <si>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</si>
  <si>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</si>
  <si>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</si>
  <si>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</si>
  <si>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</si>
  <si>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</si>
  <si>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</si>
  <si>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</si>
  <si>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</si>
  <si>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</si>
  <si>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</si>
  <si>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</si>
  <si>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</si>
  <si>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</si>
  <si>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</si>
  <si>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</si>
  <si>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</si>
  <si>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</si>
  <si>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</si>
  <si>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</si>
  <si>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</si>
  <si>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</si>
  <si>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</si>
  <si>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</si>
  <si>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</si>
  <si>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</si>
  <si>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</si>
  <si>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</si>
  <si>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</si>
  <si>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</si>
  <si>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</si>
  <si>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</si>
  <si>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</si>
  <si>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</si>
  <si>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</si>
  <si>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</si>
  <si>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</si>
  <si>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</si>
  <si>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</si>
  <si>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</si>
  <si>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</si>
  <si>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</si>
  <si>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</si>
  <si>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</si>
  <si>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</si>
  <si>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</si>
  <si>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</si>
  <si>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</si>
  <si>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</si>
  <si>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</si>
  <si>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</si>
  <si>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</si>
  <si>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</si>
  <si>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</si>
  <si>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</si>
  <si>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</si>
  <si>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</si>
  <si>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</si>
  <si>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</si>
  <si>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</si>
  <si>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</si>
  <si>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</si>
  <si>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</si>
  <si>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</si>
  <si>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</si>
  <si>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</si>
  <si>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</si>
  <si>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</si>
  <si>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</si>
  <si>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</si>
  <si>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</si>
  <si>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</si>
  <si>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</si>
  <si>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</si>
  <si>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</si>
  <si>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</si>
  <si>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</si>
  <si>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</si>
  <si>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</si>
  <si>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</si>
  <si>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</si>
  <si>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</si>
  <si>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</si>
  <si>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</si>
  <si>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</si>
  <si>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</si>
  <si>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</si>
  <si>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</si>
  <si>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</si>
  <si>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</si>
  <si>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</si>
  <si>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</si>
  <si>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</si>
  <si>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</si>
  <si>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</si>
  <si>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</si>
  <si>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</si>
  <si>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</si>
  <si>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</si>
  <si>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</si>
  <si>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</si>
  <si>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</si>
  <si>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</si>
  <si>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</si>
  <si>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</si>
  <si>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</si>
  <si>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</si>
  <si>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</si>
  <si>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</si>
  <si>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</si>
  <si>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</si>
  <si>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</si>
  <si>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</si>
  <si>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</si>
  <si>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</si>
  <si>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</si>
  <si>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</si>
  <si>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</si>
  <si>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</si>
  <si>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</si>
  <si>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</si>
  <si>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</si>
  <si>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</si>
  <si>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</si>
  <si>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</si>
  <si>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</si>
  <si>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</si>
  <si>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</si>
  <si>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</si>
  <si>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</si>
  <si>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</si>
  <si>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</si>
  <si>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</si>
  <si>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</si>
  <si>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</si>
  <si>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</si>
  <si>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</si>
  <si>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</si>
  <si>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</si>
  <si>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</si>
  <si>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</si>
  <si>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</si>
  <si>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</si>
  <si>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</si>
  <si>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</si>
  <si>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</si>
  <si>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</si>
  <si>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</si>
  <si>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</si>
  <si>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</si>
  <si>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</si>
  <si>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</si>
  <si>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</si>
  <si>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</si>
  <si>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</si>
  <si>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</si>
  <si>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</si>
  <si>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</si>
  <si>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</si>
  <si>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</si>
  <si>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</si>
  <si>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</si>
  <si>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</si>
  <si>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</si>
  <si>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</si>
  <si>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</si>
  <si>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</si>
  <si>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</si>
  <si>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</si>
  <si>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</si>
  <si>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</si>
  <si>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</si>
  <si>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</si>
  <si>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</si>
  <si>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</si>
  <si>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</si>
  <si>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</si>
  <si>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</si>
  <si>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</si>
  <si>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</si>
  <si>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</si>
  <si>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</si>
  <si>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</si>
  <si>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</si>
  <si>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</si>
  <si>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</si>
  <si>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</si>
  <si>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</si>
  <si>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</si>
  <si>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</si>
  <si>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</si>
  <si>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</si>
  <si>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</si>
  <si>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</si>
  <si>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</si>
  <si>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</si>
  <si>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</si>
  <si>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</si>
  <si>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</si>
  <si>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</si>
  <si>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</si>
  <si>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</si>
  <si>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</si>
  <si>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</si>
  <si>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</si>
  <si>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</si>
  <si>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</si>
  <si>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</si>
  <si>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</si>
  <si>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</si>
  <si>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</si>
  <si>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</si>
  <si>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</si>
  <si>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</si>
  <si>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</si>
  <si>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</si>
  <si>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</si>
  <si>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</si>
  <si>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</si>
  <si>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</si>
  <si>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</si>
  <si>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</si>
  <si>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</si>
  <si>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</si>
  <si>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</si>
  <si>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</si>
  <si>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</si>
  <si>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</si>
  <si>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</si>
  <si>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</si>
  <si>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</si>
  <si>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</si>
  <si>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</si>
  <si>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</si>
  <si>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</si>
  <si>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</si>
  <si>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</si>
  <si>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</si>
  <si>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</si>
  <si>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</si>
  <si>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</si>
  <si>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</si>
  <si>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</si>
  <si>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</si>
  <si>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</si>
  <si>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</si>
  <si>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</si>
  <si>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</si>
  <si>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</si>
  <si>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</si>
  <si>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</si>
  <si>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</si>
  <si>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</si>
  <si>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</si>
  <si>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</si>
  <si>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</si>
  <si>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</si>
  <si>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</si>
  <si>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</si>
  <si>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</si>
  <si>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</si>
  <si>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</si>
  <si>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</si>
  <si>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</si>
  <si>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</si>
  <si>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</si>
  <si>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</si>
  <si>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</si>
  <si>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</si>
  <si>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</si>
  <si>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</si>
  <si>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</si>
  <si>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</si>
  <si>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</si>
  <si>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Happiny</t>
  </si>
  <si>
    <t>Mantyke</t>
  </si>
  <si>
    <t>Bronzor</t>
  </si>
  <si>
    <t>Kricketot</t>
  </si>
  <si>
    <t>Mime Jr.</t>
  </si>
  <si>
    <t>Burmy</t>
  </si>
  <si>
    <t>Budew</t>
  </si>
  <si>
    <t>Combee</t>
  </si>
  <si>
    <t>Chingling</t>
  </si>
  <si>
    <t>Cherubi</t>
  </si>
  <si>
    <t>Shieldon</t>
  </si>
  <si>
    <t>Bidoof</t>
  </si>
  <si>
    <t>Pachirisu</t>
  </si>
  <si>
    <t>Shellos</t>
  </si>
  <si>
    <t>Finneon</t>
  </si>
  <si>
    <t>Drifloon</t>
  </si>
  <si>
    <t>Skorupi</t>
  </si>
  <si>
    <t>Togekiss</t>
  </si>
  <si>
    <t>Rotom</t>
  </si>
  <si>
    <t>Piplup</t>
  </si>
  <si>
    <t>Bastiodon</t>
  </si>
  <si>
    <t>Starly</t>
  </si>
  <si>
    <t>Glameow</t>
  </si>
  <si>
    <t>Probopass</t>
  </si>
  <si>
    <t>Chimchar</t>
  </si>
  <si>
    <t>WormadamPlant Cloak</t>
  </si>
  <si>
    <t>Cherrim</t>
  </si>
  <si>
    <t>Mismagius</t>
  </si>
  <si>
    <t>Glaceon</t>
  </si>
  <si>
    <t>Croagunk</t>
  </si>
  <si>
    <t>Snover</t>
  </si>
  <si>
    <t>Stunky</t>
  </si>
  <si>
    <t>Shinx</t>
  </si>
  <si>
    <t>Buizel</t>
  </si>
  <si>
    <t>Chatot</t>
  </si>
  <si>
    <t>RotomHeat Rotom</t>
  </si>
  <si>
    <t>RotomWash Rotom</t>
  </si>
  <si>
    <t>RotomFrost Rotom</t>
  </si>
  <si>
    <t>RotomFan Rotom</t>
  </si>
  <si>
    <t>RotomMow Rotom</t>
  </si>
  <si>
    <t>Prinplup</t>
  </si>
  <si>
    <t>Buneary</t>
  </si>
  <si>
    <t>Turtwig</t>
  </si>
  <si>
    <t>WormadamTrash Cloak</t>
  </si>
  <si>
    <t>Lumineon</t>
  </si>
  <si>
    <t>Roserade</t>
  </si>
  <si>
    <t>Gible</t>
  </si>
  <si>
    <t>Riolu</t>
  </si>
  <si>
    <t>Magnezone</t>
  </si>
  <si>
    <t>Cresselia</t>
  </si>
  <si>
    <t>Hippopotas</t>
  </si>
  <si>
    <t>Staravia</t>
  </si>
  <si>
    <t>Uxie</t>
  </si>
  <si>
    <t>Lopunny</t>
  </si>
  <si>
    <t>Yanmega</t>
  </si>
  <si>
    <t>Monferno</t>
  </si>
  <si>
    <t>WormadamSandy Cloak</t>
  </si>
  <si>
    <t>Vespiquen</t>
  </si>
  <si>
    <t>Drifblim</t>
  </si>
  <si>
    <t>Bonsly</t>
  </si>
  <si>
    <t>Porygon-Z</t>
  </si>
  <si>
    <t>Froslass</t>
  </si>
  <si>
    <t>Phione</t>
  </si>
  <si>
    <t>Purugly</t>
  </si>
  <si>
    <t>Gastrodon</t>
  </si>
  <si>
    <t>Bibarel</t>
  </si>
  <si>
    <t>Kricketune</t>
  </si>
  <si>
    <t>Luxio</t>
  </si>
  <si>
    <t>Munchlax</t>
  </si>
  <si>
    <t>Lickilicky</t>
  </si>
  <si>
    <t>Empoleon</t>
  </si>
  <si>
    <t>Grotle</t>
  </si>
  <si>
    <t>Bronzong</t>
  </si>
  <si>
    <t>Gabite</t>
  </si>
  <si>
    <t>Drapion</t>
  </si>
  <si>
    <t>Heatran</t>
  </si>
  <si>
    <t>Darkrai</t>
  </si>
  <si>
    <t>Spiritomb</t>
  </si>
  <si>
    <t>Abomasnow</t>
  </si>
  <si>
    <t>Skuntank</t>
  </si>
  <si>
    <t>Mothim</t>
  </si>
  <si>
    <t>Magmortar</t>
  </si>
  <si>
    <t>Gliscor</t>
  </si>
  <si>
    <t>Ambipom</t>
  </si>
  <si>
    <t>Carnivine</t>
  </si>
  <si>
    <t>Tangrowth</t>
  </si>
  <si>
    <t>Dusknoir</t>
  </si>
  <si>
    <t>GiratinaAltered Forme</t>
  </si>
  <si>
    <t>Manaphy</t>
  </si>
  <si>
    <t>ShayminLand Forme</t>
  </si>
  <si>
    <t>ShayminSky Forme</t>
  </si>
  <si>
    <t>Infernape</t>
  </si>
  <si>
    <t>Floatzel</t>
  </si>
  <si>
    <t>Mesprit</t>
  </si>
  <si>
    <t>Toxicroak</t>
  </si>
  <si>
    <t>Torterra</t>
  </si>
  <si>
    <t>Lucario</t>
  </si>
  <si>
    <t>Leafeon</t>
  </si>
  <si>
    <t>Hippowdon</t>
  </si>
  <si>
    <t>Staraptor</t>
  </si>
  <si>
    <t>Luxray</t>
  </si>
  <si>
    <t>Weavile</t>
  </si>
  <si>
    <t>Dialga</t>
  </si>
  <si>
    <t>Palkia</t>
  </si>
  <si>
    <t>GiratinaOrigin Forme</t>
  </si>
  <si>
    <t>Arceus</t>
  </si>
  <si>
    <t>Electivire</t>
  </si>
  <si>
    <t>Cranidos</t>
  </si>
  <si>
    <t>Honchkrow</t>
  </si>
  <si>
    <t>Gallade</t>
  </si>
  <si>
    <t>Azelf</t>
  </si>
  <si>
    <t>Garchomp</t>
  </si>
  <si>
    <t>Mamoswine</t>
  </si>
  <si>
    <t>AbomasnowMega Abomasnow</t>
  </si>
  <si>
    <t>LopunnyMega Lopunny</t>
  </si>
  <si>
    <t>Rhyperior</t>
  </si>
  <si>
    <t>LucarioMega Lucario</t>
  </si>
  <si>
    <t>Regigigas</t>
  </si>
  <si>
    <t>Rampardos</t>
  </si>
  <si>
    <t>GalladeMega Gallade</t>
  </si>
  <si>
    <t>GarchompMega Garchomp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</si>
  <si>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</si>
  <si>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</si>
  <si>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</si>
  <si>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</si>
  <si>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</si>
  <si>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</si>
  <si>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</si>
  <si>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</si>
  <si>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</si>
  <si>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</si>
  <si>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</si>
  <si>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</si>
  <si>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</si>
  <si>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</si>
  <si>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</si>
  <si>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</si>
  <si>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</si>
  <si>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</si>
  <si>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</si>
  <si>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</si>
  <si>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</si>
  <si>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</si>
  <si>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</si>
  <si>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</si>
  <si>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</si>
  <si>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</si>
  <si>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</si>
  <si>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</si>
  <si>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</si>
  <si>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</si>
  <si>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</si>
  <si>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</si>
  <si>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</si>
  <si>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</si>
  <si>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</si>
  <si>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</si>
  <si>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</si>
  <si>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</si>
  <si>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</si>
  <si>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</si>
  <si>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</si>
  <si>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</si>
  <si>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</si>
  <si>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</si>
  <si>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</si>
  <si>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</si>
  <si>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</si>
  <si>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</si>
  <si>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</si>
  <si>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</si>
  <si>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</si>
  <si>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</si>
  <si>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</si>
  <si>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</si>
  <si>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</si>
  <si>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</si>
  <si>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</si>
  <si>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</si>
  <si>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</si>
  <si>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</si>
  <si>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</si>
  <si>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</si>
  <si>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</si>
  <si>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</si>
  <si>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</si>
  <si>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</si>
  <si>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</si>
  <si>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</si>
  <si>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</si>
  <si>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</si>
  <si>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</si>
  <si>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</si>
  <si>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</si>
  <si>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</si>
  <si>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</si>
  <si>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</si>
  <si>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</si>
  <si>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</si>
  <si>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</si>
  <si>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</si>
  <si>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</si>
  <si>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</si>
  <si>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</si>
  <si>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</si>
  <si>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</si>
  <si>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</si>
  <si>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</si>
  <si>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</si>
  <si>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</si>
  <si>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</si>
  <si>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</si>
  <si>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</si>
  <si>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</si>
  <si>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</si>
  <si>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</si>
  <si>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</si>
  <si>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</si>
  <si>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</si>
  <si>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</si>
  <si>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</si>
  <si>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</si>
  <si>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</si>
  <si>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</si>
  <si>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</si>
  <si>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</si>
  <si>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</si>
  <si>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</si>
  <si>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</si>
  <si>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</si>
  <si>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</si>
  <si>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</si>
  <si>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</si>
  <si>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</si>
  <si>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</si>
  <si>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</si>
  <si>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</si>
  <si>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</si>
  <si>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</si>
  <si>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</si>
  <si>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</si>
  <si>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</si>
  <si>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</si>
  <si>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</si>
  <si>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</si>
  <si>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</si>
  <si>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</si>
  <si>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</si>
  <si>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</si>
  <si>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</si>
  <si>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</si>
  <si>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</si>
  <si>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</si>
  <si>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</si>
  <si>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</si>
  <si>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</si>
  <si>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</si>
  <si>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</si>
  <si>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</si>
  <si>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</si>
  <si>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</si>
  <si>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</si>
  <si>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</si>
  <si>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</si>
  <si>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</si>
  <si>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</si>
  <si>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</si>
  <si>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</si>
  <si>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</si>
  <si>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</si>
  <si>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</si>
  <si>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</si>
  <si>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</si>
  <si>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</si>
  <si>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</si>
  <si>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</si>
  <si>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</si>
  <si>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</si>
  <si>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</si>
  <si>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</si>
  <si>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</si>
  <si>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</si>
  <si>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</si>
  <si>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</si>
  <si>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</si>
  <si>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</si>
  <si>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</si>
  <si>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</si>
  <si>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</si>
  <si>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</si>
  <si>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</si>
  <si>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</si>
  <si>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</si>
  <si>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</si>
  <si>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</si>
  <si>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</si>
  <si>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</si>
  <si>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</si>
  <si>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</si>
  <si>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</si>
  <si>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</si>
  <si>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</si>
  <si>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</si>
  <si>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</si>
  <si>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</si>
  <si>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</si>
  <si>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</si>
  <si>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</si>
  <si>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</si>
  <si>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</si>
  <si>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</si>
  <si>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</si>
  <si>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</si>
  <si>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</si>
  <si>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</si>
  <si>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</si>
  <si>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</si>
  <si>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</si>
  <si>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</si>
  <si>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</si>
  <si>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</si>
  <si>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</si>
  <si>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</si>
  <si>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</si>
  <si>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</si>
  <si>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</si>
  <si>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</si>
  <si>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</si>
  <si>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</si>
  <si>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</si>
  <si>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</si>
  <si>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</si>
  <si>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</si>
  <si>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</si>
  <si>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</si>
  <si>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</si>
  <si>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</si>
  <si>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</si>
  <si>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</si>
  <si>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</si>
  <si>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</si>
  <si>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</si>
  <si>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</si>
  <si>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</si>
  <si>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</si>
  <si>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</si>
  <si>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</si>
  <si>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</si>
  <si>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</si>
  <si>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</si>
  <si>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</si>
  <si>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</si>
  <si>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</si>
  <si>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</si>
  <si>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</si>
  <si>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</si>
  <si>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</si>
  <si>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</si>
  <si>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</si>
  <si>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</si>
  <si>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</si>
  <si>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</si>
  <si>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</si>
  <si>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</si>
  <si>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</si>
  <si>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</si>
  <si>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</si>
  <si>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</si>
  <si>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(All)</t>
  </si>
  <si>
    <t>Average of Attack</t>
  </si>
  <si>
    <t>Grand Total</t>
  </si>
  <si>
    <t>Max and Min Attack(All)</t>
  </si>
  <si>
    <t>Max and Min Attack(Gen 2)</t>
  </si>
  <si>
    <t>Type</t>
  </si>
  <si>
    <t>Generations</t>
  </si>
  <si>
    <t>Max</t>
  </si>
  <si>
    <t>Min</t>
  </si>
  <si>
    <t>Min and Max Defense(All)</t>
  </si>
  <si>
    <t>Min and Max(Gen 4)</t>
  </si>
  <si>
    <t>TYPE</t>
  </si>
  <si>
    <t>Gen of Fire</t>
  </si>
  <si>
    <t>Gen of Vater</t>
  </si>
  <si>
    <t>Avg Att Points</t>
  </si>
  <si>
    <t>Average</t>
  </si>
  <si>
    <t>MAX 1 TYPE</t>
  </si>
  <si>
    <t>NAME</t>
  </si>
  <si>
    <t>TYPES</t>
  </si>
  <si>
    <t>AVG 1TYPE</t>
  </si>
  <si>
    <t>GEN</t>
  </si>
  <si>
    <t>AVG 2TYPE</t>
  </si>
  <si>
    <t>MAX 2 TYPE</t>
  </si>
  <si>
    <t>TYPE1</t>
  </si>
  <si>
    <t>TYPE2</t>
  </si>
  <si>
    <t>Gens</t>
  </si>
  <si>
    <t>Count</t>
  </si>
  <si>
    <t>AVG ATT</t>
  </si>
  <si>
    <t>AVG DEF</t>
  </si>
  <si>
    <t>COUNT</t>
  </si>
  <si>
    <t>AVG  ATT</t>
  </si>
  <si>
    <t>Values</t>
  </si>
  <si>
    <t>Average of Defense</t>
  </si>
  <si>
    <t>Total Average of Attack</t>
  </si>
  <si>
    <t>Total Average of 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</si>
</sst>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[Pokefacts 1.xlsx]Attack!PivotTable1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AVG. ATTACK POINTS BY TYPE AND GEN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0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70AD4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5B9BD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Attack!$B$3:$B$4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cat>
            <c:strRef>
              <c:f>Attack!$A$5:$A$23</c:f>
              <c:strCache>
                <c:ptCount val="18"/>
                <c:pt idx="0">
                  <c:v>Bug</c:v>
                </c:pt>
                <c:pt idx="1">
                  <c:v>Dark</c:v>
                </c:pt>
                <c:pt idx="2">
                  <c:v>Dragon</c:v>
                </c:pt>
                <c:pt idx="3">
                  <c:v>Electric</c:v>
                </c:pt>
                <c:pt idx="4">
                  <c:v>Fairy</c:v>
                </c:pt>
                <c:pt idx="5">
                  <c:v>Fighting</c:v>
                </c:pt>
                <c:pt idx="6">
                  <c:v>Fire</c:v>
                </c:pt>
                <c:pt idx="7">
                  <c:v>Flying</c:v>
                </c:pt>
                <c:pt idx="8">
                  <c:v>Ghost</c:v>
                </c:pt>
                <c:pt idx="9">
                  <c:v>Grass</c:v>
                </c:pt>
                <c:pt idx="10">
                  <c:v>Ground</c:v>
                </c:pt>
                <c:pt idx="11">
                  <c:v>Ice</c:v>
                </c:pt>
                <c:pt idx="12">
                  <c:v>Normal</c:v>
                </c:pt>
                <c:pt idx="13">
                  <c:v>Poison</c:v>
                </c:pt>
                <c:pt idx="14">
                  <c:v>Psychic</c:v>
                </c:pt>
                <c:pt idx="15">
                  <c:v>Rock</c:v>
                </c:pt>
                <c:pt idx="16">
                  <c:v>Steel</c:v>
                </c:pt>
                <c:pt idx="17">
                  <c:v>Water</c:v>
                </c:pt>
              </c:strCache>
            </c:strRef>
          </c:cat>
          <c:val>
            <c:numRef>
              <c:f>Attack!$B$5:$B$23</c:f>
              <c:numCache>
                <c:formatCode>General</c:formatCode>
                <c:ptCount val="18"/>
                <c:pt idx="0">
                  <c:v>76.428571428571431</c:v>
                </c:pt>
                <c:pt idx="2">
                  <c:v>94</c:v>
                </c:pt>
                <c:pt idx="3">
                  <c:v>62</c:v>
                </c:pt>
                <c:pt idx="4">
                  <c:v>57.5</c:v>
                </c:pt>
                <c:pt idx="5">
                  <c:v>102.85714285714286</c:v>
                </c:pt>
                <c:pt idx="6">
                  <c:v>88.642857142857139</c:v>
                </c:pt>
                <c:pt idx="8">
                  <c:v>53.75</c:v>
                </c:pt>
                <c:pt idx="9">
                  <c:v>72.92307692307692</c:v>
                </c:pt>
                <c:pt idx="10">
                  <c:v>81.875</c:v>
                </c:pt>
                <c:pt idx="11">
                  <c:v>67.5</c:v>
                </c:pt>
                <c:pt idx="12">
                  <c:v>70.625</c:v>
                </c:pt>
                <c:pt idx="13">
                  <c:v>74.428571428571431</c:v>
                </c:pt>
                <c:pt idx="14">
                  <c:v>79.181818181818187</c:v>
                </c:pt>
                <c:pt idx="15">
                  <c:v>87.5</c:v>
                </c:pt>
                <c:pt idx="17">
                  <c:v>74.193548387096769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E5E-4674-8AA1-9F0ADC4EEE95}"/>
            </c:ext>
          </c:extLst>
        </c:ser>
        <c:ser>
          <c:idx val="1"/>
          <c:order val="1"/>
          <c:tx>
            <c:strRef>
              <c:f>Attack!$C$3:$C$4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70AD47"/>
            </a:solidFill>
            <a:ln>
              <a:noFill/>
            </a:ln>
            <a:effectLst/>
          </c:spPr>
          <c:invertIfNegative val="0"/>
          <c:cat>
            <c:strRef>
              <c:f>Attack!$A$5:$A$23</c:f>
              <c:strCache>
                <c:ptCount val="18"/>
                <c:pt idx="0">
                  <c:v>Bug</c:v>
                </c:pt>
                <c:pt idx="1">
                  <c:v>Dark</c:v>
                </c:pt>
                <c:pt idx="2">
                  <c:v>Dragon</c:v>
                </c:pt>
                <c:pt idx="3">
                  <c:v>Electric</c:v>
                </c:pt>
                <c:pt idx="4">
                  <c:v>Fairy</c:v>
                </c:pt>
                <c:pt idx="5">
                  <c:v>Fighting</c:v>
                </c:pt>
                <c:pt idx="6">
                  <c:v>Fire</c:v>
                </c:pt>
                <c:pt idx="7">
                  <c:v>Flying</c:v>
                </c:pt>
                <c:pt idx="8">
                  <c:v>Ghost</c:v>
                </c:pt>
                <c:pt idx="9">
                  <c:v>Grass</c:v>
                </c:pt>
                <c:pt idx="10">
                  <c:v>Ground</c:v>
                </c:pt>
                <c:pt idx="11">
                  <c:v>Ice</c:v>
                </c:pt>
                <c:pt idx="12">
                  <c:v>Normal</c:v>
                </c:pt>
                <c:pt idx="13">
                  <c:v>Poison</c:v>
                </c:pt>
                <c:pt idx="14">
                  <c:v>Psychic</c:v>
                </c:pt>
                <c:pt idx="15">
                  <c:v>Rock</c:v>
                </c:pt>
                <c:pt idx="16">
                  <c:v>Steel</c:v>
                </c:pt>
                <c:pt idx="17">
                  <c:v>Water</c:v>
                </c:pt>
              </c:strCache>
            </c:strRef>
          </c:cat>
          <c:val>
            <c:numRef>
              <c:f>Attack!$C$5:$C$23</c:f>
              <c:numCache>
                <c:formatCode>General</c:formatCode>
                <c:ptCount val="18"/>
                <c:pt idx="0">
                  <c:v>85.416666666666671</c:v>
                </c:pt>
                <c:pt idx="1">
                  <c:v>80.833333333333329</c:v>
                </c:pt>
                <c:pt idx="3">
                  <c:v>64.714285714285708</c:v>
                </c:pt>
                <c:pt idx="4">
                  <c:v>57</c:v>
                </c:pt>
                <c:pt idx="5">
                  <c:v>65</c:v>
                </c:pt>
                <c:pt idx="6">
                  <c:v>76.25</c:v>
                </c:pt>
                <c:pt idx="8">
                  <c:v>60</c:v>
                </c:pt>
                <c:pt idx="9">
                  <c:v>57</c:v>
                </c:pt>
                <c:pt idx="10">
                  <c:v>85</c:v>
                </c:pt>
                <c:pt idx="11">
                  <c:v>58.75</c:v>
                </c:pt>
                <c:pt idx="12">
                  <c:v>63.133333333333333</c:v>
                </c:pt>
                <c:pt idx="13">
                  <c:v>90</c:v>
                </c:pt>
                <c:pt idx="14">
                  <c:v>69.285714285714292</c:v>
                </c:pt>
                <c:pt idx="15">
                  <c:v>109.2</c:v>
                </c:pt>
                <c:pt idx="16">
                  <c:v>96.666666666666671</c:v>
                </c:pt>
                <c:pt idx="17">
                  <c:v>68.111111111111114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E5E-4674-8AA1-9F0ADC4EEE95}"/>
            </c:ext>
          </c:extLst>
        </c:ser>
        <c:ser>
          <c:idx val="2"/>
          <c:order val="2"/>
          <c:tx>
            <c:strRef>
              <c:f>Attack!$D$3:$D$4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  <a:effectLst/>
          </c:spPr>
          <c:invertIfNegative val="0"/>
          <c:cat>
            <c:strRef>
              <c:f>Attack!$A$5:$A$23</c:f>
              <c:strCache>
                <c:ptCount val="18"/>
                <c:pt idx="0">
                  <c:v>Bug</c:v>
                </c:pt>
                <c:pt idx="1">
                  <c:v>Dark</c:v>
                </c:pt>
                <c:pt idx="2">
                  <c:v>Dragon</c:v>
                </c:pt>
                <c:pt idx="3">
                  <c:v>Electric</c:v>
                </c:pt>
                <c:pt idx="4">
                  <c:v>Fairy</c:v>
                </c:pt>
                <c:pt idx="5">
                  <c:v>Fighting</c:v>
                </c:pt>
                <c:pt idx="6">
                  <c:v>Fire</c:v>
                </c:pt>
                <c:pt idx="7">
                  <c:v>Flying</c:v>
                </c:pt>
                <c:pt idx="8">
                  <c:v>Ghost</c:v>
                </c:pt>
                <c:pt idx="9">
                  <c:v>Grass</c:v>
                </c:pt>
                <c:pt idx="10">
                  <c:v>Ground</c:v>
                </c:pt>
                <c:pt idx="11">
                  <c:v>Ice</c:v>
                </c:pt>
                <c:pt idx="12">
                  <c:v>Normal</c:v>
                </c:pt>
                <c:pt idx="13">
                  <c:v>Poison</c:v>
                </c:pt>
                <c:pt idx="14">
                  <c:v>Psychic</c:v>
                </c:pt>
                <c:pt idx="15">
                  <c:v>Rock</c:v>
                </c:pt>
                <c:pt idx="16">
                  <c:v>Steel</c:v>
                </c:pt>
                <c:pt idx="17">
                  <c:v>Water</c:v>
                </c:pt>
              </c:strCache>
            </c:strRef>
          </c:cat>
          <c:val>
            <c:numRef>
              <c:f>Attack!$D$5:$D$23</c:f>
              <c:numCache>
                <c:formatCode>General</c:formatCode>
                <c:ptCount val="18"/>
                <c:pt idx="0">
                  <c:v>55.833333333333336</c:v>
                </c:pt>
                <c:pt idx="1">
                  <c:v>97.5</c:v>
                </c:pt>
                <c:pt idx="2">
                  <c:v>113.33333333333333</c:v>
                </c:pt>
                <c:pt idx="3">
                  <c:v>57</c:v>
                </c:pt>
                <c:pt idx="5">
                  <c:v>76</c:v>
                </c:pt>
                <c:pt idx="6">
                  <c:v>98.75</c:v>
                </c:pt>
                <c:pt idx="8">
                  <c:v>93</c:v>
                </c:pt>
                <c:pt idx="9">
                  <c:v>77.92307692307692</c:v>
                </c:pt>
                <c:pt idx="10">
                  <c:v>101.42857142857143</c:v>
                </c:pt>
                <c:pt idx="11">
                  <c:v>68.571428571428569</c:v>
                </c:pt>
                <c:pt idx="12">
                  <c:v>69.888888888888886</c:v>
                </c:pt>
                <c:pt idx="13">
                  <c:v>72</c:v>
                </c:pt>
                <c:pt idx="14">
                  <c:v>70.666666666666671</c:v>
                </c:pt>
                <c:pt idx="15">
                  <c:v>79.625</c:v>
                </c:pt>
                <c:pt idx="16">
                  <c:v>98.75</c:v>
                </c:pt>
                <c:pt idx="17">
                  <c:v>80.666666666666671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E5E-4674-8AA1-9F0ADC4EEE95}"/>
            </c:ext>
          </c:extLst>
        </c:ser>
        <c:ser>
          <c:idx val="3"/>
          <c:order val="3"/>
          <c:tx>
            <c:strRef>
              <c:f>Attack!$E$3:$E$4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Attack!$A$5:$A$23</c:f>
              <c:strCache>
                <c:ptCount val="18"/>
                <c:pt idx="0">
                  <c:v>Bug</c:v>
                </c:pt>
                <c:pt idx="1">
                  <c:v>Dark</c:v>
                </c:pt>
                <c:pt idx="2">
                  <c:v>Dragon</c:v>
                </c:pt>
                <c:pt idx="3">
                  <c:v>Electric</c:v>
                </c:pt>
                <c:pt idx="4">
                  <c:v>Fairy</c:v>
                </c:pt>
                <c:pt idx="5">
                  <c:v>Fighting</c:v>
                </c:pt>
                <c:pt idx="6">
                  <c:v>Fire</c:v>
                </c:pt>
                <c:pt idx="7">
                  <c:v>Flying</c:v>
                </c:pt>
                <c:pt idx="8">
                  <c:v>Ghost</c:v>
                </c:pt>
                <c:pt idx="9">
                  <c:v>Grass</c:v>
                </c:pt>
                <c:pt idx="10">
                  <c:v>Ground</c:v>
                </c:pt>
                <c:pt idx="11">
                  <c:v>Ice</c:v>
                </c:pt>
                <c:pt idx="12">
                  <c:v>Normal</c:v>
                </c:pt>
                <c:pt idx="13">
                  <c:v>Poison</c:v>
                </c:pt>
                <c:pt idx="14">
                  <c:v>Psychic</c:v>
                </c:pt>
                <c:pt idx="15">
                  <c:v>Rock</c:v>
                </c:pt>
                <c:pt idx="16">
                  <c:v>Steel</c:v>
                </c:pt>
                <c:pt idx="17">
                  <c:v>Water</c:v>
                </c:pt>
              </c:strCache>
            </c:strRef>
          </c:cat>
          <c:val>
            <c:numRef>
              <c:f>Attack!$E$5:$E$23</c:f>
              <c:numCache>
                <c:formatCode>General</c:formatCode>
                <c:ptCount val="18"/>
                <c:pt idx="0">
                  <c:v>62.6</c:v>
                </c:pt>
                <c:pt idx="1">
                  <c:v>111.66666666666667</c:v>
                </c:pt>
                <c:pt idx="2">
                  <c:v>115</c:v>
                </c:pt>
                <c:pt idx="3">
                  <c:v>73.583333333333329</c:v>
                </c:pt>
                <c:pt idx="4">
                  <c:v>50</c:v>
                </c:pt>
                <c:pt idx="5">
                  <c:v>108.33333333333333</c:v>
                </c:pt>
                <c:pt idx="6">
                  <c:v>85</c:v>
                </c:pt>
                <c:pt idx="8">
                  <c:v>86</c:v>
                </c:pt>
                <c:pt idx="9">
                  <c:v>84</c:v>
                </c:pt>
                <c:pt idx="10">
                  <c:v>104.75</c:v>
                </c:pt>
                <c:pt idx="11">
                  <c:v>90</c:v>
                </c:pt>
                <c:pt idx="12">
                  <c:v>83.055555555555557</c:v>
                </c:pt>
                <c:pt idx="13">
                  <c:v>77.166666666666671</c:v>
                </c:pt>
                <c:pt idx="14">
                  <c:v>90</c:v>
                </c:pt>
                <c:pt idx="15">
                  <c:v>86.5</c:v>
                </c:pt>
                <c:pt idx="16">
                  <c:v>77.666666666666671</c:v>
                </c:pt>
                <c:pt idx="17">
                  <c:v>72.461538461538467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E5E-4674-8AA1-9F0ADC4EEE95}"/>
            </c:ext>
          </c:extLst>
        </c:ser>
        <c:ser>
          <c:idx val="4"/>
          <c:order val="4"/>
          <c:tx>
            <c:strRef>
              <c:f>Attack!$F$3:$F$4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Attack!$A$5:$A$23</c:f>
              <c:strCache>
                <c:ptCount val="18"/>
                <c:pt idx="0">
                  <c:v>Bug</c:v>
                </c:pt>
                <c:pt idx="1">
                  <c:v>Dark</c:v>
                </c:pt>
                <c:pt idx="2">
                  <c:v>Dragon</c:v>
                </c:pt>
                <c:pt idx="3">
                  <c:v>Electric</c:v>
                </c:pt>
                <c:pt idx="4">
                  <c:v>Fairy</c:v>
                </c:pt>
                <c:pt idx="5">
                  <c:v>Fighting</c:v>
                </c:pt>
                <c:pt idx="6">
                  <c:v>Fire</c:v>
                </c:pt>
                <c:pt idx="7">
                  <c:v>Flying</c:v>
                </c:pt>
                <c:pt idx="8">
                  <c:v>Ghost</c:v>
                </c:pt>
                <c:pt idx="9">
                  <c:v>Grass</c:v>
                </c:pt>
                <c:pt idx="10">
                  <c:v>Ground</c:v>
                </c:pt>
                <c:pt idx="11">
                  <c:v>Ice</c:v>
                </c:pt>
                <c:pt idx="12">
                  <c:v>Normal</c:v>
                </c:pt>
                <c:pt idx="13">
                  <c:v>Poison</c:v>
                </c:pt>
                <c:pt idx="14">
                  <c:v>Psychic</c:v>
                </c:pt>
                <c:pt idx="15">
                  <c:v>Rock</c:v>
                </c:pt>
                <c:pt idx="16">
                  <c:v>Steel</c:v>
                </c:pt>
                <c:pt idx="17">
                  <c:v>Water</c:v>
                </c:pt>
              </c:strCache>
            </c:strRef>
          </c:cat>
          <c:val>
            <c:numRef>
              <c:f>Attack!$F$5:$F$23</c:f>
              <c:numCache>
                <c:formatCode>General</c:formatCode>
                <c:ptCount val="18"/>
                <c:pt idx="0">
                  <c:v>77.611111111111114</c:v>
                </c:pt>
                <c:pt idx="1">
                  <c:v>81.384615384615387</c:v>
                </c:pt>
                <c:pt idx="2">
                  <c:v>129</c:v>
                </c:pt>
                <c:pt idx="3">
                  <c:v>88.75</c:v>
                </c:pt>
                <c:pt idx="5">
                  <c:v>108.57142857142857</c:v>
                </c:pt>
                <c:pt idx="6">
                  <c:v>87.444444444444443</c:v>
                </c:pt>
                <c:pt idx="7">
                  <c:v>107.5</c:v>
                </c:pt>
                <c:pt idx="8">
                  <c:v>41</c:v>
                </c:pt>
                <c:pt idx="9">
                  <c:v>65.333333333333329</c:v>
                </c:pt>
                <c:pt idx="10">
                  <c:v>102.5</c:v>
                </c:pt>
                <c:pt idx="11">
                  <c:v>73.333333333333329</c:v>
                </c:pt>
                <c:pt idx="12">
                  <c:v>83.315789473684205</c:v>
                </c:pt>
                <c:pt idx="13">
                  <c:v>72.5</c:v>
                </c:pt>
                <c:pt idx="14">
                  <c:v>52.5</c:v>
                </c:pt>
                <c:pt idx="15">
                  <c:v>116</c:v>
                </c:pt>
                <c:pt idx="16">
                  <c:v>81.25</c:v>
                </c:pt>
                <c:pt idx="17">
                  <c:v>73.277777777777771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E5E-4674-8AA1-9F0ADC4EEE95}"/>
            </c:ext>
          </c:extLst>
        </c:ser>
        <c:ser>
          <c:idx val="5"/>
          <c:order val="5"/>
          <c:tx>
            <c:strRef>
              <c:f>Attack!$G$3:$G$4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Attack!$A$5:$A$23</c:f>
              <c:strCache>
                <c:ptCount val="18"/>
                <c:pt idx="0">
                  <c:v>Bug</c:v>
                </c:pt>
                <c:pt idx="1">
                  <c:v>Dark</c:v>
                </c:pt>
                <c:pt idx="2">
                  <c:v>Dragon</c:v>
                </c:pt>
                <c:pt idx="3">
                  <c:v>Electric</c:v>
                </c:pt>
                <c:pt idx="4">
                  <c:v>Fairy</c:v>
                </c:pt>
                <c:pt idx="5">
                  <c:v>Fighting</c:v>
                </c:pt>
                <c:pt idx="6">
                  <c:v>Fire</c:v>
                </c:pt>
                <c:pt idx="7">
                  <c:v>Flying</c:v>
                </c:pt>
                <c:pt idx="8">
                  <c:v>Ghost</c:v>
                </c:pt>
                <c:pt idx="9">
                  <c:v>Grass</c:v>
                </c:pt>
                <c:pt idx="10">
                  <c:v>Ground</c:v>
                </c:pt>
                <c:pt idx="11">
                  <c:v>Ice</c:v>
                </c:pt>
                <c:pt idx="12">
                  <c:v>Normal</c:v>
                </c:pt>
                <c:pt idx="13">
                  <c:v>Poison</c:v>
                </c:pt>
                <c:pt idx="14">
                  <c:v>Psychic</c:v>
                </c:pt>
                <c:pt idx="15">
                  <c:v>Rock</c:v>
                </c:pt>
                <c:pt idx="16">
                  <c:v>Steel</c:v>
                </c:pt>
                <c:pt idx="17">
                  <c:v>Water</c:v>
                </c:pt>
              </c:strCache>
            </c:strRef>
          </c:cat>
          <c:val>
            <c:numRef>
              <c:f>Attack!$G$5:$G$23</c:f>
              <c:numCache>
                <c:formatCode>General</c:formatCode>
                <c:ptCount val="18"/>
                <c:pt idx="0">
                  <c:v>36.333333333333336</c:v>
                </c:pt>
                <c:pt idx="1">
                  <c:v>92.333333333333329</c:v>
                </c:pt>
                <c:pt idx="2">
                  <c:v>81.25</c:v>
                </c:pt>
                <c:pt idx="3">
                  <c:v>50.333333333333336</c:v>
                </c:pt>
                <c:pt idx="4">
                  <c:v>66.222222222222229</c:v>
                </c:pt>
                <c:pt idx="5">
                  <c:v>99.333333333333329</c:v>
                </c:pt>
                <c:pt idx="6">
                  <c:v>69.375</c:v>
                </c:pt>
                <c:pt idx="7">
                  <c:v>50</c:v>
                </c:pt>
                <c:pt idx="8">
                  <c:v>81.400000000000006</c:v>
                </c:pt>
                <c:pt idx="9">
                  <c:v>82.2</c:v>
                </c:pt>
                <c:pt idx="11">
                  <c:v>93</c:v>
                </c:pt>
                <c:pt idx="12">
                  <c:v>55.5</c:v>
                </c:pt>
                <c:pt idx="13">
                  <c:v>67.5</c:v>
                </c:pt>
                <c:pt idx="14">
                  <c:v>82.8</c:v>
                </c:pt>
                <c:pt idx="15">
                  <c:v>90.333333333333329</c:v>
                </c:pt>
                <c:pt idx="16">
                  <c:v>94</c:v>
                </c:pt>
                <c:pt idx="17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E5E-4674-8AA1-9F0ADC4EEE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6639495"/>
        <c:axId val="1536641543"/>
      </c:barChart>
      <c:catAx>
        <c:axId val="1536639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641543"/>
        <c:crosses val="autoZero"/>
        <c:auto val="1"/>
        <c:lblAlgn val="ctr"/>
        <c:lblOffset val="100"/>
        <c:noMultiLvlLbl val="0"/>
      </c:catAx>
      <c:valAx>
        <c:axId val="1536641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639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Pokemon Types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9.3055555555555558E-2"/>
          <c:y val="0.21071303587051618"/>
          <c:w val="0.81388888888888888"/>
          <c:h val="0.44415099154272381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3088-41FE-A92A-CE627A2A29C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3088-41FE-A92A-CE627A2A29C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3088-41FE-A92A-CE627A2A29C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3088-41FE-A92A-CE627A2A29C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3088-41FE-A92A-CE627A2A29C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3088-41FE-A92A-CE627A2A29C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3088-41FE-A92A-CE627A2A29C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3088-41FE-A92A-CE627A2A29C2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3088-41FE-A92A-CE627A2A29C2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3088-41FE-A92A-CE627A2A29C2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3088-41FE-A92A-CE627A2A29C2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3088-41FE-A92A-CE627A2A29C2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3088-41FE-A92A-CE627A2A29C2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3088-41FE-A92A-CE627A2A29C2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3088-41FE-A92A-CE627A2A29C2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F-3088-41FE-A92A-CE627A2A29C2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1-3088-41FE-A92A-CE627A2A29C2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3-3088-41FE-A92A-CE627A2A29C2}"/>
              </c:ext>
            </c:extLst>
          </c:dPt>
          <c:dLbls>
            <c:dLbl>
              <c:idx val="0"/>
              <c:layout>
                <c:manualLayout>
                  <c:x val="-1.70495406824147E-2"/>
                  <c:y val="-9.7134733158355212E-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088-41FE-A92A-CE627A2A29C2}"/>
                </c:ext>
              </c:extLst>
            </c:dLbl>
            <c:dLbl>
              <c:idx val="6"/>
              <c:layout>
                <c:manualLayout>
                  <c:x val="2.8642497812773404E-2"/>
                  <c:y val="1.1616360454943133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3088-41FE-A92A-CE627A2A29C2}"/>
                </c:ext>
              </c:extLst>
            </c:dLbl>
            <c:dLbl>
              <c:idx val="10"/>
              <c:layout>
                <c:manualLayout>
                  <c:x val="-5.9973753280839637E-3"/>
                  <c:y val="-7.9566200058326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3088-41FE-A92A-CE627A2A29C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FIREVSWATER!$A$1:$A$18</c:f>
              <c:strCache>
                <c:ptCount val="18"/>
                <c:pt idx="0">
                  <c:v>Grass</c:v>
                </c:pt>
                <c:pt idx="1">
                  <c:v>Fire</c:v>
                </c:pt>
                <c:pt idx="2">
                  <c:v>Water</c:v>
                </c:pt>
                <c:pt idx="3">
                  <c:v>Bug</c:v>
                </c:pt>
                <c:pt idx="4">
                  <c:v>Normal</c:v>
                </c:pt>
                <c:pt idx="5">
                  <c:v>Poison</c:v>
                </c:pt>
                <c:pt idx="6">
                  <c:v>Electric</c:v>
                </c:pt>
                <c:pt idx="7">
                  <c:v>Ground</c:v>
                </c:pt>
                <c:pt idx="8">
                  <c:v>Fairy</c:v>
                </c:pt>
                <c:pt idx="9">
                  <c:v>Fighting</c:v>
                </c:pt>
                <c:pt idx="10">
                  <c:v>Psychic</c:v>
                </c:pt>
                <c:pt idx="11">
                  <c:v>Rock</c:v>
                </c:pt>
                <c:pt idx="12">
                  <c:v>Ghost</c:v>
                </c:pt>
                <c:pt idx="13">
                  <c:v>Ice</c:v>
                </c:pt>
                <c:pt idx="14">
                  <c:v>Dragon</c:v>
                </c:pt>
                <c:pt idx="15">
                  <c:v>Dark</c:v>
                </c:pt>
                <c:pt idx="16">
                  <c:v>Steel</c:v>
                </c:pt>
                <c:pt idx="17">
                  <c:v>Flying</c:v>
                </c:pt>
              </c:strCache>
            </c:strRef>
          </c:cat>
          <c:val>
            <c:numRef>
              <c:f>FIREVSWATER!$B$1:$B$18</c:f>
              <c:numCache>
                <c:formatCode>General</c:formatCode>
                <c:ptCount val="18"/>
                <c:pt idx="0">
                  <c:v>70</c:v>
                </c:pt>
                <c:pt idx="1">
                  <c:v>52</c:v>
                </c:pt>
                <c:pt idx="2">
                  <c:v>112</c:v>
                </c:pt>
                <c:pt idx="3">
                  <c:v>69</c:v>
                </c:pt>
                <c:pt idx="4">
                  <c:v>98</c:v>
                </c:pt>
                <c:pt idx="5">
                  <c:v>28</c:v>
                </c:pt>
                <c:pt idx="6">
                  <c:v>44</c:v>
                </c:pt>
                <c:pt idx="7">
                  <c:v>32</c:v>
                </c:pt>
                <c:pt idx="8">
                  <c:v>17</c:v>
                </c:pt>
                <c:pt idx="9">
                  <c:v>27</c:v>
                </c:pt>
                <c:pt idx="10">
                  <c:v>57</c:v>
                </c:pt>
                <c:pt idx="11">
                  <c:v>44</c:v>
                </c:pt>
                <c:pt idx="12">
                  <c:v>32</c:v>
                </c:pt>
                <c:pt idx="13">
                  <c:v>24</c:v>
                </c:pt>
                <c:pt idx="14">
                  <c:v>32</c:v>
                </c:pt>
                <c:pt idx="15">
                  <c:v>31</c:v>
                </c:pt>
                <c:pt idx="16">
                  <c:v>27</c:v>
                </c:pt>
                <c:pt idx="1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E2-4B5D-BB44-C712BDAA1EE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Fire PokeMon By Generation</a:t>
            </a:r>
          </a:p>
        </c:rich>
      </c:tx>
      <c:layout>
        <c:manualLayout>
          <c:xMode val="edge"/>
          <c:yMode val="edge"/>
          <c:x val="0.40671522309711289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3684514435695539"/>
          <c:y val="0.19432888597258677"/>
          <c:w val="0.45284711286089241"/>
          <c:h val="0.75474518810148727"/>
        </c:manualLayout>
      </c:layout>
      <c:pieChart>
        <c:varyColors val="1"/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705-4C68-AF09-0DEB93A9571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705-4C68-AF09-0DEB93A9571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705-4C68-AF09-0DEB93A9571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A705-4C68-AF09-0DEB93A9571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A705-4C68-AF09-0DEB93A9571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A705-4C68-AF09-0DEB93A95715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FIREVSWATER!$P$2:$P$7</c:f>
              <c:numCache>
                <c:formatCode>General</c:formatCode>
                <c:ptCount val="6"/>
                <c:pt idx="0">
                  <c:v>14</c:v>
                </c:pt>
                <c:pt idx="1">
                  <c:v>8</c:v>
                </c:pt>
                <c:pt idx="2">
                  <c:v>8</c:v>
                </c:pt>
                <c:pt idx="3">
                  <c:v>5</c:v>
                </c:pt>
                <c:pt idx="4">
                  <c:v>9</c:v>
                </c:pt>
                <c:pt idx="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43-4AA1-8CE9-DAF4451CAC3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0D-A705-4C68-AF09-0DEB93A95715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0F-A705-4C68-AF09-0DEB93A95715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1-A705-4C68-AF09-0DEB93A95715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3-A705-4C68-AF09-0DEB93A95715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5-A705-4C68-AF09-0DEB93A95715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7-A705-4C68-AF09-0DEB93A95715}"/>
                    </c:ext>
                  </c:extLst>
                </c:dPt>
                <c:dLbls>
                  <c:spPr>
                    <a:pattFill prst="pct75">
                      <a:fgClr>
                        <a:schemeClr val="dk1">
                          <a:lumMod val="75000"/>
                          <a:lumOff val="25000"/>
                        </a:schemeClr>
                      </a:fgClr>
                      <a:bgClr>
                        <a:schemeClr val="dk1">
                          <a:lumMod val="65000"/>
                          <a:lumOff val="35000"/>
                        </a:schemeClr>
                      </a:bgClr>
                    </a:pattFill>
                    <a:ln>
                      <a:noFill/>
                    </a:ln>
                    <a:effectLst>
                      <a:outerShdw blurRad="50800" dist="38100" dir="2700000" algn="tl" rotWithShape="0">
                        <a:prstClr val="black">
                          <a:alpha val="40000"/>
                        </a:prstClr>
                      </a:outerShdw>
                    </a:effectLst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dk1">
                            <a:lumMod val="50000"/>
                            <a:lumOff val="50000"/>
                          </a:schemeClr>
                        </a:solidFill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val>
                  <c:numRef>
                    <c:extLst>
                      <c:ext uri="{02D57815-91ED-43cb-92C2-25804820EDAC}">
                        <c15:formulaRef>
                          <c15:sqref>FIREVSWATER!$O$2:$O$7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F43-4AA1-8CE9-DAF4451CAC3E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FIREVSWATER!$P$10:$P$15</c:f>
              <c:numCache>
                <c:formatCode>General</c:formatCode>
                <c:ptCount val="6"/>
                <c:pt idx="0">
                  <c:v>88.642857142857139</c:v>
                </c:pt>
                <c:pt idx="1">
                  <c:v>76.25</c:v>
                </c:pt>
                <c:pt idx="2">
                  <c:v>98.75</c:v>
                </c:pt>
                <c:pt idx="3">
                  <c:v>85</c:v>
                </c:pt>
                <c:pt idx="4">
                  <c:v>87.444444444444443</c:v>
                </c:pt>
                <c:pt idx="5">
                  <c:v>69.375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779-4798-94B3-69A32CEA7A7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91082895"/>
        <c:axId val="39107089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uri="{02D57815-91ED-43cb-92C2-25804820EDAC}">
                        <c15:formulaRef>
                          <c15:sqref>FIREVSWATER!$O$10:$O$15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3779-4798-94B3-69A32CEA7A70}"/>
                  </c:ext>
                </c:extLst>
              </c15:ser>
            </c15:filteredBarSeries>
          </c:ext>
        </c:extLst>
      </c:barChart>
      <c:catAx>
        <c:axId val="3910828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070895"/>
        <c:crosses val="autoZero"/>
        <c:auto val="1"/>
        <c:lblAlgn val="ctr"/>
        <c:lblOffset val="100"/>
        <c:noMultiLvlLbl val="0"/>
      </c:catAx>
      <c:valAx>
        <c:axId val="391070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082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</a:t>
            </a:r>
            <a:r>
              <a:rPr lang="en-US" baseline="0"/>
              <a:t> of H20 Pokemon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2059-42A0-AA30-474AF3A61F6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2059-42A0-AA30-474AF3A61F6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2059-42A0-AA30-474AF3A61F6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2059-42A0-AA30-474AF3A61F6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2059-42A0-AA30-474AF3A61F6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2059-42A0-AA30-474AF3A61F6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FIREVSWATER!$AD$2:$AD$7</c:f>
              <c:numCache>
                <c:formatCode>General</c:formatCode>
                <c:ptCount val="6"/>
                <c:pt idx="0">
                  <c:v>31</c:v>
                </c:pt>
                <c:pt idx="1">
                  <c:v>18</c:v>
                </c:pt>
                <c:pt idx="2">
                  <c:v>27</c:v>
                </c:pt>
                <c:pt idx="3">
                  <c:v>13</c:v>
                </c:pt>
                <c:pt idx="4">
                  <c:v>18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5E-4A93-9E1C-945B75E6AC31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dPt>
                  <c:idx val="0"/>
                  <c:bubble3D val="0"/>
                  <c:spPr>
                    <a:solidFill>
                      <a:schemeClr val="accent1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D-2059-42A0-AA30-474AF3A61F66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F-2059-42A0-AA30-474AF3A61F66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11-2059-42A0-AA30-474AF3A61F66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13-2059-42A0-AA30-474AF3A61F66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15-2059-42A0-AA30-474AF3A61F66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17-2059-42A0-AA30-474AF3A61F66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bestFi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val>
                  <c:numRef>
                    <c:extLst>
                      <c:ext uri="{02D57815-91ED-43cb-92C2-25804820EDAC}">
                        <c15:formulaRef>
                          <c15:sqref>FIREVSWATER!$AC$2:$AC$7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1D5E-4A93-9E1C-945B75E6AC31}"/>
                  </c:ext>
                </c:extLst>
              </c15:ser>
            </c15:filteredPieSeries>
          </c:ext>
        </c:extLst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</a:t>
            </a:r>
            <a:r>
              <a:rPr lang="en-US" baseline="0"/>
              <a:t> ATTACK Points:H20 Pokemon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FIREVSWATER!$AD$10:$AD$15</c:f>
              <c:numCache>
                <c:formatCode>General</c:formatCode>
                <c:ptCount val="6"/>
                <c:pt idx="0">
                  <c:v>74.193548387096769</c:v>
                </c:pt>
                <c:pt idx="1">
                  <c:v>68.111111111111114</c:v>
                </c:pt>
                <c:pt idx="2">
                  <c:v>80.666666666666671</c:v>
                </c:pt>
                <c:pt idx="3">
                  <c:v>72.461538461538467</c:v>
                </c:pt>
                <c:pt idx="4">
                  <c:v>73.277777777777771</c:v>
                </c:pt>
                <c:pt idx="5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D1-449B-AC1C-CC83ECE6227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854823264"/>
        <c:axId val="854825664"/>
        <c:axId val="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uri="{02D57815-91ED-43cb-92C2-25804820EDAC}">
                        <c15:formulaRef>
                          <c15:sqref>FIREVSWATER!$AC$10:$AC$15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12D1-449B-AC1C-CC83ECE6227D}"/>
                  </c:ext>
                </c:extLst>
              </c15:ser>
            </c15:filteredBarSeries>
          </c:ext>
        </c:extLst>
      </c:bar3DChart>
      <c:catAx>
        <c:axId val="854823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825664"/>
        <c:crosses val="autoZero"/>
        <c:auto val="1"/>
        <c:lblAlgn val="ctr"/>
        <c:lblOffset val="100"/>
        <c:noMultiLvlLbl val="0"/>
      </c:catAx>
      <c:valAx>
        <c:axId val="85482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Attack points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823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Attack Points:Fire VS Vater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att fire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FIREVSWATER!$P$10:$P$15</c:f>
              <c:numCache>
                <c:formatCode>General</c:formatCode>
                <c:ptCount val="6"/>
                <c:pt idx="0">
                  <c:v>88.642857142857139</c:v>
                </c:pt>
                <c:pt idx="1">
                  <c:v>76.25</c:v>
                </c:pt>
                <c:pt idx="2">
                  <c:v>98.75</c:v>
                </c:pt>
                <c:pt idx="3">
                  <c:v>85</c:v>
                </c:pt>
                <c:pt idx="4">
                  <c:v>87.444444444444443</c:v>
                </c:pt>
                <c:pt idx="5">
                  <c:v>69.375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EE9-41FC-99D6-99FD25CE542F}"/>
            </c:ext>
          </c:extLst>
        </c:ser>
        <c:ser>
          <c:idx val="3"/>
          <c:order val="3"/>
          <c:tx>
            <c:v>att vater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FIREVSWATER!$AD$10:$AD$15</c:f>
              <c:numCache>
                <c:formatCode>General</c:formatCode>
                <c:ptCount val="6"/>
                <c:pt idx="0">
                  <c:v>74.193548387096769</c:v>
                </c:pt>
                <c:pt idx="1">
                  <c:v>68.111111111111114</c:v>
                </c:pt>
                <c:pt idx="2">
                  <c:v>80.666666666666671</c:v>
                </c:pt>
                <c:pt idx="3">
                  <c:v>72.461538461538467</c:v>
                </c:pt>
                <c:pt idx="4">
                  <c:v>73.277777777777771</c:v>
                </c:pt>
                <c:pt idx="5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EE9-41FC-99D6-99FD25CE54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2535936"/>
        <c:axId val="96253833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v>gen fire</c:v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FIREVSWATER!$O$10:$O$15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1EE9-41FC-99D6-99FD25CE542F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v>gen vater+Sheet1!$AC$10:$AC$15</c:v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val>
                  <c:numLit>
                    <c:formatCode>General</c:formatCode>
                    <c:ptCount val="1"/>
                    <c:pt idx="0">
                      <c:v>1</c:v>
                    </c:pt>
                  </c:numLit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EE9-41FC-99D6-99FD25CE542F}"/>
                  </c:ext>
                </c:extLst>
              </c15:ser>
            </c15:filteredBarSeries>
          </c:ext>
        </c:extLst>
      </c:barChart>
      <c:catAx>
        <c:axId val="962535936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538336"/>
        <c:crosses val="autoZero"/>
        <c:auto val="1"/>
        <c:lblAlgn val="ctr"/>
        <c:lblOffset val="100"/>
        <c:noMultiLvlLbl val="0"/>
      </c:catAx>
      <c:valAx>
        <c:axId val="96253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535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</a:t>
            </a:r>
            <a:r>
              <a:rPr lang="en-US" baseline="0"/>
              <a:t> TOTAL POINTS BASED ON # OF TYPES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980314960629919"/>
          <c:y val="0.1902314814814815"/>
          <c:w val="0.89019685039370078"/>
          <c:h val="0.61498432487605714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'2_TYPES'!$S$1</c:f>
              <c:strCache>
                <c:ptCount val="1"/>
                <c:pt idx="0">
                  <c:v>AVG 1TYPE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'2_TYPES'!$S$2:$S$7</c:f>
              <c:numCache>
                <c:formatCode>General</c:formatCode>
                <c:ptCount val="6"/>
                <c:pt idx="0">
                  <c:v>408.60227272727275</c:v>
                </c:pt>
                <c:pt idx="1">
                  <c:v>398.50980392156862</c:v>
                </c:pt>
                <c:pt idx="2">
                  <c:v>417.55128205128204</c:v>
                </c:pt>
                <c:pt idx="3">
                  <c:v>428.84615384615387</c:v>
                </c:pt>
                <c:pt idx="4">
                  <c:v>408.15662650602411</c:v>
                </c:pt>
                <c:pt idx="5">
                  <c:v>401.4375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58-4FB8-9EE3-0539E6FCBE62}"/>
            </c:ext>
          </c:extLst>
        </c:ser>
        <c:ser>
          <c:idx val="3"/>
          <c:order val="3"/>
          <c:tx>
            <c:strRef>
              <c:f>'2_TYPES'!$U$1</c:f>
              <c:strCache>
                <c:ptCount val="1"/>
                <c:pt idx="0">
                  <c:v>AVG 2TYPE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'2_TYPES'!$U$2:$U$7</c:f>
              <c:numCache>
                <c:formatCode>General</c:formatCode>
                <c:ptCount val="6"/>
                <c:pt idx="0">
                  <c:v>447.35897435897436</c:v>
                </c:pt>
                <c:pt idx="1">
                  <c:v>436.61818181818182</c:v>
                </c:pt>
                <c:pt idx="2">
                  <c:v>453.98780487804879</c:v>
                </c:pt>
                <c:pt idx="3">
                  <c:v>478.74626865671644</c:v>
                </c:pt>
                <c:pt idx="4">
                  <c:v>462.14634146341461</c:v>
                </c:pt>
                <c:pt idx="5">
                  <c:v>464.77272727272725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58-4FB8-9EE3-0539E6FCBE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8701552"/>
        <c:axId val="73869627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'2_TYPES'!$R$1</c15:sqref>
                        </c15:formulaRef>
                      </c:ext>
                    </c:extLst>
                    <c:strCache>
                      <c:ptCount val="1"/>
                      <c:pt idx="0">
                        <c:v>GEN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'2_TYPES'!$R$2:$R$7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B58-4FB8-9EE3-0539E6FCBE62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'2_TYPES'!$T$1</c15:sqref>
                        </c15:formulaRef>
                      </c:ext>
                    </c:extLst>
                    <c:strCache>
                      <c:ptCount val="1"/>
                      <c:pt idx="0">
                        <c:v>GEN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'2_TYPES'!$T$2:$T$7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B58-4FB8-9EE3-0539E6FCBE62}"/>
                  </c:ext>
                </c:extLst>
              </c15:ser>
            </c15:filteredBarSeries>
          </c:ext>
        </c:extLst>
      </c:barChart>
      <c:catAx>
        <c:axId val="7387015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696272"/>
        <c:crosses val="autoZero"/>
        <c:auto val="1"/>
        <c:lblAlgn val="ctr"/>
        <c:lblOffset val="100"/>
        <c:noMultiLvlLbl val="0"/>
      </c:catAx>
      <c:valAx>
        <c:axId val="73869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701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</a:t>
            </a:r>
            <a:r>
              <a:rPr lang="en-US" baseline="0"/>
              <a:t> ATT &amp; DEF OF LEGENDS TYPES</a:t>
            </a:r>
          </a:p>
        </c:rich>
      </c:tx>
      <c:layout>
        <c:manualLayout>
          <c:xMode val="edge"/>
          <c:yMode val="edge"/>
          <c:x val="0.19838188976377955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LEGEND!$L$1</c:f>
              <c:strCache>
                <c:ptCount val="1"/>
                <c:pt idx="0">
                  <c:v>AVG  ATT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LEGEND!$J$2:$J$14</c:f>
              <c:strCache>
                <c:ptCount val="13"/>
                <c:pt idx="0">
                  <c:v>Psychic</c:v>
                </c:pt>
                <c:pt idx="1">
                  <c:v>Electric</c:v>
                </c:pt>
                <c:pt idx="2">
                  <c:v>Fire</c:v>
                </c:pt>
                <c:pt idx="3">
                  <c:v>Water</c:v>
                </c:pt>
                <c:pt idx="4">
                  <c:v>Rock</c:v>
                </c:pt>
                <c:pt idx="5">
                  <c:v>Ice</c:v>
                </c:pt>
                <c:pt idx="6">
                  <c:v>Steel</c:v>
                </c:pt>
                <c:pt idx="7">
                  <c:v>Ground</c:v>
                </c:pt>
                <c:pt idx="8">
                  <c:v>Dark</c:v>
                </c:pt>
                <c:pt idx="9">
                  <c:v>Grass</c:v>
                </c:pt>
                <c:pt idx="10">
                  <c:v>Normal</c:v>
                </c:pt>
                <c:pt idx="11">
                  <c:v>Flying</c:v>
                </c:pt>
                <c:pt idx="12">
                  <c:v>Fairy</c:v>
                </c:pt>
              </c:strCache>
            </c:strRef>
          </c:cat>
          <c:val>
            <c:numRef>
              <c:f>LEGEND!$L$2:$L$14</c:f>
              <c:numCache>
                <c:formatCode>General</c:formatCode>
                <c:ptCount val="13"/>
                <c:pt idx="0">
                  <c:v>117.77777777777777</c:v>
                </c:pt>
                <c:pt idx="1">
                  <c:v>85</c:v>
                </c:pt>
                <c:pt idx="2">
                  <c:v>115</c:v>
                </c:pt>
                <c:pt idx="3">
                  <c:v>108.33333333333333</c:v>
                </c:pt>
                <c:pt idx="4">
                  <c:v>100</c:v>
                </c:pt>
                <c:pt idx="5">
                  <c:v>50</c:v>
                </c:pt>
                <c:pt idx="6">
                  <c:v>75</c:v>
                </c:pt>
                <c:pt idx="7">
                  <c:v>150</c:v>
                </c:pt>
                <c:pt idx="8">
                  <c:v>90</c:v>
                </c:pt>
                <c:pt idx="9">
                  <c:v>100</c:v>
                </c:pt>
                <c:pt idx="10">
                  <c:v>140</c:v>
                </c:pt>
                <c:pt idx="11">
                  <c:v>107.5</c:v>
                </c:pt>
                <c:pt idx="12">
                  <c:v>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05-4ABF-A59C-9BB781B62CB3}"/>
            </c:ext>
          </c:extLst>
        </c:ser>
        <c:ser>
          <c:idx val="1"/>
          <c:order val="1"/>
          <c:tx>
            <c:strRef>
              <c:f>LEGEND!$M$1</c:f>
              <c:strCache>
                <c:ptCount val="1"/>
                <c:pt idx="0">
                  <c:v>AVG DEF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LEGEND!$J$2:$J$14</c:f>
              <c:strCache>
                <c:ptCount val="13"/>
                <c:pt idx="0">
                  <c:v>Psychic</c:v>
                </c:pt>
                <c:pt idx="1">
                  <c:v>Electric</c:v>
                </c:pt>
                <c:pt idx="2">
                  <c:v>Fire</c:v>
                </c:pt>
                <c:pt idx="3">
                  <c:v>Water</c:v>
                </c:pt>
                <c:pt idx="4">
                  <c:v>Rock</c:v>
                </c:pt>
                <c:pt idx="5">
                  <c:v>Ice</c:v>
                </c:pt>
                <c:pt idx="6">
                  <c:v>Steel</c:v>
                </c:pt>
                <c:pt idx="7">
                  <c:v>Ground</c:v>
                </c:pt>
                <c:pt idx="8">
                  <c:v>Dark</c:v>
                </c:pt>
                <c:pt idx="9">
                  <c:v>Grass</c:v>
                </c:pt>
                <c:pt idx="10">
                  <c:v>Normal</c:v>
                </c:pt>
                <c:pt idx="11">
                  <c:v>Flying</c:v>
                </c:pt>
                <c:pt idx="12">
                  <c:v>Fairy</c:v>
                </c:pt>
              </c:strCache>
            </c:strRef>
          </c:cat>
          <c:val>
            <c:numRef>
              <c:f>LEGEND!$M$2:$M$14</c:f>
              <c:numCache>
                <c:formatCode>General</c:formatCode>
                <c:ptCount val="13"/>
                <c:pt idx="0">
                  <c:v>87.222222222222229</c:v>
                </c:pt>
                <c:pt idx="1">
                  <c:v>75</c:v>
                </c:pt>
                <c:pt idx="2">
                  <c:v>85</c:v>
                </c:pt>
                <c:pt idx="3">
                  <c:v>98.333333333333329</c:v>
                </c:pt>
                <c:pt idx="4">
                  <c:v>200</c:v>
                </c:pt>
                <c:pt idx="5">
                  <c:v>100</c:v>
                </c:pt>
                <c:pt idx="6">
                  <c:v>150</c:v>
                </c:pt>
                <c:pt idx="7">
                  <c:v>140</c:v>
                </c:pt>
                <c:pt idx="8">
                  <c:v>90</c:v>
                </c:pt>
                <c:pt idx="9">
                  <c:v>100</c:v>
                </c:pt>
                <c:pt idx="10">
                  <c:v>115</c:v>
                </c:pt>
                <c:pt idx="11">
                  <c:v>75</c:v>
                </c:pt>
                <c:pt idx="12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05-4ABF-A59C-9BB781B62C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001088"/>
        <c:axId val="7001568"/>
        <c:axId val="0"/>
      </c:bar3DChart>
      <c:catAx>
        <c:axId val="7001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1568"/>
        <c:crosses val="autoZero"/>
        <c:auto val="1"/>
        <c:lblAlgn val="ctr"/>
        <c:lblOffset val="100"/>
        <c:noMultiLvlLbl val="0"/>
      </c:catAx>
      <c:valAx>
        <c:axId val="700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1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</a:t>
            </a:r>
            <a:r>
              <a:rPr lang="en-US" baseline="0"/>
              <a:t> ATT &amp; DEF BY LEGENDS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LEGEND!$H$1</c:f>
              <c:strCache>
                <c:ptCount val="1"/>
                <c:pt idx="0">
                  <c:v>AVG ATT</c:v>
                </c:pt>
              </c:strCache>
            </c:strRef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val>
            <c:numRef>
              <c:f>LEGEND!$H$2:$H$7</c:f>
              <c:numCache>
                <c:formatCode>General</c:formatCode>
                <c:ptCount val="6"/>
                <c:pt idx="0">
                  <c:v>130</c:v>
                </c:pt>
                <c:pt idx="1">
                  <c:v>75</c:v>
                </c:pt>
                <c:pt idx="2">
                  <c:v>112</c:v>
                </c:pt>
                <c:pt idx="3">
                  <c:v>110.71428571428571</c:v>
                </c:pt>
                <c:pt idx="4">
                  <c:v>107.5</c:v>
                </c:pt>
                <c:pt idx="5">
                  <c:v>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1A-410B-9DB2-405193EF7C81}"/>
            </c:ext>
          </c:extLst>
        </c:ser>
        <c:ser>
          <c:idx val="3"/>
          <c:order val="3"/>
          <c:tx>
            <c:strRef>
              <c:f>LEGEND!$I$1</c:f>
              <c:strCache>
                <c:ptCount val="1"/>
                <c:pt idx="0">
                  <c:v>AVG DEF</c:v>
                </c:pt>
              </c:strCache>
            </c:strRef>
          </c:tx>
          <c:spPr>
            <a:pattFill prst="narHorz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4"/>
              </a:innerShdw>
            </a:effectLst>
          </c:spPr>
          <c:invertIfNegative val="0"/>
          <c:val>
            <c:numRef>
              <c:f>LEGEND!$I$2:$I$7</c:f>
              <c:numCache>
                <c:formatCode>General</c:formatCode>
                <c:ptCount val="6"/>
                <c:pt idx="0">
                  <c:v>80</c:v>
                </c:pt>
                <c:pt idx="1">
                  <c:v>91.666666666666671</c:v>
                </c:pt>
                <c:pt idx="2">
                  <c:v>109</c:v>
                </c:pt>
                <c:pt idx="3">
                  <c:v>103.57142857142857</c:v>
                </c:pt>
                <c:pt idx="4">
                  <c:v>75</c:v>
                </c:pt>
                <c:pt idx="5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61A-410B-9DB2-405193EF7C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1124676319"/>
        <c:axId val="1122357887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LEGEND!$F$1</c15:sqref>
                        </c15:formulaRef>
                      </c:ext>
                    </c:extLst>
                    <c:strCache>
                      <c:ptCount val="1"/>
                      <c:pt idx="0">
                        <c:v>Gens</c:v>
                      </c:pt>
                    </c:strCache>
                  </c:strRef>
                </c:tx>
                <c:spPr>
                  <a:pattFill prst="narHorz">
                    <a:fgClr>
                      <a:schemeClr val="accent1"/>
                    </a:fgClr>
                    <a:bgClr>
                      <a:schemeClr val="accent1">
                        <a:lumMod val="20000"/>
                        <a:lumOff val="80000"/>
                      </a:schemeClr>
                    </a:bgClr>
                  </a:pattFill>
                  <a:ln>
                    <a:noFill/>
                  </a:ln>
                  <a:effectLst>
                    <a:innerShdw blurRad="114300">
                      <a:schemeClr val="accent1"/>
                    </a:innerShdw>
                  </a:effectLst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LEGEND!$F$2:$F$7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061A-410B-9DB2-405193EF7C81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LEGEND!$G$1</c15:sqref>
                        </c15:formulaRef>
                      </c:ext>
                    </c:extLst>
                    <c:strCache>
                      <c:ptCount val="1"/>
                      <c:pt idx="0">
                        <c:v>Count</c:v>
                      </c:pt>
                    </c:strCache>
                  </c:strRef>
                </c:tx>
                <c:spPr>
                  <a:pattFill prst="narHorz">
                    <a:fgClr>
                      <a:schemeClr val="accent2"/>
                    </a:fgClr>
                    <a:bgClr>
                      <a:schemeClr val="accent2">
                        <a:lumMod val="20000"/>
                        <a:lumOff val="80000"/>
                      </a:schemeClr>
                    </a:bgClr>
                  </a:pattFill>
                  <a:ln>
                    <a:noFill/>
                  </a:ln>
                  <a:effectLst>
                    <a:innerShdw blurRad="114300">
                      <a:schemeClr val="accent2"/>
                    </a:innerShdw>
                  </a:effectLst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LEGEND!$G$2:$G$7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</c:v>
                      </c:pt>
                      <c:pt idx="1">
                        <c:v>3</c:v>
                      </c:pt>
                      <c:pt idx="2">
                        <c:v>10</c:v>
                      </c:pt>
                      <c:pt idx="3">
                        <c:v>7</c:v>
                      </c:pt>
                      <c:pt idx="4">
                        <c:v>2</c:v>
                      </c:pt>
                      <c:pt idx="5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061A-410B-9DB2-405193EF7C81}"/>
                  </c:ext>
                </c:extLst>
              </c15:ser>
            </c15:filteredBarSeries>
          </c:ext>
        </c:extLst>
      </c:barChart>
      <c:catAx>
        <c:axId val="11246763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2357887"/>
        <c:crosses val="autoZero"/>
        <c:auto val="1"/>
        <c:lblAlgn val="ctr"/>
        <c:lblOffset val="100"/>
        <c:noMultiLvlLbl val="0"/>
      </c:catAx>
      <c:valAx>
        <c:axId val="112235788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676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228600</xdr:colOff>
      <xdr:row>5</xdr:row>
      <xdr:rowOff>133350</xdr:rowOff>
    </xdr:from>
    <xdr:to>
      <xdr:col>15</xdr:col>
      <xdr:colOff>533400</xdr:colOff>
      <xdr:row>20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EA6AB5D-64CC-8AB1-87DC-1E4C8D5F89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</xdr:colOff>
      <xdr:row>0</xdr:row>
      <xdr:rowOff>0</xdr:rowOff>
    </xdr:from>
    <xdr:to>
      <xdr:col>9</xdr:col>
      <xdr:colOff>312420</xdr:colOff>
      <xdr:row>15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9788A83-3555-C955-F341-8E8440053E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30480</xdr:colOff>
      <xdr:row>0</xdr:row>
      <xdr:rowOff>167640</xdr:rowOff>
    </xdr:from>
    <xdr:to>
      <xdr:col>23</xdr:col>
      <xdr:colOff>335280</xdr:colOff>
      <xdr:row>15</xdr:row>
      <xdr:rowOff>167640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945B7B-4B3C-7D09-3631-57FF14AD5304}"/>
            </a:ext>
            <a:ext uri="{147F2762-F138-4A5C-976F-8EAC2B608ADB}">
              <a16:predDERef xmlns:a16="http://schemas.microsoft.com/office/drawing/2014/main" pred="{69788A83-3555-C955-F341-8E8440053E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38100</xdr:colOff>
      <xdr:row>15</xdr:row>
      <xdr:rowOff>160020</xdr:rowOff>
    </xdr:from>
    <xdr:to>
      <xdr:col>23</xdr:col>
      <xdr:colOff>342900</xdr:colOff>
      <xdr:row>30</xdr:row>
      <xdr:rowOff>160020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25193AB-CD07-C68B-ECE3-5E29A3711B33}"/>
            </a:ext>
            <a:ext uri="{147F2762-F138-4A5C-976F-8EAC2B608ADB}">
              <a16:predDERef xmlns:a16="http://schemas.microsoft.com/office/drawing/2014/main" pred="{E4945B7B-4B3C-7D09-3631-57FF14AD53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30</xdr:col>
      <xdr:colOff>15240</xdr:colOff>
      <xdr:row>1</xdr:row>
      <xdr:rowOff>15240</xdr:rowOff>
    </xdr:from>
    <xdr:to>
      <xdr:col>37</xdr:col>
      <xdr:colOff>152400</xdr:colOff>
      <xdr:row>16</xdr:row>
      <xdr:rowOff>15240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4F1BD50-944C-5548-8422-839F10F4DAD7}"/>
            </a:ext>
            <a:ext uri="{147F2762-F138-4A5C-976F-8EAC2B608ADB}">
              <a16:predDERef xmlns:a16="http://schemas.microsoft.com/office/drawing/2014/main" pred="{C25193AB-CD07-C68B-ECE3-5E29A3711B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30</xdr:col>
      <xdr:colOff>7620</xdr:colOff>
      <xdr:row>16</xdr:row>
      <xdr:rowOff>30480</xdr:rowOff>
    </xdr:from>
    <xdr:to>
      <xdr:col>37</xdr:col>
      <xdr:colOff>144780</xdr:colOff>
      <xdr:row>31</xdr:row>
      <xdr:rowOff>30480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BA750E1-7CAB-1249-EC39-02BA562249ED}"/>
            </a:ext>
            <a:ext uri="{147F2762-F138-4A5C-976F-8EAC2B608ADB}">
              <a16:predDERef xmlns:a16="http://schemas.microsoft.com/office/drawing/2014/main" pred="{44F1BD50-944C-5548-8422-839F10F4DA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37</xdr:col>
      <xdr:colOff>350520</xdr:colOff>
      <xdr:row>8</xdr:row>
      <xdr:rowOff>91440</xdr:rowOff>
    </xdr:from>
    <xdr:to>
      <xdr:col>45</xdr:col>
      <xdr:colOff>45720</xdr:colOff>
      <xdr:row>23</xdr:row>
      <xdr:rowOff>91440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62F6E4D6-BB2A-F9CB-56FD-4FDD7394A277}"/>
            </a:ext>
            <a:ext uri="{147F2762-F138-4A5C-976F-8EAC2B608ADB}">
              <a16:predDERef xmlns:a16="http://schemas.microsoft.com/office/drawing/2014/main" pred="{0BA750E1-7CAB-1249-EC39-02BA562249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30480</xdr:colOff>
      <xdr:row>4</xdr:row>
      <xdr:rowOff>45720</xdr:rowOff>
    </xdr:from>
    <xdr:to>
      <xdr:col>16</xdr:col>
      <xdr:colOff>434340</xdr:colOff>
      <xdr:row>19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E4B06B-8E98-04E6-C12D-16503E5234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38100</xdr:colOff>
      <xdr:row>0</xdr:row>
      <xdr:rowOff>0</xdr:rowOff>
    </xdr:from>
    <xdr:to>
      <xdr:col>20</xdr:col>
      <xdr:colOff>342900</xdr:colOff>
      <xdr:row>15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AD0901D-10AC-91B9-37D5-DD2751CB19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38100</xdr:colOff>
      <xdr:row>15</xdr:row>
      <xdr:rowOff>0</xdr:rowOff>
    </xdr:from>
    <xdr:to>
      <xdr:col>20</xdr:col>
      <xdr:colOff>342900</xdr:colOff>
      <xdr:row>30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36F3B80-1C20-9A82-C588-7495A1A365F8}"/>
            </a:ext>
            <a:ext uri="{147F2762-F138-4A5C-976F-8EAC2B608ADB}">
              <a16:predDERef xmlns:a16="http://schemas.microsoft.com/office/drawing/2014/main" pred="{4AD0901D-10AC-91B9-37D5-DD2751CB19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379.925773958334" createdVersion="8" refreshedVersion="8" minRefreshableVersion="3" recordCount="800" xr:uid="{D9DF2F4C-E0F7-458A-929F-E1F129116BE9}">
  <cacheSource type="worksheet">
    <worksheetSource ref="A1:M801" sheet="FACTS"/>
  </cacheSource>
  <cacheFields count="13">
    <cacheField name="#" numFmtId="0">
      <sharedItems containsSemiMixedTypes="0" containsString="0" containsNumber="1" containsInteger="1" minValue="1" maxValue="721"/>
    </cacheField>
    <cacheField name="Name" numFmtId="0">
      <sharedItems containsNonDate="0"/>
    </cacheField>
    <cacheField name="Type 1" numFmtId="0">
      <sharedItems containsNonDate="0" count="18">
        <s v="Grass"/>
        <s v="Fire"/>
        <s v="Water"/>
        <s v="Bug"/>
        <s v="Normal"/>
        <s v="Poison"/>
        <s v="Electric"/>
        <s v="Ground"/>
        <s v="Fairy"/>
        <s v="Fighting"/>
        <s v="Psychic"/>
        <s v="Rock"/>
        <s v="Ghost"/>
        <s v="Ice"/>
        <s v="Dragon"/>
        <s v="Dark"/>
        <s v="Steel"/>
        <s v="Flying"/>
      </sharedItems>
    </cacheField>
    <cacheField name="Type 2" numFmtId="0">
      <sharedItems containsNonDate="0" containsBlank="1"/>
    </cacheField>
    <cacheField name="Total" numFmtId="0">
      <sharedItems containsSemiMixedTypes="0" containsString="0" containsNumber="1" containsInteger="1" minValue="180" maxValue="780"/>
    </cacheField>
    <cacheField name="HP" numFmtId="0">
      <sharedItems containsSemiMixedTypes="0" containsString="0" containsNumber="1" containsInteger="1" minValue="1" maxValue="255"/>
    </cacheField>
    <cacheField name="Attack" numFmtId="0">
      <sharedItems containsSemiMixedTypes="0" containsString="0" containsNumber="1" containsInteger="1" minValue="5" maxValue="190" count="111">
        <n v="49"/>
        <n v="62"/>
        <n v="82"/>
        <n v="100"/>
        <n v="52"/>
        <n v="64"/>
        <n v="84"/>
        <n v="130"/>
        <n v="104"/>
        <n v="48"/>
        <n v="63"/>
        <n v="83"/>
        <n v="103"/>
        <n v="30"/>
        <n v="20"/>
        <n v="45"/>
        <n v="35"/>
        <n v="25"/>
        <n v="90"/>
        <n v="150"/>
        <n v="60"/>
        <n v="80"/>
        <n v="56"/>
        <n v="81"/>
        <n v="85"/>
        <n v="55"/>
        <n v="75"/>
        <n v="47"/>
        <n v="92"/>
        <n v="57"/>
        <n v="72"/>
        <n v="102"/>
        <n v="70"/>
        <n v="41"/>
        <n v="76"/>
        <n v="50"/>
        <n v="65"/>
        <n v="95"/>
        <n v="105"/>
        <n v="110"/>
        <n v="40"/>
        <n v="120"/>
        <n v="73"/>
        <n v="5"/>
        <n v="125"/>
        <n v="67"/>
        <n v="155"/>
        <n v="10"/>
        <n v="115"/>
        <n v="135"/>
        <n v="134"/>
        <n v="190"/>
        <n v="46"/>
        <n v="38"/>
        <n v="58"/>
        <n v="33"/>
        <n v="185"/>
        <n v="164"/>
        <n v="160"/>
        <n v="51"/>
        <n v="71"/>
        <n v="91"/>
        <n v="140"/>
        <n v="43"/>
        <n v="78"/>
        <n v="15"/>
        <n v="165"/>
        <n v="68"/>
        <n v="23"/>
        <n v="145"/>
        <n v="180"/>
        <n v="89"/>
        <n v="109"/>
        <n v="66"/>
        <n v="86"/>
        <n v="42"/>
        <n v="29"/>
        <n v="59"/>
        <n v="79"/>
        <n v="69"/>
        <n v="94"/>
        <n v="136"/>
        <n v="93"/>
        <n v="24"/>
        <n v="170"/>
        <n v="112"/>
        <n v="61"/>
        <n v="106"/>
        <n v="132"/>
        <n v="123"/>
        <n v="88"/>
        <n v="53"/>
        <n v="98"/>
        <n v="77"/>
        <n v="27"/>
        <n v="117"/>
        <n v="108"/>
        <n v="44"/>
        <n v="87"/>
        <n v="147"/>
        <n v="74"/>
        <n v="124"/>
        <n v="97"/>
        <n v="129"/>
        <n v="128"/>
        <n v="107"/>
        <n v="36"/>
        <n v="22"/>
        <n v="54"/>
        <n v="121"/>
        <n v="131"/>
      </sharedItems>
    </cacheField>
    <cacheField name="Defense" numFmtId="0">
      <sharedItems containsSemiMixedTypes="0" containsString="0" containsNumber="1" containsInteger="1" minValue="5" maxValue="230"/>
    </cacheField>
    <cacheField name="Sp. Atk" numFmtId="0">
      <sharedItems containsSemiMixedTypes="0" containsString="0" containsNumber="1" containsInteger="1" minValue="10" maxValue="194"/>
    </cacheField>
    <cacheField name="Sp. Def" numFmtId="0">
      <sharedItems containsSemiMixedTypes="0" containsString="0" containsNumber="1" containsInteger="1" minValue="20" maxValue="230"/>
    </cacheField>
    <cacheField name="Speed" numFmtId="0">
      <sharedItems containsSemiMixedTypes="0" containsString="0" containsNumber="1" containsInteger="1" minValue="5" maxValue="180"/>
    </cacheField>
    <cacheField name="Generation" numFmtId="0">
      <sharedItems containsSemiMixedTypes="0" containsString="0" containsNumber="1" containsInteger="1" minValue="1" maxValue="6" count="6">
        <n v="1"/>
        <n v="2"/>
        <n v="3"/>
        <n v="4"/>
        <n v="5"/>
        <n v="6"/>
      </sharedItems>
    </cacheField>
    <cacheField name="Legendary" numFmtId="0">
      <sharedItems containsNonDate="0" count="2">
        <b v="0"/>
        <b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437.76189814815" createdVersion="8" refreshedVersion="8" minRefreshableVersion="3" recordCount="25" xr:uid="{EC59B0D1-7F2C-4385-A58C-063F108EF948}">
  <cacheSource type="worksheet">
    <worksheetSource ref="B1:E26" sheet="LEGEND"/>
  </cacheSource>
  <cacheFields count="4">
    <cacheField name="Attack" numFmtId="0">
      <sharedItems containsSemiMixedTypes="0" containsString="0" containsNumber="1" containsInteger="1" minValue="50" maxValue="180"/>
    </cacheField>
    <cacheField name="Defense" numFmtId="0">
      <sharedItems containsSemiMixedTypes="0" containsString="0" containsNumber="1" containsInteger="1" minValue="20" maxValue="200"/>
    </cacheField>
    <cacheField name="Type 1" numFmtId="0">
      <sharedItems count="13">
        <s v="Psychic"/>
        <s v="Electric"/>
        <s v="Fire"/>
        <s v="Water"/>
        <s v="Rock"/>
        <s v="Ice"/>
        <s v="Steel"/>
        <s v="Ground"/>
        <s v="Dark"/>
        <s v="Grass"/>
        <s v="Normal"/>
        <s v="Flying"/>
        <s v="Fairy"/>
      </sharedItems>
    </cacheField>
    <cacheField name="Generation" numFmtId="0">
      <sharedItems containsSemiMixedTypes="0" containsString="0" containsNumber="1" containsInteger="1" minValue="1" maxValue="6" count="6">
        <n v="1"/>
        <n v="2"/>
        <n v="3"/>
        <n v="4"/>
        <n v="5"/>
        <n v="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00">
  <r>
    <n v="1"/>
    <s v="Bulbasaur"/>
    <x v="0"/>
    <s v="Poison"/>
    <n v="318"/>
    <n v="45"/>
    <x v="0"/>
    <n v="49"/>
    <n v="65"/>
    <n v="65"/>
    <n v="45"/>
    <x v="0"/>
    <x v="0"/>
  </r>
  <r>
    <n v="2"/>
    <s v="Ivysaur"/>
    <x v="0"/>
    <s v="Poison"/>
    <n v="405"/>
    <n v="60"/>
    <x v="1"/>
    <n v="63"/>
    <n v="80"/>
    <n v="80"/>
    <n v="60"/>
    <x v="0"/>
    <x v="0"/>
  </r>
  <r>
    <n v="3"/>
    <s v="Venusaur"/>
    <x v="0"/>
    <s v="Poison"/>
    <n v="525"/>
    <n v="80"/>
    <x v="2"/>
    <n v="83"/>
    <n v="100"/>
    <n v="100"/>
    <n v="80"/>
    <x v="0"/>
    <x v="0"/>
  </r>
  <r>
    <n v="3"/>
    <s v="VenusaurMega Venusaur"/>
    <x v="0"/>
    <s v="Poison"/>
    <n v="625"/>
    <n v="80"/>
    <x v="3"/>
    <n v="123"/>
    <n v="122"/>
    <n v="120"/>
    <n v="80"/>
    <x v="0"/>
    <x v="0"/>
  </r>
  <r>
    <n v="4"/>
    <s v="Charmander"/>
    <x v="1"/>
    <m/>
    <n v="309"/>
    <n v="39"/>
    <x v="4"/>
    <n v="43"/>
    <n v="60"/>
    <n v="50"/>
    <n v="65"/>
    <x v="0"/>
    <x v="0"/>
  </r>
  <r>
    <n v="5"/>
    <s v="Charmeleon"/>
    <x v="1"/>
    <m/>
    <n v="405"/>
    <n v="58"/>
    <x v="5"/>
    <n v="58"/>
    <n v="80"/>
    <n v="65"/>
    <n v="80"/>
    <x v="0"/>
    <x v="0"/>
  </r>
  <r>
    <n v="6"/>
    <s v="Charizard"/>
    <x v="1"/>
    <s v="Flying"/>
    <n v="534"/>
    <n v="78"/>
    <x v="6"/>
    <n v="78"/>
    <n v="109"/>
    <n v="85"/>
    <n v="100"/>
    <x v="0"/>
    <x v="0"/>
  </r>
  <r>
    <n v="6"/>
    <s v="CharizardMega Charizard X"/>
    <x v="1"/>
    <s v="Dragon"/>
    <n v="634"/>
    <n v="78"/>
    <x v="7"/>
    <n v="111"/>
    <n v="130"/>
    <n v="85"/>
    <n v="100"/>
    <x v="0"/>
    <x v="0"/>
  </r>
  <r>
    <n v="6"/>
    <s v="CharizardMega Charizard Y"/>
    <x v="1"/>
    <s v="Flying"/>
    <n v="634"/>
    <n v="78"/>
    <x v="8"/>
    <n v="78"/>
    <n v="159"/>
    <n v="115"/>
    <n v="100"/>
    <x v="0"/>
    <x v="0"/>
  </r>
  <r>
    <n v="7"/>
    <s v="Squirtle"/>
    <x v="2"/>
    <m/>
    <n v="314"/>
    <n v="44"/>
    <x v="9"/>
    <n v="65"/>
    <n v="50"/>
    <n v="64"/>
    <n v="43"/>
    <x v="0"/>
    <x v="0"/>
  </r>
  <r>
    <n v="8"/>
    <s v="Wartortle"/>
    <x v="2"/>
    <m/>
    <n v="405"/>
    <n v="59"/>
    <x v="10"/>
    <n v="80"/>
    <n v="65"/>
    <n v="80"/>
    <n v="58"/>
    <x v="0"/>
    <x v="0"/>
  </r>
  <r>
    <n v="9"/>
    <s v="Blastoise"/>
    <x v="2"/>
    <m/>
    <n v="530"/>
    <n v="79"/>
    <x v="11"/>
    <n v="100"/>
    <n v="85"/>
    <n v="105"/>
    <n v="78"/>
    <x v="0"/>
    <x v="0"/>
  </r>
  <r>
    <n v="9"/>
    <s v="BlastoiseMega Blastoise"/>
    <x v="2"/>
    <m/>
    <n v="630"/>
    <n v="79"/>
    <x v="12"/>
    <n v="120"/>
    <n v="135"/>
    <n v="115"/>
    <n v="78"/>
    <x v="0"/>
    <x v="0"/>
  </r>
  <r>
    <n v="10"/>
    <s v="Caterpie"/>
    <x v="3"/>
    <m/>
    <n v="195"/>
    <n v="45"/>
    <x v="13"/>
    <n v="35"/>
    <n v="20"/>
    <n v="20"/>
    <n v="45"/>
    <x v="0"/>
    <x v="0"/>
  </r>
  <r>
    <n v="11"/>
    <s v="Metapod"/>
    <x v="3"/>
    <m/>
    <n v="205"/>
    <n v="50"/>
    <x v="14"/>
    <n v="55"/>
    <n v="25"/>
    <n v="25"/>
    <n v="30"/>
    <x v="0"/>
    <x v="0"/>
  </r>
  <r>
    <n v="12"/>
    <s v="Butterfree"/>
    <x v="3"/>
    <s v="Flying"/>
    <n v="395"/>
    <n v="60"/>
    <x v="15"/>
    <n v="50"/>
    <n v="90"/>
    <n v="80"/>
    <n v="70"/>
    <x v="0"/>
    <x v="0"/>
  </r>
  <r>
    <n v="13"/>
    <s v="Weedle"/>
    <x v="3"/>
    <s v="Poison"/>
    <n v="195"/>
    <n v="40"/>
    <x v="16"/>
    <n v="30"/>
    <n v="20"/>
    <n v="20"/>
    <n v="50"/>
    <x v="0"/>
    <x v="0"/>
  </r>
  <r>
    <n v="14"/>
    <s v="Kakuna"/>
    <x v="3"/>
    <s v="Poison"/>
    <n v="205"/>
    <n v="45"/>
    <x v="17"/>
    <n v="50"/>
    <n v="25"/>
    <n v="25"/>
    <n v="35"/>
    <x v="0"/>
    <x v="0"/>
  </r>
  <r>
    <n v="15"/>
    <s v="Beedrill"/>
    <x v="3"/>
    <s v="Poison"/>
    <n v="395"/>
    <n v="65"/>
    <x v="18"/>
    <n v="40"/>
    <n v="45"/>
    <n v="80"/>
    <n v="75"/>
    <x v="0"/>
    <x v="0"/>
  </r>
  <r>
    <n v="15"/>
    <s v="BeedrillMega Beedrill"/>
    <x v="3"/>
    <s v="Poison"/>
    <n v="495"/>
    <n v="65"/>
    <x v="19"/>
    <n v="40"/>
    <n v="15"/>
    <n v="80"/>
    <n v="145"/>
    <x v="0"/>
    <x v="0"/>
  </r>
  <r>
    <n v="16"/>
    <s v="Pidgey"/>
    <x v="4"/>
    <s v="Flying"/>
    <n v="251"/>
    <n v="40"/>
    <x v="15"/>
    <n v="40"/>
    <n v="35"/>
    <n v="35"/>
    <n v="56"/>
    <x v="0"/>
    <x v="0"/>
  </r>
  <r>
    <n v="17"/>
    <s v="Pidgeotto"/>
    <x v="4"/>
    <s v="Flying"/>
    <n v="349"/>
    <n v="63"/>
    <x v="20"/>
    <n v="55"/>
    <n v="50"/>
    <n v="50"/>
    <n v="71"/>
    <x v="0"/>
    <x v="0"/>
  </r>
  <r>
    <n v="18"/>
    <s v="Pidgeot"/>
    <x v="4"/>
    <s v="Flying"/>
    <n v="479"/>
    <n v="83"/>
    <x v="21"/>
    <n v="75"/>
    <n v="70"/>
    <n v="70"/>
    <n v="101"/>
    <x v="0"/>
    <x v="0"/>
  </r>
  <r>
    <n v="18"/>
    <s v="PidgeotMega Pidgeot"/>
    <x v="4"/>
    <s v="Flying"/>
    <n v="579"/>
    <n v="83"/>
    <x v="21"/>
    <n v="80"/>
    <n v="135"/>
    <n v="80"/>
    <n v="121"/>
    <x v="0"/>
    <x v="0"/>
  </r>
  <r>
    <n v="19"/>
    <s v="Rattata"/>
    <x v="4"/>
    <m/>
    <n v="253"/>
    <n v="30"/>
    <x v="22"/>
    <n v="35"/>
    <n v="25"/>
    <n v="35"/>
    <n v="72"/>
    <x v="0"/>
    <x v="0"/>
  </r>
  <r>
    <n v="20"/>
    <s v="Raticate"/>
    <x v="4"/>
    <m/>
    <n v="413"/>
    <n v="55"/>
    <x v="23"/>
    <n v="60"/>
    <n v="50"/>
    <n v="70"/>
    <n v="97"/>
    <x v="0"/>
    <x v="0"/>
  </r>
  <r>
    <n v="21"/>
    <s v="Spearow"/>
    <x v="4"/>
    <s v="Flying"/>
    <n v="262"/>
    <n v="40"/>
    <x v="20"/>
    <n v="30"/>
    <n v="31"/>
    <n v="31"/>
    <n v="70"/>
    <x v="0"/>
    <x v="0"/>
  </r>
  <r>
    <n v="22"/>
    <s v="Fearow"/>
    <x v="4"/>
    <s v="Flying"/>
    <n v="442"/>
    <n v="65"/>
    <x v="18"/>
    <n v="65"/>
    <n v="61"/>
    <n v="61"/>
    <n v="100"/>
    <x v="0"/>
    <x v="0"/>
  </r>
  <r>
    <n v="23"/>
    <s v="Ekans"/>
    <x v="5"/>
    <m/>
    <n v="288"/>
    <n v="35"/>
    <x v="20"/>
    <n v="44"/>
    <n v="40"/>
    <n v="54"/>
    <n v="55"/>
    <x v="0"/>
    <x v="0"/>
  </r>
  <r>
    <n v="24"/>
    <s v="Arbok"/>
    <x v="5"/>
    <m/>
    <n v="438"/>
    <n v="60"/>
    <x v="24"/>
    <n v="69"/>
    <n v="65"/>
    <n v="79"/>
    <n v="80"/>
    <x v="0"/>
    <x v="0"/>
  </r>
  <r>
    <n v="25"/>
    <s v="Pikachu"/>
    <x v="6"/>
    <m/>
    <n v="320"/>
    <n v="35"/>
    <x v="25"/>
    <n v="40"/>
    <n v="50"/>
    <n v="50"/>
    <n v="90"/>
    <x v="0"/>
    <x v="0"/>
  </r>
  <r>
    <n v="26"/>
    <s v="Raichu"/>
    <x v="6"/>
    <m/>
    <n v="485"/>
    <n v="60"/>
    <x v="18"/>
    <n v="55"/>
    <n v="90"/>
    <n v="80"/>
    <n v="110"/>
    <x v="0"/>
    <x v="0"/>
  </r>
  <r>
    <n v="27"/>
    <s v="Sandshrew"/>
    <x v="7"/>
    <m/>
    <n v="300"/>
    <n v="50"/>
    <x v="26"/>
    <n v="85"/>
    <n v="20"/>
    <n v="30"/>
    <n v="40"/>
    <x v="0"/>
    <x v="0"/>
  </r>
  <r>
    <n v="28"/>
    <s v="Sandslash"/>
    <x v="7"/>
    <m/>
    <n v="450"/>
    <n v="75"/>
    <x v="3"/>
    <n v="110"/>
    <n v="45"/>
    <n v="55"/>
    <n v="65"/>
    <x v="0"/>
    <x v="0"/>
  </r>
  <r>
    <n v="29"/>
    <s v="Nidoranâ™€"/>
    <x v="5"/>
    <m/>
    <n v="275"/>
    <n v="55"/>
    <x v="27"/>
    <n v="52"/>
    <n v="40"/>
    <n v="40"/>
    <n v="41"/>
    <x v="0"/>
    <x v="0"/>
  </r>
  <r>
    <n v="30"/>
    <s v="Nidorina"/>
    <x v="5"/>
    <m/>
    <n v="365"/>
    <n v="70"/>
    <x v="1"/>
    <n v="67"/>
    <n v="55"/>
    <n v="55"/>
    <n v="56"/>
    <x v="0"/>
    <x v="0"/>
  </r>
  <r>
    <n v="31"/>
    <s v="Nidoqueen"/>
    <x v="5"/>
    <s v="Ground"/>
    <n v="505"/>
    <n v="90"/>
    <x v="28"/>
    <n v="87"/>
    <n v="75"/>
    <n v="85"/>
    <n v="76"/>
    <x v="0"/>
    <x v="0"/>
  </r>
  <r>
    <n v="32"/>
    <s v="Nidoranâ™‚"/>
    <x v="5"/>
    <m/>
    <n v="273"/>
    <n v="46"/>
    <x v="29"/>
    <n v="40"/>
    <n v="40"/>
    <n v="40"/>
    <n v="50"/>
    <x v="0"/>
    <x v="0"/>
  </r>
  <r>
    <n v="33"/>
    <s v="Nidorino"/>
    <x v="5"/>
    <m/>
    <n v="365"/>
    <n v="61"/>
    <x v="30"/>
    <n v="57"/>
    <n v="55"/>
    <n v="55"/>
    <n v="65"/>
    <x v="0"/>
    <x v="0"/>
  </r>
  <r>
    <n v="34"/>
    <s v="Nidoking"/>
    <x v="5"/>
    <s v="Ground"/>
    <n v="505"/>
    <n v="81"/>
    <x v="31"/>
    <n v="77"/>
    <n v="85"/>
    <n v="75"/>
    <n v="85"/>
    <x v="0"/>
    <x v="0"/>
  </r>
  <r>
    <n v="35"/>
    <s v="Clefairy"/>
    <x v="8"/>
    <m/>
    <n v="323"/>
    <n v="70"/>
    <x v="15"/>
    <n v="48"/>
    <n v="60"/>
    <n v="65"/>
    <n v="35"/>
    <x v="0"/>
    <x v="0"/>
  </r>
  <r>
    <n v="36"/>
    <s v="Clefable"/>
    <x v="8"/>
    <m/>
    <n v="483"/>
    <n v="95"/>
    <x v="32"/>
    <n v="73"/>
    <n v="95"/>
    <n v="90"/>
    <n v="60"/>
    <x v="0"/>
    <x v="0"/>
  </r>
  <r>
    <n v="37"/>
    <s v="Vulpix"/>
    <x v="1"/>
    <m/>
    <n v="299"/>
    <n v="38"/>
    <x v="33"/>
    <n v="40"/>
    <n v="50"/>
    <n v="65"/>
    <n v="65"/>
    <x v="0"/>
    <x v="0"/>
  </r>
  <r>
    <n v="38"/>
    <s v="Ninetales"/>
    <x v="1"/>
    <m/>
    <n v="505"/>
    <n v="73"/>
    <x v="34"/>
    <n v="75"/>
    <n v="81"/>
    <n v="100"/>
    <n v="100"/>
    <x v="0"/>
    <x v="0"/>
  </r>
  <r>
    <n v="39"/>
    <s v="Jigglypuff"/>
    <x v="4"/>
    <s v="Fairy"/>
    <n v="270"/>
    <n v="115"/>
    <x v="15"/>
    <n v="20"/>
    <n v="45"/>
    <n v="25"/>
    <n v="20"/>
    <x v="0"/>
    <x v="0"/>
  </r>
  <r>
    <n v="40"/>
    <s v="Wigglytuff"/>
    <x v="4"/>
    <s v="Fairy"/>
    <n v="435"/>
    <n v="140"/>
    <x v="32"/>
    <n v="45"/>
    <n v="85"/>
    <n v="50"/>
    <n v="45"/>
    <x v="0"/>
    <x v="0"/>
  </r>
  <r>
    <n v="41"/>
    <s v="Zubat"/>
    <x v="5"/>
    <s v="Flying"/>
    <n v="245"/>
    <n v="40"/>
    <x v="15"/>
    <n v="35"/>
    <n v="30"/>
    <n v="40"/>
    <n v="55"/>
    <x v="0"/>
    <x v="0"/>
  </r>
  <r>
    <n v="42"/>
    <s v="Golbat"/>
    <x v="5"/>
    <s v="Flying"/>
    <n v="455"/>
    <n v="75"/>
    <x v="21"/>
    <n v="70"/>
    <n v="65"/>
    <n v="75"/>
    <n v="90"/>
    <x v="0"/>
    <x v="0"/>
  </r>
  <r>
    <n v="43"/>
    <s v="Oddish"/>
    <x v="0"/>
    <s v="Poison"/>
    <n v="320"/>
    <n v="45"/>
    <x v="35"/>
    <n v="55"/>
    <n v="75"/>
    <n v="65"/>
    <n v="30"/>
    <x v="0"/>
    <x v="0"/>
  </r>
  <r>
    <n v="44"/>
    <s v="Gloom"/>
    <x v="0"/>
    <s v="Poison"/>
    <n v="395"/>
    <n v="60"/>
    <x v="36"/>
    <n v="70"/>
    <n v="85"/>
    <n v="75"/>
    <n v="40"/>
    <x v="0"/>
    <x v="0"/>
  </r>
  <r>
    <n v="45"/>
    <s v="Vileplume"/>
    <x v="0"/>
    <s v="Poison"/>
    <n v="490"/>
    <n v="75"/>
    <x v="21"/>
    <n v="85"/>
    <n v="110"/>
    <n v="90"/>
    <n v="50"/>
    <x v="0"/>
    <x v="0"/>
  </r>
  <r>
    <n v="46"/>
    <s v="Paras"/>
    <x v="3"/>
    <s v="Grass"/>
    <n v="285"/>
    <n v="35"/>
    <x v="32"/>
    <n v="55"/>
    <n v="45"/>
    <n v="55"/>
    <n v="25"/>
    <x v="0"/>
    <x v="0"/>
  </r>
  <r>
    <n v="47"/>
    <s v="Parasect"/>
    <x v="3"/>
    <s v="Grass"/>
    <n v="405"/>
    <n v="60"/>
    <x v="37"/>
    <n v="80"/>
    <n v="60"/>
    <n v="80"/>
    <n v="30"/>
    <x v="0"/>
    <x v="0"/>
  </r>
  <r>
    <n v="48"/>
    <s v="Venonat"/>
    <x v="3"/>
    <s v="Poison"/>
    <n v="305"/>
    <n v="60"/>
    <x v="25"/>
    <n v="50"/>
    <n v="40"/>
    <n v="55"/>
    <n v="45"/>
    <x v="0"/>
    <x v="0"/>
  </r>
  <r>
    <n v="49"/>
    <s v="Venomoth"/>
    <x v="3"/>
    <s v="Poison"/>
    <n v="450"/>
    <n v="70"/>
    <x v="36"/>
    <n v="60"/>
    <n v="90"/>
    <n v="75"/>
    <n v="90"/>
    <x v="0"/>
    <x v="0"/>
  </r>
  <r>
    <n v="50"/>
    <s v="Diglett"/>
    <x v="7"/>
    <m/>
    <n v="265"/>
    <n v="10"/>
    <x v="25"/>
    <n v="25"/>
    <n v="35"/>
    <n v="45"/>
    <n v="95"/>
    <x v="0"/>
    <x v="0"/>
  </r>
  <r>
    <n v="51"/>
    <s v="Dugtrio"/>
    <x v="7"/>
    <m/>
    <n v="405"/>
    <n v="35"/>
    <x v="21"/>
    <n v="50"/>
    <n v="50"/>
    <n v="70"/>
    <n v="120"/>
    <x v="0"/>
    <x v="0"/>
  </r>
  <r>
    <n v="52"/>
    <s v="Meowth"/>
    <x v="4"/>
    <m/>
    <n v="290"/>
    <n v="40"/>
    <x v="15"/>
    <n v="35"/>
    <n v="40"/>
    <n v="40"/>
    <n v="90"/>
    <x v="0"/>
    <x v="0"/>
  </r>
  <r>
    <n v="53"/>
    <s v="Persian"/>
    <x v="4"/>
    <m/>
    <n v="440"/>
    <n v="65"/>
    <x v="32"/>
    <n v="60"/>
    <n v="65"/>
    <n v="65"/>
    <n v="115"/>
    <x v="0"/>
    <x v="0"/>
  </r>
  <r>
    <n v="54"/>
    <s v="Psyduck"/>
    <x v="2"/>
    <m/>
    <n v="320"/>
    <n v="50"/>
    <x v="4"/>
    <n v="48"/>
    <n v="65"/>
    <n v="50"/>
    <n v="55"/>
    <x v="0"/>
    <x v="0"/>
  </r>
  <r>
    <n v="55"/>
    <s v="Golduck"/>
    <x v="2"/>
    <m/>
    <n v="500"/>
    <n v="80"/>
    <x v="2"/>
    <n v="78"/>
    <n v="95"/>
    <n v="80"/>
    <n v="85"/>
    <x v="0"/>
    <x v="0"/>
  </r>
  <r>
    <n v="56"/>
    <s v="Mankey"/>
    <x v="9"/>
    <m/>
    <n v="305"/>
    <n v="40"/>
    <x v="21"/>
    <n v="35"/>
    <n v="35"/>
    <n v="45"/>
    <n v="70"/>
    <x v="0"/>
    <x v="0"/>
  </r>
  <r>
    <n v="57"/>
    <s v="Primeape"/>
    <x v="9"/>
    <m/>
    <n v="455"/>
    <n v="65"/>
    <x v="38"/>
    <n v="60"/>
    <n v="60"/>
    <n v="70"/>
    <n v="95"/>
    <x v="0"/>
    <x v="0"/>
  </r>
  <r>
    <n v="58"/>
    <s v="Growlithe"/>
    <x v="1"/>
    <m/>
    <n v="350"/>
    <n v="55"/>
    <x v="32"/>
    <n v="45"/>
    <n v="70"/>
    <n v="50"/>
    <n v="60"/>
    <x v="0"/>
    <x v="0"/>
  </r>
  <r>
    <n v="59"/>
    <s v="Arcanine"/>
    <x v="1"/>
    <m/>
    <n v="555"/>
    <n v="90"/>
    <x v="39"/>
    <n v="80"/>
    <n v="100"/>
    <n v="80"/>
    <n v="95"/>
    <x v="0"/>
    <x v="0"/>
  </r>
  <r>
    <n v="60"/>
    <s v="Poliwag"/>
    <x v="2"/>
    <m/>
    <n v="300"/>
    <n v="40"/>
    <x v="35"/>
    <n v="40"/>
    <n v="40"/>
    <n v="40"/>
    <n v="90"/>
    <x v="0"/>
    <x v="0"/>
  </r>
  <r>
    <n v="61"/>
    <s v="Poliwhirl"/>
    <x v="2"/>
    <m/>
    <n v="385"/>
    <n v="65"/>
    <x v="36"/>
    <n v="65"/>
    <n v="50"/>
    <n v="50"/>
    <n v="90"/>
    <x v="0"/>
    <x v="0"/>
  </r>
  <r>
    <n v="62"/>
    <s v="Poliwrath"/>
    <x v="2"/>
    <s v="Fighting"/>
    <n v="510"/>
    <n v="90"/>
    <x v="37"/>
    <n v="95"/>
    <n v="70"/>
    <n v="90"/>
    <n v="70"/>
    <x v="0"/>
    <x v="0"/>
  </r>
  <r>
    <n v="63"/>
    <s v="Abra"/>
    <x v="10"/>
    <m/>
    <n v="310"/>
    <n v="25"/>
    <x v="14"/>
    <n v="15"/>
    <n v="105"/>
    <n v="55"/>
    <n v="90"/>
    <x v="0"/>
    <x v="0"/>
  </r>
  <r>
    <n v="64"/>
    <s v="Kadabra"/>
    <x v="10"/>
    <m/>
    <n v="400"/>
    <n v="40"/>
    <x v="16"/>
    <n v="30"/>
    <n v="120"/>
    <n v="70"/>
    <n v="105"/>
    <x v="0"/>
    <x v="0"/>
  </r>
  <r>
    <n v="65"/>
    <s v="Alakazam"/>
    <x v="10"/>
    <m/>
    <n v="500"/>
    <n v="55"/>
    <x v="35"/>
    <n v="45"/>
    <n v="135"/>
    <n v="95"/>
    <n v="120"/>
    <x v="0"/>
    <x v="0"/>
  </r>
  <r>
    <n v="65"/>
    <s v="AlakazamMega Alakazam"/>
    <x v="10"/>
    <m/>
    <n v="590"/>
    <n v="55"/>
    <x v="35"/>
    <n v="65"/>
    <n v="175"/>
    <n v="95"/>
    <n v="150"/>
    <x v="0"/>
    <x v="0"/>
  </r>
  <r>
    <n v="66"/>
    <s v="Machop"/>
    <x v="9"/>
    <m/>
    <n v="305"/>
    <n v="70"/>
    <x v="21"/>
    <n v="50"/>
    <n v="35"/>
    <n v="35"/>
    <n v="35"/>
    <x v="0"/>
    <x v="0"/>
  </r>
  <r>
    <n v="67"/>
    <s v="Machoke"/>
    <x v="9"/>
    <m/>
    <n v="405"/>
    <n v="80"/>
    <x v="3"/>
    <n v="70"/>
    <n v="50"/>
    <n v="60"/>
    <n v="45"/>
    <x v="0"/>
    <x v="0"/>
  </r>
  <r>
    <n v="68"/>
    <s v="Machamp"/>
    <x v="9"/>
    <m/>
    <n v="505"/>
    <n v="90"/>
    <x v="7"/>
    <n v="80"/>
    <n v="65"/>
    <n v="85"/>
    <n v="55"/>
    <x v="0"/>
    <x v="0"/>
  </r>
  <r>
    <n v="69"/>
    <s v="Bellsprout"/>
    <x v="0"/>
    <s v="Poison"/>
    <n v="300"/>
    <n v="50"/>
    <x v="26"/>
    <n v="35"/>
    <n v="70"/>
    <n v="30"/>
    <n v="40"/>
    <x v="0"/>
    <x v="0"/>
  </r>
  <r>
    <n v="70"/>
    <s v="Weepinbell"/>
    <x v="0"/>
    <s v="Poison"/>
    <n v="390"/>
    <n v="65"/>
    <x v="18"/>
    <n v="50"/>
    <n v="85"/>
    <n v="45"/>
    <n v="55"/>
    <x v="0"/>
    <x v="0"/>
  </r>
  <r>
    <n v="71"/>
    <s v="Victreebel"/>
    <x v="0"/>
    <s v="Poison"/>
    <n v="490"/>
    <n v="80"/>
    <x v="38"/>
    <n v="65"/>
    <n v="100"/>
    <n v="70"/>
    <n v="70"/>
    <x v="0"/>
    <x v="0"/>
  </r>
  <r>
    <n v="72"/>
    <s v="Tentacool"/>
    <x v="2"/>
    <s v="Poison"/>
    <n v="335"/>
    <n v="40"/>
    <x v="40"/>
    <n v="35"/>
    <n v="50"/>
    <n v="100"/>
    <n v="70"/>
    <x v="0"/>
    <x v="0"/>
  </r>
  <r>
    <n v="73"/>
    <s v="Tentacruel"/>
    <x v="2"/>
    <s v="Poison"/>
    <n v="515"/>
    <n v="80"/>
    <x v="32"/>
    <n v="65"/>
    <n v="80"/>
    <n v="120"/>
    <n v="100"/>
    <x v="0"/>
    <x v="0"/>
  </r>
  <r>
    <n v="74"/>
    <s v="Geodude"/>
    <x v="11"/>
    <s v="Ground"/>
    <n v="300"/>
    <n v="40"/>
    <x v="21"/>
    <n v="100"/>
    <n v="30"/>
    <n v="30"/>
    <n v="20"/>
    <x v="0"/>
    <x v="0"/>
  </r>
  <r>
    <n v="75"/>
    <s v="Graveler"/>
    <x v="11"/>
    <s v="Ground"/>
    <n v="390"/>
    <n v="55"/>
    <x v="37"/>
    <n v="115"/>
    <n v="45"/>
    <n v="45"/>
    <n v="35"/>
    <x v="0"/>
    <x v="0"/>
  </r>
  <r>
    <n v="76"/>
    <s v="Golem"/>
    <x v="11"/>
    <s v="Ground"/>
    <n v="495"/>
    <n v="80"/>
    <x v="41"/>
    <n v="130"/>
    <n v="55"/>
    <n v="65"/>
    <n v="45"/>
    <x v="0"/>
    <x v="0"/>
  </r>
  <r>
    <n v="77"/>
    <s v="Ponyta"/>
    <x v="1"/>
    <m/>
    <n v="410"/>
    <n v="50"/>
    <x v="24"/>
    <n v="55"/>
    <n v="65"/>
    <n v="65"/>
    <n v="90"/>
    <x v="0"/>
    <x v="0"/>
  </r>
  <r>
    <n v="78"/>
    <s v="Rapidash"/>
    <x v="1"/>
    <m/>
    <n v="500"/>
    <n v="65"/>
    <x v="3"/>
    <n v="70"/>
    <n v="80"/>
    <n v="80"/>
    <n v="105"/>
    <x v="0"/>
    <x v="0"/>
  </r>
  <r>
    <n v="79"/>
    <s v="Slowpoke"/>
    <x v="2"/>
    <s v="Psychic"/>
    <n v="315"/>
    <n v="90"/>
    <x v="36"/>
    <n v="65"/>
    <n v="40"/>
    <n v="40"/>
    <n v="15"/>
    <x v="0"/>
    <x v="0"/>
  </r>
  <r>
    <n v="80"/>
    <s v="Slowbro"/>
    <x v="2"/>
    <s v="Psychic"/>
    <n v="490"/>
    <n v="95"/>
    <x v="26"/>
    <n v="110"/>
    <n v="100"/>
    <n v="80"/>
    <n v="30"/>
    <x v="0"/>
    <x v="0"/>
  </r>
  <r>
    <n v="80"/>
    <s v="SlowbroMega Slowbro"/>
    <x v="2"/>
    <s v="Psychic"/>
    <n v="590"/>
    <n v="95"/>
    <x v="26"/>
    <n v="180"/>
    <n v="130"/>
    <n v="80"/>
    <n v="30"/>
    <x v="0"/>
    <x v="0"/>
  </r>
  <r>
    <n v="81"/>
    <s v="Magnemite"/>
    <x v="6"/>
    <s v="Steel"/>
    <n v="325"/>
    <n v="25"/>
    <x v="16"/>
    <n v="70"/>
    <n v="95"/>
    <n v="55"/>
    <n v="45"/>
    <x v="0"/>
    <x v="0"/>
  </r>
  <r>
    <n v="82"/>
    <s v="Magneton"/>
    <x v="6"/>
    <s v="Steel"/>
    <n v="465"/>
    <n v="50"/>
    <x v="20"/>
    <n v="95"/>
    <n v="120"/>
    <n v="70"/>
    <n v="70"/>
    <x v="0"/>
    <x v="0"/>
  </r>
  <r>
    <n v="83"/>
    <s v="Farfetch'd"/>
    <x v="4"/>
    <s v="Flying"/>
    <n v="352"/>
    <n v="52"/>
    <x v="36"/>
    <n v="55"/>
    <n v="58"/>
    <n v="62"/>
    <n v="60"/>
    <x v="0"/>
    <x v="0"/>
  </r>
  <r>
    <n v="84"/>
    <s v="Doduo"/>
    <x v="4"/>
    <s v="Flying"/>
    <n v="310"/>
    <n v="35"/>
    <x v="24"/>
    <n v="45"/>
    <n v="35"/>
    <n v="35"/>
    <n v="75"/>
    <x v="0"/>
    <x v="0"/>
  </r>
  <r>
    <n v="85"/>
    <s v="Dodrio"/>
    <x v="4"/>
    <s v="Flying"/>
    <n v="460"/>
    <n v="60"/>
    <x v="39"/>
    <n v="70"/>
    <n v="60"/>
    <n v="60"/>
    <n v="100"/>
    <x v="0"/>
    <x v="0"/>
  </r>
  <r>
    <n v="86"/>
    <s v="Seel"/>
    <x v="2"/>
    <m/>
    <n v="325"/>
    <n v="65"/>
    <x v="15"/>
    <n v="55"/>
    <n v="45"/>
    <n v="70"/>
    <n v="45"/>
    <x v="0"/>
    <x v="0"/>
  </r>
  <r>
    <n v="87"/>
    <s v="Dewgong"/>
    <x v="2"/>
    <s v="Ice"/>
    <n v="475"/>
    <n v="90"/>
    <x v="32"/>
    <n v="80"/>
    <n v="70"/>
    <n v="95"/>
    <n v="70"/>
    <x v="0"/>
    <x v="0"/>
  </r>
  <r>
    <n v="88"/>
    <s v="Grimer"/>
    <x v="5"/>
    <m/>
    <n v="325"/>
    <n v="80"/>
    <x v="21"/>
    <n v="50"/>
    <n v="40"/>
    <n v="50"/>
    <n v="25"/>
    <x v="0"/>
    <x v="0"/>
  </r>
  <r>
    <n v="89"/>
    <s v="Muk"/>
    <x v="5"/>
    <m/>
    <n v="500"/>
    <n v="105"/>
    <x v="38"/>
    <n v="75"/>
    <n v="65"/>
    <n v="100"/>
    <n v="50"/>
    <x v="0"/>
    <x v="0"/>
  </r>
  <r>
    <n v="90"/>
    <s v="Shellder"/>
    <x v="2"/>
    <m/>
    <n v="305"/>
    <n v="30"/>
    <x v="36"/>
    <n v="100"/>
    <n v="45"/>
    <n v="25"/>
    <n v="40"/>
    <x v="0"/>
    <x v="0"/>
  </r>
  <r>
    <n v="91"/>
    <s v="Cloyster"/>
    <x v="2"/>
    <s v="Ice"/>
    <n v="525"/>
    <n v="50"/>
    <x v="37"/>
    <n v="180"/>
    <n v="85"/>
    <n v="45"/>
    <n v="70"/>
    <x v="0"/>
    <x v="0"/>
  </r>
  <r>
    <n v="92"/>
    <s v="Gastly"/>
    <x v="12"/>
    <s v="Poison"/>
    <n v="310"/>
    <n v="30"/>
    <x v="16"/>
    <n v="30"/>
    <n v="100"/>
    <n v="35"/>
    <n v="80"/>
    <x v="0"/>
    <x v="0"/>
  </r>
  <r>
    <n v="93"/>
    <s v="Haunter"/>
    <x v="12"/>
    <s v="Poison"/>
    <n v="405"/>
    <n v="45"/>
    <x v="35"/>
    <n v="45"/>
    <n v="115"/>
    <n v="55"/>
    <n v="95"/>
    <x v="0"/>
    <x v="0"/>
  </r>
  <r>
    <n v="94"/>
    <s v="Gengar"/>
    <x v="12"/>
    <s v="Poison"/>
    <n v="500"/>
    <n v="60"/>
    <x v="36"/>
    <n v="60"/>
    <n v="130"/>
    <n v="75"/>
    <n v="110"/>
    <x v="0"/>
    <x v="0"/>
  </r>
  <r>
    <n v="94"/>
    <s v="GengarMega Gengar"/>
    <x v="12"/>
    <s v="Poison"/>
    <n v="600"/>
    <n v="60"/>
    <x v="36"/>
    <n v="80"/>
    <n v="170"/>
    <n v="95"/>
    <n v="130"/>
    <x v="0"/>
    <x v="0"/>
  </r>
  <r>
    <n v="95"/>
    <s v="Onix"/>
    <x v="11"/>
    <s v="Ground"/>
    <n v="385"/>
    <n v="35"/>
    <x v="15"/>
    <n v="160"/>
    <n v="30"/>
    <n v="45"/>
    <n v="70"/>
    <x v="0"/>
    <x v="0"/>
  </r>
  <r>
    <n v="96"/>
    <s v="Drowzee"/>
    <x v="10"/>
    <m/>
    <n v="328"/>
    <n v="60"/>
    <x v="9"/>
    <n v="45"/>
    <n v="43"/>
    <n v="90"/>
    <n v="42"/>
    <x v="0"/>
    <x v="0"/>
  </r>
  <r>
    <n v="97"/>
    <s v="Hypno"/>
    <x v="10"/>
    <m/>
    <n v="483"/>
    <n v="85"/>
    <x v="42"/>
    <n v="70"/>
    <n v="73"/>
    <n v="115"/>
    <n v="67"/>
    <x v="0"/>
    <x v="0"/>
  </r>
  <r>
    <n v="98"/>
    <s v="Krabby"/>
    <x v="2"/>
    <m/>
    <n v="325"/>
    <n v="30"/>
    <x v="38"/>
    <n v="90"/>
    <n v="25"/>
    <n v="25"/>
    <n v="50"/>
    <x v="0"/>
    <x v="0"/>
  </r>
  <r>
    <n v="99"/>
    <s v="Kingler"/>
    <x v="2"/>
    <m/>
    <n v="475"/>
    <n v="55"/>
    <x v="7"/>
    <n v="115"/>
    <n v="50"/>
    <n v="50"/>
    <n v="75"/>
    <x v="0"/>
    <x v="0"/>
  </r>
  <r>
    <n v="100"/>
    <s v="Voltorb"/>
    <x v="6"/>
    <m/>
    <n v="330"/>
    <n v="40"/>
    <x v="13"/>
    <n v="50"/>
    <n v="55"/>
    <n v="55"/>
    <n v="100"/>
    <x v="0"/>
    <x v="0"/>
  </r>
  <r>
    <n v="101"/>
    <s v="Electrode"/>
    <x v="6"/>
    <m/>
    <n v="480"/>
    <n v="60"/>
    <x v="35"/>
    <n v="70"/>
    <n v="80"/>
    <n v="80"/>
    <n v="140"/>
    <x v="0"/>
    <x v="0"/>
  </r>
  <r>
    <n v="102"/>
    <s v="Exeggcute"/>
    <x v="0"/>
    <s v="Psychic"/>
    <n v="325"/>
    <n v="60"/>
    <x v="40"/>
    <n v="80"/>
    <n v="60"/>
    <n v="45"/>
    <n v="40"/>
    <x v="0"/>
    <x v="0"/>
  </r>
  <r>
    <n v="103"/>
    <s v="Exeggutor"/>
    <x v="0"/>
    <s v="Psychic"/>
    <n v="520"/>
    <n v="95"/>
    <x v="37"/>
    <n v="85"/>
    <n v="125"/>
    <n v="65"/>
    <n v="55"/>
    <x v="0"/>
    <x v="0"/>
  </r>
  <r>
    <n v="104"/>
    <s v="Cubone"/>
    <x v="7"/>
    <m/>
    <n v="320"/>
    <n v="50"/>
    <x v="35"/>
    <n v="95"/>
    <n v="40"/>
    <n v="50"/>
    <n v="35"/>
    <x v="0"/>
    <x v="0"/>
  </r>
  <r>
    <n v="105"/>
    <s v="Marowak"/>
    <x v="7"/>
    <m/>
    <n v="425"/>
    <n v="60"/>
    <x v="21"/>
    <n v="110"/>
    <n v="50"/>
    <n v="80"/>
    <n v="45"/>
    <x v="0"/>
    <x v="0"/>
  </r>
  <r>
    <n v="106"/>
    <s v="Hitmonlee"/>
    <x v="9"/>
    <m/>
    <n v="455"/>
    <n v="50"/>
    <x v="41"/>
    <n v="53"/>
    <n v="35"/>
    <n v="110"/>
    <n v="87"/>
    <x v="0"/>
    <x v="0"/>
  </r>
  <r>
    <n v="107"/>
    <s v="Hitmonchan"/>
    <x v="9"/>
    <m/>
    <n v="455"/>
    <n v="50"/>
    <x v="38"/>
    <n v="79"/>
    <n v="35"/>
    <n v="110"/>
    <n v="76"/>
    <x v="0"/>
    <x v="0"/>
  </r>
  <r>
    <n v="108"/>
    <s v="Lickitung"/>
    <x v="4"/>
    <m/>
    <n v="385"/>
    <n v="90"/>
    <x v="25"/>
    <n v="75"/>
    <n v="60"/>
    <n v="75"/>
    <n v="30"/>
    <x v="0"/>
    <x v="0"/>
  </r>
  <r>
    <n v="109"/>
    <s v="Koffing"/>
    <x v="5"/>
    <m/>
    <n v="340"/>
    <n v="40"/>
    <x v="36"/>
    <n v="95"/>
    <n v="60"/>
    <n v="45"/>
    <n v="35"/>
    <x v="0"/>
    <x v="0"/>
  </r>
  <r>
    <n v="110"/>
    <s v="Weezing"/>
    <x v="5"/>
    <m/>
    <n v="490"/>
    <n v="65"/>
    <x v="18"/>
    <n v="120"/>
    <n v="85"/>
    <n v="70"/>
    <n v="60"/>
    <x v="0"/>
    <x v="0"/>
  </r>
  <r>
    <n v="111"/>
    <s v="Rhyhorn"/>
    <x v="7"/>
    <s v="Rock"/>
    <n v="345"/>
    <n v="80"/>
    <x v="24"/>
    <n v="95"/>
    <n v="30"/>
    <n v="30"/>
    <n v="25"/>
    <x v="0"/>
    <x v="0"/>
  </r>
  <r>
    <n v="112"/>
    <s v="Rhydon"/>
    <x v="7"/>
    <s v="Rock"/>
    <n v="485"/>
    <n v="105"/>
    <x v="7"/>
    <n v="120"/>
    <n v="45"/>
    <n v="45"/>
    <n v="40"/>
    <x v="0"/>
    <x v="0"/>
  </r>
  <r>
    <n v="113"/>
    <s v="Chansey"/>
    <x v="4"/>
    <m/>
    <n v="450"/>
    <n v="250"/>
    <x v="43"/>
    <n v="5"/>
    <n v="35"/>
    <n v="105"/>
    <n v="50"/>
    <x v="0"/>
    <x v="0"/>
  </r>
  <r>
    <n v="114"/>
    <s v="Tangela"/>
    <x v="0"/>
    <m/>
    <n v="435"/>
    <n v="65"/>
    <x v="25"/>
    <n v="115"/>
    <n v="100"/>
    <n v="40"/>
    <n v="60"/>
    <x v="0"/>
    <x v="0"/>
  </r>
  <r>
    <n v="115"/>
    <s v="Kangaskhan"/>
    <x v="4"/>
    <m/>
    <n v="490"/>
    <n v="105"/>
    <x v="37"/>
    <n v="80"/>
    <n v="40"/>
    <n v="80"/>
    <n v="90"/>
    <x v="0"/>
    <x v="0"/>
  </r>
  <r>
    <n v="115"/>
    <s v="KangaskhanMega Kangaskhan"/>
    <x v="4"/>
    <m/>
    <n v="590"/>
    <n v="105"/>
    <x v="44"/>
    <n v="100"/>
    <n v="60"/>
    <n v="100"/>
    <n v="100"/>
    <x v="0"/>
    <x v="0"/>
  </r>
  <r>
    <n v="116"/>
    <s v="Horsea"/>
    <x v="2"/>
    <m/>
    <n v="295"/>
    <n v="30"/>
    <x v="40"/>
    <n v="70"/>
    <n v="70"/>
    <n v="25"/>
    <n v="60"/>
    <x v="0"/>
    <x v="0"/>
  </r>
  <r>
    <n v="117"/>
    <s v="Seadra"/>
    <x v="2"/>
    <m/>
    <n v="440"/>
    <n v="55"/>
    <x v="36"/>
    <n v="95"/>
    <n v="95"/>
    <n v="45"/>
    <n v="85"/>
    <x v="0"/>
    <x v="0"/>
  </r>
  <r>
    <n v="118"/>
    <s v="Goldeen"/>
    <x v="2"/>
    <m/>
    <n v="320"/>
    <n v="45"/>
    <x v="45"/>
    <n v="60"/>
    <n v="35"/>
    <n v="50"/>
    <n v="63"/>
    <x v="0"/>
    <x v="0"/>
  </r>
  <r>
    <n v="119"/>
    <s v="Seaking"/>
    <x v="2"/>
    <m/>
    <n v="450"/>
    <n v="80"/>
    <x v="28"/>
    <n v="65"/>
    <n v="65"/>
    <n v="80"/>
    <n v="68"/>
    <x v="0"/>
    <x v="0"/>
  </r>
  <r>
    <n v="120"/>
    <s v="Staryu"/>
    <x v="2"/>
    <m/>
    <n v="340"/>
    <n v="30"/>
    <x v="15"/>
    <n v="55"/>
    <n v="70"/>
    <n v="55"/>
    <n v="85"/>
    <x v="0"/>
    <x v="0"/>
  </r>
  <r>
    <n v="121"/>
    <s v="Starmie"/>
    <x v="2"/>
    <s v="Psychic"/>
    <n v="520"/>
    <n v="60"/>
    <x v="26"/>
    <n v="85"/>
    <n v="100"/>
    <n v="85"/>
    <n v="115"/>
    <x v="0"/>
    <x v="0"/>
  </r>
  <r>
    <n v="122"/>
    <s v="Mr. Mime"/>
    <x v="10"/>
    <s v="Fairy"/>
    <n v="460"/>
    <n v="40"/>
    <x v="15"/>
    <n v="65"/>
    <n v="100"/>
    <n v="120"/>
    <n v="90"/>
    <x v="0"/>
    <x v="0"/>
  </r>
  <r>
    <n v="123"/>
    <s v="Scyther"/>
    <x v="3"/>
    <s v="Flying"/>
    <n v="500"/>
    <n v="70"/>
    <x v="39"/>
    <n v="80"/>
    <n v="55"/>
    <n v="80"/>
    <n v="105"/>
    <x v="0"/>
    <x v="0"/>
  </r>
  <r>
    <n v="124"/>
    <s v="Jynx"/>
    <x v="13"/>
    <s v="Psychic"/>
    <n v="455"/>
    <n v="65"/>
    <x v="35"/>
    <n v="35"/>
    <n v="115"/>
    <n v="95"/>
    <n v="95"/>
    <x v="0"/>
    <x v="0"/>
  </r>
  <r>
    <n v="125"/>
    <s v="Electabuzz"/>
    <x v="6"/>
    <m/>
    <n v="490"/>
    <n v="65"/>
    <x v="11"/>
    <n v="57"/>
    <n v="95"/>
    <n v="85"/>
    <n v="105"/>
    <x v="0"/>
    <x v="0"/>
  </r>
  <r>
    <n v="126"/>
    <s v="Magmar"/>
    <x v="1"/>
    <m/>
    <n v="495"/>
    <n v="65"/>
    <x v="37"/>
    <n v="57"/>
    <n v="100"/>
    <n v="85"/>
    <n v="93"/>
    <x v="0"/>
    <x v="0"/>
  </r>
  <r>
    <n v="127"/>
    <s v="Pinsir"/>
    <x v="3"/>
    <m/>
    <n v="500"/>
    <n v="65"/>
    <x v="44"/>
    <n v="100"/>
    <n v="55"/>
    <n v="70"/>
    <n v="85"/>
    <x v="0"/>
    <x v="0"/>
  </r>
  <r>
    <n v="127"/>
    <s v="PinsirMega Pinsir"/>
    <x v="3"/>
    <s v="Flying"/>
    <n v="600"/>
    <n v="65"/>
    <x v="46"/>
    <n v="120"/>
    <n v="65"/>
    <n v="90"/>
    <n v="105"/>
    <x v="0"/>
    <x v="0"/>
  </r>
  <r>
    <n v="128"/>
    <s v="Tauros"/>
    <x v="4"/>
    <m/>
    <n v="490"/>
    <n v="75"/>
    <x v="3"/>
    <n v="95"/>
    <n v="40"/>
    <n v="70"/>
    <n v="110"/>
    <x v="0"/>
    <x v="0"/>
  </r>
  <r>
    <n v="129"/>
    <s v="Magikarp"/>
    <x v="2"/>
    <m/>
    <n v="200"/>
    <n v="20"/>
    <x v="47"/>
    <n v="55"/>
    <n v="15"/>
    <n v="20"/>
    <n v="80"/>
    <x v="0"/>
    <x v="0"/>
  </r>
  <r>
    <n v="130"/>
    <s v="Gyarados"/>
    <x v="2"/>
    <s v="Flying"/>
    <n v="540"/>
    <n v="95"/>
    <x v="44"/>
    <n v="79"/>
    <n v="60"/>
    <n v="100"/>
    <n v="81"/>
    <x v="0"/>
    <x v="0"/>
  </r>
  <r>
    <n v="130"/>
    <s v="GyaradosMega Gyarados"/>
    <x v="2"/>
    <s v="Dark"/>
    <n v="640"/>
    <n v="95"/>
    <x v="46"/>
    <n v="109"/>
    <n v="70"/>
    <n v="130"/>
    <n v="81"/>
    <x v="0"/>
    <x v="0"/>
  </r>
  <r>
    <n v="131"/>
    <s v="Lapras"/>
    <x v="2"/>
    <s v="Ice"/>
    <n v="535"/>
    <n v="130"/>
    <x v="24"/>
    <n v="80"/>
    <n v="85"/>
    <n v="95"/>
    <n v="60"/>
    <x v="0"/>
    <x v="0"/>
  </r>
  <r>
    <n v="132"/>
    <s v="Ditto"/>
    <x v="4"/>
    <m/>
    <n v="288"/>
    <n v="48"/>
    <x v="9"/>
    <n v="48"/>
    <n v="48"/>
    <n v="48"/>
    <n v="48"/>
    <x v="0"/>
    <x v="0"/>
  </r>
  <r>
    <n v="133"/>
    <s v="Eevee"/>
    <x v="4"/>
    <m/>
    <n v="325"/>
    <n v="55"/>
    <x v="25"/>
    <n v="50"/>
    <n v="45"/>
    <n v="65"/>
    <n v="55"/>
    <x v="0"/>
    <x v="0"/>
  </r>
  <r>
    <n v="134"/>
    <s v="Vaporeon"/>
    <x v="2"/>
    <m/>
    <n v="525"/>
    <n v="130"/>
    <x v="36"/>
    <n v="60"/>
    <n v="110"/>
    <n v="95"/>
    <n v="65"/>
    <x v="0"/>
    <x v="0"/>
  </r>
  <r>
    <n v="135"/>
    <s v="Jolteon"/>
    <x v="6"/>
    <m/>
    <n v="525"/>
    <n v="65"/>
    <x v="36"/>
    <n v="60"/>
    <n v="110"/>
    <n v="95"/>
    <n v="130"/>
    <x v="0"/>
    <x v="0"/>
  </r>
  <r>
    <n v="136"/>
    <s v="Flareon"/>
    <x v="1"/>
    <m/>
    <n v="525"/>
    <n v="65"/>
    <x v="7"/>
    <n v="60"/>
    <n v="95"/>
    <n v="110"/>
    <n v="65"/>
    <x v="0"/>
    <x v="0"/>
  </r>
  <r>
    <n v="137"/>
    <s v="Porygon"/>
    <x v="4"/>
    <m/>
    <n v="395"/>
    <n v="65"/>
    <x v="20"/>
    <n v="70"/>
    <n v="85"/>
    <n v="75"/>
    <n v="40"/>
    <x v="0"/>
    <x v="0"/>
  </r>
  <r>
    <n v="138"/>
    <s v="Omanyte"/>
    <x v="11"/>
    <s v="Water"/>
    <n v="355"/>
    <n v="35"/>
    <x v="40"/>
    <n v="100"/>
    <n v="90"/>
    <n v="55"/>
    <n v="35"/>
    <x v="0"/>
    <x v="0"/>
  </r>
  <r>
    <n v="139"/>
    <s v="Omastar"/>
    <x v="11"/>
    <s v="Water"/>
    <n v="495"/>
    <n v="70"/>
    <x v="20"/>
    <n v="125"/>
    <n v="115"/>
    <n v="70"/>
    <n v="55"/>
    <x v="0"/>
    <x v="0"/>
  </r>
  <r>
    <n v="140"/>
    <s v="Kabuto"/>
    <x v="11"/>
    <s v="Water"/>
    <n v="355"/>
    <n v="30"/>
    <x v="21"/>
    <n v="90"/>
    <n v="55"/>
    <n v="45"/>
    <n v="55"/>
    <x v="0"/>
    <x v="0"/>
  </r>
  <r>
    <n v="141"/>
    <s v="Kabutops"/>
    <x v="11"/>
    <s v="Water"/>
    <n v="495"/>
    <n v="60"/>
    <x v="48"/>
    <n v="105"/>
    <n v="65"/>
    <n v="70"/>
    <n v="80"/>
    <x v="0"/>
    <x v="0"/>
  </r>
  <r>
    <n v="142"/>
    <s v="Aerodactyl"/>
    <x v="11"/>
    <s v="Flying"/>
    <n v="515"/>
    <n v="80"/>
    <x v="38"/>
    <n v="65"/>
    <n v="60"/>
    <n v="75"/>
    <n v="130"/>
    <x v="0"/>
    <x v="0"/>
  </r>
  <r>
    <n v="142"/>
    <s v="AerodactylMega Aerodactyl"/>
    <x v="11"/>
    <s v="Flying"/>
    <n v="615"/>
    <n v="80"/>
    <x v="49"/>
    <n v="85"/>
    <n v="70"/>
    <n v="95"/>
    <n v="150"/>
    <x v="0"/>
    <x v="0"/>
  </r>
  <r>
    <n v="143"/>
    <s v="Snorlax"/>
    <x v="4"/>
    <m/>
    <n v="540"/>
    <n v="160"/>
    <x v="39"/>
    <n v="65"/>
    <n v="65"/>
    <n v="110"/>
    <n v="30"/>
    <x v="0"/>
    <x v="0"/>
  </r>
  <r>
    <n v="144"/>
    <s v="Articuno"/>
    <x v="13"/>
    <s v="Flying"/>
    <n v="580"/>
    <n v="90"/>
    <x v="24"/>
    <n v="100"/>
    <n v="95"/>
    <n v="125"/>
    <n v="85"/>
    <x v="0"/>
    <x v="1"/>
  </r>
  <r>
    <n v="145"/>
    <s v="Zapdos"/>
    <x v="6"/>
    <s v="Flying"/>
    <n v="580"/>
    <n v="90"/>
    <x v="18"/>
    <n v="85"/>
    <n v="125"/>
    <n v="90"/>
    <n v="100"/>
    <x v="0"/>
    <x v="1"/>
  </r>
  <r>
    <n v="146"/>
    <s v="Moltres"/>
    <x v="1"/>
    <s v="Flying"/>
    <n v="580"/>
    <n v="90"/>
    <x v="3"/>
    <n v="90"/>
    <n v="125"/>
    <n v="85"/>
    <n v="90"/>
    <x v="0"/>
    <x v="1"/>
  </r>
  <r>
    <n v="147"/>
    <s v="Dratini"/>
    <x v="14"/>
    <m/>
    <n v="300"/>
    <n v="41"/>
    <x v="5"/>
    <n v="45"/>
    <n v="50"/>
    <n v="50"/>
    <n v="50"/>
    <x v="0"/>
    <x v="0"/>
  </r>
  <r>
    <n v="148"/>
    <s v="Dragonair"/>
    <x v="14"/>
    <m/>
    <n v="420"/>
    <n v="61"/>
    <x v="6"/>
    <n v="65"/>
    <n v="70"/>
    <n v="70"/>
    <n v="70"/>
    <x v="0"/>
    <x v="0"/>
  </r>
  <r>
    <n v="149"/>
    <s v="Dragonite"/>
    <x v="14"/>
    <s v="Flying"/>
    <n v="600"/>
    <n v="91"/>
    <x v="50"/>
    <n v="95"/>
    <n v="100"/>
    <n v="100"/>
    <n v="80"/>
    <x v="0"/>
    <x v="0"/>
  </r>
  <r>
    <n v="150"/>
    <s v="Mewtwo"/>
    <x v="10"/>
    <m/>
    <n v="680"/>
    <n v="106"/>
    <x v="39"/>
    <n v="90"/>
    <n v="154"/>
    <n v="90"/>
    <n v="130"/>
    <x v="0"/>
    <x v="1"/>
  </r>
  <r>
    <n v="150"/>
    <s v="MewtwoMega Mewtwo X"/>
    <x v="10"/>
    <s v="Fighting"/>
    <n v="780"/>
    <n v="106"/>
    <x v="51"/>
    <n v="100"/>
    <n v="154"/>
    <n v="100"/>
    <n v="130"/>
    <x v="0"/>
    <x v="1"/>
  </r>
  <r>
    <n v="150"/>
    <s v="MewtwoMega Mewtwo Y"/>
    <x v="10"/>
    <m/>
    <n v="780"/>
    <n v="106"/>
    <x v="19"/>
    <n v="70"/>
    <n v="194"/>
    <n v="120"/>
    <n v="140"/>
    <x v="0"/>
    <x v="1"/>
  </r>
  <r>
    <n v="151"/>
    <s v="Mew"/>
    <x v="10"/>
    <m/>
    <n v="600"/>
    <n v="100"/>
    <x v="3"/>
    <n v="100"/>
    <n v="100"/>
    <n v="100"/>
    <n v="100"/>
    <x v="0"/>
    <x v="0"/>
  </r>
  <r>
    <n v="152"/>
    <s v="Chikorita"/>
    <x v="0"/>
    <m/>
    <n v="318"/>
    <n v="45"/>
    <x v="0"/>
    <n v="65"/>
    <n v="49"/>
    <n v="65"/>
    <n v="45"/>
    <x v="1"/>
    <x v="0"/>
  </r>
  <r>
    <n v="153"/>
    <s v="Bayleef"/>
    <x v="0"/>
    <m/>
    <n v="405"/>
    <n v="60"/>
    <x v="1"/>
    <n v="80"/>
    <n v="63"/>
    <n v="80"/>
    <n v="60"/>
    <x v="1"/>
    <x v="0"/>
  </r>
  <r>
    <n v="154"/>
    <s v="Meganium"/>
    <x v="0"/>
    <m/>
    <n v="525"/>
    <n v="80"/>
    <x v="2"/>
    <n v="100"/>
    <n v="83"/>
    <n v="100"/>
    <n v="80"/>
    <x v="1"/>
    <x v="0"/>
  </r>
  <r>
    <n v="155"/>
    <s v="Cyndaquil"/>
    <x v="1"/>
    <m/>
    <n v="309"/>
    <n v="39"/>
    <x v="4"/>
    <n v="43"/>
    <n v="60"/>
    <n v="50"/>
    <n v="65"/>
    <x v="1"/>
    <x v="0"/>
  </r>
  <r>
    <n v="156"/>
    <s v="Quilava"/>
    <x v="1"/>
    <m/>
    <n v="405"/>
    <n v="58"/>
    <x v="5"/>
    <n v="58"/>
    <n v="80"/>
    <n v="65"/>
    <n v="80"/>
    <x v="1"/>
    <x v="0"/>
  </r>
  <r>
    <n v="157"/>
    <s v="Typhlosion"/>
    <x v="1"/>
    <m/>
    <n v="534"/>
    <n v="78"/>
    <x v="6"/>
    <n v="78"/>
    <n v="109"/>
    <n v="85"/>
    <n v="100"/>
    <x v="1"/>
    <x v="0"/>
  </r>
  <r>
    <n v="158"/>
    <s v="Totodile"/>
    <x v="2"/>
    <m/>
    <n v="314"/>
    <n v="50"/>
    <x v="36"/>
    <n v="64"/>
    <n v="44"/>
    <n v="48"/>
    <n v="43"/>
    <x v="1"/>
    <x v="0"/>
  </r>
  <r>
    <n v="159"/>
    <s v="Croconaw"/>
    <x v="2"/>
    <m/>
    <n v="405"/>
    <n v="65"/>
    <x v="21"/>
    <n v="80"/>
    <n v="59"/>
    <n v="63"/>
    <n v="58"/>
    <x v="1"/>
    <x v="0"/>
  </r>
  <r>
    <n v="160"/>
    <s v="Feraligatr"/>
    <x v="2"/>
    <m/>
    <n v="530"/>
    <n v="85"/>
    <x v="38"/>
    <n v="100"/>
    <n v="79"/>
    <n v="83"/>
    <n v="78"/>
    <x v="1"/>
    <x v="0"/>
  </r>
  <r>
    <n v="161"/>
    <s v="Sentret"/>
    <x v="4"/>
    <m/>
    <n v="215"/>
    <n v="35"/>
    <x v="52"/>
    <n v="34"/>
    <n v="35"/>
    <n v="45"/>
    <n v="20"/>
    <x v="1"/>
    <x v="0"/>
  </r>
  <r>
    <n v="162"/>
    <s v="Furret"/>
    <x v="4"/>
    <m/>
    <n v="415"/>
    <n v="85"/>
    <x v="34"/>
    <n v="64"/>
    <n v="45"/>
    <n v="55"/>
    <n v="90"/>
    <x v="1"/>
    <x v="0"/>
  </r>
  <r>
    <n v="163"/>
    <s v="Hoothoot"/>
    <x v="4"/>
    <s v="Flying"/>
    <n v="262"/>
    <n v="60"/>
    <x v="13"/>
    <n v="30"/>
    <n v="36"/>
    <n v="56"/>
    <n v="50"/>
    <x v="1"/>
    <x v="0"/>
  </r>
  <r>
    <n v="164"/>
    <s v="Noctowl"/>
    <x v="4"/>
    <s v="Flying"/>
    <n v="442"/>
    <n v="100"/>
    <x v="35"/>
    <n v="50"/>
    <n v="76"/>
    <n v="96"/>
    <n v="70"/>
    <x v="1"/>
    <x v="0"/>
  </r>
  <r>
    <n v="165"/>
    <s v="Ledyba"/>
    <x v="3"/>
    <s v="Flying"/>
    <n v="265"/>
    <n v="40"/>
    <x v="14"/>
    <n v="30"/>
    <n v="40"/>
    <n v="80"/>
    <n v="55"/>
    <x v="1"/>
    <x v="0"/>
  </r>
  <r>
    <n v="166"/>
    <s v="Ledian"/>
    <x v="3"/>
    <s v="Flying"/>
    <n v="390"/>
    <n v="55"/>
    <x v="16"/>
    <n v="50"/>
    <n v="55"/>
    <n v="110"/>
    <n v="85"/>
    <x v="1"/>
    <x v="0"/>
  </r>
  <r>
    <n v="167"/>
    <s v="Spinarak"/>
    <x v="3"/>
    <s v="Poison"/>
    <n v="250"/>
    <n v="40"/>
    <x v="20"/>
    <n v="40"/>
    <n v="40"/>
    <n v="40"/>
    <n v="30"/>
    <x v="1"/>
    <x v="0"/>
  </r>
  <r>
    <n v="168"/>
    <s v="Ariados"/>
    <x v="3"/>
    <s v="Poison"/>
    <n v="390"/>
    <n v="70"/>
    <x v="18"/>
    <n v="70"/>
    <n v="60"/>
    <n v="60"/>
    <n v="40"/>
    <x v="1"/>
    <x v="0"/>
  </r>
  <r>
    <n v="169"/>
    <s v="Crobat"/>
    <x v="5"/>
    <s v="Flying"/>
    <n v="535"/>
    <n v="85"/>
    <x v="18"/>
    <n v="80"/>
    <n v="70"/>
    <n v="80"/>
    <n v="130"/>
    <x v="1"/>
    <x v="0"/>
  </r>
  <r>
    <n v="170"/>
    <s v="Chinchou"/>
    <x v="2"/>
    <s v="Electric"/>
    <n v="330"/>
    <n v="75"/>
    <x v="53"/>
    <n v="38"/>
    <n v="56"/>
    <n v="56"/>
    <n v="67"/>
    <x v="1"/>
    <x v="0"/>
  </r>
  <r>
    <n v="171"/>
    <s v="Lanturn"/>
    <x v="2"/>
    <s v="Electric"/>
    <n v="460"/>
    <n v="125"/>
    <x v="54"/>
    <n v="58"/>
    <n v="76"/>
    <n v="76"/>
    <n v="67"/>
    <x v="1"/>
    <x v="0"/>
  </r>
  <r>
    <n v="172"/>
    <s v="Pichu"/>
    <x v="6"/>
    <m/>
    <n v="205"/>
    <n v="20"/>
    <x v="40"/>
    <n v="15"/>
    <n v="35"/>
    <n v="35"/>
    <n v="60"/>
    <x v="1"/>
    <x v="0"/>
  </r>
  <r>
    <n v="173"/>
    <s v="Cleffa"/>
    <x v="8"/>
    <m/>
    <n v="218"/>
    <n v="50"/>
    <x v="17"/>
    <n v="28"/>
    <n v="45"/>
    <n v="55"/>
    <n v="15"/>
    <x v="1"/>
    <x v="0"/>
  </r>
  <r>
    <n v="174"/>
    <s v="Igglybuff"/>
    <x v="4"/>
    <s v="Fairy"/>
    <n v="210"/>
    <n v="90"/>
    <x v="13"/>
    <n v="15"/>
    <n v="40"/>
    <n v="20"/>
    <n v="15"/>
    <x v="1"/>
    <x v="0"/>
  </r>
  <r>
    <n v="175"/>
    <s v="Togepi"/>
    <x v="8"/>
    <m/>
    <n v="245"/>
    <n v="35"/>
    <x v="14"/>
    <n v="65"/>
    <n v="40"/>
    <n v="65"/>
    <n v="20"/>
    <x v="1"/>
    <x v="0"/>
  </r>
  <r>
    <n v="176"/>
    <s v="Togetic"/>
    <x v="8"/>
    <s v="Flying"/>
    <n v="405"/>
    <n v="55"/>
    <x v="40"/>
    <n v="85"/>
    <n v="80"/>
    <n v="105"/>
    <n v="40"/>
    <x v="1"/>
    <x v="0"/>
  </r>
  <r>
    <n v="177"/>
    <s v="Natu"/>
    <x v="10"/>
    <s v="Flying"/>
    <n v="320"/>
    <n v="40"/>
    <x v="35"/>
    <n v="45"/>
    <n v="70"/>
    <n v="45"/>
    <n v="70"/>
    <x v="1"/>
    <x v="0"/>
  </r>
  <r>
    <n v="178"/>
    <s v="Xatu"/>
    <x v="10"/>
    <s v="Flying"/>
    <n v="470"/>
    <n v="65"/>
    <x v="26"/>
    <n v="70"/>
    <n v="95"/>
    <n v="70"/>
    <n v="95"/>
    <x v="1"/>
    <x v="0"/>
  </r>
  <r>
    <n v="179"/>
    <s v="Mareep"/>
    <x v="6"/>
    <m/>
    <n v="280"/>
    <n v="55"/>
    <x v="40"/>
    <n v="40"/>
    <n v="65"/>
    <n v="45"/>
    <n v="35"/>
    <x v="1"/>
    <x v="0"/>
  </r>
  <r>
    <n v="180"/>
    <s v="Flaaffy"/>
    <x v="6"/>
    <m/>
    <n v="365"/>
    <n v="70"/>
    <x v="25"/>
    <n v="55"/>
    <n v="80"/>
    <n v="60"/>
    <n v="45"/>
    <x v="1"/>
    <x v="0"/>
  </r>
  <r>
    <n v="181"/>
    <s v="Ampharos"/>
    <x v="6"/>
    <m/>
    <n v="510"/>
    <n v="90"/>
    <x v="26"/>
    <n v="85"/>
    <n v="115"/>
    <n v="90"/>
    <n v="55"/>
    <x v="1"/>
    <x v="0"/>
  </r>
  <r>
    <n v="181"/>
    <s v="AmpharosMega Ampharos"/>
    <x v="6"/>
    <s v="Dragon"/>
    <n v="610"/>
    <n v="90"/>
    <x v="37"/>
    <n v="105"/>
    <n v="165"/>
    <n v="110"/>
    <n v="45"/>
    <x v="1"/>
    <x v="0"/>
  </r>
  <r>
    <n v="182"/>
    <s v="Bellossom"/>
    <x v="0"/>
    <m/>
    <n v="490"/>
    <n v="75"/>
    <x v="21"/>
    <n v="95"/>
    <n v="90"/>
    <n v="100"/>
    <n v="50"/>
    <x v="1"/>
    <x v="0"/>
  </r>
  <r>
    <n v="183"/>
    <s v="Marill"/>
    <x v="2"/>
    <s v="Fairy"/>
    <n v="250"/>
    <n v="70"/>
    <x v="14"/>
    <n v="50"/>
    <n v="20"/>
    <n v="50"/>
    <n v="40"/>
    <x v="1"/>
    <x v="0"/>
  </r>
  <r>
    <n v="184"/>
    <s v="Azumarill"/>
    <x v="2"/>
    <s v="Fairy"/>
    <n v="420"/>
    <n v="100"/>
    <x v="35"/>
    <n v="80"/>
    <n v="60"/>
    <n v="80"/>
    <n v="50"/>
    <x v="1"/>
    <x v="0"/>
  </r>
  <r>
    <n v="185"/>
    <s v="Sudowoodo"/>
    <x v="11"/>
    <m/>
    <n v="410"/>
    <n v="70"/>
    <x v="3"/>
    <n v="115"/>
    <n v="30"/>
    <n v="65"/>
    <n v="30"/>
    <x v="1"/>
    <x v="0"/>
  </r>
  <r>
    <n v="186"/>
    <s v="Politoed"/>
    <x v="2"/>
    <m/>
    <n v="500"/>
    <n v="90"/>
    <x v="26"/>
    <n v="75"/>
    <n v="90"/>
    <n v="100"/>
    <n v="70"/>
    <x v="1"/>
    <x v="0"/>
  </r>
  <r>
    <n v="187"/>
    <s v="Hoppip"/>
    <x v="0"/>
    <s v="Flying"/>
    <n v="250"/>
    <n v="35"/>
    <x v="16"/>
    <n v="40"/>
    <n v="35"/>
    <n v="55"/>
    <n v="50"/>
    <x v="1"/>
    <x v="0"/>
  </r>
  <r>
    <n v="188"/>
    <s v="Skiploom"/>
    <x v="0"/>
    <s v="Flying"/>
    <n v="340"/>
    <n v="55"/>
    <x v="15"/>
    <n v="50"/>
    <n v="45"/>
    <n v="65"/>
    <n v="80"/>
    <x v="1"/>
    <x v="0"/>
  </r>
  <r>
    <n v="189"/>
    <s v="Jumpluff"/>
    <x v="0"/>
    <s v="Flying"/>
    <n v="460"/>
    <n v="75"/>
    <x v="25"/>
    <n v="70"/>
    <n v="55"/>
    <n v="95"/>
    <n v="110"/>
    <x v="1"/>
    <x v="0"/>
  </r>
  <r>
    <n v="190"/>
    <s v="Aipom"/>
    <x v="4"/>
    <m/>
    <n v="360"/>
    <n v="55"/>
    <x v="32"/>
    <n v="55"/>
    <n v="40"/>
    <n v="55"/>
    <n v="85"/>
    <x v="1"/>
    <x v="0"/>
  </r>
  <r>
    <n v="191"/>
    <s v="Sunkern"/>
    <x v="0"/>
    <m/>
    <n v="180"/>
    <n v="30"/>
    <x v="13"/>
    <n v="30"/>
    <n v="30"/>
    <n v="30"/>
    <n v="30"/>
    <x v="1"/>
    <x v="0"/>
  </r>
  <r>
    <n v="192"/>
    <s v="Sunflora"/>
    <x v="0"/>
    <m/>
    <n v="425"/>
    <n v="75"/>
    <x v="26"/>
    <n v="55"/>
    <n v="105"/>
    <n v="85"/>
    <n v="30"/>
    <x v="1"/>
    <x v="0"/>
  </r>
  <r>
    <n v="193"/>
    <s v="Yanma"/>
    <x v="3"/>
    <s v="Flying"/>
    <n v="390"/>
    <n v="65"/>
    <x v="36"/>
    <n v="45"/>
    <n v="75"/>
    <n v="45"/>
    <n v="95"/>
    <x v="1"/>
    <x v="0"/>
  </r>
  <r>
    <n v="194"/>
    <s v="Wooper"/>
    <x v="2"/>
    <s v="Ground"/>
    <n v="210"/>
    <n v="55"/>
    <x v="15"/>
    <n v="45"/>
    <n v="25"/>
    <n v="25"/>
    <n v="15"/>
    <x v="1"/>
    <x v="0"/>
  </r>
  <r>
    <n v="195"/>
    <s v="Quagsire"/>
    <x v="2"/>
    <s v="Ground"/>
    <n v="430"/>
    <n v="95"/>
    <x v="24"/>
    <n v="85"/>
    <n v="65"/>
    <n v="65"/>
    <n v="35"/>
    <x v="1"/>
    <x v="0"/>
  </r>
  <r>
    <n v="196"/>
    <s v="Espeon"/>
    <x v="10"/>
    <m/>
    <n v="525"/>
    <n v="65"/>
    <x v="36"/>
    <n v="60"/>
    <n v="130"/>
    <n v="95"/>
    <n v="110"/>
    <x v="1"/>
    <x v="0"/>
  </r>
  <r>
    <n v="197"/>
    <s v="Umbreon"/>
    <x v="15"/>
    <m/>
    <n v="525"/>
    <n v="95"/>
    <x v="36"/>
    <n v="110"/>
    <n v="60"/>
    <n v="130"/>
    <n v="65"/>
    <x v="1"/>
    <x v="0"/>
  </r>
  <r>
    <n v="198"/>
    <s v="Murkrow"/>
    <x v="15"/>
    <s v="Flying"/>
    <n v="405"/>
    <n v="60"/>
    <x v="24"/>
    <n v="42"/>
    <n v="85"/>
    <n v="42"/>
    <n v="91"/>
    <x v="1"/>
    <x v="0"/>
  </r>
  <r>
    <n v="199"/>
    <s v="Slowking"/>
    <x v="2"/>
    <s v="Psychic"/>
    <n v="490"/>
    <n v="95"/>
    <x v="26"/>
    <n v="80"/>
    <n v="100"/>
    <n v="110"/>
    <n v="30"/>
    <x v="1"/>
    <x v="0"/>
  </r>
  <r>
    <n v="200"/>
    <s v="Misdreavus"/>
    <x v="12"/>
    <m/>
    <n v="435"/>
    <n v="60"/>
    <x v="20"/>
    <n v="60"/>
    <n v="85"/>
    <n v="85"/>
    <n v="85"/>
    <x v="1"/>
    <x v="0"/>
  </r>
  <r>
    <n v="201"/>
    <s v="Unown"/>
    <x v="10"/>
    <m/>
    <n v="336"/>
    <n v="48"/>
    <x v="30"/>
    <n v="48"/>
    <n v="72"/>
    <n v="48"/>
    <n v="48"/>
    <x v="1"/>
    <x v="0"/>
  </r>
  <r>
    <n v="202"/>
    <s v="Wobbuffet"/>
    <x v="10"/>
    <m/>
    <n v="405"/>
    <n v="190"/>
    <x v="55"/>
    <n v="58"/>
    <n v="33"/>
    <n v="58"/>
    <n v="33"/>
    <x v="1"/>
    <x v="0"/>
  </r>
  <r>
    <n v="203"/>
    <s v="Girafarig"/>
    <x v="4"/>
    <s v="Psychic"/>
    <n v="455"/>
    <n v="70"/>
    <x v="21"/>
    <n v="65"/>
    <n v="90"/>
    <n v="65"/>
    <n v="85"/>
    <x v="1"/>
    <x v="0"/>
  </r>
  <r>
    <n v="204"/>
    <s v="Pineco"/>
    <x v="3"/>
    <m/>
    <n v="290"/>
    <n v="50"/>
    <x v="36"/>
    <n v="90"/>
    <n v="35"/>
    <n v="35"/>
    <n v="15"/>
    <x v="1"/>
    <x v="0"/>
  </r>
  <r>
    <n v="205"/>
    <s v="Forretress"/>
    <x v="3"/>
    <s v="Steel"/>
    <n v="465"/>
    <n v="75"/>
    <x v="18"/>
    <n v="140"/>
    <n v="60"/>
    <n v="60"/>
    <n v="40"/>
    <x v="1"/>
    <x v="0"/>
  </r>
  <r>
    <n v="206"/>
    <s v="Dunsparce"/>
    <x v="4"/>
    <m/>
    <n v="415"/>
    <n v="100"/>
    <x v="32"/>
    <n v="70"/>
    <n v="65"/>
    <n v="65"/>
    <n v="45"/>
    <x v="1"/>
    <x v="0"/>
  </r>
  <r>
    <n v="207"/>
    <s v="Gligar"/>
    <x v="7"/>
    <s v="Flying"/>
    <n v="430"/>
    <n v="65"/>
    <x v="26"/>
    <n v="105"/>
    <n v="35"/>
    <n v="65"/>
    <n v="85"/>
    <x v="1"/>
    <x v="0"/>
  </r>
  <r>
    <n v="208"/>
    <s v="Steelix"/>
    <x v="16"/>
    <s v="Ground"/>
    <n v="510"/>
    <n v="75"/>
    <x v="24"/>
    <n v="200"/>
    <n v="55"/>
    <n v="65"/>
    <n v="30"/>
    <x v="1"/>
    <x v="0"/>
  </r>
  <r>
    <n v="208"/>
    <s v="SteelixMega Steelix"/>
    <x v="16"/>
    <s v="Ground"/>
    <n v="610"/>
    <n v="75"/>
    <x v="44"/>
    <n v="230"/>
    <n v="55"/>
    <n v="95"/>
    <n v="30"/>
    <x v="1"/>
    <x v="0"/>
  </r>
  <r>
    <n v="209"/>
    <s v="Snubbull"/>
    <x v="8"/>
    <m/>
    <n v="300"/>
    <n v="60"/>
    <x v="21"/>
    <n v="50"/>
    <n v="40"/>
    <n v="40"/>
    <n v="30"/>
    <x v="1"/>
    <x v="0"/>
  </r>
  <r>
    <n v="210"/>
    <s v="Granbull"/>
    <x v="8"/>
    <m/>
    <n v="450"/>
    <n v="90"/>
    <x v="41"/>
    <n v="75"/>
    <n v="60"/>
    <n v="60"/>
    <n v="45"/>
    <x v="1"/>
    <x v="0"/>
  </r>
  <r>
    <n v="211"/>
    <s v="Qwilfish"/>
    <x v="2"/>
    <s v="Poison"/>
    <n v="430"/>
    <n v="65"/>
    <x v="37"/>
    <n v="75"/>
    <n v="55"/>
    <n v="55"/>
    <n v="85"/>
    <x v="1"/>
    <x v="0"/>
  </r>
  <r>
    <n v="212"/>
    <s v="Scizor"/>
    <x v="3"/>
    <s v="Steel"/>
    <n v="500"/>
    <n v="70"/>
    <x v="7"/>
    <n v="100"/>
    <n v="55"/>
    <n v="80"/>
    <n v="65"/>
    <x v="1"/>
    <x v="0"/>
  </r>
  <r>
    <n v="212"/>
    <s v="ScizorMega Scizor"/>
    <x v="3"/>
    <s v="Steel"/>
    <n v="600"/>
    <n v="70"/>
    <x v="19"/>
    <n v="140"/>
    <n v="65"/>
    <n v="100"/>
    <n v="75"/>
    <x v="1"/>
    <x v="0"/>
  </r>
  <r>
    <n v="213"/>
    <s v="Shuckle"/>
    <x v="3"/>
    <s v="Rock"/>
    <n v="505"/>
    <n v="20"/>
    <x v="47"/>
    <n v="230"/>
    <n v="10"/>
    <n v="230"/>
    <n v="5"/>
    <x v="1"/>
    <x v="0"/>
  </r>
  <r>
    <n v="214"/>
    <s v="Heracross"/>
    <x v="3"/>
    <s v="Fighting"/>
    <n v="500"/>
    <n v="80"/>
    <x v="44"/>
    <n v="75"/>
    <n v="40"/>
    <n v="95"/>
    <n v="85"/>
    <x v="1"/>
    <x v="0"/>
  </r>
  <r>
    <n v="214"/>
    <s v="HeracrossMega Heracross"/>
    <x v="3"/>
    <s v="Fighting"/>
    <n v="600"/>
    <n v="80"/>
    <x v="56"/>
    <n v="115"/>
    <n v="40"/>
    <n v="105"/>
    <n v="75"/>
    <x v="1"/>
    <x v="0"/>
  </r>
  <r>
    <n v="215"/>
    <s v="Sneasel"/>
    <x v="15"/>
    <s v="Ice"/>
    <n v="430"/>
    <n v="55"/>
    <x v="37"/>
    <n v="55"/>
    <n v="35"/>
    <n v="75"/>
    <n v="115"/>
    <x v="1"/>
    <x v="0"/>
  </r>
  <r>
    <n v="216"/>
    <s v="Teddiursa"/>
    <x v="4"/>
    <m/>
    <n v="330"/>
    <n v="60"/>
    <x v="21"/>
    <n v="50"/>
    <n v="50"/>
    <n v="50"/>
    <n v="40"/>
    <x v="1"/>
    <x v="0"/>
  </r>
  <r>
    <n v="217"/>
    <s v="Ursaring"/>
    <x v="4"/>
    <m/>
    <n v="500"/>
    <n v="90"/>
    <x v="7"/>
    <n v="75"/>
    <n v="75"/>
    <n v="75"/>
    <n v="55"/>
    <x v="1"/>
    <x v="0"/>
  </r>
  <r>
    <n v="218"/>
    <s v="Slugma"/>
    <x v="1"/>
    <m/>
    <n v="250"/>
    <n v="40"/>
    <x v="40"/>
    <n v="40"/>
    <n v="70"/>
    <n v="40"/>
    <n v="20"/>
    <x v="1"/>
    <x v="0"/>
  </r>
  <r>
    <n v="219"/>
    <s v="Magcargo"/>
    <x v="1"/>
    <s v="Rock"/>
    <n v="410"/>
    <n v="50"/>
    <x v="35"/>
    <n v="120"/>
    <n v="80"/>
    <n v="80"/>
    <n v="30"/>
    <x v="1"/>
    <x v="0"/>
  </r>
  <r>
    <n v="220"/>
    <s v="Swinub"/>
    <x v="13"/>
    <s v="Ground"/>
    <n v="250"/>
    <n v="50"/>
    <x v="35"/>
    <n v="40"/>
    <n v="30"/>
    <n v="30"/>
    <n v="50"/>
    <x v="1"/>
    <x v="0"/>
  </r>
  <r>
    <n v="221"/>
    <s v="Piloswine"/>
    <x v="13"/>
    <s v="Ground"/>
    <n v="450"/>
    <n v="100"/>
    <x v="3"/>
    <n v="80"/>
    <n v="60"/>
    <n v="60"/>
    <n v="50"/>
    <x v="1"/>
    <x v="0"/>
  </r>
  <r>
    <n v="222"/>
    <s v="Corsola"/>
    <x v="2"/>
    <s v="Rock"/>
    <n v="380"/>
    <n v="55"/>
    <x v="25"/>
    <n v="85"/>
    <n v="65"/>
    <n v="85"/>
    <n v="35"/>
    <x v="1"/>
    <x v="0"/>
  </r>
  <r>
    <n v="223"/>
    <s v="Remoraid"/>
    <x v="2"/>
    <m/>
    <n v="300"/>
    <n v="35"/>
    <x v="36"/>
    <n v="35"/>
    <n v="65"/>
    <n v="35"/>
    <n v="65"/>
    <x v="1"/>
    <x v="0"/>
  </r>
  <r>
    <n v="224"/>
    <s v="Octillery"/>
    <x v="2"/>
    <m/>
    <n v="480"/>
    <n v="75"/>
    <x v="38"/>
    <n v="75"/>
    <n v="105"/>
    <n v="75"/>
    <n v="45"/>
    <x v="1"/>
    <x v="0"/>
  </r>
  <r>
    <n v="225"/>
    <s v="Delibird"/>
    <x v="13"/>
    <s v="Flying"/>
    <n v="330"/>
    <n v="45"/>
    <x v="25"/>
    <n v="45"/>
    <n v="65"/>
    <n v="45"/>
    <n v="75"/>
    <x v="1"/>
    <x v="0"/>
  </r>
  <r>
    <n v="226"/>
    <s v="Mantine"/>
    <x v="2"/>
    <s v="Flying"/>
    <n v="465"/>
    <n v="65"/>
    <x v="40"/>
    <n v="70"/>
    <n v="80"/>
    <n v="140"/>
    <n v="70"/>
    <x v="1"/>
    <x v="0"/>
  </r>
  <r>
    <n v="227"/>
    <s v="Skarmory"/>
    <x v="16"/>
    <s v="Flying"/>
    <n v="465"/>
    <n v="65"/>
    <x v="21"/>
    <n v="140"/>
    <n v="40"/>
    <n v="70"/>
    <n v="70"/>
    <x v="1"/>
    <x v="0"/>
  </r>
  <r>
    <n v="228"/>
    <s v="Houndour"/>
    <x v="15"/>
    <s v="Fire"/>
    <n v="330"/>
    <n v="45"/>
    <x v="20"/>
    <n v="30"/>
    <n v="80"/>
    <n v="50"/>
    <n v="65"/>
    <x v="1"/>
    <x v="0"/>
  </r>
  <r>
    <n v="229"/>
    <s v="Houndoom"/>
    <x v="15"/>
    <s v="Fire"/>
    <n v="500"/>
    <n v="75"/>
    <x v="18"/>
    <n v="50"/>
    <n v="110"/>
    <n v="80"/>
    <n v="95"/>
    <x v="1"/>
    <x v="0"/>
  </r>
  <r>
    <n v="229"/>
    <s v="HoundoomMega Houndoom"/>
    <x v="15"/>
    <s v="Fire"/>
    <n v="600"/>
    <n v="75"/>
    <x v="18"/>
    <n v="90"/>
    <n v="140"/>
    <n v="90"/>
    <n v="115"/>
    <x v="1"/>
    <x v="0"/>
  </r>
  <r>
    <n v="230"/>
    <s v="Kingdra"/>
    <x v="2"/>
    <s v="Dragon"/>
    <n v="540"/>
    <n v="75"/>
    <x v="37"/>
    <n v="95"/>
    <n v="95"/>
    <n v="95"/>
    <n v="85"/>
    <x v="1"/>
    <x v="0"/>
  </r>
  <r>
    <n v="231"/>
    <s v="Phanpy"/>
    <x v="7"/>
    <m/>
    <n v="330"/>
    <n v="90"/>
    <x v="20"/>
    <n v="60"/>
    <n v="40"/>
    <n v="40"/>
    <n v="40"/>
    <x v="1"/>
    <x v="0"/>
  </r>
  <r>
    <n v="232"/>
    <s v="Donphan"/>
    <x v="7"/>
    <m/>
    <n v="500"/>
    <n v="90"/>
    <x v="41"/>
    <n v="120"/>
    <n v="60"/>
    <n v="60"/>
    <n v="50"/>
    <x v="1"/>
    <x v="0"/>
  </r>
  <r>
    <n v="233"/>
    <s v="Porygon2"/>
    <x v="4"/>
    <m/>
    <n v="515"/>
    <n v="85"/>
    <x v="21"/>
    <n v="90"/>
    <n v="105"/>
    <n v="95"/>
    <n v="60"/>
    <x v="1"/>
    <x v="0"/>
  </r>
  <r>
    <n v="234"/>
    <s v="Stantler"/>
    <x v="4"/>
    <m/>
    <n v="465"/>
    <n v="73"/>
    <x v="37"/>
    <n v="62"/>
    <n v="85"/>
    <n v="65"/>
    <n v="85"/>
    <x v="1"/>
    <x v="0"/>
  </r>
  <r>
    <n v="235"/>
    <s v="Smeargle"/>
    <x v="4"/>
    <m/>
    <n v="250"/>
    <n v="55"/>
    <x v="14"/>
    <n v="35"/>
    <n v="20"/>
    <n v="45"/>
    <n v="75"/>
    <x v="1"/>
    <x v="0"/>
  </r>
  <r>
    <n v="236"/>
    <s v="Tyrogue"/>
    <x v="9"/>
    <m/>
    <n v="210"/>
    <n v="35"/>
    <x v="16"/>
    <n v="35"/>
    <n v="35"/>
    <n v="35"/>
    <n v="35"/>
    <x v="1"/>
    <x v="0"/>
  </r>
  <r>
    <n v="237"/>
    <s v="Hitmontop"/>
    <x v="9"/>
    <m/>
    <n v="455"/>
    <n v="50"/>
    <x v="37"/>
    <n v="95"/>
    <n v="35"/>
    <n v="110"/>
    <n v="70"/>
    <x v="1"/>
    <x v="0"/>
  </r>
  <r>
    <n v="238"/>
    <s v="Smoochum"/>
    <x v="13"/>
    <s v="Psychic"/>
    <n v="305"/>
    <n v="45"/>
    <x v="13"/>
    <n v="15"/>
    <n v="85"/>
    <n v="65"/>
    <n v="65"/>
    <x v="1"/>
    <x v="0"/>
  </r>
  <r>
    <n v="239"/>
    <s v="Elekid"/>
    <x v="6"/>
    <m/>
    <n v="360"/>
    <n v="45"/>
    <x v="10"/>
    <n v="37"/>
    <n v="65"/>
    <n v="55"/>
    <n v="95"/>
    <x v="1"/>
    <x v="0"/>
  </r>
  <r>
    <n v="240"/>
    <s v="Magby"/>
    <x v="1"/>
    <m/>
    <n v="365"/>
    <n v="45"/>
    <x v="26"/>
    <n v="37"/>
    <n v="70"/>
    <n v="55"/>
    <n v="83"/>
    <x v="1"/>
    <x v="0"/>
  </r>
  <r>
    <n v="241"/>
    <s v="Miltank"/>
    <x v="4"/>
    <m/>
    <n v="490"/>
    <n v="95"/>
    <x v="21"/>
    <n v="105"/>
    <n v="40"/>
    <n v="70"/>
    <n v="100"/>
    <x v="1"/>
    <x v="0"/>
  </r>
  <r>
    <n v="242"/>
    <s v="Blissey"/>
    <x v="4"/>
    <m/>
    <n v="540"/>
    <n v="255"/>
    <x v="47"/>
    <n v="10"/>
    <n v="75"/>
    <n v="135"/>
    <n v="55"/>
    <x v="1"/>
    <x v="0"/>
  </r>
  <r>
    <n v="243"/>
    <s v="Raikou"/>
    <x v="6"/>
    <m/>
    <n v="580"/>
    <n v="90"/>
    <x v="24"/>
    <n v="75"/>
    <n v="115"/>
    <n v="100"/>
    <n v="115"/>
    <x v="1"/>
    <x v="1"/>
  </r>
  <r>
    <n v="244"/>
    <s v="Entei"/>
    <x v="1"/>
    <m/>
    <n v="580"/>
    <n v="115"/>
    <x v="48"/>
    <n v="85"/>
    <n v="90"/>
    <n v="75"/>
    <n v="100"/>
    <x v="1"/>
    <x v="1"/>
  </r>
  <r>
    <n v="245"/>
    <s v="Suicune"/>
    <x v="2"/>
    <m/>
    <n v="580"/>
    <n v="100"/>
    <x v="26"/>
    <n v="115"/>
    <n v="90"/>
    <n v="115"/>
    <n v="85"/>
    <x v="1"/>
    <x v="1"/>
  </r>
  <r>
    <n v="246"/>
    <s v="Larvitar"/>
    <x v="11"/>
    <s v="Ground"/>
    <n v="300"/>
    <n v="50"/>
    <x v="5"/>
    <n v="50"/>
    <n v="45"/>
    <n v="50"/>
    <n v="41"/>
    <x v="1"/>
    <x v="0"/>
  </r>
  <r>
    <n v="247"/>
    <s v="Pupitar"/>
    <x v="11"/>
    <s v="Ground"/>
    <n v="410"/>
    <n v="70"/>
    <x v="6"/>
    <n v="70"/>
    <n v="65"/>
    <n v="70"/>
    <n v="51"/>
    <x v="1"/>
    <x v="0"/>
  </r>
  <r>
    <n v="248"/>
    <s v="Tyranitar"/>
    <x v="11"/>
    <s v="Dark"/>
    <n v="600"/>
    <n v="100"/>
    <x v="50"/>
    <n v="110"/>
    <n v="95"/>
    <n v="100"/>
    <n v="61"/>
    <x v="1"/>
    <x v="0"/>
  </r>
  <r>
    <n v="248"/>
    <s v="TyranitarMega Tyranitar"/>
    <x v="11"/>
    <s v="Dark"/>
    <n v="700"/>
    <n v="100"/>
    <x v="57"/>
    <n v="150"/>
    <n v="95"/>
    <n v="120"/>
    <n v="71"/>
    <x v="1"/>
    <x v="0"/>
  </r>
  <r>
    <n v="249"/>
    <s v="Lugia"/>
    <x v="10"/>
    <s v="Flying"/>
    <n v="680"/>
    <n v="106"/>
    <x v="18"/>
    <n v="130"/>
    <n v="90"/>
    <n v="154"/>
    <n v="110"/>
    <x v="1"/>
    <x v="1"/>
  </r>
  <r>
    <n v="250"/>
    <s v="Ho-oh"/>
    <x v="1"/>
    <s v="Flying"/>
    <n v="680"/>
    <n v="106"/>
    <x v="7"/>
    <n v="90"/>
    <n v="110"/>
    <n v="154"/>
    <n v="90"/>
    <x v="1"/>
    <x v="1"/>
  </r>
  <r>
    <n v="251"/>
    <s v="Celebi"/>
    <x v="10"/>
    <s v="Grass"/>
    <n v="600"/>
    <n v="100"/>
    <x v="3"/>
    <n v="100"/>
    <n v="100"/>
    <n v="100"/>
    <n v="100"/>
    <x v="1"/>
    <x v="0"/>
  </r>
  <r>
    <n v="252"/>
    <s v="Treecko"/>
    <x v="0"/>
    <m/>
    <n v="310"/>
    <n v="40"/>
    <x v="15"/>
    <n v="35"/>
    <n v="65"/>
    <n v="55"/>
    <n v="70"/>
    <x v="2"/>
    <x v="0"/>
  </r>
  <r>
    <n v="253"/>
    <s v="Grovyle"/>
    <x v="0"/>
    <m/>
    <n v="405"/>
    <n v="50"/>
    <x v="36"/>
    <n v="45"/>
    <n v="85"/>
    <n v="65"/>
    <n v="95"/>
    <x v="2"/>
    <x v="0"/>
  </r>
  <r>
    <n v="254"/>
    <s v="Sceptile"/>
    <x v="0"/>
    <m/>
    <n v="530"/>
    <n v="70"/>
    <x v="24"/>
    <n v="65"/>
    <n v="105"/>
    <n v="85"/>
    <n v="120"/>
    <x v="2"/>
    <x v="0"/>
  </r>
  <r>
    <n v="254"/>
    <s v="SceptileMega Sceptile"/>
    <x v="0"/>
    <s v="Dragon"/>
    <n v="630"/>
    <n v="70"/>
    <x v="39"/>
    <n v="75"/>
    <n v="145"/>
    <n v="85"/>
    <n v="145"/>
    <x v="2"/>
    <x v="0"/>
  </r>
  <r>
    <n v="255"/>
    <s v="Torchic"/>
    <x v="1"/>
    <m/>
    <n v="310"/>
    <n v="45"/>
    <x v="20"/>
    <n v="40"/>
    <n v="70"/>
    <n v="50"/>
    <n v="45"/>
    <x v="2"/>
    <x v="0"/>
  </r>
  <r>
    <n v="256"/>
    <s v="Combusken"/>
    <x v="1"/>
    <s v="Fighting"/>
    <n v="405"/>
    <n v="60"/>
    <x v="24"/>
    <n v="60"/>
    <n v="85"/>
    <n v="60"/>
    <n v="55"/>
    <x v="2"/>
    <x v="0"/>
  </r>
  <r>
    <n v="257"/>
    <s v="Blaziken"/>
    <x v="1"/>
    <s v="Fighting"/>
    <n v="530"/>
    <n v="80"/>
    <x v="41"/>
    <n v="70"/>
    <n v="110"/>
    <n v="70"/>
    <n v="80"/>
    <x v="2"/>
    <x v="0"/>
  </r>
  <r>
    <n v="257"/>
    <s v="BlazikenMega Blaziken"/>
    <x v="1"/>
    <s v="Fighting"/>
    <n v="630"/>
    <n v="80"/>
    <x v="58"/>
    <n v="80"/>
    <n v="130"/>
    <n v="80"/>
    <n v="100"/>
    <x v="2"/>
    <x v="0"/>
  </r>
  <r>
    <n v="258"/>
    <s v="Mudkip"/>
    <x v="2"/>
    <m/>
    <n v="310"/>
    <n v="50"/>
    <x v="32"/>
    <n v="50"/>
    <n v="50"/>
    <n v="50"/>
    <n v="40"/>
    <x v="2"/>
    <x v="0"/>
  </r>
  <r>
    <n v="259"/>
    <s v="Marshtomp"/>
    <x v="2"/>
    <s v="Ground"/>
    <n v="405"/>
    <n v="70"/>
    <x v="24"/>
    <n v="70"/>
    <n v="60"/>
    <n v="70"/>
    <n v="50"/>
    <x v="2"/>
    <x v="0"/>
  </r>
  <r>
    <n v="260"/>
    <s v="Swampert"/>
    <x v="2"/>
    <s v="Ground"/>
    <n v="535"/>
    <n v="100"/>
    <x v="39"/>
    <n v="90"/>
    <n v="85"/>
    <n v="90"/>
    <n v="60"/>
    <x v="2"/>
    <x v="0"/>
  </r>
  <r>
    <n v="260"/>
    <s v="SwampertMega Swampert"/>
    <x v="2"/>
    <s v="Ground"/>
    <n v="635"/>
    <n v="100"/>
    <x v="19"/>
    <n v="110"/>
    <n v="95"/>
    <n v="110"/>
    <n v="70"/>
    <x v="2"/>
    <x v="0"/>
  </r>
  <r>
    <n v="261"/>
    <s v="Poochyena"/>
    <x v="15"/>
    <m/>
    <n v="220"/>
    <n v="35"/>
    <x v="25"/>
    <n v="35"/>
    <n v="30"/>
    <n v="30"/>
    <n v="35"/>
    <x v="2"/>
    <x v="0"/>
  </r>
  <r>
    <n v="262"/>
    <s v="Mightyena"/>
    <x v="15"/>
    <m/>
    <n v="420"/>
    <n v="70"/>
    <x v="18"/>
    <n v="70"/>
    <n v="60"/>
    <n v="60"/>
    <n v="70"/>
    <x v="2"/>
    <x v="0"/>
  </r>
  <r>
    <n v="263"/>
    <s v="Zigzagoon"/>
    <x v="4"/>
    <m/>
    <n v="240"/>
    <n v="38"/>
    <x v="13"/>
    <n v="41"/>
    <n v="30"/>
    <n v="41"/>
    <n v="60"/>
    <x v="2"/>
    <x v="0"/>
  </r>
  <r>
    <n v="264"/>
    <s v="Linoone"/>
    <x v="4"/>
    <m/>
    <n v="420"/>
    <n v="78"/>
    <x v="32"/>
    <n v="61"/>
    <n v="50"/>
    <n v="61"/>
    <n v="100"/>
    <x v="2"/>
    <x v="0"/>
  </r>
  <r>
    <n v="265"/>
    <s v="Wurmple"/>
    <x v="3"/>
    <m/>
    <n v="195"/>
    <n v="45"/>
    <x v="15"/>
    <n v="35"/>
    <n v="20"/>
    <n v="30"/>
    <n v="20"/>
    <x v="2"/>
    <x v="0"/>
  </r>
  <r>
    <n v="266"/>
    <s v="Silcoon"/>
    <x v="3"/>
    <m/>
    <n v="205"/>
    <n v="50"/>
    <x v="16"/>
    <n v="55"/>
    <n v="25"/>
    <n v="25"/>
    <n v="15"/>
    <x v="2"/>
    <x v="0"/>
  </r>
  <r>
    <n v="267"/>
    <s v="Beautifly"/>
    <x v="3"/>
    <s v="Flying"/>
    <n v="395"/>
    <n v="60"/>
    <x v="32"/>
    <n v="50"/>
    <n v="100"/>
    <n v="50"/>
    <n v="65"/>
    <x v="2"/>
    <x v="0"/>
  </r>
  <r>
    <n v="268"/>
    <s v="Cascoon"/>
    <x v="3"/>
    <m/>
    <n v="205"/>
    <n v="50"/>
    <x v="16"/>
    <n v="55"/>
    <n v="25"/>
    <n v="25"/>
    <n v="15"/>
    <x v="2"/>
    <x v="0"/>
  </r>
  <r>
    <n v="269"/>
    <s v="Dustox"/>
    <x v="3"/>
    <s v="Poison"/>
    <n v="385"/>
    <n v="60"/>
    <x v="35"/>
    <n v="70"/>
    <n v="50"/>
    <n v="90"/>
    <n v="65"/>
    <x v="2"/>
    <x v="0"/>
  </r>
  <r>
    <n v="270"/>
    <s v="Lotad"/>
    <x v="2"/>
    <s v="Grass"/>
    <n v="220"/>
    <n v="40"/>
    <x v="13"/>
    <n v="30"/>
    <n v="40"/>
    <n v="50"/>
    <n v="30"/>
    <x v="2"/>
    <x v="0"/>
  </r>
  <r>
    <n v="271"/>
    <s v="Lombre"/>
    <x v="2"/>
    <s v="Grass"/>
    <n v="340"/>
    <n v="60"/>
    <x v="35"/>
    <n v="50"/>
    <n v="60"/>
    <n v="70"/>
    <n v="50"/>
    <x v="2"/>
    <x v="0"/>
  </r>
  <r>
    <n v="272"/>
    <s v="Ludicolo"/>
    <x v="2"/>
    <s v="Grass"/>
    <n v="480"/>
    <n v="80"/>
    <x v="32"/>
    <n v="70"/>
    <n v="90"/>
    <n v="100"/>
    <n v="70"/>
    <x v="2"/>
    <x v="0"/>
  </r>
  <r>
    <n v="273"/>
    <s v="Seedot"/>
    <x v="0"/>
    <m/>
    <n v="220"/>
    <n v="40"/>
    <x v="40"/>
    <n v="50"/>
    <n v="30"/>
    <n v="30"/>
    <n v="30"/>
    <x v="2"/>
    <x v="0"/>
  </r>
  <r>
    <n v="274"/>
    <s v="Nuzleaf"/>
    <x v="0"/>
    <s v="Dark"/>
    <n v="340"/>
    <n v="70"/>
    <x v="32"/>
    <n v="40"/>
    <n v="60"/>
    <n v="40"/>
    <n v="60"/>
    <x v="2"/>
    <x v="0"/>
  </r>
  <r>
    <n v="275"/>
    <s v="Shiftry"/>
    <x v="0"/>
    <s v="Dark"/>
    <n v="480"/>
    <n v="90"/>
    <x v="3"/>
    <n v="60"/>
    <n v="90"/>
    <n v="60"/>
    <n v="80"/>
    <x v="2"/>
    <x v="0"/>
  </r>
  <r>
    <n v="276"/>
    <s v="Taillow"/>
    <x v="4"/>
    <s v="Flying"/>
    <n v="270"/>
    <n v="40"/>
    <x v="25"/>
    <n v="30"/>
    <n v="30"/>
    <n v="30"/>
    <n v="85"/>
    <x v="2"/>
    <x v="0"/>
  </r>
  <r>
    <n v="277"/>
    <s v="Swellow"/>
    <x v="4"/>
    <s v="Flying"/>
    <n v="430"/>
    <n v="60"/>
    <x v="24"/>
    <n v="60"/>
    <n v="50"/>
    <n v="50"/>
    <n v="125"/>
    <x v="2"/>
    <x v="0"/>
  </r>
  <r>
    <n v="278"/>
    <s v="Wingull"/>
    <x v="2"/>
    <s v="Flying"/>
    <n v="270"/>
    <n v="40"/>
    <x v="13"/>
    <n v="30"/>
    <n v="55"/>
    <n v="30"/>
    <n v="85"/>
    <x v="2"/>
    <x v="0"/>
  </r>
  <r>
    <n v="279"/>
    <s v="Pelipper"/>
    <x v="2"/>
    <s v="Flying"/>
    <n v="430"/>
    <n v="60"/>
    <x v="35"/>
    <n v="100"/>
    <n v="85"/>
    <n v="70"/>
    <n v="65"/>
    <x v="2"/>
    <x v="0"/>
  </r>
  <r>
    <n v="280"/>
    <s v="Ralts"/>
    <x v="10"/>
    <s v="Fairy"/>
    <n v="198"/>
    <n v="28"/>
    <x v="17"/>
    <n v="25"/>
    <n v="45"/>
    <n v="35"/>
    <n v="40"/>
    <x v="2"/>
    <x v="0"/>
  </r>
  <r>
    <n v="281"/>
    <s v="Kirlia"/>
    <x v="10"/>
    <s v="Fairy"/>
    <n v="278"/>
    <n v="38"/>
    <x v="16"/>
    <n v="35"/>
    <n v="65"/>
    <n v="55"/>
    <n v="50"/>
    <x v="2"/>
    <x v="0"/>
  </r>
  <r>
    <n v="282"/>
    <s v="Gardevoir"/>
    <x v="10"/>
    <s v="Fairy"/>
    <n v="518"/>
    <n v="68"/>
    <x v="36"/>
    <n v="65"/>
    <n v="125"/>
    <n v="115"/>
    <n v="80"/>
    <x v="2"/>
    <x v="0"/>
  </r>
  <r>
    <n v="282"/>
    <s v="GardevoirMega Gardevoir"/>
    <x v="10"/>
    <s v="Fairy"/>
    <n v="618"/>
    <n v="68"/>
    <x v="24"/>
    <n v="65"/>
    <n v="165"/>
    <n v="135"/>
    <n v="100"/>
    <x v="2"/>
    <x v="0"/>
  </r>
  <r>
    <n v="283"/>
    <s v="Surskit"/>
    <x v="3"/>
    <s v="Water"/>
    <n v="269"/>
    <n v="40"/>
    <x v="13"/>
    <n v="32"/>
    <n v="50"/>
    <n v="52"/>
    <n v="65"/>
    <x v="2"/>
    <x v="0"/>
  </r>
  <r>
    <n v="284"/>
    <s v="Masquerain"/>
    <x v="3"/>
    <s v="Flying"/>
    <n v="414"/>
    <n v="70"/>
    <x v="20"/>
    <n v="62"/>
    <n v="80"/>
    <n v="82"/>
    <n v="60"/>
    <x v="2"/>
    <x v="0"/>
  </r>
  <r>
    <n v="285"/>
    <s v="Shroomish"/>
    <x v="0"/>
    <m/>
    <n v="295"/>
    <n v="60"/>
    <x v="40"/>
    <n v="60"/>
    <n v="40"/>
    <n v="60"/>
    <n v="35"/>
    <x v="2"/>
    <x v="0"/>
  </r>
  <r>
    <n v="286"/>
    <s v="Breloom"/>
    <x v="0"/>
    <s v="Fighting"/>
    <n v="460"/>
    <n v="60"/>
    <x v="7"/>
    <n v="80"/>
    <n v="60"/>
    <n v="60"/>
    <n v="70"/>
    <x v="2"/>
    <x v="0"/>
  </r>
  <r>
    <n v="287"/>
    <s v="Slakoth"/>
    <x v="4"/>
    <m/>
    <n v="280"/>
    <n v="60"/>
    <x v="20"/>
    <n v="60"/>
    <n v="35"/>
    <n v="35"/>
    <n v="30"/>
    <x v="2"/>
    <x v="0"/>
  </r>
  <r>
    <n v="288"/>
    <s v="Vigoroth"/>
    <x v="4"/>
    <m/>
    <n v="440"/>
    <n v="80"/>
    <x v="21"/>
    <n v="80"/>
    <n v="55"/>
    <n v="55"/>
    <n v="90"/>
    <x v="2"/>
    <x v="0"/>
  </r>
  <r>
    <n v="289"/>
    <s v="Slaking"/>
    <x v="4"/>
    <m/>
    <n v="670"/>
    <n v="150"/>
    <x v="58"/>
    <n v="100"/>
    <n v="95"/>
    <n v="65"/>
    <n v="100"/>
    <x v="2"/>
    <x v="0"/>
  </r>
  <r>
    <n v="290"/>
    <s v="Nincada"/>
    <x v="3"/>
    <s v="Ground"/>
    <n v="266"/>
    <n v="31"/>
    <x v="15"/>
    <n v="90"/>
    <n v="30"/>
    <n v="30"/>
    <n v="40"/>
    <x v="2"/>
    <x v="0"/>
  </r>
  <r>
    <n v="291"/>
    <s v="Ninjask"/>
    <x v="3"/>
    <s v="Flying"/>
    <n v="456"/>
    <n v="61"/>
    <x v="18"/>
    <n v="45"/>
    <n v="50"/>
    <n v="50"/>
    <n v="160"/>
    <x v="2"/>
    <x v="0"/>
  </r>
  <r>
    <n v="292"/>
    <s v="Shedinja"/>
    <x v="3"/>
    <s v="Ghost"/>
    <n v="236"/>
    <n v="1"/>
    <x v="18"/>
    <n v="45"/>
    <n v="30"/>
    <n v="30"/>
    <n v="40"/>
    <x v="2"/>
    <x v="0"/>
  </r>
  <r>
    <n v="293"/>
    <s v="Whismur"/>
    <x v="4"/>
    <m/>
    <n v="240"/>
    <n v="64"/>
    <x v="59"/>
    <n v="23"/>
    <n v="51"/>
    <n v="23"/>
    <n v="28"/>
    <x v="2"/>
    <x v="0"/>
  </r>
  <r>
    <n v="294"/>
    <s v="Loudred"/>
    <x v="4"/>
    <m/>
    <n v="360"/>
    <n v="84"/>
    <x v="60"/>
    <n v="43"/>
    <n v="71"/>
    <n v="43"/>
    <n v="48"/>
    <x v="2"/>
    <x v="0"/>
  </r>
  <r>
    <n v="295"/>
    <s v="Exploud"/>
    <x v="4"/>
    <m/>
    <n v="490"/>
    <n v="104"/>
    <x v="61"/>
    <n v="63"/>
    <n v="91"/>
    <n v="73"/>
    <n v="68"/>
    <x v="2"/>
    <x v="0"/>
  </r>
  <r>
    <n v="296"/>
    <s v="Makuhita"/>
    <x v="9"/>
    <m/>
    <n v="237"/>
    <n v="72"/>
    <x v="20"/>
    <n v="30"/>
    <n v="20"/>
    <n v="30"/>
    <n v="25"/>
    <x v="2"/>
    <x v="0"/>
  </r>
  <r>
    <n v="297"/>
    <s v="Hariyama"/>
    <x v="9"/>
    <m/>
    <n v="474"/>
    <n v="144"/>
    <x v="41"/>
    <n v="60"/>
    <n v="40"/>
    <n v="60"/>
    <n v="50"/>
    <x v="2"/>
    <x v="0"/>
  </r>
  <r>
    <n v="298"/>
    <s v="Azurill"/>
    <x v="4"/>
    <s v="Fairy"/>
    <n v="190"/>
    <n v="50"/>
    <x v="14"/>
    <n v="40"/>
    <n v="20"/>
    <n v="40"/>
    <n v="20"/>
    <x v="2"/>
    <x v="0"/>
  </r>
  <r>
    <n v="299"/>
    <s v="Nosepass"/>
    <x v="11"/>
    <m/>
    <n v="375"/>
    <n v="30"/>
    <x v="15"/>
    <n v="135"/>
    <n v="45"/>
    <n v="90"/>
    <n v="30"/>
    <x v="2"/>
    <x v="0"/>
  </r>
  <r>
    <n v="300"/>
    <s v="Skitty"/>
    <x v="4"/>
    <m/>
    <n v="260"/>
    <n v="50"/>
    <x v="15"/>
    <n v="45"/>
    <n v="35"/>
    <n v="35"/>
    <n v="50"/>
    <x v="2"/>
    <x v="0"/>
  </r>
  <r>
    <n v="301"/>
    <s v="Delcatty"/>
    <x v="4"/>
    <m/>
    <n v="380"/>
    <n v="70"/>
    <x v="36"/>
    <n v="65"/>
    <n v="55"/>
    <n v="55"/>
    <n v="70"/>
    <x v="2"/>
    <x v="0"/>
  </r>
  <r>
    <n v="302"/>
    <s v="Sableye"/>
    <x v="15"/>
    <s v="Ghost"/>
    <n v="380"/>
    <n v="50"/>
    <x v="26"/>
    <n v="75"/>
    <n v="65"/>
    <n v="65"/>
    <n v="50"/>
    <x v="2"/>
    <x v="0"/>
  </r>
  <r>
    <n v="302"/>
    <s v="SableyeMega Sableye"/>
    <x v="15"/>
    <s v="Ghost"/>
    <n v="480"/>
    <n v="50"/>
    <x v="24"/>
    <n v="125"/>
    <n v="85"/>
    <n v="115"/>
    <n v="20"/>
    <x v="2"/>
    <x v="0"/>
  </r>
  <r>
    <n v="303"/>
    <s v="Mawile"/>
    <x v="16"/>
    <s v="Fairy"/>
    <n v="380"/>
    <n v="50"/>
    <x v="24"/>
    <n v="85"/>
    <n v="55"/>
    <n v="55"/>
    <n v="50"/>
    <x v="2"/>
    <x v="0"/>
  </r>
  <r>
    <n v="303"/>
    <s v="MawileMega Mawile"/>
    <x v="16"/>
    <s v="Fairy"/>
    <n v="480"/>
    <n v="50"/>
    <x v="38"/>
    <n v="125"/>
    <n v="55"/>
    <n v="95"/>
    <n v="50"/>
    <x v="2"/>
    <x v="0"/>
  </r>
  <r>
    <n v="304"/>
    <s v="Aron"/>
    <x v="16"/>
    <s v="Rock"/>
    <n v="330"/>
    <n v="50"/>
    <x v="32"/>
    <n v="100"/>
    <n v="40"/>
    <n v="40"/>
    <n v="30"/>
    <x v="2"/>
    <x v="0"/>
  </r>
  <r>
    <n v="305"/>
    <s v="Lairon"/>
    <x v="16"/>
    <s v="Rock"/>
    <n v="430"/>
    <n v="60"/>
    <x v="18"/>
    <n v="140"/>
    <n v="50"/>
    <n v="50"/>
    <n v="40"/>
    <x v="2"/>
    <x v="0"/>
  </r>
  <r>
    <n v="306"/>
    <s v="Aggron"/>
    <x v="16"/>
    <s v="Rock"/>
    <n v="530"/>
    <n v="70"/>
    <x v="39"/>
    <n v="180"/>
    <n v="60"/>
    <n v="60"/>
    <n v="50"/>
    <x v="2"/>
    <x v="0"/>
  </r>
  <r>
    <n v="306"/>
    <s v="AggronMega Aggron"/>
    <x v="16"/>
    <m/>
    <n v="630"/>
    <n v="70"/>
    <x v="62"/>
    <n v="230"/>
    <n v="60"/>
    <n v="80"/>
    <n v="50"/>
    <x v="2"/>
    <x v="0"/>
  </r>
  <r>
    <n v="307"/>
    <s v="Meditite"/>
    <x v="9"/>
    <s v="Psychic"/>
    <n v="280"/>
    <n v="30"/>
    <x v="40"/>
    <n v="55"/>
    <n v="40"/>
    <n v="55"/>
    <n v="60"/>
    <x v="2"/>
    <x v="0"/>
  </r>
  <r>
    <n v="308"/>
    <s v="Medicham"/>
    <x v="9"/>
    <s v="Psychic"/>
    <n v="410"/>
    <n v="60"/>
    <x v="20"/>
    <n v="75"/>
    <n v="60"/>
    <n v="75"/>
    <n v="80"/>
    <x v="2"/>
    <x v="0"/>
  </r>
  <r>
    <n v="308"/>
    <s v="MedichamMega Medicham"/>
    <x v="9"/>
    <s v="Psychic"/>
    <n v="510"/>
    <n v="60"/>
    <x v="3"/>
    <n v="85"/>
    <n v="80"/>
    <n v="85"/>
    <n v="100"/>
    <x v="2"/>
    <x v="0"/>
  </r>
  <r>
    <n v="309"/>
    <s v="Electrike"/>
    <x v="6"/>
    <m/>
    <n v="295"/>
    <n v="40"/>
    <x v="15"/>
    <n v="40"/>
    <n v="65"/>
    <n v="40"/>
    <n v="65"/>
    <x v="2"/>
    <x v="0"/>
  </r>
  <r>
    <n v="310"/>
    <s v="Manectric"/>
    <x v="6"/>
    <m/>
    <n v="475"/>
    <n v="70"/>
    <x v="26"/>
    <n v="60"/>
    <n v="105"/>
    <n v="60"/>
    <n v="105"/>
    <x v="2"/>
    <x v="0"/>
  </r>
  <r>
    <n v="310"/>
    <s v="ManectricMega Manectric"/>
    <x v="6"/>
    <m/>
    <n v="575"/>
    <n v="70"/>
    <x v="26"/>
    <n v="80"/>
    <n v="135"/>
    <n v="80"/>
    <n v="135"/>
    <x v="2"/>
    <x v="0"/>
  </r>
  <r>
    <n v="311"/>
    <s v="Plusle"/>
    <x v="6"/>
    <m/>
    <n v="405"/>
    <n v="60"/>
    <x v="35"/>
    <n v="40"/>
    <n v="85"/>
    <n v="75"/>
    <n v="95"/>
    <x v="2"/>
    <x v="0"/>
  </r>
  <r>
    <n v="312"/>
    <s v="Minun"/>
    <x v="6"/>
    <m/>
    <n v="405"/>
    <n v="60"/>
    <x v="40"/>
    <n v="50"/>
    <n v="75"/>
    <n v="85"/>
    <n v="95"/>
    <x v="2"/>
    <x v="0"/>
  </r>
  <r>
    <n v="313"/>
    <s v="Volbeat"/>
    <x v="3"/>
    <m/>
    <n v="400"/>
    <n v="65"/>
    <x v="42"/>
    <n v="55"/>
    <n v="47"/>
    <n v="75"/>
    <n v="85"/>
    <x v="2"/>
    <x v="0"/>
  </r>
  <r>
    <n v="314"/>
    <s v="Illumise"/>
    <x v="3"/>
    <m/>
    <n v="400"/>
    <n v="65"/>
    <x v="27"/>
    <n v="55"/>
    <n v="73"/>
    <n v="75"/>
    <n v="85"/>
    <x v="2"/>
    <x v="0"/>
  </r>
  <r>
    <n v="315"/>
    <s v="Roselia"/>
    <x v="0"/>
    <s v="Poison"/>
    <n v="400"/>
    <n v="50"/>
    <x v="20"/>
    <n v="45"/>
    <n v="100"/>
    <n v="80"/>
    <n v="65"/>
    <x v="2"/>
    <x v="0"/>
  </r>
  <r>
    <n v="316"/>
    <s v="Gulpin"/>
    <x v="5"/>
    <m/>
    <n v="302"/>
    <n v="70"/>
    <x v="63"/>
    <n v="53"/>
    <n v="43"/>
    <n v="53"/>
    <n v="40"/>
    <x v="2"/>
    <x v="0"/>
  </r>
  <r>
    <n v="317"/>
    <s v="Swalot"/>
    <x v="5"/>
    <m/>
    <n v="467"/>
    <n v="100"/>
    <x v="42"/>
    <n v="83"/>
    <n v="73"/>
    <n v="83"/>
    <n v="55"/>
    <x v="2"/>
    <x v="0"/>
  </r>
  <r>
    <n v="318"/>
    <s v="Carvanha"/>
    <x v="2"/>
    <s v="Dark"/>
    <n v="305"/>
    <n v="45"/>
    <x v="18"/>
    <n v="20"/>
    <n v="65"/>
    <n v="20"/>
    <n v="65"/>
    <x v="2"/>
    <x v="0"/>
  </r>
  <r>
    <n v="319"/>
    <s v="Sharpedo"/>
    <x v="2"/>
    <s v="Dark"/>
    <n v="460"/>
    <n v="70"/>
    <x v="41"/>
    <n v="40"/>
    <n v="95"/>
    <n v="40"/>
    <n v="95"/>
    <x v="2"/>
    <x v="0"/>
  </r>
  <r>
    <n v="319"/>
    <s v="SharpedoMega Sharpedo"/>
    <x v="2"/>
    <s v="Dark"/>
    <n v="560"/>
    <n v="70"/>
    <x v="62"/>
    <n v="70"/>
    <n v="110"/>
    <n v="65"/>
    <n v="105"/>
    <x v="2"/>
    <x v="0"/>
  </r>
  <r>
    <n v="320"/>
    <s v="Wailmer"/>
    <x v="2"/>
    <m/>
    <n v="400"/>
    <n v="130"/>
    <x v="32"/>
    <n v="35"/>
    <n v="70"/>
    <n v="35"/>
    <n v="60"/>
    <x v="2"/>
    <x v="0"/>
  </r>
  <r>
    <n v="321"/>
    <s v="Wailord"/>
    <x v="2"/>
    <m/>
    <n v="500"/>
    <n v="170"/>
    <x v="18"/>
    <n v="45"/>
    <n v="90"/>
    <n v="45"/>
    <n v="60"/>
    <x v="2"/>
    <x v="0"/>
  </r>
  <r>
    <n v="322"/>
    <s v="Numel"/>
    <x v="1"/>
    <s v="Ground"/>
    <n v="305"/>
    <n v="60"/>
    <x v="20"/>
    <n v="40"/>
    <n v="65"/>
    <n v="45"/>
    <n v="35"/>
    <x v="2"/>
    <x v="0"/>
  </r>
  <r>
    <n v="323"/>
    <s v="Camerupt"/>
    <x v="1"/>
    <s v="Ground"/>
    <n v="460"/>
    <n v="70"/>
    <x v="3"/>
    <n v="70"/>
    <n v="105"/>
    <n v="75"/>
    <n v="40"/>
    <x v="2"/>
    <x v="0"/>
  </r>
  <r>
    <n v="323"/>
    <s v="CameruptMega Camerupt"/>
    <x v="1"/>
    <s v="Ground"/>
    <n v="560"/>
    <n v="70"/>
    <x v="41"/>
    <n v="100"/>
    <n v="145"/>
    <n v="105"/>
    <n v="20"/>
    <x v="2"/>
    <x v="0"/>
  </r>
  <r>
    <n v="324"/>
    <s v="Torkoal"/>
    <x v="1"/>
    <m/>
    <n v="470"/>
    <n v="70"/>
    <x v="24"/>
    <n v="140"/>
    <n v="85"/>
    <n v="70"/>
    <n v="20"/>
    <x v="2"/>
    <x v="0"/>
  </r>
  <r>
    <n v="325"/>
    <s v="Spoink"/>
    <x v="10"/>
    <m/>
    <n v="330"/>
    <n v="60"/>
    <x v="17"/>
    <n v="35"/>
    <n v="70"/>
    <n v="80"/>
    <n v="60"/>
    <x v="2"/>
    <x v="0"/>
  </r>
  <r>
    <n v="326"/>
    <s v="Grumpig"/>
    <x v="10"/>
    <m/>
    <n v="470"/>
    <n v="80"/>
    <x v="15"/>
    <n v="65"/>
    <n v="90"/>
    <n v="110"/>
    <n v="80"/>
    <x v="2"/>
    <x v="0"/>
  </r>
  <r>
    <n v="327"/>
    <s v="Spinda"/>
    <x v="4"/>
    <m/>
    <n v="360"/>
    <n v="60"/>
    <x v="20"/>
    <n v="60"/>
    <n v="60"/>
    <n v="60"/>
    <n v="60"/>
    <x v="2"/>
    <x v="0"/>
  </r>
  <r>
    <n v="328"/>
    <s v="Trapinch"/>
    <x v="7"/>
    <m/>
    <n v="290"/>
    <n v="45"/>
    <x v="3"/>
    <n v="45"/>
    <n v="45"/>
    <n v="45"/>
    <n v="10"/>
    <x v="2"/>
    <x v="0"/>
  </r>
  <r>
    <n v="329"/>
    <s v="Vibrava"/>
    <x v="7"/>
    <s v="Dragon"/>
    <n v="340"/>
    <n v="50"/>
    <x v="32"/>
    <n v="50"/>
    <n v="50"/>
    <n v="50"/>
    <n v="70"/>
    <x v="2"/>
    <x v="0"/>
  </r>
  <r>
    <n v="330"/>
    <s v="Flygon"/>
    <x v="7"/>
    <s v="Dragon"/>
    <n v="520"/>
    <n v="80"/>
    <x v="3"/>
    <n v="80"/>
    <n v="80"/>
    <n v="80"/>
    <n v="100"/>
    <x v="2"/>
    <x v="0"/>
  </r>
  <r>
    <n v="331"/>
    <s v="Cacnea"/>
    <x v="0"/>
    <m/>
    <n v="335"/>
    <n v="50"/>
    <x v="24"/>
    <n v="40"/>
    <n v="85"/>
    <n v="40"/>
    <n v="35"/>
    <x v="2"/>
    <x v="0"/>
  </r>
  <r>
    <n v="332"/>
    <s v="Cacturne"/>
    <x v="0"/>
    <s v="Dark"/>
    <n v="475"/>
    <n v="70"/>
    <x v="48"/>
    <n v="60"/>
    <n v="115"/>
    <n v="60"/>
    <n v="55"/>
    <x v="2"/>
    <x v="0"/>
  </r>
  <r>
    <n v="333"/>
    <s v="Swablu"/>
    <x v="4"/>
    <s v="Flying"/>
    <n v="310"/>
    <n v="45"/>
    <x v="40"/>
    <n v="60"/>
    <n v="40"/>
    <n v="75"/>
    <n v="50"/>
    <x v="2"/>
    <x v="0"/>
  </r>
  <r>
    <n v="334"/>
    <s v="Altaria"/>
    <x v="14"/>
    <s v="Flying"/>
    <n v="490"/>
    <n v="75"/>
    <x v="32"/>
    <n v="90"/>
    <n v="70"/>
    <n v="105"/>
    <n v="80"/>
    <x v="2"/>
    <x v="0"/>
  </r>
  <r>
    <n v="334"/>
    <s v="AltariaMega Altaria"/>
    <x v="14"/>
    <s v="Fairy"/>
    <n v="590"/>
    <n v="75"/>
    <x v="39"/>
    <n v="110"/>
    <n v="110"/>
    <n v="105"/>
    <n v="80"/>
    <x v="2"/>
    <x v="0"/>
  </r>
  <r>
    <n v="335"/>
    <s v="Zangoose"/>
    <x v="4"/>
    <m/>
    <n v="458"/>
    <n v="73"/>
    <x v="48"/>
    <n v="60"/>
    <n v="60"/>
    <n v="60"/>
    <n v="90"/>
    <x v="2"/>
    <x v="0"/>
  </r>
  <r>
    <n v="336"/>
    <s v="Seviper"/>
    <x v="5"/>
    <m/>
    <n v="458"/>
    <n v="73"/>
    <x v="3"/>
    <n v="60"/>
    <n v="100"/>
    <n v="60"/>
    <n v="65"/>
    <x v="2"/>
    <x v="0"/>
  </r>
  <r>
    <n v="337"/>
    <s v="Lunatone"/>
    <x v="11"/>
    <s v="Psychic"/>
    <n v="440"/>
    <n v="70"/>
    <x v="25"/>
    <n v="65"/>
    <n v="95"/>
    <n v="85"/>
    <n v="70"/>
    <x v="2"/>
    <x v="0"/>
  </r>
  <r>
    <n v="338"/>
    <s v="Solrock"/>
    <x v="11"/>
    <s v="Psychic"/>
    <n v="440"/>
    <n v="70"/>
    <x v="37"/>
    <n v="85"/>
    <n v="55"/>
    <n v="65"/>
    <n v="70"/>
    <x v="2"/>
    <x v="0"/>
  </r>
  <r>
    <n v="339"/>
    <s v="Barboach"/>
    <x v="2"/>
    <s v="Ground"/>
    <n v="288"/>
    <n v="50"/>
    <x v="9"/>
    <n v="43"/>
    <n v="46"/>
    <n v="41"/>
    <n v="60"/>
    <x v="2"/>
    <x v="0"/>
  </r>
  <r>
    <n v="340"/>
    <s v="Whiscash"/>
    <x v="2"/>
    <s v="Ground"/>
    <n v="468"/>
    <n v="110"/>
    <x v="64"/>
    <n v="73"/>
    <n v="76"/>
    <n v="71"/>
    <n v="60"/>
    <x v="2"/>
    <x v="0"/>
  </r>
  <r>
    <n v="341"/>
    <s v="Corphish"/>
    <x v="2"/>
    <m/>
    <n v="308"/>
    <n v="43"/>
    <x v="21"/>
    <n v="65"/>
    <n v="50"/>
    <n v="35"/>
    <n v="35"/>
    <x v="2"/>
    <x v="0"/>
  </r>
  <r>
    <n v="342"/>
    <s v="Crawdaunt"/>
    <x v="2"/>
    <s v="Dark"/>
    <n v="468"/>
    <n v="63"/>
    <x v="41"/>
    <n v="85"/>
    <n v="90"/>
    <n v="55"/>
    <n v="55"/>
    <x v="2"/>
    <x v="0"/>
  </r>
  <r>
    <n v="343"/>
    <s v="Baltoy"/>
    <x v="7"/>
    <s v="Psychic"/>
    <n v="300"/>
    <n v="40"/>
    <x v="40"/>
    <n v="55"/>
    <n v="40"/>
    <n v="70"/>
    <n v="55"/>
    <x v="2"/>
    <x v="0"/>
  </r>
  <r>
    <n v="344"/>
    <s v="Claydol"/>
    <x v="7"/>
    <s v="Psychic"/>
    <n v="500"/>
    <n v="60"/>
    <x v="32"/>
    <n v="105"/>
    <n v="70"/>
    <n v="120"/>
    <n v="75"/>
    <x v="2"/>
    <x v="0"/>
  </r>
  <r>
    <n v="345"/>
    <s v="Lileep"/>
    <x v="11"/>
    <s v="Grass"/>
    <n v="355"/>
    <n v="66"/>
    <x v="33"/>
    <n v="77"/>
    <n v="61"/>
    <n v="87"/>
    <n v="23"/>
    <x v="2"/>
    <x v="0"/>
  </r>
  <r>
    <n v="346"/>
    <s v="Cradily"/>
    <x v="11"/>
    <s v="Grass"/>
    <n v="495"/>
    <n v="86"/>
    <x v="23"/>
    <n v="97"/>
    <n v="81"/>
    <n v="107"/>
    <n v="43"/>
    <x v="2"/>
    <x v="0"/>
  </r>
  <r>
    <n v="347"/>
    <s v="Anorith"/>
    <x v="11"/>
    <s v="Bug"/>
    <n v="355"/>
    <n v="45"/>
    <x v="37"/>
    <n v="50"/>
    <n v="40"/>
    <n v="50"/>
    <n v="75"/>
    <x v="2"/>
    <x v="0"/>
  </r>
  <r>
    <n v="348"/>
    <s v="Armaldo"/>
    <x v="11"/>
    <s v="Bug"/>
    <n v="495"/>
    <n v="75"/>
    <x v="44"/>
    <n v="100"/>
    <n v="70"/>
    <n v="80"/>
    <n v="45"/>
    <x v="2"/>
    <x v="0"/>
  </r>
  <r>
    <n v="349"/>
    <s v="Feebas"/>
    <x v="2"/>
    <m/>
    <n v="200"/>
    <n v="20"/>
    <x v="65"/>
    <n v="20"/>
    <n v="10"/>
    <n v="55"/>
    <n v="80"/>
    <x v="2"/>
    <x v="0"/>
  </r>
  <r>
    <n v="350"/>
    <s v="Milotic"/>
    <x v="2"/>
    <m/>
    <n v="540"/>
    <n v="95"/>
    <x v="20"/>
    <n v="79"/>
    <n v="100"/>
    <n v="125"/>
    <n v="81"/>
    <x v="2"/>
    <x v="0"/>
  </r>
  <r>
    <n v="351"/>
    <s v="Castform"/>
    <x v="4"/>
    <m/>
    <n v="420"/>
    <n v="70"/>
    <x v="32"/>
    <n v="70"/>
    <n v="70"/>
    <n v="70"/>
    <n v="70"/>
    <x v="2"/>
    <x v="0"/>
  </r>
  <r>
    <n v="352"/>
    <s v="Kecleon"/>
    <x v="4"/>
    <m/>
    <n v="440"/>
    <n v="60"/>
    <x v="18"/>
    <n v="70"/>
    <n v="60"/>
    <n v="120"/>
    <n v="40"/>
    <x v="2"/>
    <x v="0"/>
  </r>
  <r>
    <n v="353"/>
    <s v="Shuppet"/>
    <x v="12"/>
    <m/>
    <n v="295"/>
    <n v="44"/>
    <x v="26"/>
    <n v="35"/>
    <n v="63"/>
    <n v="33"/>
    <n v="45"/>
    <x v="2"/>
    <x v="0"/>
  </r>
  <r>
    <n v="354"/>
    <s v="Banette"/>
    <x v="12"/>
    <m/>
    <n v="455"/>
    <n v="64"/>
    <x v="48"/>
    <n v="65"/>
    <n v="83"/>
    <n v="63"/>
    <n v="65"/>
    <x v="2"/>
    <x v="0"/>
  </r>
  <r>
    <n v="354"/>
    <s v="BanetteMega Banette"/>
    <x v="12"/>
    <m/>
    <n v="555"/>
    <n v="64"/>
    <x v="66"/>
    <n v="75"/>
    <n v="93"/>
    <n v="83"/>
    <n v="75"/>
    <x v="2"/>
    <x v="0"/>
  </r>
  <r>
    <n v="355"/>
    <s v="Duskull"/>
    <x v="12"/>
    <m/>
    <n v="295"/>
    <n v="20"/>
    <x v="40"/>
    <n v="90"/>
    <n v="30"/>
    <n v="90"/>
    <n v="25"/>
    <x v="2"/>
    <x v="0"/>
  </r>
  <r>
    <n v="356"/>
    <s v="Dusclops"/>
    <x v="12"/>
    <m/>
    <n v="455"/>
    <n v="40"/>
    <x v="32"/>
    <n v="130"/>
    <n v="60"/>
    <n v="130"/>
    <n v="25"/>
    <x v="2"/>
    <x v="0"/>
  </r>
  <r>
    <n v="357"/>
    <s v="Tropius"/>
    <x v="0"/>
    <s v="Flying"/>
    <n v="460"/>
    <n v="99"/>
    <x v="67"/>
    <n v="83"/>
    <n v="72"/>
    <n v="87"/>
    <n v="51"/>
    <x v="2"/>
    <x v="0"/>
  </r>
  <r>
    <n v="358"/>
    <s v="Chimecho"/>
    <x v="10"/>
    <m/>
    <n v="425"/>
    <n v="65"/>
    <x v="35"/>
    <n v="70"/>
    <n v="95"/>
    <n v="80"/>
    <n v="65"/>
    <x v="2"/>
    <x v="0"/>
  </r>
  <r>
    <n v="359"/>
    <s v="Absol"/>
    <x v="15"/>
    <m/>
    <n v="465"/>
    <n v="65"/>
    <x v="7"/>
    <n v="60"/>
    <n v="75"/>
    <n v="60"/>
    <n v="75"/>
    <x v="2"/>
    <x v="0"/>
  </r>
  <r>
    <n v="359"/>
    <s v="AbsolMega Absol"/>
    <x v="15"/>
    <m/>
    <n v="565"/>
    <n v="65"/>
    <x v="19"/>
    <n v="60"/>
    <n v="115"/>
    <n v="60"/>
    <n v="115"/>
    <x v="2"/>
    <x v="0"/>
  </r>
  <r>
    <n v="360"/>
    <s v="Wynaut"/>
    <x v="10"/>
    <m/>
    <n v="260"/>
    <n v="95"/>
    <x v="68"/>
    <n v="48"/>
    <n v="23"/>
    <n v="48"/>
    <n v="23"/>
    <x v="2"/>
    <x v="0"/>
  </r>
  <r>
    <n v="361"/>
    <s v="Snorunt"/>
    <x v="13"/>
    <m/>
    <n v="300"/>
    <n v="50"/>
    <x v="35"/>
    <n v="50"/>
    <n v="50"/>
    <n v="50"/>
    <n v="50"/>
    <x v="2"/>
    <x v="0"/>
  </r>
  <r>
    <n v="362"/>
    <s v="Glalie"/>
    <x v="13"/>
    <m/>
    <n v="480"/>
    <n v="80"/>
    <x v="21"/>
    <n v="80"/>
    <n v="80"/>
    <n v="80"/>
    <n v="80"/>
    <x v="2"/>
    <x v="0"/>
  </r>
  <r>
    <n v="362"/>
    <s v="GlalieMega Glalie"/>
    <x v="13"/>
    <m/>
    <n v="580"/>
    <n v="80"/>
    <x v="41"/>
    <n v="80"/>
    <n v="120"/>
    <n v="80"/>
    <n v="100"/>
    <x v="2"/>
    <x v="0"/>
  </r>
  <r>
    <n v="363"/>
    <s v="Spheal"/>
    <x v="13"/>
    <s v="Water"/>
    <n v="290"/>
    <n v="70"/>
    <x v="40"/>
    <n v="50"/>
    <n v="55"/>
    <n v="50"/>
    <n v="25"/>
    <x v="2"/>
    <x v="0"/>
  </r>
  <r>
    <n v="364"/>
    <s v="Sealeo"/>
    <x v="13"/>
    <s v="Water"/>
    <n v="410"/>
    <n v="90"/>
    <x v="20"/>
    <n v="70"/>
    <n v="75"/>
    <n v="70"/>
    <n v="45"/>
    <x v="2"/>
    <x v="0"/>
  </r>
  <r>
    <n v="365"/>
    <s v="Walrein"/>
    <x v="13"/>
    <s v="Water"/>
    <n v="530"/>
    <n v="110"/>
    <x v="21"/>
    <n v="90"/>
    <n v="95"/>
    <n v="90"/>
    <n v="65"/>
    <x v="2"/>
    <x v="0"/>
  </r>
  <r>
    <n v="366"/>
    <s v="Clamperl"/>
    <x v="2"/>
    <m/>
    <n v="345"/>
    <n v="35"/>
    <x v="5"/>
    <n v="85"/>
    <n v="74"/>
    <n v="55"/>
    <n v="32"/>
    <x v="2"/>
    <x v="0"/>
  </r>
  <r>
    <n v="367"/>
    <s v="Huntail"/>
    <x v="2"/>
    <m/>
    <n v="485"/>
    <n v="55"/>
    <x v="8"/>
    <n v="105"/>
    <n v="94"/>
    <n v="75"/>
    <n v="52"/>
    <x v="2"/>
    <x v="0"/>
  </r>
  <r>
    <n v="368"/>
    <s v="Gorebyss"/>
    <x v="2"/>
    <m/>
    <n v="485"/>
    <n v="55"/>
    <x v="6"/>
    <n v="105"/>
    <n v="114"/>
    <n v="75"/>
    <n v="52"/>
    <x v="2"/>
    <x v="0"/>
  </r>
  <r>
    <n v="369"/>
    <s v="Relicanth"/>
    <x v="2"/>
    <s v="Rock"/>
    <n v="485"/>
    <n v="100"/>
    <x v="18"/>
    <n v="130"/>
    <n v="45"/>
    <n v="65"/>
    <n v="55"/>
    <x v="2"/>
    <x v="0"/>
  </r>
  <r>
    <n v="370"/>
    <s v="Luvdisc"/>
    <x v="2"/>
    <m/>
    <n v="330"/>
    <n v="43"/>
    <x v="13"/>
    <n v="55"/>
    <n v="40"/>
    <n v="65"/>
    <n v="97"/>
    <x v="2"/>
    <x v="0"/>
  </r>
  <r>
    <n v="371"/>
    <s v="Bagon"/>
    <x v="14"/>
    <m/>
    <n v="300"/>
    <n v="45"/>
    <x v="26"/>
    <n v="60"/>
    <n v="40"/>
    <n v="30"/>
    <n v="50"/>
    <x v="2"/>
    <x v="0"/>
  </r>
  <r>
    <n v="372"/>
    <s v="Shelgon"/>
    <x v="14"/>
    <m/>
    <n v="420"/>
    <n v="65"/>
    <x v="37"/>
    <n v="100"/>
    <n v="60"/>
    <n v="50"/>
    <n v="50"/>
    <x v="2"/>
    <x v="0"/>
  </r>
  <r>
    <n v="373"/>
    <s v="Salamence"/>
    <x v="14"/>
    <s v="Flying"/>
    <n v="600"/>
    <n v="95"/>
    <x v="49"/>
    <n v="80"/>
    <n v="110"/>
    <n v="80"/>
    <n v="100"/>
    <x v="2"/>
    <x v="0"/>
  </r>
  <r>
    <n v="373"/>
    <s v="SalamenceMega Salamence"/>
    <x v="14"/>
    <s v="Flying"/>
    <n v="700"/>
    <n v="95"/>
    <x v="69"/>
    <n v="130"/>
    <n v="120"/>
    <n v="90"/>
    <n v="120"/>
    <x v="2"/>
    <x v="0"/>
  </r>
  <r>
    <n v="374"/>
    <s v="Beldum"/>
    <x v="16"/>
    <s v="Psychic"/>
    <n v="300"/>
    <n v="40"/>
    <x v="25"/>
    <n v="80"/>
    <n v="35"/>
    <n v="60"/>
    <n v="30"/>
    <x v="2"/>
    <x v="0"/>
  </r>
  <r>
    <n v="375"/>
    <s v="Metang"/>
    <x v="16"/>
    <s v="Psychic"/>
    <n v="420"/>
    <n v="60"/>
    <x v="26"/>
    <n v="100"/>
    <n v="55"/>
    <n v="80"/>
    <n v="50"/>
    <x v="2"/>
    <x v="0"/>
  </r>
  <r>
    <n v="376"/>
    <s v="Metagross"/>
    <x v="16"/>
    <s v="Psychic"/>
    <n v="600"/>
    <n v="80"/>
    <x v="49"/>
    <n v="130"/>
    <n v="95"/>
    <n v="90"/>
    <n v="70"/>
    <x v="2"/>
    <x v="0"/>
  </r>
  <r>
    <n v="376"/>
    <s v="MetagrossMega Metagross"/>
    <x v="16"/>
    <s v="Psychic"/>
    <n v="700"/>
    <n v="80"/>
    <x v="69"/>
    <n v="150"/>
    <n v="105"/>
    <n v="110"/>
    <n v="110"/>
    <x v="2"/>
    <x v="0"/>
  </r>
  <r>
    <n v="377"/>
    <s v="Regirock"/>
    <x v="11"/>
    <m/>
    <n v="580"/>
    <n v="80"/>
    <x v="3"/>
    <n v="200"/>
    <n v="50"/>
    <n v="100"/>
    <n v="50"/>
    <x v="2"/>
    <x v="1"/>
  </r>
  <r>
    <n v="378"/>
    <s v="Regice"/>
    <x v="13"/>
    <m/>
    <n v="580"/>
    <n v="80"/>
    <x v="35"/>
    <n v="100"/>
    <n v="100"/>
    <n v="200"/>
    <n v="50"/>
    <x v="2"/>
    <x v="1"/>
  </r>
  <r>
    <n v="379"/>
    <s v="Registeel"/>
    <x v="16"/>
    <m/>
    <n v="580"/>
    <n v="80"/>
    <x v="26"/>
    <n v="150"/>
    <n v="75"/>
    <n v="150"/>
    <n v="50"/>
    <x v="2"/>
    <x v="1"/>
  </r>
  <r>
    <n v="380"/>
    <s v="Latias"/>
    <x v="14"/>
    <s v="Psychic"/>
    <n v="600"/>
    <n v="80"/>
    <x v="21"/>
    <n v="90"/>
    <n v="110"/>
    <n v="130"/>
    <n v="110"/>
    <x v="2"/>
    <x v="1"/>
  </r>
  <r>
    <n v="380"/>
    <s v="LatiasMega Latias"/>
    <x v="14"/>
    <s v="Psychic"/>
    <n v="700"/>
    <n v="80"/>
    <x v="3"/>
    <n v="120"/>
    <n v="140"/>
    <n v="150"/>
    <n v="110"/>
    <x v="2"/>
    <x v="1"/>
  </r>
  <r>
    <n v="381"/>
    <s v="Latios"/>
    <x v="14"/>
    <s v="Psychic"/>
    <n v="600"/>
    <n v="80"/>
    <x v="18"/>
    <n v="80"/>
    <n v="130"/>
    <n v="110"/>
    <n v="110"/>
    <x v="2"/>
    <x v="1"/>
  </r>
  <r>
    <n v="381"/>
    <s v="LatiosMega Latios"/>
    <x v="14"/>
    <s v="Psychic"/>
    <n v="700"/>
    <n v="80"/>
    <x v="7"/>
    <n v="100"/>
    <n v="160"/>
    <n v="120"/>
    <n v="110"/>
    <x v="2"/>
    <x v="1"/>
  </r>
  <r>
    <n v="382"/>
    <s v="Kyogre"/>
    <x v="2"/>
    <m/>
    <n v="670"/>
    <n v="100"/>
    <x v="3"/>
    <n v="90"/>
    <n v="150"/>
    <n v="140"/>
    <n v="90"/>
    <x v="2"/>
    <x v="1"/>
  </r>
  <r>
    <n v="382"/>
    <s v="KyogrePrimal Kyogre"/>
    <x v="2"/>
    <m/>
    <n v="770"/>
    <n v="100"/>
    <x v="19"/>
    <n v="90"/>
    <n v="180"/>
    <n v="160"/>
    <n v="90"/>
    <x v="2"/>
    <x v="1"/>
  </r>
  <r>
    <n v="383"/>
    <s v="Groudon"/>
    <x v="7"/>
    <m/>
    <n v="670"/>
    <n v="100"/>
    <x v="19"/>
    <n v="140"/>
    <n v="100"/>
    <n v="90"/>
    <n v="90"/>
    <x v="2"/>
    <x v="1"/>
  </r>
  <r>
    <n v="383"/>
    <s v="GroudonPrimal Groudon"/>
    <x v="7"/>
    <s v="Fire"/>
    <n v="770"/>
    <n v="100"/>
    <x v="70"/>
    <n v="160"/>
    <n v="150"/>
    <n v="90"/>
    <n v="90"/>
    <x v="2"/>
    <x v="1"/>
  </r>
  <r>
    <n v="384"/>
    <s v="Rayquaza"/>
    <x v="14"/>
    <s v="Flying"/>
    <n v="680"/>
    <n v="105"/>
    <x v="19"/>
    <n v="90"/>
    <n v="150"/>
    <n v="90"/>
    <n v="95"/>
    <x v="2"/>
    <x v="1"/>
  </r>
  <r>
    <n v="384"/>
    <s v="RayquazaMega Rayquaza"/>
    <x v="14"/>
    <s v="Flying"/>
    <n v="780"/>
    <n v="105"/>
    <x v="70"/>
    <n v="100"/>
    <n v="180"/>
    <n v="100"/>
    <n v="115"/>
    <x v="2"/>
    <x v="1"/>
  </r>
  <r>
    <n v="385"/>
    <s v="Jirachi"/>
    <x v="16"/>
    <s v="Psychic"/>
    <n v="600"/>
    <n v="100"/>
    <x v="3"/>
    <n v="100"/>
    <n v="100"/>
    <n v="100"/>
    <n v="100"/>
    <x v="2"/>
    <x v="1"/>
  </r>
  <r>
    <n v="386"/>
    <s v="DeoxysNormal Forme"/>
    <x v="10"/>
    <m/>
    <n v="600"/>
    <n v="50"/>
    <x v="19"/>
    <n v="50"/>
    <n v="150"/>
    <n v="50"/>
    <n v="150"/>
    <x v="2"/>
    <x v="1"/>
  </r>
  <r>
    <n v="386"/>
    <s v="DeoxysAttack Forme"/>
    <x v="10"/>
    <m/>
    <n v="600"/>
    <n v="50"/>
    <x v="70"/>
    <n v="20"/>
    <n v="180"/>
    <n v="20"/>
    <n v="150"/>
    <x v="2"/>
    <x v="1"/>
  </r>
  <r>
    <n v="386"/>
    <s v="DeoxysDefense Forme"/>
    <x v="10"/>
    <m/>
    <n v="600"/>
    <n v="50"/>
    <x v="32"/>
    <n v="160"/>
    <n v="70"/>
    <n v="160"/>
    <n v="90"/>
    <x v="2"/>
    <x v="1"/>
  </r>
  <r>
    <n v="386"/>
    <s v="DeoxysSpeed Forme"/>
    <x v="10"/>
    <m/>
    <n v="600"/>
    <n v="50"/>
    <x v="37"/>
    <n v="90"/>
    <n v="95"/>
    <n v="90"/>
    <n v="180"/>
    <x v="2"/>
    <x v="1"/>
  </r>
  <r>
    <n v="387"/>
    <s v="Turtwig"/>
    <x v="0"/>
    <m/>
    <n v="318"/>
    <n v="55"/>
    <x v="67"/>
    <n v="64"/>
    <n v="45"/>
    <n v="55"/>
    <n v="31"/>
    <x v="3"/>
    <x v="0"/>
  </r>
  <r>
    <n v="388"/>
    <s v="Grotle"/>
    <x v="0"/>
    <m/>
    <n v="405"/>
    <n v="75"/>
    <x v="71"/>
    <n v="85"/>
    <n v="55"/>
    <n v="65"/>
    <n v="36"/>
    <x v="3"/>
    <x v="0"/>
  </r>
  <r>
    <n v="389"/>
    <s v="Torterra"/>
    <x v="0"/>
    <s v="Ground"/>
    <n v="525"/>
    <n v="95"/>
    <x v="72"/>
    <n v="105"/>
    <n v="75"/>
    <n v="85"/>
    <n v="56"/>
    <x v="3"/>
    <x v="0"/>
  </r>
  <r>
    <n v="390"/>
    <s v="Chimchar"/>
    <x v="1"/>
    <m/>
    <n v="309"/>
    <n v="44"/>
    <x v="54"/>
    <n v="44"/>
    <n v="58"/>
    <n v="44"/>
    <n v="61"/>
    <x v="3"/>
    <x v="0"/>
  </r>
  <r>
    <n v="391"/>
    <s v="Monferno"/>
    <x v="1"/>
    <s v="Fighting"/>
    <n v="405"/>
    <n v="64"/>
    <x v="64"/>
    <n v="52"/>
    <n v="78"/>
    <n v="52"/>
    <n v="81"/>
    <x v="3"/>
    <x v="0"/>
  </r>
  <r>
    <n v="392"/>
    <s v="Infernape"/>
    <x v="1"/>
    <s v="Fighting"/>
    <n v="534"/>
    <n v="76"/>
    <x v="8"/>
    <n v="71"/>
    <n v="104"/>
    <n v="71"/>
    <n v="108"/>
    <x v="3"/>
    <x v="0"/>
  </r>
  <r>
    <n v="393"/>
    <s v="Piplup"/>
    <x v="2"/>
    <m/>
    <n v="314"/>
    <n v="53"/>
    <x v="59"/>
    <n v="53"/>
    <n v="61"/>
    <n v="56"/>
    <n v="40"/>
    <x v="3"/>
    <x v="0"/>
  </r>
  <r>
    <n v="394"/>
    <s v="Prinplup"/>
    <x v="2"/>
    <m/>
    <n v="405"/>
    <n v="64"/>
    <x v="73"/>
    <n v="68"/>
    <n v="81"/>
    <n v="76"/>
    <n v="50"/>
    <x v="3"/>
    <x v="0"/>
  </r>
  <r>
    <n v="395"/>
    <s v="Empoleon"/>
    <x v="2"/>
    <s v="Steel"/>
    <n v="530"/>
    <n v="84"/>
    <x v="74"/>
    <n v="88"/>
    <n v="111"/>
    <n v="101"/>
    <n v="60"/>
    <x v="3"/>
    <x v="0"/>
  </r>
  <r>
    <n v="396"/>
    <s v="Starly"/>
    <x v="4"/>
    <s v="Flying"/>
    <n v="245"/>
    <n v="40"/>
    <x v="25"/>
    <n v="30"/>
    <n v="30"/>
    <n v="30"/>
    <n v="60"/>
    <x v="3"/>
    <x v="0"/>
  </r>
  <r>
    <n v="397"/>
    <s v="Staravia"/>
    <x v="4"/>
    <s v="Flying"/>
    <n v="340"/>
    <n v="55"/>
    <x v="26"/>
    <n v="50"/>
    <n v="40"/>
    <n v="40"/>
    <n v="80"/>
    <x v="3"/>
    <x v="0"/>
  </r>
  <r>
    <n v="398"/>
    <s v="Staraptor"/>
    <x v="4"/>
    <s v="Flying"/>
    <n v="485"/>
    <n v="85"/>
    <x v="41"/>
    <n v="70"/>
    <n v="50"/>
    <n v="60"/>
    <n v="100"/>
    <x v="3"/>
    <x v="0"/>
  </r>
  <r>
    <n v="399"/>
    <s v="Bidoof"/>
    <x v="4"/>
    <m/>
    <n v="250"/>
    <n v="59"/>
    <x v="15"/>
    <n v="40"/>
    <n v="35"/>
    <n v="40"/>
    <n v="31"/>
    <x v="3"/>
    <x v="0"/>
  </r>
  <r>
    <n v="400"/>
    <s v="Bibarel"/>
    <x v="4"/>
    <s v="Water"/>
    <n v="410"/>
    <n v="79"/>
    <x v="24"/>
    <n v="60"/>
    <n v="55"/>
    <n v="60"/>
    <n v="71"/>
    <x v="3"/>
    <x v="0"/>
  </r>
  <r>
    <n v="401"/>
    <s v="Kricketot"/>
    <x v="3"/>
    <m/>
    <n v="194"/>
    <n v="37"/>
    <x v="17"/>
    <n v="41"/>
    <n v="25"/>
    <n v="41"/>
    <n v="25"/>
    <x v="3"/>
    <x v="0"/>
  </r>
  <r>
    <n v="402"/>
    <s v="Kricketune"/>
    <x v="3"/>
    <m/>
    <n v="384"/>
    <n v="77"/>
    <x v="24"/>
    <n v="51"/>
    <n v="55"/>
    <n v="51"/>
    <n v="65"/>
    <x v="3"/>
    <x v="0"/>
  </r>
  <r>
    <n v="403"/>
    <s v="Shinx"/>
    <x v="6"/>
    <m/>
    <n v="263"/>
    <n v="45"/>
    <x v="36"/>
    <n v="34"/>
    <n v="40"/>
    <n v="34"/>
    <n v="45"/>
    <x v="3"/>
    <x v="0"/>
  </r>
  <r>
    <n v="404"/>
    <s v="Luxio"/>
    <x v="6"/>
    <m/>
    <n v="363"/>
    <n v="60"/>
    <x v="24"/>
    <n v="49"/>
    <n v="60"/>
    <n v="49"/>
    <n v="60"/>
    <x v="3"/>
    <x v="0"/>
  </r>
  <r>
    <n v="405"/>
    <s v="Luxray"/>
    <x v="6"/>
    <m/>
    <n v="523"/>
    <n v="80"/>
    <x v="41"/>
    <n v="79"/>
    <n v="95"/>
    <n v="79"/>
    <n v="70"/>
    <x v="3"/>
    <x v="0"/>
  </r>
  <r>
    <n v="406"/>
    <s v="Budew"/>
    <x v="0"/>
    <s v="Poison"/>
    <n v="280"/>
    <n v="40"/>
    <x v="13"/>
    <n v="35"/>
    <n v="50"/>
    <n v="70"/>
    <n v="55"/>
    <x v="3"/>
    <x v="0"/>
  </r>
  <r>
    <n v="407"/>
    <s v="Roserade"/>
    <x v="0"/>
    <s v="Poison"/>
    <n v="515"/>
    <n v="60"/>
    <x v="32"/>
    <n v="65"/>
    <n v="125"/>
    <n v="105"/>
    <n v="90"/>
    <x v="3"/>
    <x v="0"/>
  </r>
  <r>
    <n v="408"/>
    <s v="Cranidos"/>
    <x v="11"/>
    <m/>
    <n v="350"/>
    <n v="67"/>
    <x v="44"/>
    <n v="40"/>
    <n v="30"/>
    <n v="30"/>
    <n v="58"/>
    <x v="3"/>
    <x v="0"/>
  </r>
  <r>
    <n v="409"/>
    <s v="Rampardos"/>
    <x v="11"/>
    <m/>
    <n v="495"/>
    <n v="97"/>
    <x v="66"/>
    <n v="60"/>
    <n v="65"/>
    <n v="50"/>
    <n v="58"/>
    <x v="3"/>
    <x v="0"/>
  </r>
  <r>
    <n v="410"/>
    <s v="Shieldon"/>
    <x v="11"/>
    <s v="Steel"/>
    <n v="350"/>
    <n v="30"/>
    <x v="75"/>
    <n v="118"/>
    <n v="42"/>
    <n v="88"/>
    <n v="30"/>
    <x v="3"/>
    <x v="0"/>
  </r>
  <r>
    <n v="411"/>
    <s v="Bastiodon"/>
    <x v="11"/>
    <s v="Steel"/>
    <n v="495"/>
    <n v="60"/>
    <x v="4"/>
    <n v="168"/>
    <n v="47"/>
    <n v="138"/>
    <n v="30"/>
    <x v="3"/>
    <x v="0"/>
  </r>
  <r>
    <n v="412"/>
    <s v="Burmy"/>
    <x v="3"/>
    <m/>
    <n v="224"/>
    <n v="40"/>
    <x v="76"/>
    <n v="45"/>
    <n v="29"/>
    <n v="45"/>
    <n v="36"/>
    <x v="3"/>
    <x v="0"/>
  </r>
  <r>
    <n v="413"/>
    <s v="WormadamPlant Cloak"/>
    <x v="3"/>
    <s v="Grass"/>
    <n v="424"/>
    <n v="60"/>
    <x v="77"/>
    <n v="85"/>
    <n v="79"/>
    <n v="105"/>
    <n v="36"/>
    <x v="3"/>
    <x v="0"/>
  </r>
  <r>
    <n v="413"/>
    <s v="WormadamSandy Cloak"/>
    <x v="3"/>
    <s v="Ground"/>
    <n v="424"/>
    <n v="60"/>
    <x v="78"/>
    <n v="105"/>
    <n v="59"/>
    <n v="85"/>
    <n v="36"/>
    <x v="3"/>
    <x v="0"/>
  </r>
  <r>
    <n v="413"/>
    <s v="WormadamTrash Cloak"/>
    <x v="3"/>
    <s v="Steel"/>
    <n v="424"/>
    <n v="60"/>
    <x v="79"/>
    <n v="95"/>
    <n v="69"/>
    <n v="95"/>
    <n v="36"/>
    <x v="3"/>
    <x v="0"/>
  </r>
  <r>
    <n v="414"/>
    <s v="Mothim"/>
    <x v="3"/>
    <s v="Flying"/>
    <n v="424"/>
    <n v="70"/>
    <x v="80"/>
    <n v="50"/>
    <n v="94"/>
    <n v="50"/>
    <n v="66"/>
    <x v="3"/>
    <x v="0"/>
  </r>
  <r>
    <n v="415"/>
    <s v="Combee"/>
    <x v="3"/>
    <s v="Flying"/>
    <n v="244"/>
    <n v="30"/>
    <x v="13"/>
    <n v="42"/>
    <n v="30"/>
    <n v="42"/>
    <n v="70"/>
    <x v="3"/>
    <x v="0"/>
  </r>
  <r>
    <n v="416"/>
    <s v="Vespiquen"/>
    <x v="3"/>
    <s v="Flying"/>
    <n v="474"/>
    <n v="70"/>
    <x v="21"/>
    <n v="102"/>
    <n v="80"/>
    <n v="102"/>
    <n v="40"/>
    <x v="3"/>
    <x v="0"/>
  </r>
  <r>
    <n v="417"/>
    <s v="Pachirisu"/>
    <x v="6"/>
    <m/>
    <n v="405"/>
    <n v="60"/>
    <x v="15"/>
    <n v="70"/>
    <n v="45"/>
    <n v="90"/>
    <n v="95"/>
    <x v="3"/>
    <x v="0"/>
  </r>
  <r>
    <n v="418"/>
    <s v="Buizel"/>
    <x v="2"/>
    <m/>
    <n v="330"/>
    <n v="55"/>
    <x v="36"/>
    <n v="35"/>
    <n v="60"/>
    <n v="30"/>
    <n v="85"/>
    <x v="3"/>
    <x v="0"/>
  </r>
  <r>
    <n v="419"/>
    <s v="Floatzel"/>
    <x v="2"/>
    <m/>
    <n v="495"/>
    <n v="85"/>
    <x v="38"/>
    <n v="55"/>
    <n v="85"/>
    <n v="50"/>
    <n v="115"/>
    <x v="3"/>
    <x v="0"/>
  </r>
  <r>
    <n v="420"/>
    <s v="Cherubi"/>
    <x v="0"/>
    <m/>
    <n v="275"/>
    <n v="45"/>
    <x v="16"/>
    <n v="45"/>
    <n v="62"/>
    <n v="53"/>
    <n v="35"/>
    <x v="3"/>
    <x v="0"/>
  </r>
  <r>
    <n v="421"/>
    <s v="Cherrim"/>
    <x v="0"/>
    <m/>
    <n v="450"/>
    <n v="70"/>
    <x v="20"/>
    <n v="70"/>
    <n v="87"/>
    <n v="78"/>
    <n v="85"/>
    <x v="3"/>
    <x v="0"/>
  </r>
  <r>
    <n v="422"/>
    <s v="Shellos"/>
    <x v="2"/>
    <m/>
    <n v="325"/>
    <n v="76"/>
    <x v="9"/>
    <n v="48"/>
    <n v="57"/>
    <n v="62"/>
    <n v="34"/>
    <x v="3"/>
    <x v="0"/>
  </r>
  <r>
    <n v="423"/>
    <s v="Gastrodon"/>
    <x v="2"/>
    <s v="Ground"/>
    <n v="475"/>
    <n v="111"/>
    <x v="11"/>
    <n v="68"/>
    <n v="92"/>
    <n v="82"/>
    <n v="39"/>
    <x v="3"/>
    <x v="0"/>
  </r>
  <r>
    <n v="424"/>
    <s v="Ambipom"/>
    <x v="4"/>
    <m/>
    <n v="482"/>
    <n v="75"/>
    <x v="3"/>
    <n v="66"/>
    <n v="60"/>
    <n v="66"/>
    <n v="115"/>
    <x v="3"/>
    <x v="0"/>
  </r>
  <r>
    <n v="425"/>
    <s v="Drifloon"/>
    <x v="12"/>
    <s v="Flying"/>
    <n v="348"/>
    <n v="90"/>
    <x v="35"/>
    <n v="34"/>
    <n v="60"/>
    <n v="44"/>
    <n v="70"/>
    <x v="3"/>
    <x v="0"/>
  </r>
  <r>
    <n v="426"/>
    <s v="Drifblim"/>
    <x v="12"/>
    <s v="Flying"/>
    <n v="498"/>
    <n v="150"/>
    <x v="21"/>
    <n v="44"/>
    <n v="90"/>
    <n v="54"/>
    <n v="80"/>
    <x v="3"/>
    <x v="0"/>
  </r>
  <r>
    <n v="427"/>
    <s v="Buneary"/>
    <x v="4"/>
    <m/>
    <n v="350"/>
    <n v="55"/>
    <x v="73"/>
    <n v="44"/>
    <n v="44"/>
    <n v="56"/>
    <n v="85"/>
    <x v="3"/>
    <x v="0"/>
  </r>
  <r>
    <n v="428"/>
    <s v="Lopunny"/>
    <x v="4"/>
    <m/>
    <n v="480"/>
    <n v="65"/>
    <x v="34"/>
    <n v="84"/>
    <n v="54"/>
    <n v="96"/>
    <n v="105"/>
    <x v="3"/>
    <x v="0"/>
  </r>
  <r>
    <n v="428"/>
    <s v="LopunnyMega Lopunny"/>
    <x v="4"/>
    <s v="Fighting"/>
    <n v="580"/>
    <n v="65"/>
    <x v="81"/>
    <n v="94"/>
    <n v="54"/>
    <n v="96"/>
    <n v="135"/>
    <x v="3"/>
    <x v="0"/>
  </r>
  <r>
    <n v="429"/>
    <s v="Mismagius"/>
    <x v="12"/>
    <m/>
    <n v="495"/>
    <n v="60"/>
    <x v="20"/>
    <n v="60"/>
    <n v="105"/>
    <n v="105"/>
    <n v="105"/>
    <x v="3"/>
    <x v="0"/>
  </r>
  <r>
    <n v="430"/>
    <s v="Honchkrow"/>
    <x v="15"/>
    <s v="Flying"/>
    <n v="505"/>
    <n v="100"/>
    <x v="44"/>
    <n v="52"/>
    <n v="105"/>
    <n v="52"/>
    <n v="71"/>
    <x v="3"/>
    <x v="0"/>
  </r>
  <r>
    <n v="431"/>
    <s v="Glameow"/>
    <x v="4"/>
    <m/>
    <n v="310"/>
    <n v="49"/>
    <x v="25"/>
    <n v="42"/>
    <n v="42"/>
    <n v="37"/>
    <n v="85"/>
    <x v="3"/>
    <x v="0"/>
  </r>
  <r>
    <n v="432"/>
    <s v="Purugly"/>
    <x v="4"/>
    <m/>
    <n v="452"/>
    <n v="71"/>
    <x v="2"/>
    <n v="64"/>
    <n v="64"/>
    <n v="59"/>
    <n v="112"/>
    <x v="3"/>
    <x v="0"/>
  </r>
  <r>
    <n v="433"/>
    <s v="Chingling"/>
    <x v="10"/>
    <m/>
    <n v="285"/>
    <n v="45"/>
    <x v="13"/>
    <n v="50"/>
    <n v="65"/>
    <n v="50"/>
    <n v="45"/>
    <x v="3"/>
    <x v="0"/>
  </r>
  <r>
    <n v="434"/>
    <s v="Stunky"/>
    <x v="5"/>
    <s v="Dark"/>
    <n v="329"/>
    <n v="63"/>
    <x v="10"/>
    <n v="47"/>
    <n v="41"/>
    <n v="41"/>
    <n v="74"/>
    <x v="3"/>
    <x v="0"/>
  </r>
  <r>
    <n v="435"/>
    <s v="Skuntank"/>
    <x v="5"/>
    <s v="Dark"/>
    <n v="479"/>
    <n v="103"/>
    <x v="82"/>
    <n v="67"/>
    <n v="71"/>
    <n v="61"/>
    <n v="84"/>
    <x v="3"/>
    <x v="0"/>
  </r>
  <r>
    <n v="436"/>
    <s v="Bronzor"/>
    <x v="16"/>
    <s v="Psychic"/>
    <n v="300"/>
    <n v="57"/>
    <x v="83"/>
    <n v="86"/>
    <n v="24"/>
    <n v="86"/>
    <n v="23"/>
    <x v="3"/>
    <x v="0"/>
  </r>
  <r>
    <n v="437"/>
    <s v="Bronzong"/>
    <x v="16"/>
    <s v="Psychic"/>
    <n v="500"/>
    <n v="67"/>
    <x v="71"/>
    <n v="116"/>
    <n v="79"/>
    <n v="116"/>
    <n v="33"/>
    <x v="3"/>
    <x v="0"/>
  </r>
  <r>
    <n v="438"/>
    <s v="Bonsly"/>
    <x v="11"/>
    <m/>
    <n v="290"/>
    <n v="50"/>
    <x v="21"/>
    <n v="95"/>
    <n v="10"/>
    <n v="45"/>
    <n v="10"/>
    <x v="3"/>
    <x v="0"/>
  </r>
  <r>
    <n v="439"/>
    <s v="Mime Jr."/>
    <x v="10"/>
    <s v="Fairy"/>
    <n v="310"/>
    <n v="20"/>
    <x v="17"/>
    <n v="45"/>
    <n v="70"/>
    <n v="90"/>
    <n v="60"/>
    <x v="3"/>
    <x v="0"/>
  </r>
  <r>
    <n v="440"/>
    <s v="Happiny"/>
    <x v="4"/>
    <m/>
    <n v="220"/>
    <n v="100"/>
    <x v="43"/>
    <n v="5"/>
    <n v="15"/>
    <n v="65"/>
    <n v="30"/>
    <x v="3"/>
    <x v="0"/>
  </r>
  <r>
    <n v="441"/>
    <s v="Chatot"/>
    <x v="4"/>
    <s v="Flying"/>
    <n v="411"/>
    <n v="76"/>
    <x v="36"/>
    <n v="45"/>
    <n v="92"/>
    <n v="42"/>
    <n v="91"/>
    <x v="3"/>
    <x v="0"/>
  </r>
  <r>
    <n v="442"/>
    <s v="Spiritomb"/>
    <x v="12"/>
    <s v="Dark"/>
    <n v="485"/>
    <n v="50"/>
    <x v="28"/>
    <n v="108"/>
    <n v="92"/>
    <n v="108"/>
    <n v="35"/>
    <x v="3"/>
    <x v="0"/>
  </r>
  <r>
    <n v="443"/>
    <s v="Gible"/>
    <x v="14"/>
    <s v="Ground"/>
    <n v="300"/>
    <n v="58"/>
    <x v="32"/>
    <n v="45"/>
    <n v="40"/>
    <n v="45"/>
    <n v="42"/>
    <x v="3"/>
    <x v="0"/>
  </r>
  <r>
    <n v="444"/>
    <s v="Gabite"/>
    <x v="14"/>
    <s v="Ground"/>
    <n v="410"/>
    <n v="68"/>
    <x v="18"/>
    <n v="65"/>
    <n v="50"/>
    <n v="55"/>
    <n v="82"/>
    <x v="3"/>
    <x v="0"/>
  </r>
  <r>
    <n v="445"/>
    <s v="Garchomp"/>
    <x v="14"/>
    <s v="Ground"/>
    <n v="600"/>
    <n v="108"/>
    <x v="7"/>
    <n v="95"/>
    <n v="80"/>
    <n v="85"/>
    <n v="102"/>
    <x v="3"/>
    <x v="0"/>
  </r>
  <r>
    <n v="445"/>
    <s v="GarchompMega Garchomp"/>
    <x v="14"/>
    <s v="Ground"/>
    <n v="700"/>
    <n v="108"/>
    <x v="84"/>
    <n v="115"/>
    <n v="120"/>
    <n v="95"/>
    <n v="92"/>
    <x v="3"/>
    <x v="0"/>
  </r>
  <r>
    <n v="446"/>
    <s v="Munchlax"/>
    <x v="4"/>
    <m/>
    <n v="390"/>
    <n v="135"/>
    <x v="24"/>
    <n v="40"/>
    <n v="40"/>
    <n v="85"/>
    <n v="5"/>
    <x v="3"/>
    <x v="0"/>
  </r>
  <r>
    <n v="447"/>
    <s v="Riolu"/>
    <x v="9"/>
    <m/>
    <n v="285"/>
    <n v="40"/>
    <x v="32"/>
    <n v="40"/>
    <n v="35"/>
    <n v="40"/>
    <n v="60"/>
    <x v="3"/>
    <x v="0"/>
  </r>
  <r>
    <n v="448"/>
    <s v="Lucario"/>
    <x v="9"/>
    <s v="Steel"/>
    <n v="525"/>
    <n v="70"/>
    <x v="39"/>
    <n v="70"/>
    <n v="115"/>
    <n v="70"/>
    <n v="90"/>
    <x v="3"/>
    <x v="0"/>
  </r>
  <r>
    <n v="448"/>
    <s v="LucarioMega Lucario"/>
    <x v="9"/>
    <s v="Steel"/>
    <n v="625"/>
    <n v="70"/>
    <x v="69"/>
    <n v="88"/>
    <n v="140"/>
    <n v="70"/>
    <n v="112"/>
    <x v="3"/>
    <x v="0"/>
  </r>
  <r>
    <n v="449"/>
    <s v="Hippopotas"/>
    <x v="7"/>
    <m/>
    <n v="330"/>
    <n v="68"/>
    <x v="30"/>
    <n v="78"/>
    <n v="38"/>
    <n v="42"/>
    <n v="32"/>
    <x v="3"/>
    <x v="0"/>
  </r>
  <r>
    <n v="450"/>
    <s v="Hippowdon"/>
    <x v="7"/>
    <m/>
    <n v="525"/>
    <n v="108"/>
    <x v="85"/>
    <n v="118"/>
    <n v="68"/>
    <n v="72"/>
    <n v="47"/>
    <x v="3"/>
    <x v="0"/>
  </r>
  <r>
    <n v="451"/>
    <s v="Skorupi"/>
    <x v="5"/>
    <s v="Bug"/>
    <n v="330"/>
    <n v="40"/>
    <x v="35"/>
    <n v="90"/>
    <n v="30"/>
    <n v="55"/>
    <n v="65"/>
    <x v="3"/>
    <x v="0"/>
  </r>
  <r>
    <n v="452"/>
    <s v="Drapion"/>
    <x v="5"/>
    <s v="Dark"/>
    <n v="500"/>
    <n v="70"/>
    <x v="18"/>
    <n v="110"/>
    <n v="60"/>
    <n v="75"/>
    <n v="95"/>
    <x v="3"/>
    <x v="0"/>
  </r>
  <r>
    <n v="453"/>
    <s v="Croagunk"/>
    <x v="5"/>
    <s v="Fighting"/>
    <n v="300"/>
    <n v="48"/>
    <x v="86"/>
    <n v="40"/>
    <n v="61"/>
    <n v="40"/>
    <n v="50"/>
    <x v="3"/>
    <x v="0"/>
  </r>
  <r>
    <n v="454"/>
    <s v="Toxicroak"/>
    <x v="5"/>
    <s v="Fighting"/>
    <n v="490"/>
    <n v="83"/>
    <x v="87"/>
    <n v="65"/>
    <n v="86"/>
    <n v="65"/>
    <n v="85"/>
    <x v="3"/>
    <x v="0"/>
  </r>
  <r>
    <n v="455"/>
    <s v="Carnivine"/>
    <x v="0"/>
    <m/>
    <n v="454"/>
    <n v="74"/>
    <x v="3"/>
    <n v="72"/>
    <n v="90"/>
    <n v="72"/>
    <n v="46"/>
    <x v="3"/>
    <x v="0"/>
  </r>
  <r>
    <n v="456"/>
    <s v="Finneon"/>
    <x v="2"/>
    <m/>
    <n v="330"/>
    <n v="49"/>
    <x v="0"/>
    <n v="56"/>
    <n v="49"/>
    <n v="61"/>
    <n v="66"/>
    <x v="3"/>
    <x v="0"/>
  </r>
  <r>
    <n v="457"/>
    <s v="Lumineon"/>
    <x v="2"/>
    <m/>
    <n v="460"/>
    <n v="69"/>
    <x v="79"/>
    <n v="76"/>
    <n v="69"/>
    <n v="86"/>
    <n v="91"/>
    <x v="3"/>
    <x v="0"/>
  </r>
  <r>
    <n v="458"/>
    <s v="Mantyke"/>
    <x v="2"/>
    <s v="Flying"/>
    <n v="345"/>
    <n v="45"/>
    <x v="14"/>
    <n v="50"/>
    <n v="60"/>
    <n v="120"/>
    <n v="50"/>
    <x v="3"/>
    <x v="0"/>
  </r>
  <r>
    <n v="459"/>
    <s v="Snover"/>
    <x v="0"/>
    <s v="Ice"/>
    <n v="334"/>
    <n v="60"/>
    <x v="1"/>
    <n v="50"/>
    <n v="62"/>
    <n v="60"/>
    <n v="40"/>
    <x v="3"/>
    <x v="0"/>
  </r>
  <r>
    <n v="460"/>
    <s v="Abomasnow"/>
    <x v="0"/>
    <s v="Ice"/>
    <n v="494"/>
    <n v="90"/>
    <x v="28"/>
    <n v="75"/>
    <n v="92"/>
    <n v="85"/>
    <n v="60"/>
    <x v="3"/>
    <x v="0"/>
  </r>
  <r>
    <n v="460"/>
    <s v="AbomasnowMega Abomasnow"/>
    <x v="0"/>
    <s v="Ice"/>
    <n v="594"/>
    <n v="90"/>
    <x v="88"/>
    <n v="105"/>
    <n v="132"/>
    <n v="105"/>
    <n v="30"/>
    <x v="3"/>
    <x v="0"/>
  </r>
  <r>
    <n v="461"/>
    <s v="Weavile"/>
    <x v="15"/>
    <s v="Ice"/>
    <n v="510"/>
    <n v="70"/>
    <x v="41"/>
    <n v="65"/>
    <n v="45"/>
    <n v="85"/>
    <n v="125"/>
    <x v="3"/>
    <x v="0"/>
  </r>
  <r>
    <n v="462"/>
    <s v="Magnezone"/>
    <x v="6"/>
    <s v="Steel"/>
    <n v="535"/>
    <n v="70"/>
    <x v="32"/>
    <n v="115"/>
    <n v="130"/>
    <n v="90"/>
    <n v="60"/>
    <x v="3"/>
    <x v="0"/>
  </r>
  <r>
    <n v="463"/>
    <s v="Lickilicky"/>
    <x v="4"/>
    <m/>
    <n v="515"/>
    <n v="110"/>
    <x v="24"/>
    <n v="95"/>
    <n v="80"/>
    <n v="95"/>
    <n v="50"/>
    <x v="3"/>
    <x v="0"/>
  </r>
  <r>
    <n v="464"/>
    <s v="Rhyperior"/>
    <x v="7"/>
    <s v="Rock"/>
    <n v="535"/>
    <n v="115"/>
    <x v="62"/>
    <n v="130"/>
    <n v="55"/>
    <n v="55"/>
    <n v="40"/>
    <x v="3"/>
    <x v="0"/>
  </r>
  <r>
    <n v="465"/>
    <s v="Tangrowth"/>
    <x v="0"/>
    <m/>
    <n v="535"/>
    <n v="100"/>
    <x v="3"/>
    <n v="125"/>
    <n v="110"/>
    <n v="50"/>
    <n v="50"/>
    <x v="3"/>
    <x v="0"/>
  </r>
  <r>
    <n v="466"/>
    <s v="Electivire"/>
    <x v="6"/>
    <m/>
    <n v="540"/>
    <n v="75"/>
    <x v="89"/>
    <n v="67"/>
    <n v="95"/>
    <n v="85"/>
    <n v="95"/>
    <x v="3"/>
    <x v="0"/>
  </r>
  <r>
    <n v="467"/>
    <s v="Magmortar"/>
    <x v="1"/>
    <m/>
    <n v="540"/>
    <n v="75"/>
    <x v="37"/>
    <n v="67"/>
    <n v="125"/>
    <n v="95"/>
    <n v="83"/>
    <x v="3"/>
    <x v="0"/>
  </r>
  <r>
    <n v="468"/>
    <s v="Togekiss"/>
    <x v="8"/>
    <s v="Flying"/>
    <n v="545"/>
    <n v="85"/>
    <x v="35"/>
    <n v="95"/>
    <n v="120"/>
    <n v="115"/>
    <n v="80"/>
    <x v="3"/>
    <x v="0"/>
  </r>
  <r>
    <n v="469"/>
    <s v="Yanmega"/>
    <x v="3"/>
    <s v="Flying"/>
    <n v="515"/>
    <n v="86"/>
    <x v="34"/>
    <n v="86"/>
    <n v="116"/>
    <n v="56"/>
    <n v="95"/>
    <x v="3"/>
    <x v="0"/>
  </r>
  <r>
    <n v="470"/>
    <s v="Leafeon"/>
    <x v="0"/>
    <m/>
    <n v="525"/>
    <n v="65"/>
    <x v="39"/>
    <n v="130"/>
    <n v="60"/>
    <n v="65"/>
    <n v="95"/>
    <x v="3"/>
    <x v="0"/>
  </r>
  <r>
    <n v="471"/>
    <s v="Glaceon"/>
    <x v="13"/>
    <m/>
    <n v="525"/>
    <n v="65"/>
    <x v="20"/>
    <n v="110"/>
    <n v="130"/>
    <n v="95"/>
    <n v="65"/>
    <x v="3"/>
    <x v="0"/>
  </r>
  <r>
    <n v="472"/>
    <s v="Gliscor"/>
    <x v="7"/>
    <s v="Flying"/>
    <n v="510"/>
    <n v="75"/>
    <x v="37"/>
    <n v="125"/>
    <n v="45"/>
    <n v="75"/>
    <n v="95"/>
    <x v="3"/>
    <x v="0"/>
  </r>
  <r>
    <n v="473"/>
    <s v="Mamoswine"/>
    <x v="13"/>
    <s v="Ground"/>
    <n v="530"/>
    <n v="110"/>
    <x v="7"/>
    <n v="80"/>
    <n v="70"/>
    <n v="60"/>
    <n v="80"/>
    <x v="3"/>
    <x v="0"/>
  </r>
  <r>
    <n v="474"/>
    <s v="Porygon-Z"/>
    <x v="4"/>
    <m/>
    <n v="535"/>
    <n v="85"/>
    <x v="21"/>
    <n v="70"/>
    <n v="135"/>
    <n v="75"/>
    <n v="90"/>
    <x v="3"/>
    <x v="0"/>
  </r>
  <r>
    <n v="475"/>
    <s v="Gallade"/>
    <x v="10"/>
    <s v="Fighting"/>
    <n v="518"/>
    <n v="68"/>
    <x v="44"/>
    <n v="65"/>
    <n v="65"/>
    <n v="115"/>
    <n v="80"/>
    <x v="3"/>
    <x v="0"/>
  </r>
  <r>
    <n v="475"/>
    <s v="GalladeMega Gallade"/>
    <x v="10"/>
    <s v="Fighting"/>
    <n v="618"/>
    <n v="68"/>
    <x v="66"/>
    <n v="95"/>
    <n v="65"/>
    <n v="115"/>
    <n v="110"/>
    <x v="3"/>
    <x v="0"/>
  </r>
  <r>
    <n v="476"/>
    <s v="Probopass"/>
    <x v="11"/>
    <s v="Steel"/>
    <n v="525"/>
    <n v="60"/>
    <x v="25"/>
    <n v="145"/>
    <n v="75"/>
    <n v="150"/>
    <n v="40"/>
    <x v="3"/>
    <x v="0"/>
  </r>
  <r>
    <n v="477"/>
    <s v="Dusknoir"/>
    <x v="12"/>
    <m/>
    <n v="525"/>
    <n v="45"/>
    <x v="3"/>
    <n v="135"/>
    <n v="65"/>
    <n v="135"/>
    <n v="45"/>
    <x v="3"/>
    <x v="0"/>
  </r>
  <r>
    <n v="478"/>
    <s v="Froslass"/>
    <x v="13"/>
    <s v="Ghost"/>
    <n v="480"/>
    <n v="70"/>
    <x v="21"/>
    <n v="70"/>
    <n v="80"/>
    <n v="70"/>
    <n v="110"/>
    <x v="3"/>
    <x v="0"/>
  </r>
  <r>
    <n v="479"/>
    <s v="Rotom"/>
    <x v="6"/>
    <s v="Ghost"/>
    <n v="440"/>
    <n v="50"/>
    <x v="35"/>
    <n v="77"/>
    <n v="95"/>
    <n v="77"/>
    <n v="91"/>
    <x v="3"/>
    <x v="0"/>
  </r>
  <r>
    <n v="479"/>
    <s v="RotomHeat Rotom"/>
    <x v="6"/>
    <s v="Fire"/>
    <n v="520"/>
    <n v="50"/>
    <x v="36"/>
    <n v="107"/>
    <n v="105"/>
    <n v="107"/>
    <n v="86"/>
    <x v="3"/>
    <x v="0"/>
  </r>
  <r>
    <n v="479"/>
    <s v="RotomWash Rotom"/>
    <x v="6"/>
    <s v="Water"/>
    <n v="520"/>
    <n v="50"/>
    <x v="36"/>
    <n v="107"/>
    <n v="105"/>
    <n v="107"/>
    <n v="86"/>
    <x v="3"/>
    <x v="0"/>
  </r>
  <r>
    <n v="479"/>
    <s v="RotomFrost Rotom"/>
    <x v="6"/>
    <s v="Ice"/>
    <n v="520"/>
    <n v="50"/>
    <x v="36"/>
    <n v="107"/>
    <n v="105"/>
    <n v="107"/>
    <n v="86"/>
    <x v="3"/>
    <x v="0"/>
  </r>
  <r>
    <n v="479"/>
    <s v="RotomFan Rotom"/>
    <x v="6"/>
    <s v="Flying"/>
    <n v="520"/>
    <n v="50"/>
    <x v="36"/>
    <n v="107"/>
    <n v="105"/>
    <n v="107"/>
    <n v="86"/>
    <x v="3"/>
    <x v="0"/>
  </r>
  <r>
    <n v="479"/>
    <s v="RotomMow Rotom"/>
    <x v="6"/>
    <s v="Grass"/>
    <n v="520"/>
    <n v="50"/>
    <x v="36"/>
    <n v="107"/>
    <n v="105"/>
    <n v="107"/>
    <n v="86"/>
    <x v="3"/>
    <x v="0"/>
  </r>
  <r>
    <n v="480"/>
    <s v="Uxie"/>
    <x v="10"/>
    <m/>
    <n v="580"/>
    <n v="75"/>
    <x v="26"/>
    <n v="130"/>
    <n v="75"/>
    <n v="130"/>
    <n v="95"/>
    <x v="3"/>
    <x v="1"/>
  </r>
  <r>
    <n v="481"/>
    <s v="Mesprit"/>
    <x v="10"/>
    <m/>
    <n v="580"/>
    <n v="80"/>
    <x v="38"/>
    <n v="105"/>
    <n v="105"/>
    <n v="105"/>
    <n v="80"/>
    <x v="3"/>
    <x v="1"/>
  </r>
  <r>
    <n v="482"/>
    <s v="Azelf"/>
    <x v="10"/>
    <m/>
    <n v="580"/>
    <n v="75"/>
    <x v="44"/>
    <n v="70"/>
    <n v="125"/>
    <n v="70"/>
    <n v="115"/>
    <x v="3"/>
    <x v="1"/>
  </r>
  <r>
    <n v="483"/>
    <s v="Dialga"/>
    <x v="16"/>
    <s v="Dragon"/>
    <n v="680"/>
    <n v="100"/>
    <x v="41"/>
    <n v="120"/>
    <n v="150"/>
    <n v="100"/>
    <n v="90"/>
    <x v="3"/>
    <x v="1"/>
  </r>
  <r>
    <n v="484"/>
    <s v="Palkia"/>
    <x v="2"/>
    <s v="Dragon"/>
    <n v="680"/>
    <n v="90"/>
    <x v="41"/>
    <n v="100"/>
    <n v="150"/>
    <n v="120"/>
    <n v="100"/>
    <x v="3"/>
    <x v="1"/>
  </r>
  <r>
    <n v="485"/>
    <s v="Heatran"/>
    <x v="1"/>
    <s v="Steel"/>
    <n v="600"/>
    <n v="91"/>
    <x v="18"/>
    <n v="106"/>
    <n v="130"/>
    <n v="106"/>
    <n v="77"/>
    <x v="3"/>
    <x v="1"/>
  </r>
  <r>
    <n v="486"/>
    <s v="Regigigas"/>
    <x v="4"/>
    <m/>
    <n v="670"/>
    <n v="110"/>
    <x v="58"/>
    <n v="110"/>
    <n v="80"/>
    <n v="110"/>
    <n v="100"/>
    <x v="3"/>
    <x v="1"/>
  </r>
  <r>
    <n v="487"/>
    <s v="GiratinaAltered Forme"/>
    <x v="12"/>
    <s v="Dragon"/>
    <n v="680"/>
    <n v="150"/>
    <x v="3"/>
    <n v="120"/>
    <n v="100"/>
    <n v="120"/>
    <n v="90"/>
    <x v="3"/>
    <x v="1"/>
  </r>
  <r>
    <n v="487"/>
    <s v="GiratinaOrigin Forme"/>
    <x v="12"/>
    <s v="Dragon"/>
    <n v="680"/>
    <n v="150"/>
    <x v="41"/>
    <n v="100"/>
    <n v="120"/>
    <n v="100"/>
    <n v="90"/>
    <x v="3"/>
    <x v="1"/>
  </r>
  <r>
    <n v="488"/>
    <s v="Cresselia"/>
    <x v="10"/>
    <m/>
    <n v="600"/>
    <n v="120"/>
    <x v="32"/>
    <n v="120"/>
    <n v="75"/>
    <n v="130"/>
    <n v="85"/>
    <x v="3"/>
    <x v="0"/>
  </r>
  <r>
    <n v="489"/>
    <s v="Phione"/>
    <x v="2"/>
    <m/>
    <n v="480"/>
    <n v="80"/>
    <x v="21"/>
    <n v="80"/>
    <n v="80"/>
    <n v="80"/>
    <n v="80"/>
    <x v="3"/>
    <x v="0"/>
  </r>
  <r>
    <n v="490"/>
    <s v="Manaphy"/>
    <x v="2"/>
    <m/>
    <n v="600"/>
    <n v="100"/>
    <x v="3"/>
    <n v="100"/>
    <n v="100"/>
    <n v="100"/>
    <n v="100"/>
    <x v="3"/>
    <x v="0"/>
  </r>
  <r>
    <n v="491"/>
    <s v="Darkrai"/>
    <x v="15"/>
    <m/>
    <n v="600"/>
    <n v="70"/>
    <x v="18"/>
    <n v="90"/>
    <n v="135"/>
    <n v="90"/>
    <n v="125"/>
    <x v="3"/>
    <x v="1"/>
  </r>
  <r>
    <n v="492"/>
    <s v="ShayminLand Forme"/>
    <x v="0"/>
    <m/>
    <n v="600"/>
    <n v="100"/>
    <x v="3"/>
    <n v="100"/>
    <n v="100"/>
    <n v="100"/>
    <n v="100"/>
    <x v="3"/>
    <x v="1"/>
  </r>
  <r>
    <n v="492"/>
    <s v="ShayminSky Forme"/>
    <x v="0"/>
    <s v="Flying"/>
    <n v="600"/>
    <n v="100"/>
    <x v="12"/>
    <n v="75"/>
    <n v="120"/>
    <n v="75"/>
    <n v="127"/>
    <x v="3"/>
    <x v="1"/>
  </r>
  <r>
    <n v="493"/>
    <s v="Arceus"/>
    <x v="4"/>
    <m/>
    <n v="720"/>
    <n v="120"/>
    <x v="41"/>
    <n v="120"/>
    <n v="120"/>
    <n v="120"/>
    <n v="120"/>
    <x v="3"/>
    <x v="1"/>
  </r>
  <r>
    <n v="494"/>
    <s v="Victini"/>
    <x v="10"/>
    <s v="Fire"/>
    <n v="600"/>
    <n v="100"/>
    <x v="3"/>
    <n v="100"/>
    <n v="100"/>
    <n v="100"/>
    <n v="100"/>
    <x v="4"/>
    <x v="1"/>
  </r>
  <r>
    <n v="495"/>
    <s v="Snivy"/>
    <x v="0"/>
    <m/>
    <n v="308"/>
    <n v="45"/>
    <x v="15"/>
    <n v="55"/>
    <n v="45"/>
    <n v="55"/>
    <n v="63"/>
    <x v="4"/>
    <x v="0"/>
  </r>
  <r>
    <n v="496"/>
    <s v="Servine"/>
    <x v="0"/>
    <m/>
    <n v="413"/>
    <n v="60"/>
    <x v="20"/>
    <n v="75"/>
    <n v="60"/>
    <n v="75"/>
    <n v="83"/>
    <x v="4"/>
    <x v="0"/>
  </r>
  <r>
    <n v="497"/>
    <s v="Serperior"/>
    <x v="0"/>
    <m/>
    <n v="528"/>
    <n v="75"/>
    <x v="26"/>
    <n v="95"/>
    <n v="75"/>
    <n v="95"/>
    <n v="113"/>
    <x v="4"/>
    <x v="0"/>
  </r>
  <r>
    <n v="498"/>
    <s v="Tepig"/>
    <x v="1"/>
    <m/>
    <n v="308"/>
    <n v="65"/>
    <x v="10"/>
    <n v="45"/>
    <n v="45"/>
    <n v="45"/>
    <n v="45"/>
    <x v="4"/>
    <x v="0"/>
  </r>
  <r>
    <n v="499"/>
    <s v="Pignite"/>
    <x v="1"/>
    <s v="Fighting"/>
    <n v="418"/>
    <n v="90"/>
    <x v="82"/>
    <n v="55"/>
    <n v="70"/>
    <n v="55"/>
    <n v="55"/>
    <x v="4"/>
    <x v="0"/>
  </r>
  <r>
    <n v="500"/>
    <s v="Emboar"/>
    <x v="1"/>
    <s v="Fighting"/>
    <n v="528"/>
    <n v="110"/>
    <x v="89"/>
    <n v="65"/>
    <n v="100"/>
    <n v="65"/>
    <n v="65"/>
    <x v="4"/>
    <x v="0"/>
  </r>
  <r>
    <n v="501"/>
    <s v="Oshawott"/>
    <x v="2"/>
    <m/>
    <n v="308"/>
    <n v="55"/>
    <x v="25"/>
    <n v="45"/>
    <n v="63"/>
    <n v="45"/>
    <n v="45"/>
    <x v="4"/>
    <x v="0"/>
  </r>
  <r>
    <n v="502"/>
    <s v="Dewott"/>
    <x v="2"/>
    <m/>
    <n v="413"/>
    <n v="75"/>
    <x v="26"/>
    <n v="60"/>
    <n v="83"/>
    <n v="60"/>
    <n v="60"/>
    <x v="4"/>
    <x v="0"/>
  </r>
  <r>
    <n v="503"/>
    <s v="Samurott"/>
    <x v="2"/>
    <m/>
    <n v="528"/>
    <n v="95"/>
    <x v="3"/>
    <n v="85"/>
    <n v="108"/>
    <n v="70"/>
    <n v="70"/>
    <x v="4"/>
    <x v="0"/>
  </r>
  <r>
    <n v="504"/>
    <s v="Patrat"/>
    <x v="4"/>
    <m/>
    <n v="255"/>
    <n v="45"/>
    <x v="25"/>
    <n v="39"/>
    <n v="35"/>
    <n v="39"/>
    <n v="42"/>
    <x v="4"/>
    <x v="0"/>
  </r>
  <r>
    <n v="505"/>
    <s v="Watchog"/>
    <x v="4"/>
    <m/>
    <n v="420"/>
    <n v="60"/>
    <x v="24"/>
    <n v="69"/>
    <n v="60"/>
    <n v="69"/>
    <n v="77"/>
    <x v="4"/>
    <x v="0"/>
  </r>
  <r>
    <n v="506"/>
    <s v="Lillipup"/>
    <x v="4"/>
    <m/>
    <n v="275"/>
    <n v="45"/>
    <x v="20"/>
    <n v="45"/>
    <n v="25"/>
    <n v="45"/>
    <n v="55"/>
    <x v="4"/>
    <x v="0"/>
  </r>
  <r>
    <n v="507"/>
    <s v="Herdier"/>
    <x v="4"/>
    <m/>
    <n v="370"/>
    <n v="65"/>
    <x v="21"/>
    <n v="65"/>
    <n v="35"/>
    <n v="65"/>
    <n v="60"/>
    <x v="4"/>
    <x v="0"/>
  </r>
  <r>
    <n v="508"/>
    <s v="Stoutland"/>
    <x v="4"/>
    <m/>
    <n v="500"/>
    <n v="85"/>
    <x v="39"/>
    <n v="90"/>
    <n v="45"/>
    <n v="90"/>
    <n v="80"/>
    <x v="4"/>
    <x v="0"/>
  </r>
  <r>
    <n v="509"/>
    <s v="Purrloin"/>
    <x v="15"/>
    <m/>
    <n v="281"/>
    <n v="41"/>
    <x v="35"/>
    <n v="37"/>
    <n v="50"/>
    <n v="37"/>
    <n v="66"/>
    <x v="4"/>
    <x v="0"/>
  </r>
  <r>
    <n v="510"/>
    <s v="Liepard"/>
    <x v="15"/>
    <m/>
    <n v="446"/>
    <n v="64"/>
    <x v="90"/>
    <n v="50"/>
    <n v="88"/>
    <n v="50"/>
    <n v="106"/>
    <x v="4"/>
    <x v="0"/>
  </r>
  <r>
    <n v="511"/>
    <s v="Pansage"/>
    <x v="0"/>
    <m/>
    <n v="316"/>
    <n v="50"/>
    <x v="91"/>
    <n v="48"/>
    <n v="53"/>
    <n v="48"/>
    <n v="64"/>
    <x v="4"/>
    <x v="0"/>
  </r>
  <r>
    <n v="512"/>
    <s v="Simisage"/>
    <x v="0"/>
    <m/>
    <n v="498"/>
    <n v="75"/>
    <x v="92"/>
    <n v="63"/>
    <n v="98"/>
    <n v="63"/>
    <n v="101"/>
    <x v="4"/>
    <x v="0"/>
  </r>
  <r>
    <n v="513"/>
    <s v="Pansear"/>
    <x v="1"/>
    <m/>
    <n v="316"/>
    <n v="50"/>
    <x v="91"/>
    <n v="48"/>
    <n v="53"/>
    <n v="48"/>
    <n v="64"/>
    <x v="4"/>
    <x v="0"/>
  </r>
  <r>
    <n v="514"/>
    <s v="Simisear"/>
    <x v="1"/>
    <m/>
    <n v="498"/>
    <n v="75"/>
    <x v="92"/>
    <n v="63"/>
    <n v="98"/>
    <n v="63"/>
    <n v="101"/>
    <x v="4"/>
    <x v="0"/>
  </r>
  <r>
    <n v="515"/>
    <s v="Panpour"/>
    <x v="2"/>
    <m/>
    <n v="316"/>
    <n v="50"/>
    <x v="91"/>
    <n v="48"/>
    <n v="53"/>
    <n v="48"/>
    <n v="64"/>
    <x v="4"/>
    <x v="0"/>
  </r>
  <r>
    <n v="516"/>
    <s v="Simipour"/>
    <x v="2"/>
    <m/>
    <n v="498"/>
    <n v="75"/>
    <x v="92"/>
    <n v="63"/>
    <n v="98"/>
    <n v="63"/>
    <n v="101"/>
    <x v="4"/>
    <x v="0"/>
  </r>
  <r>
    <n v="517"/>
    <s v="Munna"/>
    <x v="10"/>
    <m/>
    <n v="292"/>
    <n v="76"/>
    <x v="17"/>
    <n v="45"/>
    <n v="67"/>
    <n v="55"/>
    <n v="24"/>
    <x v="4"/>
    <x v="0"/>
  </r>
  <r>
    <n v="518"/>
    <s v="Musharna"/>
    <x v="10"/>
    <m/>
    <n v="487"/>
    <n v="116"/>
    <x v="25"/>
    <n v="85"/>
    <n v="107"/>
    <n v="95"/>
    <n v="29"/>
    <x v="4"/>
    <x v="0"/>
  </r>
  <r>
    <n v="519"/>
    <s v="Pidove"/>
    <x v="4"/>
    <s v="Flying"/>
    <n v="264"/>
    <n v="50"/>
    <x v="25"/>
    <n v="50"/>
    <n v="36"/>
    <n v="30"/>
    <n v="43"/>
    <x v="4"/>
    <x v="0"/>
  </r>
  <r>
    <n v="520"/>
    <s v="Tranquill"/>
    <x v="4"/>
    <s v="Flying"/>
    <n v="358"/>
    <n v="62"/>
    <x v="93"/>
    <n v="62"/>
    <n v="50"/>
    <n v="42"/>
    <n v="65"/>
    <x v="4"/>
    <x v="0"/>
  </r>
  <r>
    <n v="521"/>
    <s v="Unfezant"/>
    <x v="4"/>
    <s v="Flying"/>
    <n v="488"/>
    <n v="80"/>
    <x v="48"/>
    <n v="80"/>
    <n v="65"/>
    <n v="55"/>
    <n v="93"/>
    <x v="4"/>
    <x v="0"/>
  </r>
  <r>
    <n v="522"/>
    <s v="Blitzle"/>
    <x v="6"/>
    <m/>
    <n v="295"/>
    <n v="45"/>
    <x v="20"/>
    <n v="32"/>
    <n v="50"/>
    <n v="32"/>
    <n v="76"/>
    <x v="4"/>
    <x v="0"/>
  </r>
  <r>
    <n v="523"/>
    <s v="Zebstrika"/>
    <x v="6"/>
    <m/>
    <n v="497"/>
    <n v="75"/>
    <x v="3"/>
    <n v="63"/>
    <n v="80"/>
    <n v="63"/>
    <n v="116"/>
    <x v="4"/>
    <x v="0"/>
  </r>
  <r>
    <n v="524"/>
    <s v="Roggenrola"/>
    <x v="11"/>
    <m/>
    <n v="280"/>
    <n v="55"/>
    <x v="26"/>
    <n v="85"/>
    <n v="25"/>
    <n v="25"/>
    <n v="15"/>
    <x v="4"/>
    <x v="0"/>
  </r>
  <r>
    <n v="525"/>
    <s v="Boldore"/>
    <x v="11"/>
    <m/>
    <n v="390"/>
    <n v="70"/>
    <x v="38"/>
    <n v="105"/>
    <n v="50"/>
    <n v="40"/>
    <n v="20"/>
    <x v="4"/>
    <x v="0"/>
  </r>
  <r>
    <n v="526"/>
    <s v="Gigalith"/>
    <x v="11"/>
    <m/>
    <n v="515"/>
    <n v="85"/>
    <x v="49"/>
    <n v="130"/>
    <n v="60"/>
    <n v="80"/>
    <n v="25"/>
    <x v="4"/>
    <x v="0"/>
  </r>
  <r>
    <n v="527"/>
    <s v="Woobat"/>
    <x v="10"/>
    <s v="Flying"/>
    <n v="313"/>
    <n v="55"/>
    <x v="15"/>
    <n v="43"/>
    <n v="55"/>
    <n v="43"/>
    <n v="72"/>
    <x v="4"/>
    <x v="0"/>
  </r>
  <r>
    <n v="528"/>
    <s v="Swoobat"/>
    <x v="10"/>
    <s v="Flying"/>
    <n v="425"/>
    <n v="67"/>
    <x v="29"/>
    <n v="55"/>
    <n v="77"/>
    <n v="55"/>
    <n v="114"/>
    <x v="4"/>
    <x v="0"/>
  </r>
  <r>
    <n v="529"/>
    <s v="Drilbur"/>
    <x v="7"/>
    <m/>
    <n v="328"/>
    <n v="60"/>
    <x v="24"/>
    <n v="40"/>
    <n v="30"/>
    <n v="45"/>
    <n v="68"/>
    <x v="4"/>
    <x v="0"/>
  </r>
  <r>
    <n v="530"/>
    <s v="Excadrill"/>
    <x v="7"/>
    <s v="Steel"/>
    <n v="508"/>
    <n v="110"/>
    <x v="49"/>
    <n v="60"/>
    <n v="50"/>
    <n v="65"/>
    <n v="88"/>
    <x v="4"/>
    <x v="0"/>
  </r>
  <r>
    <n v="531"/>
    <s v="Audino"/>
    <x v="4"/>
    <m/>
    <n v="445"/>
    <n v="103"/>
    <x v="20"/>
    <n v="86"/>
    <n v="60"/>
    <n v="86"/>
    <n v="50"/>
    <x v="4"/>
    <x v="0"/>
  </r>
  <r>
    <n v="531"/>
    <s v="AudinoMega Audino"/>
    <x v="4"/>
    <s v="Fairy"/>
    <n v="545"/>
    <n v="103"/>
    <x v="20"/>
    <n v="126"/>
    <n v="80"/>
    <n v="126"/>
    <n v="50"/>
    <x v="4"/>
    <x v="0"/>
  </r>
  <r>
    <n v="532"/>
    <s v="Timburr"/>
    <x v="9"/>
    <m/>
    <n v="305"/>
    <n v="75"/>
    <x v="21"/>
    <n v="55"/>
    <n v="25"/>
    <n v="35"/>
    <n v="35"/>
    <x v="4"/>
    <x v="0"/>
  </r>
  <r>
    <n v="533"/>
    <s v="Gurdurr"/>
    <x v="9"/>
    <m/>
    <n v="405"/>
    <n v="85"/>
    <x v="38"/>
    <n v="85"/>
    <n v="40"/>
    <n v="50"/>
    <n v="40"/>
    <x v="4"/>
    <x v="0"/>
  </r>
  <r>
    <n v="534"/>
    <s v="Conkeldurr"/>
    <x v="9"/>
    <m/>
    <n v="505"/>
    <n v="105"/>
    <x v="62"/>
    <n v="95"/>
    <n v="55"/>
    <n v="65"/>
    <n v="45"/>
    <x v="4"/>
    <x v="0"/>
  </r>
  <r>
    <n v="535"/>
    <s v="Tympole"/>
    <x v="2"/>
    <m/>
    <n v="294"/>
    <n v="50"/>
    <x v="35"/>
    <n v="40"/>
    <n v="50"/>
    <n v="40"/>
    <n v="64"/>
    <x v="4"/>
    <x v="0"/>
  </r>
  <r>
    <n v="536"/>
    <s v="Palpitoad"/>
    <x v="2"/>
    <s v="Ground"/>
    <n v="384"/>
    <n v="75"/>
    <x v="36"/>
    <n v="55"/>
    <n v="65"/>
    <n v="55"/>
    <n v="69"/>
    <x v="4"/>
    <x v="0"/>
  </r>
  <r>
    <n v="537"/>
    <s v="Seismitoad"/>
    <x v="2"/>
    <s v="Ground"/>
    <n v="509"/>
    <n v="105"/>
    <x v="37"/>
    <n v="75"/>
    <n v="85"/>
    <n v="75"/>
    <n v="74"/>
    <x v="4"/>
    <x v="0"/>
  </r>
  <r>
    <n v="538"/>
    <s v="Throh"/>
    <x v="9"/>
    <m/>
    <n v="465"/>
    <n v="120"/>
    <x v="3"/>
    <n v="85"/>
    <n v="30"/>
    <n v="85"/>
    <n v="45"/>
    <x v="4"/>
    <x v="0"/>
  </r>
  <r>
    <n v="539"/>
    <s v="Sawk"/>
    <x v="9"/>
    <m/>
    <n v="465"/>
    <n v="75"/>
    <x v="44"/>
    <n v="75"/>
    <n v="30"/>
    <n v="75"/>
    <n v="85"/>
    <x v="4"/>
    <x v="0"/>
  </r>
  <r>
    <n v="540"/>
    <s v="Sewaddle"/>
    <x v="3"/>
    <s v="Grass"/>
    <n v="310"/>
    <n v="45"/>
    <x v="91"/>
    <n v="70"/>
    <n v="40"/>
    <n v="60"/>
    <n v="42"/>
    <x v="4"/>
    <x v="0"/>
  </r>
  <r>
    <n v="541"/>
    <s v="Swadloon"/>
    <x v="3"/>
    <s v="Grass"/>
    <n v="380"/>
    <n v="55"/>
    <x v="10"/>
    <n v="90"/>
    <n v="50"/>
    <n v="80"/>
    <n v="42"/>
    <x v="4"/>
    <x v="0"/>
  </r>
  <r>
    <n v="542"/>
    <s v="Leavanny"/>
    <x v="3"/>
    <s v="Grass"/>
    <n v="500"/>
    <n v="75"/>
    <x v="12"/>
    <n v="80"/>
    <n v="70"/>
    <n v="80"/>
    <n v="92"/>
    <x v="4"/>
    <x v="0"/>
  </r>
  <r>
    <n v="543"/>
    <s v="Venipede"/>
    <x v="3"/>
    <s v="Poison"/>
    <n v="260"/>
    <n v="30"/>
    <x v="15"/>
    <n v="59"/>
    <n v="30"/>
    <n v="39"/>
    <n v="57"/>
    <x v="4"/>
    <x v="0"/>
  </r>
  <r>
    <n v="544"/>
    <s v="Whirlipede"/>
    <x v="3"/>
    <s v="Poison"/>
    <n v="360"/>
    <n v="40"/>
    <x v="25"/>
    <n v="99"/>
    <n v="40"/>
    <n v="79"/>
    <n v="47"/>
    <x v="4"/>
    <x v="0"/>
  </r>
  <r>
    <n v="545"/>
    <s v="Scolipede"/>
    <x v="3"/>
    <s v="Poison"/>
    <n v="485"/>
    <n v="60"/>
    <x v="3"/>
    <n v="89"/>
    <n v="55"/>
    <n v="69"/>
    <n v="112"/>
    <x v="4"/>
    <x v="0"/>
  </r>
  <r>
    <n v="546"/>
    <s v="Cottonee"/>
    <x v="0"/>
    <s v="Fairy"/>
    <n v="280"/>
    <n v="40"/>
    <x v="94"/>
    <n v="60"/>
    <n v="37"/>
    <n v="50"/>
    <n v="66"/>
    <x v="4"/>
    <x v="0"/>
  </r>
  <r>
    <n v="547"/>
    <s v="Whimsicott"/>
    <x v="0"/>
    <s v="Fairy"/>
    <n v="480"/>
    <n v="60"/>
    <x v="45"/>
    <n v="85"/>
    <n v="77"/>
    <n v="75"/>
    <n v="116"/>
    <x v="4"/>
    <x v="0"/>
  </r>
  <r>
    <n v="548"/>
    <s v="Petilil"/>
    <x v="0"/>
    <m/>
    <n v="280"/>
    <n v="45"/>
    <x v="16"/>
    <n v="50"/>
    <n v="70"/>
    <n v="50"/>
    <n v="30"/>
    <x v="4"/>
    <x v="0"/>
  </r>
  <r>
    <n v="549"/>
    <s v="Lilligant"/>
    <x v="0"/>
    <m/>
    <n v="480"/>
    <n v="70"/>
    <x v="20"/>
    <n v="75"/>
    <n v="110"/>
    <n v="75"/>
    <n v="90"/>
    <x v="4"/>
    <x v="0"/>
  </r>
  <r>
    <n v="550"/>
    <s v="Basculin"/>
    <x v="2"/>
    <m/>
    <n v="460"/>
    <n v="70"/>
    <x v="28"/>
    <n v="65"/>
    <n v="80"/>
    <n v="55"/>
    <n v="98"/>
    <x v="4"/>
    <x v="0"/>
  </r>
  <r>
    <n v="551"/>
    <s v="Sandile"/>
    <x v="7"/>
    <s v="Dark"/>
    <n v="292"/>
    <n v="50"/>
    <x v="30"/>
    <n v="35"/>
    <n v="35"/>
    <n v="35"/>
    <n v="65"/>
    <x v="4"/>
    <x v="0"/>
  </r>
  <r>
    <n v="552"/>
    <s v="Krokorok"/>
    <x v="7"/>
    <s v="Dark"/>
    <n v="351"/>
    <n v="60"/>
    <x v="2"/>
    <n v="45"/>
    <n v="45"/>
    <n v="45"/>
    <n v="74"/>
    <x v="4"/>
    <x v="0"/>
  </r>
  <r>
    <n v="553"/>
    <s v="Krookodile"/>
    <x v="7"/>
    <s v="Dark"/>
    <n v="519"/>
    <n v="95"/>
    <x v="95"/>
    <n v="80"/>
    <n v="65"/>
    <n v="70"/>
    <n v="92"/>
    <x v="4"/>
    <x v="0"/>
  </r>
  <r>
    <n v="554"/>
    <s v="Darumaka"/>
    <x v="1"/>
    <m/>
    <n v="315"/>
    <n v="70"/>
    <x v="18"/>
    <n v="45"/>
    <n v="15"/>
    <n v="45"/>
    <n v="50"/>
    <x v="4"/>
    <x v="0"/>
  </r>
  <r>
    <n v="555"/>
    <s v="DarmanitanStandard Mode"/>
    <x v="1"/>
    <m/>
    <n v="480"/>
    <n v="105"/>
    <x v="62"/>
    <n v="55"/>
    <n v="30"/>
    <n v="55"/>
    <n v="95"/>
    <x v="4"/>
    <x v="0"/>
  </r>
  <r>
    <n v="555"/>
    <s v="DarmanitanZen Mode"/>
    <x v="1"/>
    <s v="Psychic"/>
    <n v="540"/>
    <n v="105"/>
    <x v="13"/>
    <n v="105"/>
    <n v="140"/>
    <n v="105"/>
    <n v="55"/>
    <x v="4"/>
    <x v="0"/>
  </r>
  <r>
    <n v="556"/>
    <s v="Maractus"/>
    <x v="0"/>
    <m/>
    <n v="461"/>
    <n v="75"/>
    <x v="74"/>
    <n v="67"/>
    <n v="106"/>
    <n v="67"/>
    <n v="60"/>
    <x v="4"/>
    <x v="0"/>
  </r>
  <r>
    <n v="557"/>
    <s v="Dwebble"/>
    <x v="3"/>
    <s v="Rock"/>
    <n v="325"/>
    <n v="50"/>
    <x v="36"/>
    <n v="85"/>
    <n v="35"/>
    <n v="35"/>
    <n v="55"/>
    <x v="4"/>
    <x v="0"/>
  </r>
  <r>
    <n v="558"/>
    <s v="Crustle"/>
    <x v="3"/>
    <s v="Rock"/>
    <n v="475"/>
    <n v="70"/>
    <x v="37"/>
    <n v="125"/>
    <n v="65"/>
    <n v="75"/>
    <n v="45"/>
    <x v="4"/>
    <x v="0"/>
  </r>
  <r>
    <n v="559"/>
    <s v="Scraggy"/>
    <x v="15"/>
    <s v="Fighting"/>
    <n v="348"/>
    <n v="50"/>
    <x v="26"/>
    <n v="70"/>
    <n v="35"/>
    <n v="70"/>
    <n v="48"/>
    <x v="4"/>
    <x v="0"/>
  </r>
  <r>
    <n v="560"/>
    <s v="Scrafty"/>
    <x v="15"/>
    <s v="Fighting"/>
    <n v="488"/>
    <n v="65"/>
    <x v="18"/>
    <n v="115"/>
    <n v="45"/>
    <n v="115"/>
    <n v="58"/>
    <x v="4"/>
    <x v="0"/>
  </r>
  <r>
    <n v="561"/>
    <s v="Sigilyph"/>
    <x v="10"/>
    <s v="Flying"/>
    <n v="490"/>
    <n v="72"/>
    <x v="54"/>
    <n v="80"/>
    <n v="103"/>
    <n v="80"/>
    <n v="97"/>
    <x v="4"/>
    <x v="0"/>
  </r>
  <r>
    <n v="562"/>
    <s v="Yamask"/>
    <x v="12"/>
    <m/>
    <n v="303"/>
    <n v="38"/>
    <x v="13"/>
    <n v="85"/>
    <n v="55"/>
    <n v="65"/>
    <n v="30"/>
    <x v="4"/>
    <x v="0"/>
  </r>
  <r>
    <n v="563"/>
    <s v="Cofagrigus"/>
    <x v="12"/>
    <m/>
    <n v="483"/>
    <n v="58"/>
    <x v="35"/>
    <n v="145"/>
    <n v="95"/>
    <n v="105"/>
    <n v="30"/>
    <x v="4"/>
    <x v="0"/>
  </r>
  <r>
    <n v="564"/>
    <s v="Tirtouga"/>
    <x v="2"/>
    <s v="Rock"/>
    <n v="355"/>
    <n v="54"/>
    <x v="64"/>
    <n v="103"/>
    <n v="53"/>
    <n v="45"/>
    <n v="22"/>
    <x v="4"/>
    <x v="0"/>
  </r>
  <r>
    <n v="565"/>
    <s v="Carracosta"/>
    <x v="2"/>
    <s v="Rock"/>
    <n v="495"/>
    <n v="74"/>
    <x v="96"/>
    <n v="133"/>
    <n v="83"/>
    <n v="65"/>
    <n v="32"/>
    <x v="4"/>
    <x v="0"/>
  </r>
  <r>
    <n v="566"/>
    <s v="Archen"/>
    <x v="11"/>
    <s v="Flying"/>
    <n v="401"/>
    <n v="55"/>
    <x v="85"/>
    <n v="45"/>
    <n v="74"/>
    <n v="45"/>
    <n v="70"/>
    <x v="4"/>
    <x v="0"/>
  </r>
  <r>
    <n v="567"/>
    <s v="Archeops"/>
    <x v="11"/>
    <s v="Flying"/>
    <n v="567"/>
    <n v="75"/>
    <x v="62"/>
    <n v="65"/>
    <n v="112"/>
    <n v="65"/>
    <n v="110"/>
    <x v="4"/>
    <x v="0"/>
  </r>
  <r>
    <n v="568"/>
    <s v="Trubbish"/>
    <x v="5"/>
    <m/>
    <n v="329"/>
    <n v="50"/>
    <x v="35"/>
    <n v="62"/>
    <n v="40"/>
    <n v="62"/>
    <n v="65"/>
    <x v="4"/>
    <x v="0"/>
  </r>
  <r>
    <n v="569"/>
    <s v="Garbodor"/>
    <x v="5"/>
    <m/>
    <n v="474"/>
    <n v="80"/>
    <x v="37"/>
    <n v="82"/>
    <n v="60"/>
    <n v="82"/>
    <n v="75"/>
    <x v="4"/>
    <x v="0"/>
  </r>
  <r>
    <n v="570"/>
    <s v="Zorua"/>
    <x v="15"/>
    <m/>
    <n v="330"/>
    <n v="40"/>
    <x v="36"/>
    <n v="40"/>
    <n v="80"/>
    <n v="40"/>
    <n v="65"/>
    <x v="4"/>
    <x v="0"/>
  </r>
  <r>
    <n v="571"/>
    <s v="Zoroark"/>
    <x v="15"/>
    <m/>
    <n v="510"/>
    <n v="60"/>
    <x v="38"/>
    <n v="60"/>
    <n v="120"/>
    <n v="60"/>
    <n v="105"/>
    <x v="4"/>
    <x v="0"/>
  </r>
  <r>
    <n v="572"/>
    <s v="Minccino"/>
    <x v="4"/>
    <m/>
    <n v="300"/>
    <n v="55"/>
    <x v="35"/>
    <n v="40"/>
    <n v="40"/>
    <n v="40"/>
    <n v="75"/>
    <x v="4"/>
    <x v="0"/>
  </r>
  <r>
    <n v="573"/>
    <s v="Cinccino"/>
    <x v="4"/>
    <m/>
    <n v="470"/>
    <n v="75"/>
    <x v="37"/>
    <n v="60"/>
    <n v="65"/>
    <n v="60"/>
    <n v="115"/>
    <x v="4"/>
    <x v="0"/>
  </r>
  <r>
    <n v="574"/>
    <s v="Gothita"/>
    <x v="10"/>
    <m/>
    <n v="290"/>
    <n v="45"/>
    <x v="13"/>
    <n v="50"/>
    <n v="55"/>
    <n v="65"/>
    <n v="45"/>
    <x v="4"/>
    <x v="0"/>
  </r>
  <r>
    <n v="575"/>
    <s v="Gothorita"/>
    <x v="10"/>
    <m/>
    <n v="390"/>
    <n v="60"/>
    <x v="15"/>
    <n v="70"/>
    <n v="75"/>
    <n v="85"/>
    <n v="55"/>
    <x v="4"/>
    <x v="0"/>
  </r>
  <r>
    <n v="576"/>
    <s v="Gothitelle"/>
    <x v="10"/>
    <m/>
    <n v="490"/>
    <n v="70"/>
    <x v="25"/>
    <n v="95"/>
    <n v="95"/>
    <n v="110"/>
    <n v="65"/>
    <x v="4"/>
    <x v="0"/>
  </r>
  <r>
    <n v="577"/>
    <s v="Solosis"/>
    <x v="10"/>
    <m/>
    <n v="290"/>
    <n v="45"/>
    <x v="13"/>
    <n v="40"/>
    <n v="105"/>
    <n v="50"/>
    <n v="20"/>
    <x v="4"/>
    <x v="0"/>
  </r>
  <r>
    <n v="578"/>
    <s v="Duosion"/>
    <x v="10"/>
    <m/>
    <n v="370"/>
    <n v="65"/>
    <x v="40"/>
    <n v="50"/>
    <n v="125"/>
    <n v="60"/>
    <n v="30"/>
    <x v="4"/>
    <x v="0"/>
  </r>
  <r>
    <n v="579"/>
    <s v="Reuniclus"/>
    <x v="10"/>
    <m/>
    <n v="490"/>
    <n v="110"/>
    <x v="36"/>
    <n v="75"/>
    <n v="125"/>
    <n v="85"/>
    <n v="30"/>
    <x v="4"/>
    <x v="0"/>
  </r>
  <r>
    <n v="580"/>
    <s v="Ducklett"/>
    <x v="2"/>
    <s v="Flying"/>
    <n v="305"/>
    <n v="62"/>
    <x v="97"/>
    <n v="50"/>
    <n v="44"/>
    <n v="50"/>
    <n v="55"/>
    <x v="4"/>
    <x v="0"/>
  </r>
  <r>
    <n v="581"/>
    <s v="Swanna"/>
    <x v="2"/>
    <s v="Flying"/>
    <n v="473"/>
    <n v="75"/>
    <x v="98"/>
    <n v="63"/>
    <n v="87"/>
    <n v="63"/>
    <n v="98"/>
    <x v="4"/>
    <x v="0"/>
  </r>
  <r>
    <n v="582"/>
    <s v="Vanillite"/>
    <x v="13"/>
    <m/>
    <n v="305"/>
    <n v="36"/>
    <x v="35"/>
    <n v="50"/>
    <n v="65"/>
    <n v="60"/>
    <n v="44"/>
    <x v="4"/>
    <x v="0"/>
  </r>
  <r>
    <n v="583"/>
    <s v="Vanillish"/>
    <x v="13"/>
    <m/>
    <n v="395"/>
    <n v="51"/>
    <x v="36"/>
    <n v="65"/>
    <n v="80"/>
    <n v="75"/>
    <n v="59"/>
    <x v="4"/>
    <x v="0"/>
  </r>
  <r>
    <n v="584"/>
    <s v="Vanilluxe"/>
    <x v="13"/>
    <m/>
    <n v="535"/>
    <n v="71"/>
    <x v="37"/>
    <n v="85"/>
    <n v="110"/>
    <n v="95"/>
    <n v="79"/>
    <x v="4"/>
    <x v="0"/>
  </r>
  <r>
    <n v="585"/>
    <s v="Deerling"/>
    <x v="4"/>
    <s v="Grass"/>
    <n v="335"/>
    <n v="60"/>
    <x v="20"/>
    <n v="50"/>
    <n v="40"/>
    <n v="50"/>
    <n v="75"/>
    <x v="4"/>
    <x v="0"/>
  </r>
  <r>
    <n v="586"/>
    <s v="Sawsbuck"/>
    <x v="4"/>
    <s v="Grass"/>
    <n v="475"/>
    <n v="80"/>
    <x v="3"/>
    <n v="70"/>
    <n v="60"/>
    <n v="70"/>
    <n v="95"/>
    <x v="4"/>
    <x v="0"/>
  </r>
  <r>
    <n v="587"/>
    <s v="Emolga"/>
    <x v="6"/>
    <s v="Flying"/>
    <n v="428"/>
    <n v="55"/>
    <x v="26"/>
    <n v="60"/>
    <n v="75"/>
    <n v="60"/>
    <n v="103"/>
    <x v="4"/>
    <x v="0"/>
  </r>
  <r>
    <n v="588"/>
    <s v="Karrablast"/>
    <x v="3"/>
    <m/>
    <n v="315"/>
    <n v="50"/>
    <x v="26"/>
    <n v="45"/>
    <n v="40"/>
    <n v="45"/>
    <n v="60"/>
    <x v="4"/>
    <x v="0"/>
  </r>
  <r>
    <n v="589"/>
    <s v="Escavalier"/>
    <x v="3"/>
    <s v="Steel"/>
    <n v="495"/>
    <n v="70"/>
    <x v="49"/>
    <n v="105"/>
    <n v="60"/>
    <n v="105"/>
    <n v="20"/>
    <x v="4"/>
    <x v="0"/>
  </r>
  <r>
    <n v="590"/>
    <s v="Foongus"/>
    <x v="0"/>
    <s v="Poison"/>
    <n v="294"/>
    <n v="69"/>
    <x v="25"/>
    <n v="45"/>
    <n v="55"/>
    <n v="55"/>
    <n v="15"/>
    <x v="4"/>
    <x v="0"/>
  </r>
  <r>
    <n v="591"/>
    <s v="Amoonguss"/>
    <x v="0"/>
    <s v="Poison"/>
    <n v="464"/>
    <n v="114"/>
    <x v="24"/>
    <n v="70"/>
    <n v="85"/>
    <n v="80"/>
    <n v="30"/>
    <x v="4"/>
    <x v="0"/>
  </r>
  <r>
    <n v="592"/>
    <s v="Frillish"/>
    <x v="2"/>
    <s v="Ghost"/>
    <n v="335"/>
    <n v="55"/>
    <x v="40"/>
    <n v="50"/>
    <n v="65"/>
    <n v="85"/>
    <n v="40"/>
    <x v="4"/>
    <x v="0"/>
  </r>
  <r>
    <n v="593"/>
    <s v="Jellicent"/>
    <x v="2"/>
    <s v="Ghost"/>
    <n v="480"/>
    <n v="100"/>
    <x v="20"/>
    <n v="70"/>
    <n v="85"/>
    <n v="105"/>
    <n v="60"/>
    <x v="4"/>
    <x v="0"/>
  </r>
  <r>
    <n v="594"/>
    <s v="Alomomola"/>
    <x v="2"/>
    <m/>
    <n v="470"/>
    <n v="165"/>
    <x v="26"/>
    <n v="80"/>
    <n v="40"/>
    <n v="45"/>
    <n v="65"/>
    <x v="4"/>
    <x v="0"/>
  </r>
  <r>
    <n v="595"/>
    <s v="Joltik"/>
    <x v="3"/>
    <s v="Electric"/>
    <n v="319"/>
    <n v="50"/>
    <x v="27"/>
    <n v="50"/>
    <n v="57"/>
    <n v="50"/>
    <n v="65"/>
    <x v="4"/>
    <x v="0"/>
  </r>
  <r>
    <n v="596"/>
    <s v="Galvantula"/>
    <x v="3"/>
    <s v="Electric"/>
    <n v="472"/>
    <n v="70"/>
    <x v="93"/>
    <n v="60"/>
    <n v="97"/>
    <n v="60"/>
    <n v="108"/>
    <x v="4"/>
    <x v="0"/>
  </r>
  <r>
    <n v="597"/>
    <s v="Ferroseed"/>
    <x v="0"/>
    <s v="Steel"/>
    <n v="305"/>
    <n v="44"/>
    <x v="35"/>
    <n v="91"/>
    <n v="24"/>
    <n v="86"/>
    <n v="10"/>
    <x v="4"/>
    <x v="0"/>
  </r>
  <r>
    <n v="598"/>
    <s v="Ferrothorn"/>
    <x v="0"/>
    <s v="Steel"/>
    <n v="489"/>
    <n v="74"/>
    <x v="80"/>
    <n v="131"/>
    <n v="54"/>
    <n v="116"/>
    <n v="20"/>
    <x v="4"/>
    <x v="0"/>
  </r>
  <r>
    <n v="599"/>
    <s v="Klink"/>
    <x v="16"/>
    <m/>
    <n v="300"/>
    <n v="40"/>
    <x v="25"/>
    <n v="70"/>
    <n v="45"/>
    <n v="60"/>
    <n v="30"/>
    <x v="4"/>
    <x v="0"/>
  </r>
  <r>
    <n v="600"/>
    <s v="Klang"/>
    <x v="16"/>
    <m/>
    <n v="440"/>
    <n v="60"/>
    <x v="21"/>
    <n v="95"/>
    <n v="70"/>
    <n v="85"/>
    <n v="50"/>
    <x v="4"/>
    <x v="0"/>
  </r>
  <r>
    <n v="601"/>
    <s v="Klinklang"/>
    <x v="16"/>
    <m/>
    <n v="520"/>
    <n v="60"/>
    <x v="3"/>
    <n v="115"/>
    <n v="70"/>
    <n v="85"/>
    <n v="90"/>
    <x v="4"/>
    <x v="0"/>
  </r>
  <r>
    <n v="602"/>
    <s v="Tynamo"/>
    <x v="6"/>
    <m/>
    <n v="275"/>
    <n v="35"/>
    <x v="25"/>
    <n v="40"/>
    <n v="45"/>
    <n v="40"/>
    <n v="60"/>
    <x v="4"/>
    <x v="0"/>
  </r>
  <r>
    <n v="603"/>
    <s v="Eelektrik"/>
    <x v="6"/>
    <m/>
    <n v="405"/>
    <n v="65"/>
    <x v="24"/>
    <n v="70"/>
    <n v="75"/>
    <n v="70"/>
    <n v="40"/>
    <x v="4"/>
    <x v="0"/>
  </r>
  <r>
    <n v="604"/>
    <s v="Eelektross"/>
    <x v="6"/>
    <m/>
    <n v="515"/>
    <n v="85"/>
    <x v="48"/>
    <n v="80"/>
    <n v="105"/>
    <n v="80"/>
    <n v="50"/>
    <x v="4"/>
    <x v="0"/>
  </r>
  <r>
    <n v="605"/>
    <s v="Elgyem"/>
    <x v="10"/>
    <m/>
    <n v="335"/>
    <n v="55"/>
    <x v="25"/>
    <n v="55"/>
    <n v="85"/>
    <n v="55"/>
    <n v="30"/>
    <x v="4"/>
    <x v="0"/>
  </r>
  <r>
    <n v="606"/>
    <s v="Beheeyem"/>
    <x v="10"/>
    <m/>
    <n v="485"/>
    <n v="75"/>
    <x v="26"/>
    <n v="75"/>
    <n v="125"/>
    <n v="95"/>
    <n v="40"/>
    <x v="4"/>
    <x v="0"/>
  </r>
  <r>
    <n v="607"/>
    <s v="Litwick"/>
    <x v="12"/>
    <s v="Fire"/>
    <n v="275"/>
    <n v="50"/>
    <x v="13"/>
    <n v="55"/>
    <n v="65"/>
    <n v="55"/>
    <n v="20"/>
    <x v="4"/>
    <x v="0"/>
  </r>
  <r>
    <n v="608"/>
    <s v="Lampent"/>
    <x v="12"/>
    <s v="Fire"/>
    <n v="370"/>
    <n v="60"/>
    <x v="40"/>
    <n v="60"/>
    <n v="95"/>
    <n v="60"/>
    <n v="55"/>
    <x v="4"/>
    <x v="0"/>
  </r>
  <r>
    <n v="609"/>
    <s v="Chandelure"/>
    <x v="12"/>
    <s v="Fire"/>
    <n v="520"/>
    <n v="60"/>
    <x v="25"/>
    <n v="90"/>
    <n v="145"/>
    <n v="90"/>
    <n v="80"/>
    <x v="4"/>
    <x v="0"/>
  </r>
  <r>
    <n v="610"/>
    <s v="Axew"/>
    <x v="14"/>
    <m/>
    <n v="320"/>
    <n v="46"/>
    <x v="98"/>
    <n v="60"/>
    <n v="30"/>
    <n v="40"/>
    <n v="57"/>
    <x v="4"/>
    <x v="0"/>
  </r>
  <r>
    <n v="611"/>
    <s v="Fraxure"/>
    <x v="14"/>
    <m/>
    <n v="410"/>
    <n v="66"/>
    <x v="95"/>
    <n v="70"/>
    <n v="40"/>
    <n v="50"/>
    <n v="67"/>
    <x v="4"/>
    <x v="0"/>
  </r>
  <r>
    <n v="612"/>
    <s v="Haxorus"/>
    <x v="14"/>
    <m/>
    <n v="540"/>
    <n v="76"/>
    <x v="99"/>
    <n v="90"/>
    <n v="60"/>
    <n v="70"/>
    <n v="97"/>
    <x v="4"/>
    <x v="0"/>
  </r>
  <r>
    <n v="613"/>
    <s v="Cubchoo"/>
    <x v="13"/>
    <m/>
    <n v="305"/>
    <n v="55"/>
    <x v="32"/>
    <n v="40"/>
    <n v="60"/>
    <n v="40"/>
    <n v="40"/>
    <x v="4"/>
    <x v="0"/>
  </r>
  <r>
    <n v="614"/>
    <s v="Beartic"/>
    <x v="13"/>
    <m/>
    <n v="485"/>
    <n v="95"/>
    <x v="39"/>
    <n v="80"/>
    <n v="70"/>
    <n v="80"/>
    <n v="50"/>
    <x v="4"/>
    <x v="0"/>
  </r>
  <r>
    <n v="615"/>
    <s v="Cryogonal"/>
    <x v="13"/>
    <m/>
    <n v="485"/>
    <n v="70"/>
    <x v="35"/>
    <n v="30"/>
    <n v="95"/>
    <n v="135"/>
    <n v="105"/>
    <x v="4"/>
    <x v="0"/>
  </r>
  <r>
    <n v="616"/>
    <s v="Shelmet"/>
    <x v="3"/>
    <m/>
    <n v="305"/>
    <n v="50"/>
    <x v="40"/>
    <n v="85"/>
    <n v="40"/>
    <n v="65"/>
    <n v="25"/>
    <x v="4"/>
    <x v="0"/>
  </r>
  <r>
    <n v="617"/>
    <s v="Accelgor"/>
    <x v="3"/>
    <m/>
    <n v="495"/>
    <n v="80"/>
    <x v="32"/>
    <n v="40"/>
    <n v="100"/>
    <n v="60"/>
    <n v="145"/>
    <x v="4"/>
    <x v="0"/>
  </r>
  <r>
    <n v="618"/>
    <s v="Stunfisk"/>
    <x v="7"/>
    <s v="Electric"/>
    <n v="471"/>
    <n v="109"/>
    <x v="73"/>
    <n v="84"/>
    <n v="81"/>
    <n v="99"/>
    <n v="32"/>
    <x v="4"/>
    <x v="0"/>
  </r>
  <r>
    <n v="619"/>
    <s v="Mienfoo"/>
    <x v="9"/>
    <m/>
    <n v="350"/>
    <n v="45"/>
    <x v="24"/>
    <n v="50"/>
    <n v="55"/>
    <n v="50"/>
    <n v="65"/>
    <x v="4"/>
    <x v="0"/>
  </r>
  <r>
    <n v="620"/>
    <s v="Mienshao"/>
    <x v="9"/>
    <m/>
    <n v="510"/>
    <n v="65"/>
    <x v="44"/>
    <n v="60"/>
    <n v="95"/>
    <n v="60"/>
    <n v="105"/>
    <x v="4"/>
    <x v="0"/>
  </r>
  <r>
    <n v="621"/>
    <s v="Druddigon"/>
    <x v="14"/>
    <m/>
    <n v="485"/>
    <n v="77"/>
    <x v="41"/>
    <n v="90"/>
    <n v="60"/>
    <n v="90"/>
    <n v="48"/>
    <x v="4"/>
    <x v="0"/>
  </r>
  <r>
    <n v="622"/>
    <s v="Golett"/>
    <x v="7"/>
    <s v="Ghost"/>
    <n v="303"/>
    <n v="59"/>
    <x v="100"/>
    <n v="50"/>
    <n v="35"/>
    <n v="50"/>
    <n v="35"/>
    <x v="4"/>
    <x v="0"/>
  </r>
  <r>
    <n v="623"/>
    <s v="Golurk"/>
    <x v="7"/>
    <s v="Ghost"/>
    <n v="483"/>
    <n v="89"/>
    <x v="101"/>
    <n v="80"/>
    <n v="55"/>
    <n v="80"/>
    <n v="55"/>
    <x v="4"/>
    <x v="0"/>
  </r>
  <r>
    <n v="624"/>
    <s v="Pawniard"/>
    <x v="15"/>
    <s v="Steel"/>
    <n v="340"/>
    <n v="45"/>
    <x v="24"/>
    <n v="70"/>
    <n v="40"/>
    <n v="40"/>
    <n v="60"/>
    <x v="4"/>
    <x v="0"/>
  </r>
  <r>
    <n v="625"/>
    <s v="Bisharp"/>
    <x v="15"/>
    <s v="Steel"/>
    <n v="490"/>
    <n v="65"/>
    <x v="44"/>
    <n v="100"/>
    <n v="60"/>
    <n v="70"/>
    <n v="70"/>
    <x v="4"/>
    <x v="0"/>
  </r>
  <r>
    <n v="626"/>
    <s v="Bouffalant"/>
    <x v="4"/>
    <m/>
    <n v="490"/>
    <n v="95"/>
    <x v="39"/>
    <n v="95"/>
    <n v="40"/>
    <n v="95"/>
    <n v="55"/>
    <x v="4"/>
    <x v="0"/>
  </r>
  <r>
    <n v="627"/>
    <s v="Rufflet"/>
    <x v="4"/>
    <s v="Flying"/>
    <n v="350"/>
    <n v="70"/>
    <x v="11"/>
    <n v="50"/>
    <n v="37"/>
    <n v="50"/>
    <n v="60"/>
    <x v="4"/>
    <x v="0"/>
  </r>
  <r>
    <n v="628"/>
    <s v="Braviary"/>
    <x v="4"/>
    <s v="Flying"/>
    <n v="510"/>
    <n v="100"/>
    <x v="89"/>
    <n v="75"/>
    <n v="57"/>
    <n v="75"/>
    <n v="80"/>
    <x v="4"/>
    <x v="0"/>
  </r>
  <r>
    <n v="629"/>
    <s v="Vullaby"/>
    <x v="15"/>
    <s v="Flying"/>
    <n v="370"/>
    <n v="70"/>
    <x v="25"/>
    <n v="75"/>
    <n v="45"/>
    <n v="65"/>
    <n v="60"/>
    <x v="4"/>
    <x v="0"/>
  </r>
  <r>
    <n v="630"/>
    <s v="Mandibuzz"/>
    <x v="15"/>
    <s v="Flying"/>
    <n v="510"/>
    <n v="110"/>
    <x v="36"/>
    <n v="105"/>
    <n v="55"/>
    <n v="95"/>
    <n v="80"/>
    <x v="4"/>
    <x v="0"/>
  </r>
  <r>
    <n v="631"/>
    <s v="Heatmor"/>
    <x v="1"/>
    <m/>
    <n v="484"/>
    <n v="85"/>
    <x v="102"/>
    <n v="66"/>
    <n v="105"/>
    <n v="66"/>
    <n v="65"/>
    <x v="4"/>
    <x v="0"/>
  </r>
  <r>
    <n v="632"/>
    <s v="Durant"/>
    <x v="3"/>
    <s v="Steel"/>
    <n v="484"/>
    <n v="58"/>
    <x v="72"/>
    <n v="112"/>
    <n v="48"/>
    <n v="48"/>
    <n v="109"/>
    <x v="4"/>
    <x v="0"/>
  </r>
  <r>
    <n v="633"/>
    <s v="Deino"/>
    <x v="15"/>
    <s v="Dragon"/>
    <n v="300"/>
    <n v="52"/>
    <x v="36"/>
    <n v="50"/>
    <n v="45"/>
    <n v="50"/>
    <n v="38"/>
    <x v="4"/>
    <x v="0"/>
  </r>
  <r>
    <n v="634"/>
    <s v="Zweilous"/>
    <x v="15"/>
    <s v="Dragon"/>
    <n v="420"/>
    <n v="72"/>
    <x v="24"/>
    <n v="70"/>
    <n v="65"/>
    <n v="70"/>
    <n v="58"/>
    <x v="4"/>
    <x v="0"/>
  </r>
  <r>
    <n v="635"/>
    <s v="Hydreigon"/>
    <x v="15"/>
    <s v="Dragon"/>
    <n v="600"/>
    <n v="92"/>
    <x v="38"/>
    <n v="90"/>
    <n v="125"/>
    <n v="90"/>
    <n v="98"/>
    <x v="4"/>
    <x v="0"/>
  </r>
  <r>
    <n v="636"/>
    <s v="Larvesta"/>
    <x v="3"/>
    <s v="Fire"/>
    <n v="360"/>
    <n v="55"/>
    <x v="24"/>
    <n v="55"/>
    <n v="50"/>
    <n v="55"/>
    <n v="60"/>
    <x v="4"/>
    <x v="0"/>
  </r>
  <r>
    <n v="637"/>
    <s v="Volcarona"/>
    <x v="3"/>
    <s v="Fire"/>
    <n v="550"/>
    <n v="85"/>
    <x v="20"/>
    <n v="65"/>
    <n v="135"/>
    <n v="105"/>
    <n v="100"/>
    <x v="4"/>
    <x v="0"/>
  </r>
  <r>
    <n v="638"/>
    <s v="Cobalion"/>
    <x v="16"/>
    <s v="Fighting"/>
    <n v="580"/>
    <n v="91"/>
    <x v="18"/>
    <n v="129"/>
    <n v="90"/>
    <n v="72"/>
    <n v="108"/>
    <x v="4"/>
    <x v="1"/>
  </r>
  <r>
    <n v="639"/>
    <s v="Terrakion"/>
    <x v="11"/>
    <s v="Fighting"/>
    <n v="580"/>
    <n v="91"/>
    <x v="103"/>
    <n v="90"/>
    <n v="72"/>
    <n v="90"/>
    <n v="108"/>
    <x v="4"/>
    <x v="1"/>
  </r>
  <r>
    <n v="640"/>
    <s v="Virizion"/>
    <x v="0"/>
    <s v="Fighting"/>
    <n v="580"/>
    <n v="91"/>
    <x v="18"/>
    <n v="72"/>
    <n v="90"/>
    <n v="129"/>
    <n v="108"/>
    <x v="4"/>
    <x v="1"/>
  </r>
  <r>
    <n v="641"/>
    <s v="TornadusIncarnate Forme"/>
    <x v="17"/>
    <m/>
    <n v="580"/>
    <n v="79"/>
    <x v="48"/>
    <n v="70"/>
    <n v="125"/>
    <n v="80"/>
    <n v="111"/>
    <x v="4"/>
    <x v="1"/>
  </r>
  <r>
    <n v="641"/>
    <s v="TornadusTherian Forme"/>
    <x v="17"/>
    <m/>
    <n v="580"/>
    <n v="79"/>
    <x v="3"/>
    <n v="80"/>
    <n v="110"/>
    <n v="90"/>
    <n v="121"/>
    <x v="4"/>
    <x v="1"/>
  </r>
  <r>
    <n v="642"/>
    <s v="ThundurusIncarnate Forme"/>
    <x v="6"/>
    <s v="Flying"/>
    <n v="580"/>
    <n v="79"/>
    <x v="48"/>
    <n v="70"/>
    <n v="125"/>
    <n v="80"/>
    <n v="111"/>
    <x v="4"/>
    <x v="1"/>
  </r>
  <r>
    <n v="642"/>
    <s v="ThundurusTherian Forme"/>
    <x v="6"/>
    <s v="Flying"/>
    <n v="580"/>
    <n v="79"/>
    <x v="38"/>
    <n v="70"/>
    <n v="145"/>
    <n v="80"/>
    <n v="101"/>
    <x v="4"/>
    <x v="1"/>
  </r>
  <r>
    <n v="643"/>
    <s v="Reshiram"/>
    <x v="14"/>
    <s v="Fire"/>
    <n v="680"/>
    <n v="100"/>
    <x v="41"/>
    <n v="100"/>
    <n v="150"/>
    <n v="120"/>
    <n v="90"/>
    <x v="4"/>
    <x v="1"/>
  </r>
  <r>
    <n v="644"/>
    <s v="Zekrom"/>
    <x v="14"/>
    <s v="Electric"/>
    <n v="680"/>
    <n v="100"/>
    <x v="19"/>
    <n v="120"/>
    <n v="120"/>
    <n v="100"/>
    <n v="90"/>
    <x v="4"/>
    <x v="1"/>
  </r>
  <r>
    <n v="645"/>
    <s v="LandorusIncarnate Forme"/>
    <x v="7"/>
    <s v="Flying"/>
    <n v="600"/>
    <n v="89"/>
    <x v="44"/>
    <n v="90"/>
    <n v="115"/>
    <n v="80"/>
    <n v="101"/>
    <x v="4"/>
    <x v="1"/>
  </r>
  <r>
    <n v="645"/>
    <s v="LandorusTherian Forme"/>
    <x v="7"/>
    <s v="Flying"/>
    <n v="600"/>
    <n v="89"/>
    <x v="69"/>
    <n v="90"/>
    <n v="105"/>
    <n v="80"/>
    <n v="91"/>
    <x v="4"/>
    <x v="1"/>
  </r>
  <r>
    <n v="646"/>
    <s v="Kyurem"/>
    <x v="14"/>
    <s v="Ice"/>
    <n v="660"/>
    <n v="125"/>
    <x v="7"/>
    <n v="90"/>
    <n v="130"/>
    <n v="90"/>
    <n v="95"/>
    <x v="4"/>
    <x v="1"/>
  </r>
  <r>
    <n v="646"/>
    <s v="KyuremBlack Kyurem"/>
    <x v="14"/>
    <s v="Ice"/>
    <n v="700"/>
    <n v="125"/>
    <x v="84"/>
    <n v="100"/>
    <n v="120"/>
    <n v="90"/>
    <n v="95"/>
    <x v="4"/>
    <x v="1"/>
  </r>
  <r>
    <n v="646"/>
    <s v="KyuremWhite Kyurem"/>
    <x v="14"/>
    <s v="Ice"/>
    <n v="700"/>
    <n v="125"/>
    <x v="41"/>
    <n v="90"/>
    <n v="170"/>
    <n v="100"/>
    <n v="95"/>
    <x v="4"/>
    <x v="1"/>
  </r>
  <r>
    <n v="647"/>
    <s v="KeldeoOrdinary Forme"/>
    <x v="2"/>
    <s v="Fighting"/>
    <n v="580"/>
    <n v="91"/>
    <x v="30"/>
    <n v="90"/>
    <n v="129"/>
    <n v="90"/>
    <n v="108"/>
    <x v="4"/>
    <x v="0"/>
  </r>
  <r>
    <n v="647"/>
    <s v="KeldeoResolute Forme"/>
    <x v="2"/>
    <s v="Fighting"/>
    <n v="580"/>
    <n v="91"/>
    <x v="30"/>
    <n v="90"/>
    <n v="129"/>
    <n v="90"/>
    <n v="108"/>
    <x v="4"/>
    <x v="0"/>
  </r>
  <r>
    <n v="648"/>
    <s v="MeloettaAria Forme"/>
    <x v="4"/>
    <s v="Psychic"/>
    <n v="600"/>
    <n v="100"/>
    <x v="93"/>
    <n v="77"/>
    <n v="128"/>
    <n v="128"/>
    <n v="90"/>
    <x v="4"/>
    <x v="0"/>
  </r>
  <r>
    <n v="648"/>
    <s v="MeloettaPirouette Forme"/>
    <x v="4"/>
    <s v="Fighting"/>
    <n v="600"/>
    <n v="100"/>
    <x v="104"/>
    <n v="90"/>
    <n v="77"/>
    <n v="77"/>
    <n v="128"/>
    <x v="4"/>
    <x v="0"/>
  </r>
  <r>
    <n v="649"/>
    <s v="Genesect"/>
    <x v="3"/>
    <s v="Steel"/>
    <n v="600"/>
    <n v="71"/>
    <x v="41"/>
    <n v="95"/>
    <n v="120"/>
    <n v="95"/>
    <n v="99"/>
    <x v="4"/>
    <x v="0"/>
  </r>
  <r>
    <n v="650"/>
    <s v="Chespin"/>
    <x v="0"/>
    <m/>
    <n v="313"/>
    <n v="56"/>
    <x v="86"/>
    <n v="65"/>
    <n v="48"/>
    <n v="45"/>
    <n v="38"/>
    <x v="5"/>
    <x v="0"/>
  </r>
  <r>
    <n v="651"/>
    <s v="Quilladin"/>
    <x v="0"/>
    <m/>
    <n v="405"/>
    <n v="61"/>
    <x v="64"/>
    <n v="95"/>
    <n v="56"/>
    <n v="58"/>
    <n v="57"/>
    <x v="5"/>
    <x v="0"/>
  </r>
  <r>
    <n v="652"/>
    <s v="Chesnaught"/>
    <x v="0"/>
    <s v="Fighting"/>
    <n v="530"/>
    <n v="88"/>
    <x v="105"/>
    <n v="122"/>
    <n v="74"/>
    <n v="75"/>
    <n v="64"/>
    <x v="5"/>
    <x v="0"/>
  </r>
  <r>
    <n v="653"/>
    <s v="Fennekin"/>
    <x v="1"/>
    <m/>
    <n v="307"/>
    <n v="40"/>
    <x v="15"/>
    <n v="40"/>
    <n v="62"/>
    <n v="60"/>
    <n v="60"/>
    <x v="5"/>
    <x v="0"/>
  </r>
  <r>
    <n v="654"/>
    <s v="Braixen"/>
    <x v="1"/>
    <m/>
    <n v="409"/>
    <n v="59"/>
    <x v="77"/>
    <n v="58"/>
    <n v="90"/>
    <n v="70"/>
    <n v="73"/>
    <x v="5"/>
    <x v="0"/>
  </r>
  <r>
    <n v="655"/>
    <s v="Delphox"/>
    <x v="1"/>
    <s v="Psychic"/>
    <n v="534"/>
    <n v="75"/>
    <x v="79"/>
    <n v="72"/>
    <n v="114"/>
    <n v="100"/>
    <n v="104"/>
    <x v="5"/>
    <x v="0"/>
  </r>
  <r>
    <n v="656"/>
    <s v="Froakie"/>
    <x v="2"/>
    <m/>
    <n v="314"/>
    <n v="41"/>
    <x v="22"/>
    <n v="40"/>
    <n v="62"/>
    <n v="44"/>
    <n v="71"/>
    <x v="5"/>
    <x v="0"/>
  </r>
  <r>
    <n v="657"/>
    <s v="Frogadier"/>
    <x v="2"/>
    <m/>
    <n v="405"/>
    <n v="54"/>
    <x v="10"/>
    <n v="52"/>
    <n v="83"/>
    <n v="56"/>
    <n v="97"/>
    <x v="5"/>
    <x v="0"/>
  </r>
  <r>
    <n v="658"/>
    <s v="Greninja"/>
    <x v="2"/>
    <s v="Dark"/>
    <n v="530"/>
    <n v="72"/>
    <x v="37"/>
    <n v="67"/>
    <n v="103"/>
    <n v="71"/>
    <n v="122"/>
    <x v="5"/>
    <x v="0"/>
  </r>
  <r>
    <n v="659"/>
    <s v="Bunnelby"/>
    <x v="4"/>
    <m/>
    <n v="237"/>
    <n v="38"/>
    <x v="106"/>
    <n v="38"/>
    <n v="32"/>
    <n v="36"/>
    <n v="57"/>
    <x v="5"/>
    <x v="0"/>
  </r>
  <r>
    <n v="660"/>
    <s v="Diggersby"/>
    <x v="4"/>
    <s v="Ground"/>
    <n v="423"/>
    <n v="85"/>
    <x v="22"/>
    <n v="77"/>
    <n v="50"/>
    <n v="77"/>
    <n v="78"/>
    <x v="5"/>
    <x v="0"/>
  </r>
  <r>
    <n v="661"/>
    <s v="Fletchling"/>
    <x v="4"/>
    <s v="Flying"/>
    <n v="278"/>
    <n v="45"/>
    <x v="35"/>
    <n v="43"/>
    <n v="40"/>
    <n v="38"/>
    <n v="62"/>
    <x v="5"/>
    <x v="0"/>
  </r>
  <r>
    <n v="662"/>
    <s v="Fletchinder"/>
    <x v="1"/>
    <s v="Flying"/>
    <n v="382"/>
    <n v="62"/>
    <x v="42"/>
    <n v="55"/>
    <n v="56"/>
    <n v="52"/>
    <n v="84"/>
    <x v="5"/>
    <x v="0"/>
  </r>
  <r>
    <n v="663"/>
    <s v="Talonflame"/>
    <x v="1"/>
    <s v="Flying"/>
    <n v="499"/>
    <n v="78"/>
    <x v="23"/>
    <n v="71"/>
    <n v="74"/>
    <n v="69"/>
    <n v="126"/>
    <x v="5"/>
    <x v="0"/>
  </r>
  <r>
    <n v="664"/>
    <s v="Scatterbug"/>
    <x v="3"/>
    <m/>
    <n v="200"/>
    <n v="38"/>
    <x v="16"/>
    <n v="40"/>
    <n v="27"/>
    <n v="25"/>
    <n v="35"/>
    <x v="5"/>
    <x v="0"/>
  </r>
  <r>
    <n v="665"/>
    <s v="Spewpa"/>
    <x v="3"/>
    <m/>
    <n v="213"/>
    <n v="45"/>
    <x v="107"/>
    <n v="60"/>
    <n v="27"/>
    <n v="30"/>
    <n v="29"/>
    <x v="5"/>
    <x v="0"/>
  </r>
  <r>
    <n v="666"/>
    <s v="Vivillon"/>
    <x v="3"/>
    <s v="Flying"/>
    <n v="411"/>
    <n v="80"/>
    <x v="4"/>
    <n v="50"/>
    <n v="90"/>
    <n v="50"/>
    <n v="89"/>
    <x v="5"/>
    <x v="0"/>
  </r>
  <r>
    <n v="667"/>
    <s v="Litleo"/>
    <x v="1"/>
    <s v="Normal"/>
    <n v="369"/>
    <n v="62"/>
    <x v="35"/>
    <n v="58"/>
    <n v="73"/>
    <n v="54"/>
    <n v="72"/>
    <x v="5"/>
    <x v="0"/>
  </r>
  <r>
    <n v="668"/>
    <s v="Pyroar"/>
    <x v="1"/>
    <s v="Normal"/>
    <n v="507"/>
    <n v="86"/>
    <x v="67"/>
    <n v="72"/>
    <n v="109"/>
    <n v="66"/>
    <n v="106"/>
    <x v="5"/>
    <x v="0"/>
  </r>
  <r>
    <n v="669"/>
    <s v="FlabÃ©bÃ©"/>
    <x v="8"/>
    <m/>
    <n v="303"/>
    <n v="44"/>
    <x v="53"/>
    <n v="39"/>
    <n v="61"/>
    <n v="79"/>
    <n v="42"/>
    <x v="5"/>
    <x v="0"/>
  </r>
  <r>
    <n v="670"/>
    <s v="Floette"/>
    <x v="8"/>
    <m/>
    <n v="371"/>
    <n v="54"/>
    <x v="15"/>
    <n v="47"/>
    <n v="75"/>
    <n v="98"/>
    <n v="52"/>
    <x v="5"/>
    <x v="0"/>
  </r>
  <r>
    <n v="671"/>
    <s v="Florges"/>
    <x v="8"/>
    <m/>
    <n v="552"/>
    <n v="78"/>
    <x v="36"/>
    <n v="68"/>
    <n v="112"/>
    <n v="154"/>
    <n v="75"/>
    <x v="5"/>
    <x v="0"/>
  </r>
  <r>
    <n v="672"/>
    <s v="Skiddo"/>
    <x v="0"/>
    <m/>
    <n v="350"/>
    <n v="66"/>
    <x v="36"/>
    <n v="48"/>
    <n v="62"/>
    <n v="57"/>
    <n v="52"/>
    <x v="5"/>
    <x v="0"/>
  </r>
  <r>
    <n v="673"/>
    <s v="Gogoat"/>
    <x v="0"/>
    <m/>
    <n v="531"/>
    <n v="123"/>
    <x v="3"/>
    <n v="62"/>
    <n v="97"/>
    <n v="81"/>
    <n v="68"/>
    <x v="5"/>
    <x v="0"/>
  </r>
  <r>
    <n v="674"/>
    <s v="Pancham"/>
    <x v="9"/>
    <m/>
    <n v="348"/>
    <n v="67"/>
    <x v="2"/>
    <n v="62"/>
    <n v="46"/>
    <n v="48"/>
    <n v="43"/>
    <x v="5"/>
    <x v="0"/>
  </r>
  <r>
    <n v="675"/>
    <s v="Pangoro"/>
    <x v="9"/>
    <s v="Dark"/>
    <n v="495"/>
    <n v="95"/>
    <x v="101"/>
    <n v="78"/>
    <n v="69"/>
    <n v="71"/>
    <n v="58"/>
    <x v="5"/>
    <x v="0"/>
  </r>
  <r>
    <n v="676"/>
    <s v="Furfrou"/>
    <x v="4"/>
    <m/>
    <n v="472"/>
    <n v="75"/>
    <x v="21"/>
    <n v="60"/>
    <n v="65"/>
    <n v="90"/>
    <n v="102"/>
    <x v="5"/>
    <x v="0"/>
  </r>
  <r>
    <n v="677"/>
    <s v="Espurr"/>
    <x v="10"/>
    <m/>
    <n v="355"/>
    <n v="62"/>
    <x v="9"/>
    <n v="54"/>
    <n v="63"/>
    <n v="60"/>
    <n v="68"/>
    <x v="5"/>
    <x v="0"/>
  </r>
  <r>
    <n v="678"/>
    <s v="MeowsticMale"/>
    <x v="10"/>
    <m/>
    <n v="466"/>
    <n v="74"/>
    <x v="9"/>
    <n v="76"/>
    <n v="83"/>
    <n v="81"/>
    <n v="104"/>
    <x v="5"/>
    <x v="0"/>
  </r>
  <r>
    <n v="678"/>
    <s v="MeowsticFemale"/>
    <x v="10"/>
    <m/>
    <n v="466"/>
    <n v="74"/>
    <x v="9"/>
    <n v="76"/>
    <n v="83"/>
    <n v="81"/>
    <n v="104"/>
    <x v="5"/>
    <x v="0"/>
  </r>
  <r>
    <n v="679"/>
    <s v="Honedge"/>
    <x v="16"/>
    <s v="Ghost"/>
    <n v="325"/>
    <n v="45"/>
    <x v="21"/>
    <n v="100"/>
    <n v="35"/>
    <n v="37"/>
    <n v="28"/>
    <x v="5"/>
    <x v="0"/>
  </r>
  <r>
    <n v="680"/>
    <s v="Doublade"/>
    <x v="16"/>
    <s v="Ghost"/>
    <n v="448"/>
    <n v="59"/>
    <x v="39"/>
    <n v="150"/>
    <n v="45"/>
    <n v="49"/>
    <n v="35"/>
    <x v="5"/>
    <x v="0"/>
  </r>
  <r>
    <n v="681"/>
    <s v="AegislashBlade Forme"/>
    <x v="16"/>
    <s v="Ghost"/>
    <n v="520"/>
    <n v="60"/>
    <x v="19"/>
    <n v="50"/>
    <n v="150"/>
    <n v="50"/>
    <n v="60"/>
    <x v="5"/>
    <x v="0"/>
  </r>
  <r>
    <n v="681"/>
    <s v="AegislashShield Forme"/>
    <x v="16"/>
    <s v="Ghost"/>
    <n v="520"/>
    <n v="60"/>
    <x v="35"/>
    <n v="150"/>
    <n v="50"/>
    <n v="150"/>
    <n v="60"/>
    <x v="5"/>
    <x v="0"/>
  </r>
  <r>
    <n v="682"/>
    <s v="Spritzee"/>
    <x v="8"/>
    <m/>
    <n v="341"/>
    <n v="78"/>
    <x v="4"/>
    <n v="60"/>
    <n v="63"/>
    <n v="65"/>
    <n v="23"/>
    <x v="5"/>
    <x v="0"/>
  </r>
  <r>
    <n v="683"/>
    <s v="Aromatisse"/>
    <x v="8"/>
    <m/>
    <n v="462"/>
    <n v="101"/>
    <x v="30"/>
    <n v="72"/>
    <n v="99"/>
    <n v="89"/>
    <n v="29"/>
    <x v="5"/>
    <x v="0"/>
  </r>
  <r>
    <n v="684"/>
    <s v="Swirlix"/>
    <x v="8"/>
    <m/>
    <n v="341"/>
    <n v="62"/>
    <x v="9"/>
    <n v="66"/>
    <n v="59"/>
    <n v="57"/>
    <n v="49"/>
    <x v="5"/>
    <x v="0"/>
  </r>
  <r>
    <n v="685"/>
    <s v="Slurpuff"/>
    <x v="8"/>
    <m/>
    <n v="480"/>
    <n v="82"/>
    <x v="21"/>
    <n v="86"/>
    <n v="85"/>
    <n v="75"/>
    <n v="72"/>
    <x v="5"/>
    <x v="0"/>
  </r>
  <r>
    <n v="686"/>
    <s v="Inkay"/>
    <x v="15"/>
    <s v="Psychic"/>
    <n v="288"/>
    <n v="53"/>
    <x v="108"/>
    <n v="53"/>
    <n v="37"/>
    <n v="46"/>
    <n v="45"/>
    <x v="5"/>
    <x v="0"/>
  </r>
  <r>
    <n v="687"/>
    <s v="Malamar"/>
    <x v="15"/>
    <s v="Psychic"/>
    <n v="482"/>
    <n v="86"/>
    <x v="28"/>
    <n v="88"/>
    <n v="68"/>
    <n v="75"/>
    <n v="73"/>
    <x v="5"/>
    <x v="0"/>
  </r>
  <r>
    <n v="688"/>
    <s v="Binacle"/>
    <x v="11"/>
    <s v="Water"/>
    <n v="306"/>
    <n v="42"/>
    <x v="4"/>
    <n v="67"/>
    <n v="39"/>
    <n v="56"/>
    <n v="50"/>
    <x v="5"/>
    <x v="0"/>
  </r>
  <r>
    <n v="689"/>
    <s v="Barbaracle"/>
    <x v="11"/>
    <s v="Water"/>
    <n v="500"/>
    <n v="72"/>
    <x v="38"/>
    <n v="115"/>
    <n v="54"/>
    <n v="86"/>
    <n v="68"/>
    <x v="5"/>
    <x v="0"/>
  </r>
  <r>
    <n v="690"/>
    <s v="Skrelp"/>
    <x v="5"/>
    <s v="Water"/>
    <n v="320"/>
    <n v="50"/>
    <x v="20"/>
    <n v="60"/>
    <n v="60"/>
    <n v="60"/>
    <n v="30"/>
    <x v="5"/>
    <x v="0"/>
  </r>
  <r>
    <n v="691"/>
    <s v="Dragalge"/>
    <x v="5"/>
    <s v="Dragon"/>
    <n v="494"/>
    <n v="65"/>
    <x v="26"/>
    <n v="90"/>
    <n v="97"/>
    <n v="123"/>
    <n v="44"/>
    <x v="5"/>
    <x v="0"/>
  </r>
  <r>
    <n v="692"/>
    <s v="Clauncher"/>
    <x v="2"/>
    <m/>
    <n v="330"/>
    <n v="50"/>
    <x v="91"/>
    <n v="62"/>
    <n v="58"/>
    <n v="63"/>
    <n v="44"/>
    <x v="5"/>
    <x v="0"/>
  </r>
  <r>
    <n v="693"/>
    <s v="Clawitzer"/>
    <x v="2"/>
    <m/>
    <n v="500"/>
    <n v="71"/>
    <x v="42"/>
    <n v="88"/>
    <n v="120"/>
    <n v="89"/>
    <n v="59"/>
    <x v="5"/>
    <x v="0"/>
  </r>
  <r>
    <n v="694"/>
    <s v="Helioptile"/>
    <x v="6"/>
    <s v="Normal"/>
    <n v="289"/>
    <n v="44"/>
    <x v="53"/>
    <n v="33"/>
    <n v="61"/>
    <n v="43"/>
    <n v="70"/>
    <x v="5"/>
    <x v="0"/>
  </r>
  <r>
    <n v="695"/>
    <s v="Heliolisk"/>
    <x v="6"/>
    <s v="Normal"/>
    <n v="481"/>
    <n v="62"/>
    <x v="25"/>
    <n v="52"/>
    <n v="109"/>
    <n v="94"/>
    <n v="109"/>
    <x v="5"/>
    <x v="0"/>
  </r>
  <r>
    <n v="696"/>
    <s v="Tyrunt"/>
    <x v="11"/>
    <s v="Dragon"/>
    <n v="362"/>
    <n v="58"/>
    <x v="71"/>
    <n v="77"/>
    <n v="45"/>
    <n v="45"/>
    <n v="48"/>
    <x v="5"/>
    <x v="0"/>
  </r>
  <r>
    <n v="697"/>
    <s v="Tyrantrum"/>
    <x v="11"/>
    <s v="Dragon"/>
    <n v="521"/>
    <n v="82"/>
    <x v="109"/>
    <n v="119"/>
    <n v="69"/>
    <n v="59"/>
    <n v="71"/>
    <x v="5"/>
    <x v="0"/>
  </r>
  <r>
    <n v="698"/>
    <s v="Amaura"/>
    <x v="11"/>
    <s v="Ice"/>
    <n v="362"/>
    <n v="77"/>
    <x v="77"/>
    <n v="50"/>
    <n v="67"/>
    <n v="63"/>
    <n v="46"/>
    <x v="5"/>
    <x v="0"/>
  </r>
  <r>
    <n v="699"/>
    <s v="Aurorus"/>
    <x v="11"/>
    <s v="Ice"/>
    <n v="521"/>
    <n v="123"/>
    <x v="93"/>
    <n v="72"/>
    <n v="99"/>
    <n v="92"/>
    <n v="58"/>
    <x v="5"/>
    <x v="0"/>
  </r>
  <r>
    <n v="700"/>
    <s v="Sylveon"/>
    <x v="8"/>
    <m/>
    <n v="525"/>
    <n v="95"/>
    <x v="36"/>
    <n v="65"/>
    <n v="110"/>
    <n v="130"/>
    <n v="60"/>
    <x v="5"/>
    <x v="0"/>
  </r>
  <r>
    <n v="701"/>
    <s v="Hawlucha"/>
    <x v="9"/>
    <s v="Flying"/>
    <n v="500"/>
    <n v="78"/>
    <x v="28"/>
    <n v="75"/>
    <n v="74"/>
    <n v="63"/>
    <n v="118"/>
    <x v="5"/>
    <x v="0"/>
  </r>
  <r>
    <n v="702"/>
    <s v="Dedenne"/>
    <x v="6"/>
    <s v="Fairy"/>
    <n v="431"/>
    <n v="67"/>
    <x v="54"/>
    <n v="57"/>
    <n v="81"/>
    <n v="67"/>
    <n v="101"/>
    <x v="5"/>
    <x v="0"/>
  </r>
  <r>
    <n v="703"/>
    <s v="Carbink"/>
    <x v="11"/>
    <s v="Fairy"/>
    <n v="500"/>
    <n v="50"/>
    <x v="35"/>
    <n v="150"/>
    <n v="50"/>
    <n v="150"/>
    <n v="50"/>
    <x v="5"/>
    <x v="0"/>
  </r>
  <r>
    <n v="704"/>
    <s v="Goomy"/>
    <x v="14"/>
    <m/>
    <n v="300"/>
    <n v="45"/>
    <x v="35"/>
    <n v="35"/>
    <n v="55"/>
    <n v="75"/>
    <n v="40"/>
    <x v="5"/>
    <x v="0"/>
  </r>
  <r>
    <n v="705"/>
    <s v="Sliggoo"/>
    <x v="14"/>
    <m/>
    <n v="452"/>
    <n v="68"/>
    <x v="26"/>
    <n v="53"/>
    <n v="83"/>
    <n v="113"/>
    <n v="60"/>
    <x v="5"/>
    <x v="0"/>
  </r>
  <r>
    <n v="706"/>
    <s v="Goodra"/>
    <x v="14"/>
    <m/>
    <n v="600"/>
    <n v="90"/>
    <x v="3"/>
    <n v="70"/>
    <n v="110"/>
    <n v="150"/>
    <n v="80"/>
    <x v="5"/>
    <x v="0"/>
  </r>
  <r>
    <n v="707"/>
    <s v="Klefki"/>
    <x v="16"/>
    <s v="Fairy"/>
    <n v="470"/>
    <n v="57"/>
    <x v="21"/>
    <n v="91"/>
    <n v="80"/>
    <n v="87"/>
    <n v="75"/>
    <x v="5"/>
    <x v="0"/>
  </r>
  <r>
    <n v="708"/>
    <s v="Phantump"/>
    <x v="12"/>
    <s v="Grass"/>
    <n v="309"/>
    <n v="43"/>
    <x v="32"/>
    <n v="48"/>
    <n v="50"/>
    <n v="60"/>
    <n v="38"/>
    <x v="5"/>
    <x v="0"/>
  </r>
  <r>
    <n v="709"/>
    <s v="Trevenant"/>
    <x v="12"/>
    <s v="Grass"/>
    <n v="474"/>
    <n v="85"/>
    <x v="39"/>
    <n v="76"/>
    <n v="65"/>
    <n v="82"/>
    <n v="56"/>
    <x v="5"/>
    <x v="0"/>
  </r>
  <r>
    <n v="710"/>
    <s v="PumpkabooAverage Size"/>
    <x v="12"/>
    <s v="Grass"/>
    <n v="335"/>
    <n v="49"/>
    <x v="73"/>
    <n v="70"/>
    <n v="44"/>
    <n v="55"/>
    <n v="51"/>
    <x v="5"/>
    <x v="0"/>
  </r>
  <r>
    <n v="710"/>
    <s v="PumpkabooSmall Size"/>
    <x v="12"/>
    <s v="Grass"/>
    <n v="335"/>
    <n v="44"/>
    <x v="73"/>
    <n v="70"/>
    <n v="44"/>
    <n v="55"/>
    <n v="56"/>
    <x v="5"/>
    <x v="0"/>
  </r>
  <r>
    <n v="710"/>
    <s v="PumpkabooLarge Size"/>
    <x v="12"/>
    <s v="Grass"/>
    <n v="335"/>
    <n v="54"/>
    <x v="73"/>
    <n v="70"/>
    <n v="44"/>
    <n v="55"/>
    <n v="46"/>
    <x v="5"/>
    <x v="0"/>
  </r>
  <r>
    <n v="710"/>
    <s v="PumpkabooSuper Size"/>
    <x v="12"/>
    <s v="Grass"/>
    <n v="335"/>
    <n v="59"/>
    <x v="73"/>
    <n v="70"/>
    <n v="44"/>
    <n v="55"/>
    <n v="41"/>
    <x v="5"/>
    <x v="0"/>
  </r>
  <r>
    <n v="711"/>
    <s v="GourgeistAverage Size"/>
    <x v="12"/>
    <s v="Grass"/>
    <n v="494"/>
    <n v="65"/>
    <x v="18"/>
    <n v="122"/>
    <n v="58"/>
    <n v="75"/>
    <n v="84"/>
    <x v="5"/>
    <x v="0"/>
  </r>
  <r>
    <n v="711"/>
    <s v="GourgeistSmall Size"/>
    <x v="12"/>
    <s v="Grass"/>
    <n v="494"/>
    <n v="55"/>
    <x v="24"/>
    <n v="122"/>
    <n v="58"/>
    <n v="75"/>
    <n v="99"/>
    <x v="5"/>
    <x v="0"/>
  </r>
  <r>
    <n v="711"/>
    <s v="GourgeistLarge Size"/>
    <x v="12"/>
    <s v="Grass"/>
    <n v="494"/>
    <n v="75"/>
    <x v="37"/>
    <n v="122"/>
    <n v="58"/>
    <n v="75"/>
    <n v="69"/>
    <x v="5"/>
    <x v="0"/>
  </r>
  <r>
    <n v="711"/>
    <s v="GourgeistSuper Size"/>
    <x v="12"/>
    <s v="Grass"/>
    <n v="494"/>
    <n v="85"/>
    <x v="3"/>
    <n v="122"/>
    <n v="58"/>
    <n v="75"/>
    <n v="54"/>
    <x v="5"/>
    <x v="0"/>
  </r>
  <r>
    <n v="712"/>
    <s v="Bergmite"/>
    <x v="13"/>
    <m/>
    <n v="304"/>
    <n v="55"/>
    <x v="79"/>
    <n v="85"/>
    <n v="32"/>
    <n v="35"/>
    <n v="28"/>
    <x v="5"/>
    <x v="0"/>
  </r>
  <r>
    <n v="713"/>
    <s v="Avalugg"/>
    <x v="13"/>
    <m/>
    <n v="514"/>
    <n v="95"/>
    <x v="95"/>
    <n v="184"/>
    <n v="44"/>
    <n v="46"/>
    <n v="28"/>
    <x v="5"/>
    <x v="0"/>
  </r>
  <r>
    <n v="714"/>
    <s v="Noibat"/>
    <x v="17"/>
    <s v="Dragon"/>
    <n v="245"/>
    <n v="40"/>
    <x v="13"/>
    <n v="35"/>
    <n v="45"/>
    <n v="40"/>
    <n v="55"/>
    <x v="5"/>
    <x v="0"/>
  </r>
  <r>
    <n v="715"/>
    <s v="Noivern"/>
    <x v="17"/>
    <s v="Dragon"/>
    <n v="535"/>
    <n v="85"/>
    <x v="32"/>
    <n v="80"/>
    <n v="97"/>
    <n v="80"/>
    <n v="123"/>
    <x v="5"/>
    <x v="0"/>
  </r>
  <r>
    <n v="716"/>
    <s v="Xerneas"/>
    <x v="8"/>
    <m/>
    <n v="680"/>
    <n v="126"/>
    <x v="110"/>
    <n v="95"/>
    <n v="131"/>
    <n v="98"/>
    <n v="99"/>
    <x v="5"/>
    <x v="1"/>
  </r>
  <r>
    <n v="717"/>
    <s v="Yveltal"/>
    <x v="15"/>
    <s v="Flying"/>
    <n v="680"/>
    <n v="126"/>
    <x v="110"/>
    <n v="95"/>
    <n v="131"/>
    <n v="98"/>
    <n v="99"/>
    <x v="5"/>
    <x v="1"/>
  </r>
  <r>
    <n v="718"/>
    <s v="Zygarde50% Forme"/>
    <x v="14"/>
    <s v="Ground"/>
    <n v="600"/>
    <n v="108"/>
    <x v="3"/>
    <n v="121"/>
    <n v="81"/>
    <n v="95"/>
    <n v="95"/>
    <x v="5"/>
    <x v="1"/>
  </r>
  <r>
    <n v="719"/>
    <s v="Diancie"/>
    <x v="11"/>
    <s v="Fairy"/>
    <n v="600"/>
    <n v="50"/>
    <x v="3"/>
    <n v="150"/>
    <n v="100"/>
    <n v="150"/>
    <n v="50"/>
    <x v="5"/>
    <x v="1"/>
  </r>
  <r>
    <n v="719"/>
    <s v="DiancieMega Diancie"/>
    <x v="11"/>
    <s v="Fairy"/>
    <n v="700"/>
    <n v="50"/>
    <x v="58"/>
    <n v="110"/>
    <n v="160"/>
    <n v="110"/>
    <n v="110"/>
    <x v="5"/>
    <x v="1"/>
  </r>
  <r>
    <n v="720"/>
    <s v="HoopaHoopa Confined"/>
    <x v="10"/>
    <s v="Ghost"/>
    <n v="600"/>
    <n v="80"/>
    <x v="39"/>
    <n v="60"/>
    <n v="150"/>
    <n v="130"/>
    <n v="70"/>
    <x v="5"/>
    <x v="1"/>
  </r>
  <r>
    <n v="720"/>
    <s v="HoopaHoopa Unbound"/>
    <x v="10"/>
    <s v="Dark"/>
    <n v="680"/>
    <n v="80"/>
    <x v="58"/>
    <n v="60"/>
    <n v="170"/>
    <n v="130"/>
    <n v="80"/>
    <x v="5"/>
    <x v="1"/>
  </r>
  <r>
    <n v="721"/>
    <s v="Volcanion"/>
    <x v="1"/>
    <s v="Water"/>
    <n v="600"/>
    <n v="80"/>
    <x v="39"/>
    <n v="120"/>
    <n v="130"/>
    <n v="90"/>
    <n v="70"/>
    <x v="5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n v="110"/>
    <n v="90"/>
    <x v="0"/>
    <x v="0"/>
  </r>
  <r>
    <n v="150"/>
    <n v="70"/>
    <x v="0"/>
    <x v="0"/>
  </r>
  <r>
    <n v="85"/>
    <n v="75"/>
    <x v="1"/>
    <x v="1"/>
  </r>
  <r>
    <n v="115"/>
    <n v="85"/>
    <x v="2"/>
    <x v="1"/>
  </r>
  <r>
    <n v="75"/>
    <n v="115"/>
    <x v="3"/>
    <x v="1"/>
  </r>
  <r>
    <n v="100"/>
    <n v="200"/>
    <x v="4"/>
    <x v="2"/>
  </r>
  <r>
    <n v="50"/>
    <n v="100"/>
    <x v="5"/>
    <x v="2"/>
  </r>
  <r>
    <n v="75"/>
    <n v="150"/>
    <x v="6"/>
    <x v="2"/>
  </r>
  <r>
    <n v="100"/>
    <n v="90"/>
    <x v="3"/>
    <x v="2"/>
  </r>
  <r>
    <n v="150"/>
    <n v="90"/>
    <x v="3"/>
    <x v="2"/>
  </r>
  <r>
    <n v="150"/>
    <n v="140"/>
    <x v="7"/>
    <x v="2"/>
  </r>
  <r>
    <n v="150"/>
    <n v="50"/>
    <x v="0"/>
    <x v="2"/>
  </r>
  <r>
    <n v="180"/>
    <n v="20"/>
    <x v="0"/>
    <x v="2"/>
  </r>
  <r>
    <n v="70"/>
    <n v="160"/>
    <x v="0"/>
    <x v="2"/>
  </r>
  <r>
    <n v="95"/>
    <n v="90"/>
    <x v="0"/>
    <x v="2"/>
  </r>
  <r>
    <n v="75"/>
    <n v="130"/>
    <x v="0"/>
    <x v="3"/>
  </r>
  <r>
    <n v="90"/>
    <n v="90"/>
    <x v="8"/>
    <x v="3"/>
  </r>
  <r>
    <n v="100"/>
    <n v="100"/>
    <x v="9"/>
    <x v="3"/>
  </r>
  <r>
    <n v="105"/>
    <n v="105"/>
    <x v="0"/>
    <x v="3"/>
  </r>
  <r>
    <n v="120"/>
    <n v="120"/>
    <x v="10"/>
    <x v="3"/>
  </r>
  <r>
    <n v="125"/>
    <n v="70"/>
    <x v="0"/>
    <x v="3"/>
  </r>
  <r>
    <n v="160"/>
    <n v="110"/>
    <x v="10"/>
    <x v="3"/>
  </r>
  <r>
    <n v="115"/>
    <n v="70"/>
    <x v="11"/>
    <x v="4"/>
  </r>
  <r>
    <n v="100"/>
    <n v="80"/>
    <x v="11"/>
    <x v="4"/>
  </r>
  <r>
    <n v="131"/>
    <n v="95"/>
    <x v="12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14FBA7-31C3-44E9-AB96-6EC7A0403DCF}" name="PivotTable1" cacheId="403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A3:H23" firstHeaderRow="1" firstDataRow="2" firstDataCol="1" rowPageCount="1" colPageCount="1"/>
  <pivotFields count="13">
    <pivotField compact="0" outline="0" showAll="0"/>
    <pivotField compact="0" outline="0" showAll="0"/>
    <pivotField axis="axisRow" compact="0" outline="0" showAll="0">
      <items count="19">
        <item x="3"/>
        <item x="15"/>
        <item x="14"/>
        <item x="6"/>
        <item x="8"/>
        <item x="9"/>
        <item x="1"/>
        <item x="17"/>
        <item x="12"/>
        <item x="0"/>
        <item x="7"/>
        <item x="13"/>
        <item x="4"/>
        <item x="5"/>
        <item x="10"/>
        <item x="11"/>
        <item x="16"/>
        <item x="2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>
      <items count="112">
        <item x="43"/>
        <item x="47"/>
        <item x="65"/>
        <item x="14"/>
        <item x="107"/>
        <item x="68"/>
        <item x="83"/>
        <item x="17"/>
        <item x="94"/>
        <item x="76"/>
        <item x="13"/>
        <item x="55"/>
        <item x="16"/>
        <item x="106"/>
        <item x="53"/>
        <item x="40"/>
        <item x="33"/>
        <item x="75"/>
        <item x="63"/>
        <item x="97"/>
        <item x="15"/>
        <item x="52"/>
        <item x="27"/>
        <item x="9"/>
        <item x="0"/>
        <item x="35"/>
        <item x="59"/>
        <item x="4"/>
        <item x="91"/>
        <item x="108"/>
        <item x="25"/>
        <item x="22"/>
        <item x="29"/>
        <item x="54"/>
        <item x="77"/>
        <item x="20"/>
        <item x="86"/>
        <item x="1"/>
        <item x="10"/>
        <item x="5"/>
        <item x="36"/>
        <item x="73"/>
        <item x="45"/>
        <item x="67"/>
        <item x="79"/>
        <item x="32"/>
        <item x="60"/>
        <item x="30"/>
        <item x="42"/>
        <item x="100"/>
        <item x="26"/>
        <item x="34"/>
        <item x="93"/>
        <item x="64"/>
        <item x="78"/>
        <item x="21"/>
        <item x="23"/>
        <item x="2"/>
        <item x="11"/>
        <item x="6"/>
        <item x="24"/>
        <item x="74"/>
        <item x="98"/>
        <item x="90"/>
        <item x="71"/>
        <item x="18"/>
        <item x="61"/>
        <item x="28"/>
        <item x="82"/>
        <item x="80"/>
        <item x="37"/>
        <item x="102"/>
        <item x="92"/>
        <item x="3"/>
        <item x="31"/>
        <item x="12"/>
        <item x="8"/>
        <item x="38"/>
        <item x="87"/>
        <item x="105"/>
        <item x="96"/>
        <item x="72"/>
        <item x="39"/>
        <item x="85"/>
        <item x="48"/>
        <item x="95"/>
        <item x="41"/>
        <item x="109"/>
        <item x="89"/>
        <item x="101"/>
        <item x="44"/>
        <item x="104"/>
        <item x="103"/>
        <item x="7"/>
        <item x="110"/>
        <item x="88"/>
        <item x="50"/>
        <item x="49"/>
        <item x="81"/>
        <item x="62"/>
        <item x="69"/>
        <item x="99"/>
        <item x="19"/>
        <item x="46"/>
        <item x="58"/>
        <item x="57"/>
        <item x="66"/>
        <item x="84"/>
        <item x="70"/>
        <item x="56"/>
        <item x="5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2"/>
        <item x="3"/>
        <item x="4"/>
        <item x="5"/>
        <item t="default"/>
      </items>
    </pivotField>
    <pivotField axis="axisPage" compact="0" outline="0" showAll="0">
      <items count="3">
        <item x="0"/>
        <item x="1"/>
        <item t="default"/>
      </items>
    </pivotField>
  </pivotFields>
  <rowFields count="1">
    <field x="2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1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1">
    <pageField fld="12" hier="-1"/>
  </pageFields>
  <dataFields count="1">
    <dataField name="Average of Attack" fld="6" subtotal="average" baseField="0" baseItem="0"/>
  </dataFields>
  <chartFormats count="2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A8B232-7276-49A1-83E5-37F9D42F7075}" name="PivotTable1" cacheId="40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O19" firstHeaderRow="1" firstDataRow="3" firstDataCol="1"/>
  <pivotFields count="4">
    <pivotField dataField="1" compact="0" outline="0" showAll="0"/>
    <pivotField dataField="1" compact="0" outline="0" showAll="0"/>
    <pivotField axis="axisRow" compact="0" outline="0" showAll="0">
      <items count="14">
        <item x="8"/>
        <item x="1"/>
        <item x="12"/>
        <item x="2"/>
        <item x="11"/>
        <item x="9"/>
        <item x="7"/>
        <item x="5"/>
        <item x="10"/>
        <item x="0"/>
        <item x="4"/>
        <item x="6"/>
        <item x="3"/>
        <item t="default"/>
      </items>
    </pivotField>
    <pivotField axis="axisCol" compact="0" outline="0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2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2">
    <field x="-2"/>
    <field x="3"/>
  </colFields>
  <colItems count="14">
    <i>
      <x/>
      <x/>
    </i>
    <i r="1">
      <x v="1"/>
    </i>
    <i r="1">
      <x v="2"/>
    </i>
    <i r="1">
      <x v="3"/>
    </i>
    <i r="1">
      <x v="4"/>
    </i>
    <i r="1">
      <x v="5"/>
    </i>
    <i i="1">
      <x v="1"/>
      <x/>
    </i>
    <i r="1" i="1">
      <x v="1"/>
    </i>
    <i r="1" i="1">
      <x v="2"/>
    </i>
    <i r="1" i="1">
      <x v="3"/>
    </i>
    <i r="1" i="1">
      <x v="4"/>
    </i>
    <i r="1" i="1">
      <x v="5"/>
    </i>
    <i t="grand">
      <x/>
    </i>
    <i t="grand" i="1">
      <x/>
    </i>
  </colItems>
  <dataFields count="2">
    <dataField name="Average of Attack" fld="0" subtotal="average" baseField="0" baseItem="0"/>
    <dataField name="Average of Defense" fld="1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01"/>
  <sheetViews>
    <sheetView topLeftCell="B1" workbookViewId="0">
      <selection activeCell="P5" sqref="P5"/>
    </sheetView>
  </sheetViews>
  <sheetFormatPr defaultRowHeight="14.45"/>
  <cols>
    <col min="1" max="1" width="4.42578125" bestFit="1" customWidth="1"/>
    <col min="2" max="2" width="28.85546875" bestFit="1" customWidth="1"/>
    <col min="3" max="4" width="8.140625" bestFit="1" customWidth="1"/>
    <col min="5" max="5" width="5.5703125" bestFit="1" customWidth="1"/>
    <col min="6" max="6" width="4.42578125" bestFit="1" customWidth="1"/>
    <col min="7" max="7" width="8.42578125" bestFit="1" customWidth="1"/>
    <col min="8" max="8" width="8.28515625" bestFit="1" customWidth="1"/>
    <col min="9" max="9" width="7.140625" bestFit="1" customWidth="1"/>
    <col min="10" max="10" width="7.28515625" bestFit="1" customWidth="1"/>
    <col min="11" max="11" width="6.5703125" bestFit="1" customWidth="1"/>
    <col min="12" max="12" width="11" bestFit="1" customWidth="1"/>
    <col min="13" max="13" width="10.140625" bestFit="1" customWidth="1"/>
  </cols>
  <sheetData>
    <row r="1" spans="1:13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16</v>
      </c>
      <c r="C3" t="s">
        <v>14</v>
      </c>
      <c r="D3" t="s">
        <v>15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17</v>
      </c>
      <c r="C4" t="s">
        <v>14</v>
      </c>
      <c r="D4" t="s">
        <v>15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18</v>
      </c>
      <c r="C5" t="s">
        <v>14</v>
      </c>
      <c r="D5" t="s">
        <v>15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19</v>
      </c>
      <c r="C6" t="s">
        <v>20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21</v>
      </c>
      <c r="C7" t="s">
        <v>20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22</v>
      </c>
      <c r="C8" t="s">
        <v>20</v>
      </c>
      <c r="D8" t="s">
        <v>23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24</v>
      </c>
      <c r="C9" t="s">
        <v>20</v>
      </c>
      <c r="D9" t="s">
        <v>25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26</v>
      </c>
      <c r="C10" t="s">
        <v>20</v>
      </c>
      <c r="D10" t="s">
        <v>23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27</v>
      </c>
      <c r="C11" t="s">
        <v>28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29</v>
      </c>
      <c r="C12" t="s">
        <v>28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30</v>
      </c>
      <c r="C13" t="s">
        <v>28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31</v>
      </c>
      <c r="C14" t="s">
        <v>28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32</v>
      </c>
      <c r="C15" t="s">
        <v>33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34</v>
      </c>
      <c r="C16" t="s">
        <v>33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35</v>
      </c>
      <c r="C17" t="s">
        <v>33</v>
      </c>
      <c r="D17" t="s">
        <v>23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36</v>
      </c>
      <c r="C18" t="s">
        <v>33</v>
      </c>
      <c r="D18" t="s">
        <v>15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37</v>
      </c>
      <c r="C19" t="s">
        <v>33</v>
      </c>
      <c r="D19" t="s">
        <v>15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38</v>
      </c>
      <c r="C20" t="s">
        <v>33</v>
      </c>
      <c r="D20" t="s">
        <v>15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39</v>
      </c>
      <c r="C21" t="s">
        <v>33</v>
      </c>
      <c r="D21" t="s">
        <v>15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40</v>
      </c>
      <c r="C22" t="s">
        <v>41</v>
      </c>
      <c r="D22" t="s">
        <v>23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42</v>
      </c>
      <c r="C23" t="s">
        <v>41</v>
      </c>
      <c r="D23" t="s">
        <v>23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43</v>
      </c>
      <c r="C24" t="s">
        <v>41</v>
      </c>
      <c r="D24" t="s">
        <v>23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44</v>
      </c>
      <c r="C25" t="s">
        <v>41</v>
      </c>
      <c r="D25" t="s">
        <v>23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45</v>
      </c>
      <c r="C26" t="s">
        <v>41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46</v>
      </c>
      <c r="C27" t="s">
        <v>41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47</v>
      </c>
      <c r="C28" t="s">
        <v>41</v>
      </c>
      <c r="D28" t="s">
        <v>23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48</v>
      </c>
      <c r="C29" t="s">
        <v>41</v>
      </c>
      <c r="D29" t="s">
        <v>23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49</v>
      </c>
      <c r="C30" t="s">
        <v>15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50</v>
      </c>
      <c r="C31" t="s">
        <v>15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51</v>
      </c>
      <c r="C32" t="s">
        <v>52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53</v>
      </c>
      <c r="C33" t="s">
        <v>52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54</v>
      </c>
      <c r="C34" t="s">
        <v>55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56</v>
      </c>
      <c r="C35" t="s">
        <v>55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57</v>
      </c>
      <c r="C36" t="s">
        <v>15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58</v>
      </c>
      <c r="C37" t="s">
        <v>15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59</v>
      </c>
      <c r="C38" t="s">
        <v>15</v>
      </c>
      <c r="D38" t="s">
        <v>55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60</v>
      </c>
      <c r="C39" t="s">
        <v>15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61</v>
      </c>
      <c r="C40" t="s">
        <v>15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62</v>
      </c>
      <c r="C41" t="s">
        <v>15</v>
      </c>
      <c r="D41" t="s">
        <v>55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63</v>
      </c>
      <c r="C42" t="s">
        <v>64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65</v>
      </c>
      <c r="C43" t="s">
        <v>64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66</v>
      </c>
      <c r="C44" t="s">
        <v>20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67</v>
      </c>
      <c r="C45" t="s">
        <v>20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68</v>
      </c>
      <c r="C46" t="s">
        <v>41</v>
      </c>
      <c r="D46" t="s">
        <v>64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69</v>
      </c>
      <c r="C47" t="s">
        <v>41</v>
      </c>
      <c r="D47" t="s">
        <v>64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70</v>
      </c>
      <c r="C48" t="s">
        <v>15</v>
      </c>
      <c r="D48" t="s">
        <v>23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71</v>
      </c>
      <c r="C49" t="s">
        <v>15</v>
      </c>
      <c r="D49" t="s">
        <v>23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72</v>
      </c>
      <c r="C50" t="s">
        <v>14</v>
      </c>
      <c r="D50" t="s">
        <v>15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73</v>
      </c>
      <c r="C51" t="s">
        <v>14</v>
      </c>
      <c r="D51" t="s">
        <v>15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74</v>
      </c>
      <c r="C52" t="s">
        <v>14</v>
      </c>
      <c r="D52" t="s">
        <v>15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75</v>
      </c>
      <c r="C53" t="s">
        <v>33</v>
      </c>
      <c r="D53" t="s">
        <v>14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76</v>
      </c>
      <c r="C54" t="s">
        <v>33</v>
      </c>
      <c r="D54" t="s">
        <v>14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77</v>
      </c>
      <c r="C55" t="s">
        <v>33</v>
      </c>
      <c r="D55" t="s">
        <v>15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78</v>
      </c>
      <c r="C56" t="s">
        <v>33</v>
      </c>
      <c r="D56" t="s">
        <v>15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79</v>
      </c>
      <c r="C57" t="s">
        <v>55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80</v>
      </c>
      <c r="C58" t="s">
        <v>55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81</v>
      </c>
      <c r="C59" t="s">
        <v>41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82</v>
      </c>
      <c r="C60" t="s">
        <v>41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83</v>
      </c>
      <c r="C61" t="s">
        <v>28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84</v>
      </c>
      <c r="C62" t="s">
        <v>28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85</v>
      </c>
      <c r="C63" t="s">
        <v>86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87</v>
      </c>
      <c r="C64" t="s">
        <v>86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88</v>
      </c>
      <c r="C65" t="s">
        <v>20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89</v>
      </c>
      <c r="C66" t="s">
        <v>20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90</v>
      </c>
      <c r="C67" t="s">
        <v>28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91</v>
      </c>
      <c r="C68" t="s">
        <v>28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92</v>
      </c>
      <c r="C69" t="s">
        <v>28</v>
      </c>
      <c r="D69" t="s">
        <v>86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93</v>
      </c>
      <c r="C70" t="s">
        <v>94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95</v>
      </c>
      <c r="C71" t="s">
        <v>94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96</v>
      </c>
      <c r="C72" t="s">
        <v>94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97</v>
      </c>
      <c r="C73" t="s">
        <v>94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98</v>
      </c>
      <c r="C74" t="s">
        <v>86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99</v>
      </c>
      <c r="C75" t="s">
        <v>86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100</v>
      </c>
      <c r="C76" t="s">
        <v>86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101</v>
      </c>
      <c r="C77" t="s">
        <v>14</v>
      </c>
      <c r="D77" t="s">
        <v>15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102</v>
      </c>
      <c r="C78" t="s">
        <v>14</v>
      </c>
      <c r="D78" t="s">
        <v>15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103</v>
      </c>
      <c r="C79" t="s">
        <v>14</v>
      </c>
      <c r="D79" t="s">
        <v>15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104</v>
      </c>
      <c r="C80" t="s">
        <v>28</v>
      </c>
      <c r="D80" t="s">
        <v>15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105</v>
      </c>
      <c r="C81" t="s">
        <v>28</v>
      </c>
      <c r="D81" t="s">
        <v>15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106</v>
      </c>
      <c r="C82" t="s">
        <v>107</v>
      </c>
      <c r="D82" t="s">
        <v>55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108</v>
      </c>
      <c r="C83" t="s">
        <v>107</v>
      </c>
      <c r="D83" t="s">
        <v>55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109</v>
      </c>
      <c r="C84" t="s">
        <v>107</v>
      </c>
      <c r="D84" t="s">
        <v>55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110</v>
      </c>
      <c r="C85" t="s">
        <v>20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111</v>
      </c>
      <c r="C86" t="s">
        <v>20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112</v>
      </c>
      <c r="C87" t="s">
        <v>28</v>
      </c>
      <c r="D87" t="s">
        <v>94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113</v>
      </c>
      <c r="C88" t="s">
        <v>28</v>
      </c>
      <c r="D88" t="s">
        <v>94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114</v>
      </c>
      <c r="C89" t="s">
        <v>28</v>
      </c>
      <c r="D89" t="s">
        <v>94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115</v>
      </c>
      <c r="C90" t="s">
        <v>52</v>
      </c>
      <c r="D90" t="s">
        <v>116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117</v>
      </c>
      <c r="C91" t="s">
        <v>52</v>
      </c>
      <c r="D91" t="s">
        <v>116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118</v>
      </c>
      <c r="C92" t="s">
        <v>41</v>
      </c>
      <c r="D92" t="s">
        <v>23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119</v>
      </c>
      <c r="C93" t="s">
        <v>41</v>
      </c>
      <c r="D93" t="s">
        <v>23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120</v>
      </c>
      <c r="C94" t="s">
        <v>41</v>
      </c>
      <c r="D94" t="s">
        <v>23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121</v>
      </c>
      <c r="C95" t="s">
        <v>28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122</v>
      </c>
      <c r="C96" t="s">
        <v>28</v>
      </c>
      <c r="D96" t="s">
        <v>123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124</v>
      </c>
      <c r="C97" t="s">
        <v>15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125</v>
      </c>
      <c r="C98" t="s">
        <v>15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126</v>
      </c>
      <c r="C99" t="s">
        <v>28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127</v>
      </c>
      <c r="C100" t="s">
        <v>28</v>
      </c>
      <c r="D100" t="s">
        <v>123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128</v>
      </c>
      <c r="C101" t="s">
        <v>129</v>
      </c>
      <c r="D101" t="s">
        <v>15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130</v>
      </c>
      <c r="C102" t="s">
        <v>129</v>
      </c>
      <c r="D102" t="s">
        <v>15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131</v>
      </c>
      <c r="C103" t="s">
        <v>129</v>
      </c>
      <c r="D103" t="s">
        <v>15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132</v>
      </c>
      <c r="C104" t="s">
        <v>129</v>
      </c>
      <c r="D104" t="s">
        <v>15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133</v>
      </c>
      <c r="C105" t="s">
        <v>107</v>
      </c>
      <c r="D105" t="s">
        <v>55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134</v>
      </c>
      <c r="C106" t="s">
        <v>94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135</v>
      </c>
      <c r="C107" t="s">
        <v>94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136</v>
      </c>
      <c r="C108" t="s">
        <v>28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137</v>
      </c>
      <c r="C109" t="s">
        <v>28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138</v>
      </c>
      <c r="C110" t="s">
        <v>52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139</v>
      </c>
      <c r="C111" t="s">
        <v>52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140</v>
      </c>
      <c r="C112" t="s">
        <v>14</v>
      </c>
      <c r="D112" t="s">
        <v>94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141</v>
      </c>
      <c r="C113" t="s">
        <v>14</v>
      </c>
      <c r="D113" t="s">
        <v>94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142</v>
      </c>
      <c r="C114" t="s">
        <v>55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143</v>
      </c>
      <c r="C115" t="s">
        <v>55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144</v>
      </c>
      <c r="C116" t="s">
        <v>86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145</v>
      </c>
      <c r="C117" t="s">
        <v>86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146</v>
      </c>
      <c r="C118" t="s">
        <v>41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147</v>
      </c>
      <c r="C119" t="s">
        <v>15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148</v>
      </c>
      <c r="C120" t="s">
        <v>15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149</v>
      </c>
      <c r="C121" t="s">
        <v>55</v>
      </c>
      <c r="D121" t="s">
        <v>107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150</v>
      </c>
      <c r="C122" t="s">
        <v>55</v>
      </c>
      <c r="D122" t="s">
        <v>107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151</v>
      </c>
      <c r="C123" t="s">
        <v>41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152</v>
      </c>
      <c r="C124" t="s">
        <v>14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153</v>
      </c>
      <c r="C125" t="s">
        <v>41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154</v>
      </c>
      <c r="C126" t="s">
        <v>41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155</v>
      </c>
      <c r="C127" t="s">
        <v>28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156</v>
      </c>
      <c r="C128" t="s">
        <v>28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157</v>
      </c>
      <c r="C129" t="s">
        <v>28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158</v>
      </c>
      <c r="C130" t="s">
        <v>28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159</v>
      </c>
      <c r="C131" t="s">
        <v>28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160</v>
      </c>
      <c r="C132" t="s">
        <v>28</v>
      </c>
      <c r="D132" t="s">
        <v>94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161</v>
      </c>
      <c r="C133" t="s">
        <v>94</v>
      </c>
      <c r="D133" t="s">
        <v>64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162</v>
      </c>
      <c r="C134" t="s">
        <v>33</v>
      </c>
      <c r="D134" t="s">
        <v>23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163</v>
      </c>
      <c r="C135" t="s">
        <v>123</v>
      </c>
      <c r="D135" t="s">
        <v>94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164</v>
      </c>
      <c r="C136" t="s">
        <v>52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165</v>
      </c>
      <c r="C137" t="s">
        <v>20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166</v>
      </c>
      <c r="C138" t="s">
        <v>33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167</v>
      </c>
      <c r="C139" t="s">
        <v>33</v>
      </c>
      <c r="D139" t="s">
        <v>23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168</v>
      </c>
      <c r="C140" t="s">
        <v>41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169</v>
      </c>
      <c r="C141" t="s">
        <v>28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170</v>
      </c>
      <c r="C142" t="s">
        <v>28</v>
      </c>
      <c r="D142" t="s">
        <v>23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171</v>
      </c>
      <c r="C143" t="s">
        <v>28</v>
      </c>
      <c r="D143" t="s">
        <v>172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173</v>
      </c>
      <c r="C144" t="s">
        <v>28</v>
      </c>
      <c r="D144" t="s">
        <v>123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174</v>
      </c>
      <c r="C145" t="s">
        <v>41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175</v>
      </c>
      <c r="C146" t="s">
        <v>41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176</v>
      </c>
      <c r="C147" t="s">
        <v>28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177</v>
      </c>
      <c r="C148" t="s">
        <v>52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178</v>
      </c>
      <c r="C149" t="s">
        <v>20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179</v>
      </c>
      <c r="C150" t="s">
        <v>41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180</v>
      </c>
      <c r="C151" t="s">
        <v>107</v>
      </c>
      <c r="D151" t="s">
        <v>28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181</v>
      </c>
      <c r="C152" t="s">
        <v>107</v>
      </c>
      <c r="D152" t="s">
        <v>28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182</v>
      </c>
      <c r="C153" t="s">
        <v>107</v>
      </c>
      <c r="D153" t="s">
        <v>28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183</v>
      </c>
      <c r="C154" t="s">
        <v>107</v>
      </c>
      <c r="D154" t="s">
        <v>28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184</v>
      </c>
      <c r="C155" t="s">
        <v>107</v>
      </c>
      <c r="D155" t="s">
        <v>23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185</v>
      </c>
      <c r="C156" t="s">
        <v>107</v>
      </c>
      <c r="D156" t="s">
        <v>23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186</v>
      </c>
      <c r="C157" t="s">
        <v>41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187</v>
      </c>
      <c r="C158" t="s">
        <v>123</v>
      </c>
      <c r="D158" t="s">
        <v>23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188</v>
      </c>
      <c r="C159" t="s">
        <v>52</v>
      </c>
      <c r="D159" t="s">
        <v>23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189</v>
      </c>
      <c r="C160" t="s">
        <v>20</v>
      </c>
      <c r="D160" t="s">
        <v>23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190</v>
      </c>
      <c r="C161" t="s">
        <v>25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191</v>
      </c>
      <c r="C162" t="s">
        <v>25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192</v>
      </c>
      <c r="C163" t="s">
        <v>25</v>
      </c>
      <c r="D163" t="s">
        <v>23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193</v>
      </c>
      <c r="C164" t="s">
        <v>94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194</v>
      </c>
      <c r="C165" t="s">
        <v>94</v>
      </c>
      <c r="D165" t="s">
        <v>86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195</v>
      </c>
      <c r="C166" t="s">
        <v>94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196</v>
      </c>
      <c r="C167" t="s">
        <v>94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197</v>
      </c>
      <c r="C168" t="s">
        <v>14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198</v>
      </c>
      <c r="C169" t="s">
        <v>14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199</v>
      </c>
      <c r="C170" t="s">
        <v>14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200</v>
      </c>
      <c r="C171" t="s">
        <v>20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201</v>
      </c>
      <c r="C172" t="s">
        <v>20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202</v>
      </c>
      <c r="C173" t="s">
        <v>20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203</v>
      </c>
      <c r="C174" t="s">
        <v>28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204</v>
      </c>
      <c r="C175" t="s">
        <v>28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205</v>
      </c>
      <c r="C176" t="s">
        <v>28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206</v>
      </c>
      <c r="C177" t="s">
        <v>41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207</v>
      </c>
      <c r="C178" t="s">
        <v>41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208</v>
      </c>
      <c r="C179" t="s">
        <v>41</v>
      </c>
      <c r="D179" t="s">
        <v>23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209</v>
      </c>
      <c r="C180" t="s">
        <v>41</v>
      </c>
      <c r="D180" t="s">
        <v>23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210</v>
      </c>
      <c r="C181" t="s">
        <v>33</v>
      </c>
      <c r="D181" t="s">
        <v>23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211</v>
      </c>
      <c r="C182" t="s">
        <v>33</v>
      </c>
      <c r="D182" t="s">
        <v>23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212</v>
      </c>
      <c r="C183" t="s">
        <v>33</v>
      </c>
      <c r="D183" t="s">
        <v>15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213</v>
      </c>
      <c r="C184" t="s">
        <v>33</v>
      </c>
      <c r="D184" t="s">
        <v>15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214</v>
      </c>
      <c r="C185" t="s">
        <v>15</v>
      </c>
      <c r="D185" t="s">
        <v>23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215</v>
      </c>
      <c r="C186" t="s">
        <v>28</v>
      </c>
      <c r="D186" t="s">
        <v>52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216</v>
      </c>
      <c r="C187" t="s">
        <v>28</v>
      </c>
      <c r="D187" t="s">
        <v>52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217</v>
      </c>
      <c r="C188" t="s">
        <v>52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218</v>
      </c>
      <c r="C189" t="s">
        <v>64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219</v>
      </c>
      <c r="C190" t="s">
        <v>41</v>
      </c>
      <c r="D190" t="s">
        <v>64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220</v>
      </c>
      <c r="C191" t="s">
        <v>64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221</v>
      </c>
      <c r="C192" t="s">
        <v>64</v>
      </c>
      <c r="D192" t="s">
        <v>23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222</v>
      </c>
      <c r="C193" t="s">
        <v>94</v>
      </c>
      <c r="D193" t="s">
        <v>23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223</v>
      </c>
      <c r="C194" t="s">
        <v>94</v>
      </c>
      <c r="D194" t="s">
        <v>23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224</v>
      </c>
      <c r="C195" t="s">
        <v>52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225</v>
      </c>
      <c r="C196" t="s">
        <v>52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226</v>
      </c>
      <c r="C197" t="s">
        <v>52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227</v>
      </c>
      <c r="C198" t="s">
        <v>52</v>
      </c>
      <c r="D198" t="s">
        <v>25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228</v>
      </c>
      <c r="C199" t="s">
        <v>14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229</v>
      </c>
      <c r="C200" t="s">
        <v>28</v>
      </c>
      <c r="D200" t="s">
        <v>64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230</v>
      </c>
      <c r="C201" t="s">
        <v>28</v>
      </c>
      <c r="D201" t="s">
        <v>64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231</v>
      </c>
      <c r="C202" t="s">
        <v>107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232</v>
      </c>
      <c r="C203" t="s">
        <v>28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233</v>
      </c>
      <c r="C204" t="s">
        <v>14</v>
      </c>
      <c r="D204" t="s">
        <v>23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234</v>
      </c>
      <c r="C205" t="s">
        <v>14</v>
      </c>
      <c r="D205" t="s">
        <v>23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235</v>
      </c>
      <c r="C206" t="s">
        <v>14</v>
      </c>
      <c r="D206" t="s">
        <v>23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236</v>
      </c>
      <c r="C207" t="s">
        <v>41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237</v>
      </c>
      <c r="C208" t="s">
        <v>14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238</v>
      </c>
      <c r="C209" t="s">
        <v>14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239</v>
      </c>
      <c r="C210" t="s">
        <v>33</v>
      </c>
      <c r="D210" t="s">
        <v>23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240</v>
      </c>
      <c r="C211" t="s">
        <v>28</v>
      </c>
      <c r="D211" t="s">
        <v>55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241</v>
      </c>
      <c r="C212" t="s">
        <v>28</v>
      </c>
      <c r="D212" t="s">
        <v>55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242</v>
      </c>
      <c r="C213" t="s">
        <v>94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243</v>
      </c>
      <c r="C214" t="s">
        <v>172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244</v>
      </c>
      <c r="C215" t="s">
        <v>172</v>
      </c>
      <c r="D215" t="s">
        <v>23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245</v>
      </c>
      <c r="C216" t="s">
        <v>28</v>
      </c>
      <c r="D216" t="s">
        <v>94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246</v>
      </c>
      <c r="C217" t="s">
        <v>129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247</v>
      </c>
      <c r="C218" t="s">
        <v>94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248</v>
      </c>
      <c r="C219" t="s">
        <v>94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249</v>
      </c>
      <c r="C220" t="s">
        <v>41</v>
      </c>
      <c r="D220" t="s">
        <v>94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250</v>
      </c>
      <c r="C221" t="s">
        <v>33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251</v>
      </c>
      <c r="C222" t="s">
        <v>33</v>
      </c>
      <c r="D222" t="s">
        <v>116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252</v>
      </c>
      <c r="C223" t="s">
        <v>41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253</v>
      </c>
      <c r="C224" t="s">
        <v>55</v>
      </c>
      <c r="D224" t="s">
        <v>23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254</v>
      </c>
      <c r="C225" t="s">
        <v>116</v>
      </c>
      <c r="D225" t="s">
        <v>55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255</v>
      </c>
      <c r="C226" t="s">
        <v>116</v>
      </c>
      <c r="D226" t="s">
        <v>55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256</v>
      </c>
      <c r="C227" t="s">
        <v>64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257</v>
      </c>
      <c r="C228" t="s">
        <v>64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258</v>
      </c>
      <c r="C229" t="s">
        <v>28</v>
      </c>
      <c r="D229" t="s">
        <v>15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259</v>
      </c>
      <c r="C230" t="s">
        <v>33</v>
      </c>
      <c r="D230" t="s">
        <v>116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260</v>
      </c>
      <c r="C231" t="s">
        <v>33</v>
      </c>
      <c r="D231" t="s">
        <v>116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261</v>
      </c>
      <c r="C232" t="s">
        <v>33</v>
      </c>
      <c r="D232" t="s">
        <v>107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262</v>
      </c>
      <c r="C233" t="s">
        <v>33</v>
      </c>
      <c r="D233" t="s">
        <v>86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263</v>
      </c>
      <c r="C234" t="s">
        <v>33</v>
      </c>
      <c r="D234" t="s">
        <v>86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264</v>
      </c>
      <c r="C235" t="s">
        <v>172</v>
      </c>
      <c r="D235" t="s">
        <v>123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265</v>
      </c>
      <c r="C236" t="s">
        <v>41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266</v>
      </c>
      <c r="C237" t="s">
        <v>41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267</v>
      </c>
      <c r="C238" t="s">
        <v>20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268</v>
      </c>
      <c r="C239" t="s">
        <v>20</v>
      </c>
      <c r="D239" t="s">
        <v>107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269</v>
      </c>
      <c r="C240" t="s">
        <v>123</v>
      </c>
      <c r="D240" t="s">
        <v>55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270</v>
      </c>
      <c r="C241" t="s">
        <v>123</v>
      </c>
      <c r="D241" t="s">
        <v>55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271</v>
      </c>
      <c r="C242" t="s">
        <v>28</v>
      </c>
      <c r="D242" t="s">
        <v>107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272</v>
      </c>
      <c r="C243" t="s">
        <v>28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273</v>
      </c>
      <c r="C244" t="s">
        <v>28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274</v>
      </c>
      <c r="C245" t="s">
        <v>123</v>
      </c>
      <c r="D245" t="s">
        <v>23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275</v>
      </c>
      <c r="C246" t="s">
        <v>28</v>
      </c>
      <c r="D246" t="s">
        <v>23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276</v>
      </c>
      <c r="C247" t="s">
        <v>116</v>
      </c>
      <c r="D247" t="s">
        <v>23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277</v>
      </c>
      <c r="C248" t="s">
        <v>172</v>
      </c>
      <c r="D248" t="s">
        <v>20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278</v>
      </c>
      <c r="C249" t="s">
        <v>172</v>
      </c>
      <c r="D249" t="s">
        <v>20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279</v>
      </c>
      <c r="C250" t="s">
        <v>172</v>
      </c>
      <c r="D250" t="s">
        <v>20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280</v>
      </c>
      <c r="C251" t="s">
        <v>28</v>
      </c>
      <c r="D251" t="s">
        <v>25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281</v>
      </c>
      <c r="C252" t="s">
        <v>55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282</v>
      </c>
      <c r="C253" t="s">
        <v>55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283</v>
      </c>
      <c r="C254" t="s">
        <v>41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284</v>
      </c>
      <c r="C255" t="s">
        <v>41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285</v>
      </c>
      <c r="C256" t="s">
        <v>41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286</v>
      </c>
      <c r="C257" t="s">
        <v>86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287</v>
      </c>
      <c r="C258" t="s">
        <v>86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288</v>
      </c>
      <c r="C259" t="s">
        <v>123</v>
      </c>
      <c r="D259" t="s">
        <v>94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289</v>
      </c>
      <c r="C260" t="s">
        <v>52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290</v>
      </c>
      <c r="C261" t="s">
        <v>20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291</v>
      </c>
      <c r="C262" t="s">
        <v>41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292</v>
      </c>
      <c r="C263" t="s">
        <v>41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293</v>
      </c>
      <c r="C264" t="s">
        <v>52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294</v>
      </c>
      <c r="C265" t="s">
        <v>20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295</v>
      </c>
      <c r="C266" t="s">
        <v>28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296</v>
      </c>
      <c r="C267" t="s">
        <v>107</v>
      </c>
      <c r="D267" t="s">
        <v>55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297</v>
      </c>
      <c r="C268" t="s">
        <v>107</v>
      </c>
      <c r="D268" t="s">
        <v>55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298</v>
      </c>
      <c r="C269" t="s">
        <v>107</v>
      </c>
      <c r="D269" t="s">
        <v>172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299</v>
      </c>
      <c r="C270" t="s">
        <v>107</v>
      </c>
      <c r="D270" t="s">
        <v>172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300</v>
      </c>
      <c r="C271" t="s">
        <v>94</v>
      </c>
      <c r="D271" t="s">
        <v>23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301</v>
      </c>
      <c r="C272" t="s">
        <v>20</v>
      </c>
      <c r="D272" t="s">
        <v>23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302</v>
      </c>
      <c r="C273" t="s">
        <v>94</v>
      </c>
      <c r="D273" t="s">
        <v>14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303</v>
      </c>
      <c r="C274" t="s">
        <v>14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304</v>
      </c>
      <c r="C275" t="s">
        <v>14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305</v>
      </c>
      <c r="C276" t="s">
        <v>14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306</v>
      </c>
      <c r="C277" t="s">
        <v>14</v>
      </c>
      <c r="D277" t="s">
        <v>25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307</v>
      </c>
      <c r="C278" t="s">
        <v>20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308</v>
      </c>
      <c r="C279" t="s">
        <v>20</v>
      </c>
      <c r="D279" t="s">
        <v>86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309</v>
      </c>
      <c r="C280" t="s">
        <v>20</v>
      </c>
      <c r="D280" t="s">
        <v>86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310</v>
      </c>
      <c r="C281" t="s">
        <v>20</v>
      </c>
      <c r="D281" t="s">
        <v>86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311</v>
      </c>
      <c r="C282" t="s">
        <v>28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312</v>
      </c>
      <c r="C283" t="s">
        <v>28</v>
      </c>
      <c r="D283" t="s">
        <v>55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313</v>
      </c>
      <c r="C284" t="s">
        <v>28</v>
      </c>
      <c r="D284" t="s">
        <v>55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314</v>
      </c>
      <c r="C285" t="s">
        <v>28</v>
      </c>
      <c r="D285" t="s">
        <v>55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315</v>
      </c>
      <c r="C286" t="s">
        <v>172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316</v>
      </c>
      <c r="C287" t="s">
        <v>172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317</v>
      </c>
      <c r="C288" t="s">
        <v>41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318</v>
      </c>
      <c r="C289" t="s">
        <v>41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319</v>
      </c>
      <c r="C290" t="s">
        <v>33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320</v>
      </c>
      <c r="C291" t="s">
        <v>33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321</v>
      </c>
      <c r="C292" t="s">
        <v>33</v>
      </c>
      <c r="D292" t="s">
        <v>23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322</v>
      </c>
      <c r="C293" t="s">
        <v>33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323</v>
      </c>
      <c r="C294" t="s">
        <v>33</v>
      </c>
      <c r="D294" t="s">
        <v>15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324</v>
      </c>
      <c r="C295" t="s">
        <v>28</v>
      </c>
      <c r="D295" t="s">
        <v>14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325</v>
      </c>
      <c r="C296" t="s">
        <v>28</v>
      </c>
      <c r="D296" t="s">
        <v>14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326</v>
      </c>
      <c r="C297" t="s">
        <v>28</v>
      </c>
      <c r="D297" t="s">
        <v>14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327</v>
      </c>
      <c r="C298" t="s">
        <v>14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328</v>
      </c>
      <c r="C299" t="s">
        <v>14</v>
      </c>
      <c r="D299" t="s">
        <v>172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329</v>
      </c>
      <c r="C300" t="s">
        <v>14</v>
      </c>
      <c r="D300" t="s">
        <v>172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330</v>
      </c>
      <c r="C301" t="s">
        <v>41</v>
      </c>
      <c r="D301" t="s">
        <v>23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331</v>
      </c>
      <c r="C302" t="s">
        <v>41</v>
      </c>
      <c r="D302" t="s">
        <v>23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332</v>
      </c>
      <c r="C303" t="s">
        <v>28</v>
      </c>
      <c r="D303" t="s">
        <v>23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333</v>
      </c>
      <c r="C304" t="s">
        <v>28</v>
      </c>
      <c r="D304" t="s">
        <v>23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334</v>
      </c>
      <c r="C305" t="s">
        <v>94</v>
      </c>
      <c r="D305" t="s">
        <v>64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335</v>
      </c>
      <c r="C306" t="s">
        <v>94</v>
      </c>
      <c r="D306" t="s">
        <v>64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336</v>
      </c>
      <c r="C307" t="s">
        <v>94</v>
      </c>
      <c r="D307" t="s">
        <v>64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337</v>
      </c>
      <c r="C308" t="s">
        <v>94</v>
      </c>
      <c r="D308" t="s">
        <v>64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338</v>
      </c>
      <c r="C309" t="s">
        <v>33</v>
      </c>
      <c r="D309" t="s">
        <v>28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339</v>
      </c>
      <c r="C310" t="s">
        <v>33</v>
      </c>
      <c r="D310" t="s">
        <v>23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340</v>
      </c>
      <c r="C311" t="s">
        <v>14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341</v>
      </c>
      <c r="C312" t="s">
        <v>14</v>
      </c>
      <c r="D312" t="s">
        <v>86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342</v>
      </c>
      <c r="C313" t="s">
        <v>41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343</v>
      </c>
      <c r="C314" t="s">
        <v>41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344</v>
      </c>
      <c r="C315" t="s">
        <v>41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345</v>
      </c>
      <c r="C316" t="s">
        <v>33</v>
      </c>
      <c r="D316" t="s">
        <v>55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346</v>
      </c>
      <c r="C317" t="s">
        <v>33</v>
      </c>
      <c r="D317" t="s">
        <v>23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347</v>
      </c>
      <c r="C318" t="s">
        <v>33</v>
      </c>
      <c r="D318" t="s">
        <v>129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348</v>
      </c>
      <c r="C319" t="s">
        <v>41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349</v>
      </c>
      <c r="C320" t="s">
        <v>41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350</v>
      </c>
      <c r="C321" t="s">
        <v>41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351</v>
      </c>
      <c r="C322" t="s">
        <v>86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352</v>
      </c>
      <c r="C323" t="s">
        <v>86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353</v>
      </c>
      <c r="C324" t="s">
        <v>41</v>
      </c>
      <c r="D324" t="s">
        <v>64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354</v>
      </c>
      <c r="C325" t="s">
        <v>107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355</v>
      </c>
      <c r="C326" t="s">
        <v>41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356</v>
      </c>
      <c r="C327" t="s">
        <v>41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357</v>
      </c>
      <c r="C328" t="s">
        <v>172</v>
      </c>
      <c r="D328" t="s">
        <v>129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358</v>
      </c>
      <c r="C329" t="s">
        <v>172</v>
      </c>
      <c r="D329" t="s">
        <v>129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359</v>
      </c>
      <c r="C330" t="s">
        <v>116</v>
      </c>
      <c r="D330" t="s">
        <v>64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360</v>
      </c>
      <c r="C331" t="s">
        <v>116</v>
      </c>
      <c r="D331" t="s">
        <v>64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361</v>
      </c>
      <c r="C332" t="s">
        <v>116</v>
      </c>
      <c r="D332" t="s">
        <v>107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362</v>
      </c>
      <c r="C333" t="s">
        <v>116</v>
      </c>
      <c r="D333" t="s">
        <v>107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363</v>
      </c>
      <c r="C334" t="s">
        <v>116</v>
      </c>
      <c r="D334" t="s">
        <v>107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364</v>
      </c>
      <c r="C335" t="s">
        <v>116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365</v>
      </c>
      <c r="C336" t="s">
        <v>86</v>
      </c>
      <c r="D336" t="s">
        <v>94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366</v>
      </c>
      <c r="C337" t="s">
        <v>86</v>
      </c>
      <c r="D337" t="s">
        <v>94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367</v>
      </c>
      <c r="C338" t="s">
        <v>86</v>
      </c>
      <c r="D338" t="s">
        <v>94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368</v>
      </c>
      <c r="C339" t="s">
        <v>52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369</v>
      </c>
      <c r="C340" t="s">
        <v>52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370</v>
      </c>
      <c r="C341" t="s">
        <v>52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371</v>
      </c>
      <c r="C342" t="s">
        <v>52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372</v>
      </c>
      <c r="C343" t="s">
        <v>52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373</v>
      </c>
      <c r="C344" t="s">
        <v>33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374</v>
      </c>
      <c r="C345" t="s">
        <v>33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375</v>
      </c>
      <c r="C346" t="s">
        <v>14</v>
      </c>
      <c r="D346" t="s">
        <v>15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376</v>
      </c>
      <c r="C347" t="s">
        <v>15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377</v>
      </c>
      <c r="C348" t="s">
        <v>15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378</v>
      </c>
      <c r="C349" t="s">
        <v>28</v>
      </c>
      <c r="D349" t="s">
        <v>172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379</v>
      </c>
      <c r="C350" t="s">
        <v>28</v>
      </c>
      <c r="D350" t="s">
        <v>172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380</v>
      </c>
      <c r="C351" t="s">
        <v>28</v>
      </c>
      <c r="D351" t="s">
        <v>172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381</v>
      </c>
      <c r="C352" t="s">
        <v>28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382</v>
      </c>
      <c r="C353" t="s">
        <v>28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383</v>
      </c>
      <c r="C354" t="s">
        <v>20</v>
      </c>
      <c r="D354" t="s">
        <v>55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384</v>
      </c>
      <c r="C355" t="s">
        <v>20</v>
      </c>
      <c r="D355" t="s">
        <v>55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385</v>
      </c>
      <c r="C356" t="s">
        <v>20</v>
      </c>
      <c r="D356" t="s">
        <v>55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386</v>
      </c>
      <c r="C357" t="s">
        <v>20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387</v>
      </c>
      <c r="C358" t="s">
        <v>94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388</v>
      </c>
      <c r="C359" t="s">
        <v>94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389</v>
      </c>
      <c r="C360" t="s">
        <v>41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390</v>
      </c>
      <c r="C361" t="s">
        <v>55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391</v>
      </c>
      <c r="C362" t="s">
        <v>55</v>
      </c>
      <c r="D362" t="s">
        <v>25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392</v>
      </c>
      <c r="C363" t="s">
        <v>55</v>
      </c>
      <c r="D363" t="s">
        <v>25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393</v>
      </c>
      <c r="C364" t="s">
        <v>14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394</v>
      </c>
      <c r="C365" t="s">
        <v>14</v>
      </c>
      <c r="D365" t="s">
        <v>172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395</v>
      </c>
      <c r="C366" t="s">
        <v>41</v>
      </c>
      <c r="D366" t="s">
        <v>23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396</v>
      </c>
      <c r="C367" t="s">
        <v>25</v>
      </c>
      <c r="D367" t="s">
        <v>23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397</v>
      </c>
      <c r="C368" t="s">
        <v>25</v>
      </c>
      <c r="D368" t="s">
        <v>64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398</v>
      </c>
      <c r="C369" t="s">
        <v>41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399</v>
      </c>
      <c r="C370" t="s">
        <v>15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400</v>
      </c>
      <c r="C371" t="s">
        <v>107</v>
      </c>
      <c r="D371" t="s">
        <v>94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401</v>
      </c>
      <c r="C372" t="s">
        <v>107</v>
      </c>
      <c r="D372" t="s">
        <v>94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402</v>
      </c>
      <c r="C373" t="s">
        <v>28</v>
      </c>
      <c r="D373" t="s">
        <v>55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403</v>
      </c>
      <c r="C374" t="s">
        <v>28</v>
      </c>
      <c r="D374" t="s">
        <v>55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404</v>
      </c>
      <c r="C375" t="s">
        <v>28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405</v>
      </c>
      <c r="C376" t="s">
        <v>28</v>
      </c>
      <c r="D376" t="s">
        <v>172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406</v>
      </c>
      <c r="C377" t="s">
        <v>55</v>
      </c>
      <c r="D377" t="s">
        <v>94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407</v>
      </c>
      <c r="C378" t="s">
        <v>55</v>
      </c>
      <c r="D378" t="s">
        <v>94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408</v>
      </c>
      <c r="C379" t="s">
        <v>107</v>
      </c>
      <c r="D379" t="s">
        <v>14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409</v>
      </c>
      <c r="C380" t="s">
        <v>107</v>
      </c>
      <c r="D380" t="s">
        <v>14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410</v>
      </c>
      <c r="C381" t="s">
        <v>107</v>
      </c>
      <c r="D381" t="s">
        <v>33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411</v>
      </c>
      <c r="C382" t="s">
        <v>107</v>
      </c>
      <c r="D382" t="s">
        <v>33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412</v>
      </c>
      <c r="C383" t="s">
        <v>28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413</v>
      </c>
      <c r="C384" t="s">
        <v>28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414</v>
      </c>
      <c r="C385" t="s">
        <v>41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415</v>
      </c>
      <c r="C386" t="s">
        <v>41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416</v>
      </c>
      <c r="C387" t="s">
        <v>129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417</v>
      </c>
      <c r="C388" t="s">
        <v>129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418</v>
      </c>
      <c r="C389" t="s">
        <v>129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419</v>
      </c>
      <c r="C390" t="s">
        <v>129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420</v>
      </c>
      <c r="C391" t="s">
        <v>129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421</v>
      </c>
      <c r="C392" t="s">
        <v>14</v>
      </c>
      <c r="D392" t="s">
        <v>23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422</v>
      </c>
      <c r="C393" t="s">
        <v>94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423</v>
      </c>
      <c r="C394" t="s">
        <v>172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424</v>
      </c>
      <c r="C395" t="s">
        <v>172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425</v>
      </c>
      <c r="C396" t="s">
        <v>94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426</v>
      </c>
      <c r="C397" t="s">
        <v>123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427</v>
      </c>
      <c r="C398" t="s">
        <v>123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428</v>
      </c>
      <c r="C399" t="s">
        <v>123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429</v>
      </c>
      <c r="C400" t="s">
        <v>123</v>
      </c>
      <c r="D400" t="s">
        <v>28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430</v>
      </c>
      <c r="C401" t="s">
        <v>123</v>
      </c>
      <c r="D401" t="s">
        <v>28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431</v>
      </c>
      <c r="C402" t="s">
        <v>123</v>
      </c>
      <c r="D402" t="s">
        <v>28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432</v>
      </c>
      <c r="C403" t="s">
        <v>28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433</v>
      </c>
      <c r="C404" t="s">
        <v>28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434</v>
      </c>
      <c r="C405" t="s">
        <v>28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435</v>
      </c>
      <c r="C406" t="s">
        <v>28</v>
      </c>
      <c r="D406" t="s">
        <v>107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436</v>
      </c>
      <c r="C407" t="s">
        <v>28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437</v>
      </c>
      <c r="C408" t="s">
        <v>25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438</v>
      </c>
      <c r="C409" t="s">
        <v>25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439</v>
      </c>
      <c r="C410" t="s">
        <v>25</v>
      </c>
      <c r="D410" t="s">
        <v>23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440</v>
      </c>
      <c r="C411" t="s">
        <v>25</v>
      </c>
      <c r="D411" t="s">
        <v>23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441</v>
      </c>
      <c r="C412" t="s">
        <v>116</v>
      </c>
      <c r="D412" t="s">
        <v>94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442</v>
      </c>
      <c r="C413" t="s">
        <v>116</v>
      </c>
      <c r="D413" t="s">
        <v>94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443</v>
      </c>
      <c r="C414" t="s">
        <v>116</v>
      </c>
      <c r="D414" t="s">
        <v>94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444</v>
      </c>
      <c r="C415" t="s">
        <v>116</v>
      </c>
      <c r="D415" t="s">
        <v>94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445</v>
      </c>
      <c r="C416" t="s">
        <v>107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446</v>
      </c>
      <c r="C417" t="s">
        <v>123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447</v>
      </c>
      <c r="C418" t="s">
        <v>116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448</v>
      </c>
      <c r="C419" t="s">
        <v>25</v>
      </c>
      <c r="D419" t="s">
        <v>94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449</v>
      </c>
      <c r="C420" t="s">
        <v>25</v>
      </c>
      <c r="D420" t="s">
        <v>94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450</v>
      </c>
      <c r="C421" t="s">
        <v>25</v>
      </c>
      <c r="D421" t="s">
        <v>94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451</v>
      </c>
      <c r="C422" t="s">
        <v>25</v>
      </c>
      <c r="D422" t="s">
        <v>94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452</v>
      </c>
      <c r="C423" t="s">
        <v>28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453</v>
      </c>
      <c r="C424" t="s">
        <v>28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454</v>
      </c>
      <c r="C425" t="s">
        <v>55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455</v>
      </c>
      <c r="C426" t="s">
        <v>55</v>
      </c>
      <c r="D426" t="s">
        <v>20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456</v>
      </c>
      <c r="C427" t="s">
        <v>25</v>
      </c>
      <c r="D427" t="s">
        <v>23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457</v>
      </c>
      <c r="C428" t="s">
        <v>25</v>
      </c>
      <c r="D428" t="s">
        <v>23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458</v>
      </c>
      <c r="C429" t="s">
        <v>116</v>
      </c>
      <c r="D429" t="s">
        <v>94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459</v>
      </c>
      <c r="C430" t="s">
        <v>94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460</v>
      </c>
      <c r="C431" t="s">
        <v>94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461</v>
      </c>
      <c r="C432" t="s">
        <v>94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462</v>
      </c>
      <c r="C433" t="s">
        <v>94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440</v>
      </c>
      <c r="B434" t="s">
        <v>463</v>
      </c>
      <c r="C434" t="s">
        <v>41</v>
      </c>
      <c r="E434">
        <v>220</v>
      </c>
      <c r="F434">
        <v>100</v>
      </c>
      <c r="G434">
        <v>5</v>
      </c>
      <c r="H434">
        <v>5</v>
      </c>
      <c r="I434">
        <v>15</v>
      </c>
      <c r="J434">
        <v>65</v>
      </c>
      <c r="K434">
        <v>30</v>
      </c>
      <c r="L434">
        <v>4</v>
      </c>
      <c r="M434" t="b">
        <v>0</v>
      </c>
    </row>
    <row r="435" spans="1:13">
      <c r="A435">
        <v>458</v>
      </c>
      <c r="B435" t="s">
        <v>464</v>
      </c>
      <c r="C435" t="s">
        <v>28</v>
      </c>
      <c r="D435" t="s">
        <v>23</v>
      </c>
      <c r="E435">
        <v>345</v>
      </c>
      <c r="F435">
        <v>45</v>
      </c>
      <c r="G435">
        <v>20</v>
      </c>
      <c r="H435">
        <v>50</v>
      </c>
      <c r="I435">
        <v>60</v>
      </c>
      <c r="J435">
        <v>120</v>
      </c>
      <c r="K435">
        <v>50</v>
      </c>
      <c r="L435">
        <v>4</v>
      </c>
      <c r="M435" t="b">
        <v>0</v>
      </c>
    </row>
    <row r="436" spans="1:13">
      <c r="A436">
        <v>436</v>
      </c>
      <c r="B436" t="s">
        <v>465</v>
      </c>
      <c r="C436" t="s">
        <v>116</v>
      </c>
      <c r="D436" t="s">
        <v>94</v>
      </c>
      <c r="E436">
        <v>300</v>
      </c>
      <c r="F436">
        <v>57</v>
      </c>
      <c r="G436">
        <v>24</v>
      </c>
      <c r="H436">
        <v>86</v>
      </c>
      <c r="I436">
        <v>24</v>
      </c>
      <c r="J436">
        <v>86</v>
      </c>
      <c r="K436">
        <v>23</v>
      </c>
      <c r="L436">
        <v>4</v>
      </c>
      <c r="M436" t="b">
        <v>0</v>
      </c>
    </row>
    <row r="437" spans="1:13">
      <c r="A437">
        <v>401</v>
      </c>
      <c r="B437" t="s">
        <v>466</v>
      </c>
      <c r="C437" t="s">
        <v>33</v>
      </c>
      <c r="E437">
        <v>194</v>
      </c>
      <c r="F437">
        <v>37</v>
      </c>
      <c r="G437">
        <v>25</v>
      </c>
      <c r="H437">
        <v>41</v>
      </c>
      <c r="I437">
        <v>25</v>
      </c>
      <c r="J437">
        <v>41</v>
      </c>
      <c r="K437">
        <v>25</v>
      </c>
      <c r="L437">
        <v>4</v>
      </c>
      <c r="M437" t="b">
        <v>0</v>
      </c>
    </row>
    <row r="438" spans="1:13">
      <c r="A438">
        <v>439</v>
      </c>
      <c r="B438" t="s">
        <v>467</v>
      </c>
      <c r="C438" t="s">
        <v>94</v>
      </c>
      <c r="D438" t="s">
        <v>64</v>
      </c>
      <c r="E438">
        <v>310</v>
      </c>
      <c r="F438">
        <v>20</v>
      </c>
      <c r="G438">
        <v>25</v>
      </c>
      <c r="H438">
        <v>45</v>
      </c>
      <c r="I438">
        <v>70</v>
      </c>
      <c r="J438">
        <v>90</v>
      </c>
      <c r="K438">
        <v>60</v>
      </c>
      <c r="L438">
        <v>4</v>
      </c>
      <c r="M438" t="b">
        <v>0</v>
      </c>
    </row>
    <row r="439" spans="1:13">
      <c r="A439">
        <v>412</v>
      </c>
      <c r="B439" t="s">
        <v>468</v>
      </c>
      <c r="C439" t="s">
        <v>33</v>
      </c>
      <c r="E439">
        <v>224</v>
      </c>
      <c r="F439">
        <v>40</v>
      </c>
      <c r="G439">
        <v>29</v>
      </c>
      <c r="H439">
        <v>45</v>
      </c>
      <c r="I439">
        <v>29</v>
      </c>
      <c r="J439">
        <v>45</v>
      </c>
      <c r="K439">
        <v>36</v>
      </c>
      <c r="L439">
        <v>4</v>
      </c>
      <c r="M439" t="b">
        <v>0</v>
      </c>
    </row>
    <row r="440" spans="1:13">
      <c r="A440">
        <v>406</v>
      </c>
      <c r="B440" t="s">
        <v>469</v>
      </c>
      <c r="C440" t="s">
        <v>14</v>
      </c>
      <c r="D440" t="s">
        <v>15</v>
      </c>
      <c r="E440">
        <v>280</v>
      </c>
      <c r="F440">
        <v>40</v>
      </c>
      <c r="G440">
        <v>30</v>
      </c>
      <c r="H440">
        <v>35</v>
      </c>
      <c r="I440">
        <v>50</v>
      </c>
      <c r="J440">
        <v>70</v>
      </c>
      <c r="K440">
        <v>55</v>
      </c>
      <c r="L440">
        <v>4</v>
      </c>
      <c r="M440" t="b">
        <v>0</v>
      </c>
    </row>
    <row r="441" spans="1:13">
      <c r="A441">
        <v>415</v>
      </c>
      <c r="B441" t="s">
        <v>470</v>
      </c>
      <c r="C441" t="s">
        <v>33</v>
      </c>
      <c r="D441" t="s">
        <v>23</v>
      </c>
      <c r="E441">
        <v>244</v>
      </c>
      <c r="F441">
        <v>30</v>
      </c>
      <c r="G441">
        <v>30</v>
      </c>
      <c r="H441">
        <v>42</v>
      </c>
      <c r="I441">
        <v>30</v>
      </c>
      <c r="J441">
        <v>42</v>
      </c>
      <c r="K441">
        <v>70</v>
      </c>
      <c r="L441">
        <v>4</v>
      </c>
      <c r="M441" t="b">
        <v>0</v>
      </c>
    </row>
    <row r="442" spans="1:13">
      <c r="A442">
        <v>433</v>
      </c>
      <c r="B442" t="s">
        <v>471</v>
      </c>
      <c r="C442" t="s">
        <v>94</v>
      </c>
      <c r="E442">
        <v>285</v>
      </c>
      <c r="F442">
        <v>45</v>
      </c>
      <c r="G442">
        <v>30</v>
      </c>
      <c r="H442">
        <v>50</v>
      </c>
      <c r="I442">
        <v>65</v>
      </c>
      <c r="J442">
        <v>50</v>
      </c>
      <c r="K442">
        <v>45</v>
      </c>
      <c r="L442">
        <v>4</v>
      </c>
      <c r="M442" t="b">
        <v>0</v>
      </c>
    </row>
    <row r="443" spans="1:13">
      <c r="A443">
        <v>420</v>
      </c>
      <c r="B443" t="s">
        <v>472</v>
      </c>
      <c r="C443" t="s">
        <v>14</v>
      </c>
      <c r="E443">
        <v>275</v>
      </c>
      <c r="F443">
        <v>45</v>
      </c>
      <c r="G443">
        <v>35</v>
      </c>
      <c r="H443">
        <v>45</v>
      </c>
      <c r="I443">
        <v>62</v>
      </c>
      <c r="J443">
        <v>53</v>
      </c>
      <c r="K443">
        <v>35</v>
      </c>
      <c r="L443">
        <v>4</v>
      </c>
      <c r="M443" t="b">
        <v>0</v>
      </c>
    </row>
    <row r="444" spans="1:13">
      <c r="A444">
        <v>410</v>
      </c>
      <c r="B444" t="s">
        <v>473</v>
      </c>
      <c r="C444" t="s">
        <v>107</v>
      </c>
      <c r="D444" t="s">
        <v>116</v>
      </c>
      <c r="E444">
        <v>350</v>
      </c>
      <c r="F444">
        <v>30</v>
      </c>
      <c r="G444">
        <v>42</v>
      </c>
      <c r="H444">
        <v>118</v>
      </c>
      <c r="I444">
        <v>42</v>
      </c>
      <c r="J444">
        <v>88</v>
      </c>
      <c r="K444">
        <v>30</v>
      </c>
      <c r="L444">
        <v>4</v>
      </c>
      <c r="M444" t="b">
        <v>0</v>
      </c>
    </row>
    <row r="445" spans="1:13">
      <c r="A445">
        <v>399</v>
      </c>
      <c r="B445" t="s">
        <v>474</v>
      </c>
      <c r="C445" t="s">
        <v>41</v>
      </c>
      <c r="E445">
        <v>250</v>
      </c>
      <c r="F445">
        <v>59</v>
      </c>
      <c r="G445">
        <v>45</v>
      </c>
      <c r="H445">
        <v>40</v>
      </c>
      <c r="I445">
        <v>35</v>
      </c>
      <c r="J445">
        <v>40</v>
      </c>
      <c r="K445">
        <v>31</v>
      </c>
      <c r="L445">
        <v>4</v>
      </c>
      <c r="M445" t="b">
        <v>0</v>
      </c>
    </row>
    <row r="446" spans="1:13">
      <c r="A446">
        <v>417</v>
      </c>
      <c r="B446" t="s">
        <v>475</v>
      </c>
      <c r="C446" t="s">
        <v>52</v>
      </c>
      <c r="E446">
        <v>405</v>
      </c>
      <c r="F446">
        <v>60</v>
      </c>
      <c r="G446">
        <v>45</v>
      </c>
      <c r="H446">
        <v>70</v>
      </c>
      <c r="I446">
        <v>45</v>
      </c>
      <c r="J446">
        <v>90</v>
      </c>
      <c r="K446">
        <v>95</v>
      </c>
      <c r="L446">
        <v>4</v>
      </c>
      <c r="M446" t="b">
        <v>0</v>
      </c>
    </row>
    <row r="447" spans="1:13">
      <c r="A447">
        <v>422</v>
      </c>
      <c r="B447" t="s">
        <v>476</v>
      </c>
      <c r="C447" t="s">
        <v>28</v>
      </c>
      <c r="E447">
        <v>325</v>
      </c>
      <c r="F447">
        <v>76</v>
      </c>
      <c r="G447">
        <v>48</v>
      </c>
      <c r="H447">
        <v>48</v>
      </c>
      <c r="I447">
        <v>57</v>
      </c>
      <c r="J447">
        <v>62</v>
      </c>
      <c r="K447">
        <v>34</v>
      </c>
      <c r="L447">
        <v>4</v>
      </c>
      <c r="M447" t="b">
        <v>0</v>
      </c>
    </row>
    <row r="448" spans="1:13">
      <c r="A448">
        <v>456</v>
      </c>
      <c r="B448" t="s">
        <v>477</v>
      </c>
      <c r="C448" t="s">
        <v>28</v>
      </c>
      <c r="E448">
        <v>330</v>
      </c>
      <c r="F448">
        <v>49</v>
      </c>
      <c r="G448">
        <v>49</v>
      </c>
      <c r="H448">
        <v>56</v>
      </c>
      <c r="I448">
        <v>49</v>
      </c>
      <c r="J448">
        <v>61</v>
      </c>
      <c r="K448">
        <v>66</v>
      </c>
      <c r="L448">
        <v>4</v>
      </c>
      <c r="M448" t="b">
        <v>0</v>
      </c>
    </row>
    <row r="449" spans="1:13">
      <c r="A449">
        <v>425</v>
      </c>
      <c r="B449" t="s">
        <v>478</v>
      </c>
      <c r="C449" t="s">
        <v>129</v>
      </c>
      <c r="D449" t="s">
        <v>23</v>
      </c>
      <c r="E449">
        <v>348</v>
      </c>
      <c r="F449">
        <v>90</v>
      </c>
      <c r="G449">
        <v>50</v>
      </c>
      <c r="H449">
        <v>34</v>
      </c>
      <c r="I449">
        <v>60</v>
      </c>
      <c r="J449">
        <v>44</v>
      </c>
      <c r="K449">
        <v>70</v>
      </c>
      <c r="L449">
        <v>4</v>
      </c>
      <c r="M449" t="b">
        <v>0</v>
      </c>
    </row>
    <row r="450" spans="1:13">
      <c r="A450">
        <v>451</v>
      </c>
      <c r="B450" t="s">
        <v>479</v>
      </c>
      <c r="C450" t="s">
        <v>15</v>
      </c>
      <c r="D450" t="s">
        <v>33</v>
      </c>
      <c r="E450">
        <v>330</v>
      </c>
      <c r="F450">
        <v>40</v>
      </c>
      <c r="G450">
        <v>50</v>
      </c>
      <c r="H450">
        <v>90</v>
      </c>
      <c r="I450">
        <v>30</v>
      </c>
      <c r="J450">
        <v>55</v>
      </c>
      <c r="K450">
        <v>65</v>
      </c>
      <c r="L450">
        <v>4</v>
      </c>
      <c r="M450" t="b">
        <v>0</v>
      </c>
    </row>
    <row r="451" spans="1:13">
      <c r="A451">
        <v>468</v>
      </c>
      <c r="B451" t="s">
        <v>480</v>
      </c>
      <c r="C451" t="s">
        <v>64</v>
      </c>
      <c r="D451" t="s">
        <v>23</v>
      </c>
      <c r="E451">
        <v>545</v>
      </c>
      <c r="F451">
        <v>85</v>
      </c>
      <c r="G451">
        <v>50</v>
      </c>
      <c r="H451">
        <v>95</v>
      </c>
      <c r="I451">
        <v>120</v>
      </c>
      <c r="J451">
        <v>115</v>
      </c>
      <c r="K451">
        <v>80</v>
      </c>
      <c r="L451">
        <v>4</v>
      </c>
      <c r="M451" t="b">
        <v>0</v>
      </c>
    </row>
    <row r="452" spans="1:13">
      <c r="A452">
        <v>479</v>
      </c>
      <c r="B452" t="s">
        <v>481</v>
      </c>
      <c r="C452" t="s">
        <v>52</v>
      </c>
      <c r="D452" t="s">
        <v>129</v>
      </c>
      <c r="E452">
        <v>440</v>
      </c>
      <c r="F452">
        <v>50</v>
      </c>
      <c r="G452">
        <v>50</v>
      </c>
      <c r="H452">
        <v>77</v>
      </c>
      <c r="I452">
        <v>95</v>
      </c>
      <c r="J452">
        <v>77</v>
      </c>
      <c r="K452">
        <v>91</v>
      </c>
      <c r="L452">
        <v>4</v>
      </c>
      <c r="M452" t="b">
        <v>0</v>
      </c>
    </row>
    <row r="453" spans="1:13">
      <c r="A453">
        <v>393</v>
      </c>
      <c r="B453" t="s">
        <v>482</v>
      </c>
      <c r="C453" t="s">
        <v>28</v>
      </c>
      <c r="E453">
        <v>314</v>
      </c>
      <c r="F453">
        <v>53</v>
      </c>
      <c r="G453">
        <v>51</v>
      </c>
      <c r="H453">
        <v>53</v>
      </c>
      <c r="I453">
        <v>61</v>
      </c>
      <c r="J453">
        <v>56</v>
      </c>
      <c r="K453">
        <v>40</v>
      </c>
      <c r="L453">
        <v>4</v>
      </c>
      <c r="M453" t="b">
        <v>0</v>
      </c>
    </row>
    <row r="454" spans="1:13">
      <c r="A454">
        <v>411</v>
      </c>
      <c r="B454" t="s">
        <v>483</v>
      </c>
      <c r="C454" t="s">
        <v>107</v>
      </c>
      <c r="D454" t="s">
        <v>116</v>
      </c>
      <c r="E454">
        <v>495</v>
      </c>
      <c r="F454">
        <v>60</v>
      </c>
      <c r="G454">
        <v>52</v>
      </c>
      <c r="H454">
        <v>168</v>
      </c>
      <c r="I454">
        <v>47</v>
      </c>
      <c r="J454">
        <v>138</v>
      </c>
      <c r="K454">
        <v>30</v>
      </c>
      <c r="L454">
        <v>4</v>
      </c>
      <c r="M454" t="b">
        <v>0</v>
      </c>
    </row>
    <row r="455" spans="1:13">
      <c r="A455">
        <v>396</v>
      </c>
      <c r="B455" t="s">
        <v>484</v>
      </c>
      <c r="C455" t="s">
        <v>41</v>
      </c>
      <c r="D455" t="s">
        <v>23</v>
      </c>
      <c r="E455">
        <v>245</v>
      </c>
      <c r="F455">
        <v>40</v>
      </c>
      <c r="G455">
        <v>55</v>
      </c>
      <c r="H455">
        <v>30</v>
      </c>
      <c r="I455">
        <v>30</v>
      </c>
      <c r="J455">
        <v>30</v>
      </c>
      <c r="K455">
        <v>60</v>
      </c>
      <c r="L455">
        <v>4</v>
      </c>
      <c r="M455" t="b">
        <v>0</v>
      </c>
    </row>
    <row r="456" spans="1:13">
      <c r="A456">
        <v>431</v>
      </c>
      <c r="B456" t="s">
        <v>485</v>
      </c>
      <c r="C456" t="s">
        <v>41</v>
      </c>
      <c r="E456">
        <v>310</v>
      </c>
      <c r="F456">
        <v>49</v>
      </c>
      <c r="G456">
        <v>55</v>
      </c>
      <c r="H456">
        <v>42</v>
      </c>
      <c r="I456">
        <v>42</v>
      </c>
      <c r="J456">
        <v>37</v>
      </c>
      <c r="K456">
        <v>85</v>
      </c>
      <c r="L456">
        <v>4</v>
      </c>
      <c r="M456" t="b">
        <v>0</v>
      </c>
    </row>
    <row r="457" spans="1:13">
      <c r="A457">
        <v>476</v>
      </c>
      <c r="B457" t="s">
        <v>486</v>
      </c>
      <c r="C457" t="s">
        <v>107</v>
      </c>
      <c r="D457" t="s">
        <v>116</v>
      </c>
      <c r="E457">
        <v>525</v>
      </c>
      <c r="F457">
        <v>60</v>
      </c>
      <c r="G457">
        <v>55</v>
      </c>
      <c r="H457">
        <v>145</v>
      </c>
      <c r="I457">
        <v>75</v>
      </c>
      <c r="J457">
        <v>150</v>
      </c>
      <c r="K457">
        <v>40</v>
      </c>
      <c r="L457">
        <v>4</v>
      </c>
      <c r="M457" t="b">
        <v>0</v>
      </c>
    </row>
    <row r="458" spans="1:13">
      <c r="A458">
        <v>390</v>
      </c>
      <c r="B458" t="s">
        <v>487</v>
      </c>
      <c r="C458" t="s">
        <v>20</v>
      </c>
      <c r="E458">
        <v>309</v>
      </c>
      <c r="F458">
        <v>44</v>
      </c>
      <c r="G458">
        <v>58</v>
      </c>
      <c r="H458">
        <v>44</v>
      </c>
      <c r="I458">
        <v>58</v>
      </c>
      <c r="J458">
        <v>44</v>
      </c>
      <c r="K458">
        <v>61</v>
      </c>
      <c r="L458">
        <v>4</v>
      </c>
      <c r="M458" t="b">
        <v>0</v>
      </c>
    </row>
    <row r="459" spans="1:13">
      <c r="A459">
        <v>413</v>
      </c>
      <c r="B459" t="s">
        <v>488</v>
      </c>
      <c r="C459" t="s">
        <v>33</v>
      </c>
      <c r="D459" t="s">
        <v>14</v>
      </c>
      <c r="E459">
        <v>424</v>
      </c>
      <c r="F459">
        <v>60</v>
      </c>
      <c r="G459">
        <v>59</v>
      </c>
      <c r="H459">
        <v>85</v>
      </c>
      <c r="I459">
        <v>79</v>
      </c>
      <c r="J459">
        <v>105</v>
      </c>
      <c r="K459">
        <v>36</v>
      </c>
      <c r="L459">
        <v>4</v>
      </c>
      <c r="M459" t="b">
        <v>0</v>
      </c>
    </row>
    <row r="460" spans="1:13">
      <c r="A460">
        <v>421</v>
      </c>
      <c r="B460" t="s">
        <v>489</v>
      </c>
      <c r="C460" t="s">
        <v>14</v>
      </c>
      <c r="E460">
        <v>450</v>
      </c>
      <c r="F460">
        <v>70</v>
      </c>
      <c r="G460">
        <v>60</v>
      </c>
      <c r="H460">
        <v>70</v>
      </c>
      <c r="I460">
        <v>87</v>
      </c>
      <c r="J460">
        <v>78</v>
      </c>
      <c r="K460">
        <v>85</v>
      </c>
      <c r="L460">
        <v>4</v>
      </c>
      <c r="M460" t="b">
        <v>0</v>
      </c>
    </row>
    <row r="461" spans="1:13">
      <c r="A461">
        <v>429</v>
      </c>
      <c r="B461" t="s">
        <v>490</v>
      </c>
      <c r="C461" t="s">
        <v>129</v>
      </c>
      <c r="E461">
        <v>495</v>
      </c>
      <c r="F461">
        <v>60</v>
      </c>
      <c r="G461">
        <v>60</v>
      </c>
      <c r="H461">
        <v>60</v>
      </c>
      <c r="I461">
        <v>105</v>
      </c>
      <c r="J461">
        <v>105</v>
      </c>
      <c r="K461">
        <v>105</v>
      </c>
      <c r="L461">
        <v>4</v>
      </c>
      <c r="M461" t="b">
        <v>0</v>
      </c>
    </row>
    <row r="462" spans="1:13">
      <c r="A462">
        <v>471</v>
      </c>
      <c r="B462" t="s">
        <v>491</v>
      </c>
      <c r="C462" t="s">
        <v>123</v>
      </c>
      <c r="E462">
        <v>525</v>
      </c>
      <c r="F462">
        <v>65</v>
      </c>
      <c r="G462">
        <v>60</v>
      </c>
      <c r="H462">
        <v>110</v>
      </c>
      <c r="I462">
        <v>130</v>
      </c>
      <c r="J462">
        <v>95</v>
      </c>
      <c r="K462">
        <v>65</v>
      </c>
      <c r="L462">
        <v>4</v>
      </c>
      <c r="M462" t="b">
        <v>0</v>
      </c>
    </row>
    <row r="463" spans="1:13">
      <c r="A463">
        <v>453</v>
      </c>
      <c r="B463" t="s">
        <v>492</v>
      </c>
      <c r="C463" t="s">
        <v>15</v>
      </c>
      <c r="D463" t="s">
        <v>86</v>
      </c>
      <c r="E463">
        <v>300</v>
      </c>
      <c r="F463">
        <v>48</v>
      </c>
      <c r="G463">
        <v>61</v>
      </c>
      <c r="H463">
        <v>40</v>
      </c>
      <c r="I463">
        <v>61</v>
      </c>
      <c r="J463">
        <v>40</v>
      </c>
      <c r="K463">
        <v>50</v>
      </c>
      <c r="L463">
        <v>4</v>
      </c>
      <c r="M463" t="b">
        <v>0</v>
      </c>
    </row>
    <row r="464" spans="1:13">
      <c r="A464">
        <v>459</v>
      </c>
      <c r="B464" t="s">
        <v>493</v>
      </c>
      <c r="C464" t="s">
        <v>14</v>
      </c>
      <c r="D464" t="s">
        <v>123</v>
      </c>
      <c r="E464">
        <v>334</v>
      </c>
      <c r="F464">
        <v>60</v>
      </c>
      <c r="G464">
        <v>62</v>
      </c>
      <c r="H464">
        <v>50</v>
      </c>
      <c r="I464">
        <v>62</v>
      </c>
      <c r="J464">
        <v>60</v>
      </c>
      <c r="K464">
        <v>40</v>
      </c>
      <c r="L464">
        <v>4</v>
      </c>
      <c r="M464" t="b">
        <v>0</v>
      </c>
    </row>
    <row r="465" spans="1:13">
      <c r="A465">
        <v>434</v>
      </c>
      <c r="B465" t="s">
        <v>494</v>
      </c>
      <c r="C465" t="s">
        <v>15</v>
      </c>
      <c r="D465" t="s">
        <v>172</v>
      </c>
      <c r="E465">
        <v>329</v>
      </c>
      <c r="F465">
        <v>63</v>
      </c>
      <c r="G465">
        <v>63</v>
      </c>
      <c r="H465">
        <v>47</v>
      </c>
      <c r="I465">
        <v>41</v>
      </c>
      <c r="J465">
        <v>41</v>
      </c>
      <c r="K465">
        <v>74</v>
      </c>
      <c r="L465">
        <v>4</v>
      </c>
      <c r="M465" t="b">
        <v>0</v>
      </c>
    </row>
    <row r="466" spans="1:13">
      <c r="A466">
        <v>403</v>
      </c>
      <c r="B466" t="s">
        <v>495</v>
      </c>
      <c r="C466" t="s">
        <v>52</v>
      </c>
      <c r="E466">
        <v>263</v>
      </c>
      <c r="F466">
        <v>45</v>
      </c>
      <c r="G466">
        <v>65</v>
      </c>
      <c r="H466">
        <v>34</v>
      </c>
      <c r="I466">
        <v>40</v>
      </c>
      <c r="J466">
        <v>34</v>
      </c>
      <c r="K466">
        <v>45</v>
      </c>
      <c r="L466">
        <v>4</v>
      </c>
      <c r="M466" t="b">
        <v>0</v>
      </c>
    </row>
    <row r="467" spans="1:13">
      <c r="A467">
        <v>418</v>
      </c>
      <c r="B467" t="s">
        <v>496</v>
      </c>
      <c r="C467" t="s">
        <v>28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441</v>
      </c>
      <c r="B468" t="s">
        <v>497</v>
      </c>
      <c r="C468" t="s">
        <v>41</v>
      </c>
      <c r="D468" t="s">
        <v>23</v>
      </c>
      <c r="E468">
        <v>411</v>
      </c>
      <c r="F468">
        <v>76</v>
      </c>
      <c r="G468">
        <v>65</v>
      </c>
      <c r="H468">
        <v>45</v>
      </c>
      <c r="I468">
        <v>92</v>
      </c>
      <c r="J468">
        <v>42</v>
      </c>
      <c r="K468">
        <v>91</v>
      </c>
      <c r="L468">
        <v>4</v>
      </c>
      <c r="M468" t="b">
        <v>0</v>
      </c>
    </row>
    <row r="469" spans="1:13">
      <c r="A469">
        <v>479</v>
      </c>
      <c r="B469" t="s">
        <v>498</v>
      </c>
      <c r="C469" t="s">
        <v>52</v>
      </c>
      <c r="D469" t="s">
        <v>20</v>
      </c>
      <c r="E469">
        <v>520</v>
      </c>
      <c r="F469">
        <v>50</v>
      </c>
      <c r="G469">
        <v>65</v>
      </c>
      <c r="H469">
        <v>107</v>
      </c>
      <c r="I469">
        <v>105</v>
      </c>
      <c r="J469">
        <v>107</v>
      </c>
      <c r="K469">
        <v>86</v>
      </c>
      <c r="L469">
        <v>4</v>
      </c>
      <c r="M469" t="b">
        <v>0</v>
      </c>
    </row>
    <row r="470" spans="1:13">
      <c r="A470">
        <v>479</v>
      </c>
      <c r="B470" t="s">
        <v>499</v>
      </c>
      <c r="C470" t="s">
        <v>52</v>
      </c>
      <c r="D470" t="s">
        <v>28</v>
      </c>
      <c r="E470">
        <v>520</v>
      </c>
      <c r="F470">
        <v>50</v>
      </c>
      <c r="G470">
        <v>65</v>
      </c>
      <c r="H470">
        <v>107</v>
      </c>
      <c r="I470">
        <v>105</v>
      </c>
      <c r="J470">
        <v>107</v>
      </c>
      <c r="K470">
        <v>86</v>
      </c>
      <c r="L470">
        <v>4</v>
      </c>
      <c r="M470" t="b">
        <v>0</v>
      </c>
    </row>
    <row r="471" spans="1:13">
      <c r="A471">
        <v>479</v>
      </c>
      <c r="B471" t="s">
        <v>500</v>
      </c>
      <c r="C471" t="s">
        <v>52</v>
      </c>
      <c r="D471" t="s">
        <v>123</v>
      </c>
      <c r="E471">
        <v>520</v>
      </c>
      <c r="F471">
        <v>50</v>
      </c>
      <c r="G471">
        <v>65</v>
      </c>
      <c r="H471">
        <v>107</v>
      </c>
      <c r="I471">
        <v>105</v>
      </c>
      <c r="J471">
        <v>107</v>
      </c>
      <c r="K471">
        <v>86</v>
      </c>
      <c r="L471">
        <v>4</v>
      </c>
      <c r="M471" t="b">
        <v>0</v>
      </c>
    </row>
    <row r="472" spans="1:13">
      <c r="A472">
        <v>479</v>
      </c>
      <c r="B472" t="s">
        <v>501</v>
      </c>
      <c r="C472" t="s">
        <v>52</v>
      </c>
      <c r="D472" t="s">
        <v>23</v>
      </c>
      <c r="E472">
        <v>520</v>
      </c>
      <c r="F472">
        <v>50</v>
      </c>
      <c r="G472">
        <v>65</v>
      </c>
      <c r="H472">
        <v>107</v>
      </c>
      <c r="I472">
        <v>105</v>
      </c>
      <c r="J472">
        <v>107</v>
      </c>
      <c r="K472">
        <v>86</v>
      </c>
      <c r="L472">
        <v>4</v>
      </c>
      <c r="M472" t="b">
        <v>0</v>
      </c>
    </row>
    <row r="473" spans="1:13">
      <c r="A473">
        <v>479</v>
      </c>
      <c r="B473" t="s">
        <v>502</v>
      </c>
      <c r="C473" t="s">
        <v>52</v>
      </c>
      <c r="D473" t="s">
        <v>14</v>
      </c>
      <c r="E473">
        <v>520</v>
      </c>
      <c r="F473">
        <v>50</v>
      </c>
      <c r="G473">
        <v>65</v>
      </c>
      <c r="H473">
        <v>107</v>
      </c>
      <c r="I473">
        <v>105</v>
      </c>
      <c r="J473">
        <v>107</v>
      </c>
      <c r="K473">
        <v>86</v>
      </c>
      <c r="L473">
        <v>4</v>
      </c>
      <c r="M473" t="b">
        <v>0</v>
      </c>
    </row>
    <row r="474" spans="1:13">
      <c r="A474">
        <v>394</v>
      </c>
      <c r="B474" t="s">
        <v>503</v>
      </c>
      <c r="C474" t="s">
        <v>28</v>
      </c>
      <c r="E474">
        <v>405</v>
      </c>
      <c r="F474">
        <v>64</v>
      </c>
      <c r="G474">
        <v>66</v>
      </c>
      <c r="H474">
        <v>68</v>
      </c>
      <c r="I474">
        <v>81</v>
      </c>
      <c r="J474">
        <v>76</v>
      </c>
      <c r="K474">
        <v>50</v>
      </c>
      <c r="L474">
        <v>4</v>
      </c>
      <c r="M474" t="b">
        <v>0</v>
      </c>
    </row>
    <row r="475" spans="1:13">
      <c r="A475">
        <v>427</v>
      </c>
      <c r="B475" t="s">
        <v>504</v>
      </c>
      <c r="C475" t="s">
        <v>41</v>
      </c>
      <c r="E475">
        <v>350</v>
      </c>
      <c r="F475">
        <v>55</v>
      </c>
      <c r="G475">
        <v>66</v>
      </c>
      <c r="H475">
        <v>44</v>
      </c>
      <c r="I475">
        <v>44</v>
      </c>
      <c r="J475">
        <v>56</v>
      </c>
      <c r="K475">
        <v>85</v>
      </c>
      <c r="L475">
        <v>4</v>
      </c>
      <c r="M475" t="b">
        <v>0</v>
      </c>
    </row>
    <row r="476" spans="1:13">
      <c r="A476">
        <v>387</v>
      </c>
      <c r="B476" t="s">
        <v>505</v>
      </c>
      <c r="C476" t="s">
        <v>14</v>
      </c>
      <c r="E476">
        <v>318</v>
      </c>
      <c r="F476">
        <v>55</v>
      </c>
      <c r="G476">
        <v>68</v>
      </c>
      <c r="H476">
        <v>64</v>
      </c>
      <c r="I476">
        <v>45</v>
      </c>
      <c r="J476">
        <v>55</v>
      </c>
      <c r="K476">
        <v>31</v>
      </c>
      <c r="L476">
        <v>4</v>
      </c>
      <c r="M476" t="b">
        <v>0</v>
      </c>
    </row>
    <row r="477" spans="1:13">
      <c r="A477">
        <v>413</v>
      </c>
      <c r="B477" t="s">
        <v>506</v>
      </c>
      <c r="C477" t="s">
        <v>33</v>
      </c>
      <c r="D477" t="s">
        <v>116</v>
      </c>
      <c r="E477">
        <v>424</v>
      </c>
      <c r="F477">
        <v>60</v>
      </c>
      <c r="G477">
        <v>69</v>
      </c>
      <c r="H477">
        <v>95</v>
      </c>
      <c r="I477">
        <v>69</v>
      </c>
      <c r="J477">
        <v>95</v>
      </c>
      <c r="K477">
        <v>36</v>
      </c>
      <c r="L477">
        <v>4</v>
      </c>
      <c r="M477" t="b">
        <v>0</v>
      </c>
    </row>
    <row r="478" spans="1:13">
      <c r="A478">
        <v>457</v>
      </c>
      <c r="B478" t="s">
        <v>507</v>
      </c>
      <c r="C478" t="s">
        <v>28</v>
      </c>
      <c r="E478">
        <v>460</v>
      </c>
      <c r="F478">
        <v>69</v>
      </c>
      <c r="G478">
        <v>69</v>
      </c>
      <c r="H478">
        <v>76</v>
      </c>
      <c r="I478">
        <v>69</v>
      </c>
      <c r="J478">
        <v>86</v>
      </c>
      <c r="K478">
        <v>91</v>
      </c>
      <c r="L478">
        <v>4</v>
      </c>
      <c r="M478" t="b">
        <v>0</v>
      </c>
    </row>
    <row r="479" spans="1:13">
      <c r="A479">
        <v>407</v>
      </c>
      <c r="B479" t="s">
        <v>508</v>
      </c>
      <c r="C479" t="s">
        <v>14</v>
      </c>
      <c r="D479" t="s">
        <v>15</v>
      </c>
      <c r="E479">
        <v>515</v>
      </c>
      <c r="F479">
        <v>60</v>
      </c>
      <c r="G479">
        <v>70</v>
      </c>
      <c r="H479">
        <v>65</v>
      </c>
      <c r="I479">
        <v>125</v>
      </c>
      <c r="J479">
        <v>105</v>
      </c>
      <c r="K479">
        <v>90</v>
      </c>
      <c r="L479">
        <v>4</v>
      </c>
      <c r="M479" t="b">
        <v>0</v>
      </c>
    </row>
    <row r="480" spans="1:13">
      <c r="A480">
        <v>443</v>
      </c>
      <c r="B480" t="s">
        <v>509</v>
      </c>
      <c r="C480" t="s">
        <v>25</v>
      </c>
      <c r="D480" t="s">
        <v>55</v>
      </c>
      <c r="E480">
        <v>300</v>
      </c>
      <c r="F480">
        <v>58</v>
      </c>
      <c r="G480">
        <v>70</v>
      </c>
      <c r="H480">
        <v>45</v>
      </c>
      <c r="I480">
        <v>40</v>
      </c>
      <c r="J480">
        <v>45</v>
      </c>
      <c r="K480">
        <v>42</v>
      </c>
      <c r="L480">
        <v>4</v>
      </c>
      <c r="M480" t="b">
        <v>0</v>
      </c>
    </row>
    <row r="481" spans="1:13">
      <c r="A481">
        <v>447</v>
      </c>
      <c r="B481" t="s">
        <v>510</v>
      </c>
      <c r="C481" t="s">
        <v>86</v>
      </c>
      <c r="E481">
        <v>285</v>
      </c>
      <c r="F481">
        <v>40</v>
      </c>
      <c r="G481">
        <v>70</v>
      </c>
      <c r="H481">
        <v>40</v>
      </c>
      <c r="I481">
        <v>35</v>
      </c>
      <c r="J481">
        <v>40</v>
      </c>
      <c r="K481">
        <v>60</v>
      </c>
      <c r="L481">
        <v>4</v>
      </c>
      <c r="M481" t="b">
        <v>0</v>
      </c>
    </row>
    <row r="482" spans="1:13">
      <c r="A482">
        <v>462</v>
      </c>
      <c r="B482" t="s">
        <v>511</v>
      </c>
      <c r="C482" t="s">
        <v>52</v>
      </c>
      <c r="D482" t="s">
        <v>116</v>
      </c>
      <c r="E482">
        <v>535</v>
      </c>
      <c r="F482">
        <v>70</v>
      </c>
      <c r="G482">
        <v>70</v>
      </c>
      <c r="H482">
        <v>115</v>
      </c>
      <c r="I482">
        <v>130</v>
      </c>
      <c r="J482">
        <v>90</v>
      </c>
      <c r="K482">
        <v>60</v>
      </c>
      <c r="L482">
        <v>4</v>
      </c>
      <c r="M482" t="b">
        <v>0</v>
      </c>
    </row>
    <row r="483" spans="1:13">
      <c r="A483">
        <v>488</v>
      </c>
      <c r="B483" t="s">
        <v>512</v>
      </c>
      <c r="C483" t="s">
        <v>94</v>
      </c>
      <c r="E483">
        <v>600</v>
      </c>
      <c r="F483">
        <v>120</v>
      </c>
      <c r="G483">
        <v>70</v>
      </c>
      <c r="H483">
        <v>120</v>
      </c>
      <c r="I483">
        <v>75</v>
      </c>
      <c r="J483">
        <v>130</v>
      </c>
      <c r="K483">
        <v>85</v>
      </c>
      <c r="L483">
        <v>4</v>
      </c>
      <c r="M483" t="b">
        <v>0</v>
      </c>
    </row>
    <row r="484" spans="1:13">
      <c r="A484">
        <v>449</v>
      </c>
      <c r="B484" t="s">
        <v>513</v>
      </c>
      <c r="C484" t="s">
        <v>55</v>
      </c>
      <c r="E484">
        <v>330</v>
      </c>
      <c r="F484">
        <v>68</v>
      </c>
      <c r="G484">
        <v>72</v>
      </c>
      <c r="H484">
        <v>78</v>
      </c>
      <c r="I484">
        <v>38</v>
      </c>
      <c r="J484">
        <v>42</v>
      </c>
      <c r="K484">
        <v>32</v>
      </c>
      <c r="L484">
        <v>4</v>
      </c>
      <c r="M484" t="b">
        <v>0</v>
      </c>
    </row>
    <row r="485" spans="1:13">
      <c r="A485">
        <v>397</v>
      </c>
      <c r="B485" t="s">
        <v>514</v>
      </c>
      <c r="C485" t="s">
        <v>41</v>
      </c>
      <c r="D485" t="s">
        <v>23</v>
      </c>
      <c r="E485">
        <v>340</v>
      </c>
      <c r="F485">
        <v>55</v>
      </c>
      <c r="G485">
        <v>75</v>
      </c>
      <c r="H485">
        <v>50</v>
      </c>
      <c r="I485">
        <v>40</v>
      </c>
      <c r="J485">
        <v>40</v>
      </c>
      <c r="K485">
        <v>80</v>
      </c>
      <c r="L485">
        <v>4</v>
      </c>
      <c r="M485" t="b">
        <v>0</v>
      </c>
    </row>
    <row r="486" spans="1:13">
      <c r="A486">
        <v>480</v>
      </c>
      <c r="B486" t="s">
        <v>515</v>
      </c>
      <c r="C486" t="s">
        <v>94</v>
      </c>
      <c r="E486">
        <v>580</v>
      </c>
      <c r="F486">
        <v>75</v>
      </c>
      <c r="G486">
        <v>75</v>
      </c>
      <c r="H486">
        <v>130</v>
      </c>
      <c r="I486">
        <v>75</v>
      </c>
      <c r="J486">
        <v>130</v>
      </c>
      <c r="K486">
        <v>95</v>
      </c>
      <c r="L486">
        <v>4</v>
      </c>
      <c r="M486" t="b">
        <v>1</v>
      </c>
    </row>
    <row r="487" spans="1:13">
      <c r="A487">
        <v>428</v>
      </c>
      <c r="B487" t="s">
        <v>516</v>
      </c>
      <c r="C487" t="s">
        <v>41</v>
      </c>
      <c r="E487">
        <v>480</v>
      </c>
      <c r="F487">
        <v>65</v>
      </c>
      <c r="G487">
        <v>76</v>
      </c>
      <c r="H487">
        <v>84</v>
      </c>
      <c r="I487">
        <v>54</v>
      </c>
      <c r="J487">
        <v>96</v>
      </c>
      <c r="K487">
        <v>105</v>
      </c>
      <c r="L487">
        <v>4</v>
      </c>
      <c r="M487" t="b">
        <v>0</v>
      </c>
    </row>
    <row r="488" spans="1:13">
      <c r="A488">
        <v>469</v>
      </c>
      <c r="B488" t="s">
        <v>517</v>
      </c>
      <c r="C488" t="s">
        <v>33</v>
      </c>
      <c r="D488" t="s">
        <v>23</v>
      </c>
      <c r="E488">
        <v>515</v>
      </c>
      <c r="F488">
        <v>86</v>
      </c>
      <c r="G488">
        <v>76</v>
      </c>
      <c r="H488">
        <v>86</v>
      </c>
      <c r="I488">
        <v>116</v>
      </c>
      <c r="J488">
        <v>56</v>
      </c>
      <c r="K488">
        <v>95</v>
      </c>
      <c r="L488">
        <v>4</v>
      </c>
      <c r="M488" t="b">
        <v>0</v>
      </c>
    </row>
    <row r="489" spans="1:13">
      <c r="A489">
        <v>391</v>
      </c>
      <c r="B489" t="s">
        <v>518</v>
      </c>
      <c r="C489" t="s">
        <v>20</v>
      </c>
      <c r="D489" t="s">
        <v>86</v>
      </c>
      <c r="E489">
        <v>405</v>
      </c>
      <c r="F489">
        <v>64</v>
      </c>
      <c r="G489">
        <v>78</v>
      </c>
      <c r="H489">
        <v>52</v>
      </c>
      <c r="I489">
        <v>78</v>
      </c>
      <c r="J489">
        <v>52</v>
      </c>
      <c r="K489">
        <v>81</v>
      </c>
      <c r="L489">
        <v>4</v>
      </c>
      <c r="M489" t="b">
        <v>0</v>
      </c>
    </row>
    <row r="490" spans="1:13">
      <c r="A490">
        <v>413</v>
      </c>
      <c r="B490" t="s">
        <v>519</v>
      </c>
      <c r="C490" t="s">
        <v>33</v>
      </c>
      <c r="D490" t="s">
        <v>55</v>
      </c>
      <c r="E490">
        <v>424</v>
      </c>
      <c r="F490">
        <v>60</v>
      </c>
      <c r="G490">
        <v>79</v>
      </c>
      <c r="H490">
        <v>105</v>
      </c>
      <c r="I490">
        <v>59</v>
      </c>
      <c r="J490">
        <v>85</v>
      </c>
      <c r="K490">
        <v>36</v>
      </c>
      <c r="L490">
        <v>4</v>
      </c>
      <c r="M490" t="b">
        <v>0</v>
      </c>
    </row>
    <row r="491" spans="1:13">
      <c r="A491">
        <v>416</v>
      </c>
      <c r="B491" t="s">
        <v>520</v>
      </c>
      <c r="C491" t="s">
        <v>33</v>
      </c>
      <c r="D491" t="s">
        <v>23</v>
      </c>
      <c r="E491">
        <v>474</v>
      </c>
      <c r="F491">
        <v>70</v>
      </c>
      <c r="G491">
        <v>80</v>
      </c>
      <c r="H491">
        <v>102</v>
      </c>
      <c r="I491">
        <v>80</v>
      </c>
      <c r="J491">
        <v>102</v>
      </c>
      <c r="K491">
        <v>40</v>
      </c>
      <c r="L491">
        <v>4</v>
      </c>
      <c r="M491" t="b">
        <v>0</v>
      </c>
    </row>
    <row r="492" spans="1:13">
      <c r="A492">
        <v>426</v>
      </c>
      <c r="B492" t="s">
        <v>521</v>
      </c>
      <c r="C492" t="s">
        <v>129</v>
      </c>
      <c r="D492" t="s">
        <v>23</v>
      </c>
      <c r="E492">
        <v>498</v>
      </c>
      <c r="F492">
        <v>150</v>
      </c>
      <c r="G492">
        <v>80</v>
      </c>
      <c r="H492">
        <v>44</v>
      </c>
      <c r="I492">
        <v>90</v>
      </c>
      <c r="J492">
        <v>54</v>
      </c>
      <c r="K492">
        <v>80</v>
      </c>
      <c r="L492">
        <v>4</v>
      </c>
      <c r="M492" t="b">
        <v>0</v>
      </c>
    </row>
    <row r="493" spans="1:13">
      <c r="A493">
        <v>438</v>
      </c>
      <c r="B493" t="s">
        <v>522</v>
      </c>
      <c r="C493" t="s">
        <v>107</v>
      </c>
      <c r="E493">
        <v>290</v>
      </c>
      <c r="F493">
        <v>50</v>
      </c>
      <c r="G493">
        <v>80</v>
      </c>
      <c r="H493">
        <v>95</v>
      </c>
      <c r="I493">
        <v>10</v>
      </c>
      <c r="J493">
        <v>45</v>
      </c>
      <c r="K493">
        <v>10</v>
      </c>
      <c r="L493">
        <v>4</v>
      </c>
      <c r="M493" t="b">
        <v>0</v>
      </c>
    </row>
    <row r="494" spans="1:13">
      <c r="A494">
        <v>474</v>
      </c>
      <c r="B494" t="s">
        <v>523</v>
      </c>
      <c r="C494" t="s">
        <v>41</v>
      </c>
      <c r="E494">
        <v>535</v>
      </c>
      <c r="F494">
        <v>85</v>
      </c>
      <c r="G494">
        <v>80</v>
      </c>
      <c r="H494">
        <v>70</v>
      </c>
      <c r="I494">
        <v>135</v>
      </c>
      <c r="J494">
        <v>75</v>
      </c>
      <c r="K494">
        <v>90</v>
      </c>
      <c r="L494">
        <v>4</v>
      </c>
      <c r="M494" t="b">
        <v>0</v>
      </c>
    </row>
    <row r="495" spans="1:13">
      <c r="A495">
        <v>478</v>
      </c>
      <c r="B495" t="s">
        <v>524</v>
      </c>
      <c r="C495" t="s">
        <v>123</v>
      </c>
      <c r="D495" t="s">
        <v>129</v>
      </c>
      <c r="E495">
        <v>480</v>
      </c>
      <c r="F495">
        <v>70</v>
      </c>
      <c r="G495">
        <v>80</v>
      </c>
      <c r="H495">
        <v>70</v>
      </c>
      <c r="I495">
        <v>80</v>
      </c>
      <c r="J495">
        <v>70</v>
      </c>
      <c r="K495">
        <v>110</v>
      </c>
      <c r="L495">
        <v>4</v>
      </c>
      <c r="M495" t="b">
        <v>0</v>
      </c>
    </row>
    <row r="496" spans="1:13">
      <c r="A496">
        <v>489</v>
      </c>
      <c r="B496" t="s">
        <v>525</v>
      </c>
      <c r="C496" t="s">
        <v>28</v>
      </c>
      <c r="E496">
        <v>480</v>
      </c>
      <c r="F496">
        <v>80</v>
      </c>
      <c r="G496">
        <v>80</v>
      </c>
      <c r="H496">
        <v>80</v>
      </c>
      <c r="I496">
        <v>80</v>
      </c>
      <c r="J496">
        <v>80</v>
      </c>
      <c r="K496">
        <v>80</v>
      </c>
      <c r="L496">
        <v>4</v>
      </c>
      <c r="M496" t="b">
        <v>0</v>
      </c>
    </row>
    <row r="497" spans="1:13">
      <c r="A497">
        <v>432</v>
      </c>
      <c r="B497" t="s">
        <v>526</v>
      </c>
      <c r="C497" t="s">
        <v>41</v>
      </c>
      <c r="E497">
        <v>452</v>
      </c>
      <c r="F497">
        <v>71</v>
      </c>
      <c r="G497">
        <v>82</v>
      </c>
      <c r="H497">
        <v>64</v>
      </c>
      <c r="I497">
        <v>64</v>
      </c>
      <c r="J497">
        <v>59</v>
      </c>
      <c r="K497">
        <v>112</v>
      </c>
      <c r="L497">
        <v>4</v>
      </c>
      <c r="M497" t="b">
        <v>0</v>
      </c>
    </row>
    <row r="498" spans="1:13">
      <c r="A498">
        <v>423</v>
      </c>
      <c r="B498" t="s">
        <v>527</v>
      </c>
      <c r="C498" t="s">
        <v>28</v>
      </c>
      <c r="D498" t="s">
        <v>55</v>
      </c>
      <c r="E498">
        <v>475</v>
      </c>
      <c r="F498">
        <v>111</v>
      </c>
      <c r="G498">
        <v>83</v>
      </c>
      <c r="H498">
        <v>68</v>
      </c>
      <c r="I498">
        <v>92</v>
      </c>
      <c r="J498">
        <v>82</v>
      </c>
      <c r="K498">
        <v>39</v>
      </c>
      <c r="L498">
        <v>4</v>
      </c>
      <c r="M498" t="b">
        <v>0</v>
      </c>
    </row>
    <row r="499" spans="1:13">
      <c r="A499">
        <v>400</v>
      </c>
      <c r="B499" t="s">
        <v>528</v>
      </c>
      <c r="C499" t="s">
        <v>41</v>
      </c>
      <c r="D499" t="s">
        <v>28</v>
      </c>
      <c r="E499">
        <v>410</v>
      </c>
      <c r="F499">
        <v>79</v>
      </c>
      <c r="G499">
        <v>85</v>
      </c>
      <c r="H499">
        <v>60</v>
      </c>
      <c r="I499">
        <v>55</v>
      </c>
      <c r="J499">
        <v>60</v>
      </c>
      <c r="K499">
        <v>71</v>
      </c>
      <c r="L499">
        <v>4</v>
      </c>
      <c r="M499" t="b">
        <v>0</v>
      </c>
    </row>
    <row r="500" spans="1:13">
      <c r="A500">
        <v>402</v>
      </c>
      <c r="B500" t="s">
        <v>529</v>
      </c>
      <c r="C500" t="s">
        <v>33</v>
      </c>
      <c r="E500">
        <v>384</v>
      </c>
      <c r="F500">
        <v>77</v>
      </c>
      <c r="G500">
        <v>85</v>
      </c>
      <c r="H500">
        <v>51</v>
      </c>
      <c r="I500">
        <v>55</v>
      </c>
      <c r="J500">
        <v>51</v>
      </c>
      <c r="K500">
        <v>65</v>
      </c>
      <c r="L500">
        <v>4</v>
      </c>
      <c r="M500" t="b">
        <v>0</v>
      </c>
    </row>
    <row r="501" spans="1:13">
      <c r="A501">
        <v>404</v>
      </c>
      <c r="B501" t="s">
        <v>530</v>
      </c>
      <c r="C501" t="s">
        <v>52</v>
      </c>
      <c r="E501">
        <v>363</v>
      </c>
      <c r="F501">
        <v>60</v>
      </c>
      <c r="G501">
        <v>85</v>
      </c>
      <c r="H501">
        <v>49</v>
      </c>
      <c r="I501">
        <v>60</v>
      </c>
      <c r="J501">
        <v>49</v>
      </c>
      <c r="K501">
        <v>60</v>
      </c>
      <c r="L501">
        <v>4</v>
      </c>
      <c r="M501" t="b">
        <v>0</v>
      </c>
    </row>
    <row r="502" spans="1:13">
      <c r="A502">
        <v>446</v>
      </c>
      <c r="B502" t="s">
        <v>531</v>
      </c>
      <c r="C502" t="s">
        <v>41</v>
      </c>
      <c r="E502">
        <v>390</v>
      </c>
      <c r="F502">
        <v>135</v>
      </c>
      <c r="G502">
        <v>85</v>
      </c>
      <c r="H502">
        <v>40</v>
      </c>
      <c r="I502">
        <v>40</v>
      </c>
      <c r="J502">
        <v>85</v>
      </c>
      <c r="K502">
        <v>5</v>
      </c>
      <c r="L502">
        <v>4</v>
      </c>
      <c r="M502" t="b">
        <v>0</v>
      </c>
    </row>
    <row r="503" spans="1:13">
      <c r="A503">
        <v>463</v>
      </c>
      <c r="B503" t="s">
        <v>532</v>
      </c>
      <c r="C503" t="s">
        <v>41</v>
      </c>
      <c r="E503">
        <v>515</v>
      </c>
      <c r="F503">
        <v>110</v>
      </c>
      <c r="G503">
        <v>85</v>
      </c>
      <c r="H503">
        <v>95</v>
      </c>
      <c r="I503">
        <v>80</v>
      </c>
      <c r="J503">
        <v>95</v>
      </c>
      <c r="K503">
        <v>50</v>
      </c>
      <c r="L503">
        <v>4</v>
      </c>
      <c r="M503" t="b">
        <v>0</v>
      </c>
    </row>
    <row r="504" spans="1:13">
      <c r="A504">
        <v>395</v>
      </c>
      <c r="B504" t="s">
        <v>533</v>
      </c>
      <c r="C504" t="s">
        <v>28</v>
      </c>
      <c r="D504" t="s">
        <v>116</v>
      </c>
      <c r="E504">
        <v>530</v>
      </c>
      <c r="F504">
        <v>84</v>
      </c>
      <c r="G504">
        <v>86</v>
      </c>
      <c r="H504">
        <v>88</v>
      </c>
      <c r="I504">
        <v>111</v>
      </c>
      <c r="J504">
        <v>101</v>
      </c>
      <c r="K504">
        <v>60</v>
      </c>
      <c r="L504">
        <v>4</v>
      </c>
      <c r="M504" t="b">
        <v>0</v>
      </c>
    </row>
    <row r="505" spans="1:13">
      <c r="A505">
        <v>388</v>
      </c>
      <c r="B505" t="s">
        <v>534</v>
      </c>
      <c r="C505" t="s">
        <v>14</v>
      </c>
      <c r="E505">
        <v>405</v>
      </c>
      <c r="F505">
        <v>75</v>
      </c>
      <c r="G505">
        <v>89</v>
      </c>
      <c r="H505">
        <v>85</v>
      </c>
      <c r="I505">
        <v>55</v>
      </c>
      <c r="J505">
        <v>65</v>
      </c>
      <c r="K505">
        <v>36</v>
      </c>
      <c r="L505">
        <v>4</v>
      </c>
      <c r="M505" t="b">
        <v>0</v>
      </c>
    </row>
    <row r="506" spans="1:13">
      <c r="A506">
        <v>437</v>
      </c>
      <c r="B506" t="s">
        <v>535</v>
      </c>
      <c r="C506" t="s">
        <v>116</v>
      </c>
      <c r="D506" t="s">
        <v>94</v>
      </c>
      <c r="E506">
        <v>500</v>
      </c>
      <c r="F506">
        <v>67</v>
      </c>
      <c r="G506">
        <v>89</v>
      </c>
      <c r="H506">
        <v>116</v>
      </c>
      <c r="I506">
        <v>79</v>
      </c>
      <c r="J506">
        <v>116</v>
      </c>
      <c r="K506">
        <v>33</v>
      </c>
      <c r="L506">
        <v>4</v>
      </c>
      <c r="M506" t="b">
        <v>0</v>
      </c>
    </row>
    <row r="507" spans="1:13">
      <c r="A507">
        <v>444</v>
      </c>
      <c r="B507" t="s">
        <v>536</v>
      </c>
      <c r="C507" t="s">
        <v>25</v>
      </c>
      <c r="D507" t="s">
        <v>55</v>
      </c>
      <c r="E507">
        <v>410</v>
      </c>
      <c r="F507">
        <v>68</v>
      </c>
      <c r="G507">
        <v>90</v>
      </c>
      <c r="H507">
        <v>65</v>
      </c>
      <c r="I507">
        <v>50</v>
      </c>
      <c r="J507">
        <v>55</v>
      </c>
      <c r="K507">
        <v>82</v>
      </c>
      <c r="L507">
        <v>4</v>
      </c>
      <c r="M507" t="b">
        <v>0</v>
      </c>
    </row>
    <row r="508" spans="1:13">
      <c r="A508">
        <v>452</v>
      </c>
      <c r="B508" t="s">
        <v>537</v>
      </c>
      <c r="C508" t="s">
        <v>15</v>
      </c>
      <c r="D508" t="s">
        <v>172</v>
      </c>
      <c r="E508">
        <v>500</v>
      </c>
      <c r="F508">
        <v>70</v>
      </c>
      <c r="G508">
        <v>90</v>
      </c>
      <c r="H508">
        <v>110</v>
      </c>
      <c r="I508">
        <v>60</v>
      </c>
      <c r="J508">
        <v>75</v>
      </c>
      <c r="K508">
        <v>95</v>
      </c>
      <c r="L508">
        <v>4</v>
      </c>
      <c r="M508" t="b">
        <v>0</v>
      </c>
    </row>
    <row r="509" spans="1:13">
      <c r="A509">
        <v>485</v>
      </c>
      <c r="B509" t="s">
        <v>538</v>
      </c>
      <c r="C509" t="s">
        <v>20</v>
      </c>
      <c r="D509" t="s">
        <v>116</v>
      </c>
      <c r="E509">
        <v>600</v>
      </c>
      <c r="F509">
        <v>91</v>
      </c>
      <c r="G509">
        <v>90</v>
      </c>
      <c r="H509">
        <v>106</v>
      </c>
      <c r="I509">
        <v>130</v>
      </c>
      <c r="J509">
        <v>106</v>
      </c>
      <c r="K509">
        <v>77</v>
      </c>
      <c r="L509">
        <v>4</v>
      </c>
      <c r="M509" t="b">
        <v>1</v>
      </c>
    </row>
    <row r="510" spans="1:13">
      <c r="A510">
        <v>491</v>
      </c>
      <c r="B510" t="s">
        <v>539</v>
      </c>
      <c r="C510" t="s">
        <v>172</v>
      </c>
      <c r="E510">
        <v>600</v>
      </c>
      <c r="F510">
        <v>70</v>
      </c>
      <c r="G510">
        <v>90</v>
      </c>
      <c r="H510">
        <v>90</v>
      </c>
      <c r="I510">
        <v>135</v>
      </c>
      <c r="J510">
        <v>90</v>
      </c>
      <c r="K510">
        <v>125</v>
      </c>
      <c r="L510">
        <v>4</v>
      </c>
      <c r="M510" t="b">
        <v>1</v>
      </c>
    </row>
    <row r="511" spans="1:13">
      <c r="A511">
        <v>442</v>
      </c>
      <c r="B511" t="s">
        <v>540</v>
      </c>
      <c r="C511" t="s">
        <v>129</v>
      </c>
      <c r="D511" t="s">
        <v>172</v>
      </c>
      <c r="E511">
        <v>485</v>
      </c>
      <c r="F511">
        <v>50</v>
      </c>
      <c r="G511">
        <v>92</v>
      </c>
      <c r="H511">
        <v>108</v>
      </c>
      <c r="I511">
        <v>92</v>
      </c>
      <c r="J511">
        <v>108</v>
      </c>
      <c r="K511">
        <v>35</v>
      </c>
      <c r="L511">
        <v>4</v>
      </c>
      <c r="M511" t="b">
        <v>0</v>
      </c>
    </row>
    <row r="512" spans="1:13">
      <c r="A512">
        <v>460</v>
      </c>
      <c r="B512" t="s">
        <v>541</v>
      </c>
      <c r="C512" t="s">
        <v>14</v>
      </c>
      <c r="D512" t="s">
        <v>123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435</v>
      </c>
      <c r="B513" t="s">
        <v>542</v>
      </c>
      <c r="C513" t="s">
        <v>15</v>
      </c>
      <c r="D513" t="s">
        <v>172</v>
      </c>
      <c r="E513">
        <v>479</v>
      </c>
      <c r="F513">
        <v>103</v>
      </c>
      <c r="G513">
        <v>93</v>
      </c>
      <c r="H513">
        <v>67</v>
      </c>
      <c r="I513">
        <v>71</v>
      </c>
      <c r="J513">
        <v>61</v>
      </c>
      <c r="K513">
        <v>84</v>
      </c>
      <c r="L513">
        <v>4</v>
      </c>
      <c r="M513" t="b">
        <v>0</v>
      </c>
    </row>
    <row r="514" spans="1:13">
      <c r="A514">
        <v>414</v>
      </c>
      <c r="B514" t="s">
        <v>543</v>
      </c>
      <c r="C514" t="s">
        <v>33</v>
      </c>
      <c r="D514" t="s">
        <v>23</v>
      </c>
      <c r="E514">
        <v>424</v>
      </c>
      <c r="F514">
        <v>70</v>
      </c>
      <c r="G514">
        <v>94</v>
      </c>
      <c r="H514">
        <v>50</v>
      </c>
      <c r="I514">
        <v>94</v>
      </c>
      <c r="J514">
        <v>50</v>
      </c>
      <c r="K514">
        <v>66</v>
      </c>
      <c r="L514">
        <v>4</v>
      </c>
      <c r="M514" t="b">
        <v>0</v>
      </c>
    </row>
    <row r="515" spans="1:13">
      <c r="A515">
        <v>467</v>
      </c>
      <c r="B515" t="s">
        <v>544</v>
      </c>
      <c r="C515" t="s">
        <v>20</v>
      </c>
      <c r="E515">
        <v>540</v>
      </c>
      <c r="F515">
        <v>75</v>
      </c>
      <c r="G515">
        <v>95</v>
      </c>
      <c r="H515">
        <v>67</v>
      </c>
      <c r="I515">
        <v>125</v>
      </c>
      <c r="J515">
        <v>95</v>
      </c>
      <c r="K515">
        <v>83</v>
      </c>
      <c r="L515">
        <v>4</v>
      </c>
      <c r="M515" t="b">
        <v>0</v>
      </c>
    </row>
    <row r="516" spans="1:13">
      <c r="A516">
        <v>472</v>
      </c>
      <c r="B516" t="s">
        <v>545</v>
      </c>
      <c r="C516" t="s">
        <v>55</v>
      </c>
      <c r="D516" t="s">
        <v>23</v>
      </c>
      <c r="E516">
        <v>510</v>
      </c>
      <c r="F516">
        <v>75</v>
      </c>
      <c r="G516">
        <v>95</v>
      </c>
      <c r="H516">
        <v>125</v>
      </c>
      <c r="I516">
        <v>45</v>
      </c>
      <c r="J516">
        <v>75</v>
      </c>
      <c r="K516">
        <v>95</v>
      </c>
      <c r="L516">
        <v>4</v>
      </c>
      <c r="M516" t="b">
        <v>0</v>
      </c>
    </row>
    <row r="517" spans="1:13">
      <c r="A517">
        <v>424</v>
      </c>
      <c r="B517" t="s">
        <v>546</v>
      </c>
      <c r="C517" t="s">
        <v>41</v>
      </c>
      <c r="E517">
        <v>482</v>
      </c>
      <c r="F517">
        <v>75</v>
      </c>
      <c r="G517">
        <v>100</v>
      </c>
      <c r="H517">
        <v>66</v>
      </c>
      <c r="I517">
        <v>60</v>
      </c>
      <c r="J517">
        <v>66</v>
      </c>
      <c r="K517">
        <v>115</v>
      </c>
      <c r="L517">
        <v>4</v>
      </c>
      <c r="M517" t="b">
        <v>0</v>
      </c>
    </row>
    <row r="518" spans="1:13">
      <c r="A518">
        <v>455</v>
      </c>
      <c r="B518" t="s">
        <v>547</v>
      </c>
      <c r="C518" t="s">
        <v>14</v>
      </c>
      <c r="E518">
        <v>454</v>
      </c>
      <c r="F518">
        <v>74</v>
      </c>
      <c r="G518">
        <v>100</v>
      </c>
      <c r="H518">
        <v>72</v>
      </c>
      <c r="I518">
        <v>90</v>
      </c>
      <c r="J518">
        <v>72</v>
      </c>
      <c r="K518">
        <v>46</v>
      </c>
      <c r="L518">
        <v>4</v>
      </c>
      <c r="M518" t="b">
        <v>0</v>
      </c>
    </row>
    <row r="519" spans="1:13">
      <c r="A519">
        <v>465</v>
      </c>
      <c r="B519" t="s">
        <v>548</v>
      </c>
      <c r="C519" t="s">
        <v>14</v>
      </c>
      <c r="E519">
        <v>535</v>
      </c>
      <c r="F519">
        <v>100</v>
      </c>
      <c r="G519">
        <v>100</v>
      </c>
      <c r="H519">
        <v>125</v>
      </c>
      <c r="I519">
        <v>110</v>
      </c>
      <c r="J519">
        <v>50</v>
      </c>
      <c r="K519">
        <v>50</v>
      </c>
      <c r="L519">
        <v>4</v>
      </c>
      <c r="M519" t="b">
        <v>0</v>
      </c>
    </row>
    <row r="520" spans="1:13">
      <c r="A520">
        <v>477</v>
      </c>
      <c r="B520" t="s">
        <v>549</v>
      </c>
      <c r="C520" t="s">
        <v>129</v>
      </c>
      <c r="E520">
        <v>525</v>
      </c>
      <c r="F520">
        <v>45</v>
      </c>
      <c r="G520">
        <v>100</v>
      </c>
      <c r="H520">
        <v>135</v>
      </c>
      <c r="I520">
        <v>65</v>
      </c>
      <c r="J520">
        <v>135</v>
      </c>
      <c r="K520">
        <v>45</v>
      </c>
      <c r="L520">
        <v>4</v>
      </c>
      <c r="M520" t="b">
        <v>0</v>
      </c>
    </row>
    <row r="521" spans="1:13">
      <c r="A521">
        <v>487</v>
      </c>
      <c r="B521" t="s">
        <v>550</v>
      </c>
      <c r="C521" t="s">
        <v>129</v>
      </c>
      <c r="D521" t="s">
        <v>25</v>
      </c>
      <c r="E521">
        <v>680</v>
      </c>
      <c r="F521">
        <v>150</v>
      </c>
      <c r="G521">
        <v>100</v>
      </c>
      <c r="H521">
        <v>120</v>
      </c>
      <c r="I521">
        <v>100</v>
      </c>
      <c r="J521">
        <v>120</v>
      </c>
      <c r="K521">
        <v>90</v>
      </c>
      <c r="L521">
        <v>4</v>
      </c>
      <c r="M521" t="b">
        <v>1</v>
      </c>
    </row>
    <row r="522" spans="1:13">
      <c r="A522">
        <v>490</v>
      </c>
      <c r="B522" t="s">
        <v>551</v>
      </c>
      <c r="C522" t="s">
        <v>28</v>
      </c>
      <c r="E522">
        <v>600</v>
      </c>
      <c r="F522">
        <v>100</v>
      </c>
      <c r="G522">
        <v>100</v>
      </c>
      <c r="H522">
        <v>100</v>
      </c>
      <c r="I522">
        <v>100</v>
      </c>
      <c r="J522">
        <v>100</v>
      </c>
      <c r="K522">
        <v>100</v>
      </c>
      <c r="L522">
        <v>4</v>
      </c>
      <c r="M522" t="b">
        <v>0</v>
      </c>
    </row>
    <row r="523" spans="1:13">
      <c r="A523">
        <v>492</v>
      </c>
      <c r="B523" t="s">
        <v>552</v>
      </c>
      <c r="C523" t="s">
        <v>14</v>
      </c>
      <c r="E523">
        <v>600</v>
      </c>
      <c r="F523">
        <v>100</v>
      </c>
      <c r="G523">
        <v>100</v>
      </c>
      <c r="H523">
        <v>100</v>
      </c>
      <c r="I523">
        <v>100</v>
      </c>
      <c r="J523">
        <v>100</v>
      </c>
      <c r="K523">
        <v>100</v>
      </c>
      <c r="L523">
        <v>4</v>
      </c>
      <c r="M523" t="b">
        <v>1</v>
      </c>
    </row>
    <row r="524" spans="1:13">
      <c r="A524">
        <v>492</v>
      </c>
      <c r="B524" t="s">
        <v>553</v>
      </c>
      <c r="C524" t="s">
        <v>14</v>
      </c>
      <c r="D524" t="s">
        <v>23</v>
      </c>
      <c r="E524">
        <v>600</v>
      </c>
      <c r="F524">
        <v>100</v>
      </c>
      <c r="G524">
        <v>103</v>
      </c>
      <c r="H524">
        <v>75</v>
      </c>
      <c r="I524">
        <v>120</v>
      </c>
      <c r="J524">
        <v>75</v>
      </c>
      <c r="K524">
        <v>127</v>
      </c>
      <c r="L524">
        <v>4</v>
      </c>
      <c r="M524" t="b">
        <v>1</v>
      </c>
    </row>
    <row r="525" spans="1:13">
      <c r="A525">
        <v>392</v>
      </c>
      <c r="B525" t="s">
        <v>554</v>
      </c>
      <c r="C525" t="s">
        <v>20</v>
      </c>
      <c r="D525" t="s">
        <v>86</v>
      </c>
      <c r="E525">
        <v>534</v>
      </c>
      <c r="F525">
        <v>76</v>
      </c>
      <c r="G525">
        <v>104</v>
      </c>
      <c r="H525">
        <v>71</v>
      </c>
      <c r="I525">
        <v>104</v>
      </c>
      <c r="J525">
        <v>71</v>
      </c>
      <c r="K525">
        <v>108</v>
      </c>
      <c r="L525">
        <v>4</v>
      </c>
      <c r="M525" t="b">
        <v>0</v>
      </c>
    </row>
    <row r="526" spans="1:13">
      <c r="A526">
        <v>419</v>
      </c>
      <c r="B526" t="s">
        <v>555</v>
      </c>
      <c r="C526" t="s">
        <v>28</v>
      </c>
      <c r="E526">
        <v>495</v>
      </c>
      <c r="F526">
        <v>85</v>
      </c>
      <c r="G526">
        <v>105</v>
      </c>
      <c r="H526">
        <v>55</v>
      </c>
      <c r="I526">
        <v>85</v>
      </c>
      <c r="J526">
        <v>50</v>
      </c>
      <c r="K526">
        <v>115</v>
      </c>
      <c r="L526">
        <v>4</v>
      </c>
      <c r="M526" t="b">
        <v>0</v>
      </c>
    </row>
    <row r="527" spans="1:13">
      <c r="A527">
        <v>481</v>
      </c>
      <c r="B527" t="s">
        <v>556</v>
      </c>
      <c r="C527" t="s">
        <v>94</v>
      </c>
      <c r="E527">
        <v>580</v>
      </c>
      <c r="F527">
        <v>80</v>
      </c>
      <c r="G527">
        <v>105</v>
      </c>
      <c r="H527">
        <v>105</v>
      </c>
      <c r="I527">
        <v>105</v>
      </c>
      <c r="J527">
        <v>105</v>
      </c>
      <c r="K527">
        <v>80</v>
      </c>
      <c r="L527">
        <v>4</v>
      </c>
      <c r="M527" t="b">
        <v>1</v>
      </c>
    </row>
    <row r="528" spans="1:13">
      <c r="A528">
        <v>454</v>
      </c>
      <c r="B528" t="s">
        <v>557</v>
      </c>
      <c r="C528" t="s">
        <v>15</v>
      </c>
      <c r="D528" t="s">
        <v>86</v>
      </c>
      <c r="E528">
        <v>490</v>
      </c>
      <c r="F528">
        <v>83</v>
      </c>
      <c r="G528">
        <v>106</v>
      </c>
      <c r="H528">
        <v>65</v>
      </c>
      <c r="I528">
        <v>86</v>
      </c>
      <c r="J528">
        <v>65</v>
      </c>
      <c r="K528">
        <v>85</v>
      </c>
      <c r="L528">
        <v>4</v>
      </c>
      <c r="M528" t="b">
        <v>0</v>
      </c>
    </row>
    <row r="529" spans="1:13">
      <c r="A529">
        <v>389</v>
      </c>
      <c r="B529" t="s">
        <v>558</v>
      </c>
      <c r="C529" t="s">
        <v>14</v>
      </c>
      <c r="D529" t="s">
        <v>55</v>
      </c>
      <c r="E529">
        <v>525</v>
      </c>
      <c r="F529">
        <v>95</v>
      </c>
      <c r="G529">
        <v>109</v>
      </c>
      <c r="H529">
        <v>105</v>
      </c>
      <c r="I529">
        <v>75</v>
      </c>
      <c r="J529">
        <v>85</v>
      </c>
      <c r="K529">
        <v>56</v>
      </c>
      <c r="L529">
        <v>4</v>
      </c>
      <c r="M529" t="b">
        <v>0</v>
      </c>
    </row>
    <row r="530" spans="1:13">
      <c r="A530">
        <v>448</v>
      </c>
      <c r="B530" t="s">
        <v>559</v>
      </c>
      <c r="C530" t="s">
        <v>86</v>
      </c>
      <c r="D530" t="s">
        <v>116</v>
      </c>
      <c r="E530">
        <v>525</v>
      </c>
      <c r="F530">
        <v>70</v>
      </c>
      <c r="G530">
        <v>110</v>
      </c>
      <c r="H530">
        <v>70</v>
      </c>
      <c r="I530">
        <v>115</v>
      </c>
      <c r="J530">
        <v>70</v>
      </c>
      <c r="K530">
        <v>90</v>
      </c>
      <c r="L530">
        <v>4</v>
      </c>
      <c r="M530" t="b">
        <v>0</v>
      </c>
    </row>
    <row r="531" spans="1:13">
      <c r="A531">
        <v>470</v>
      </c>
      <c r="B531" t="s">
        <v>560</v>
      </c>
      <c r="C531" t="s">
        <v>14</v>
      </c>
      <c r="E531">
        <v>525</v>
      </c>
      <c r="F531">
        <v>65</v>
      </c>
      <c r="G531">
        <v>110</v>
      </c>
      <c r="H531">
        <v>130</v>
      </c>
      <c r="I531">
        <v>60</v>
      </c>
      <c r="J531">
        <v>65</v>
      </c>
      <c r="K531">
        <v>95</v>
      </c>
      <c r="L531">
        <v>4</v>
      </c>
      <c r="M531" t="b">
        <v>0</v>
      </c>
    </row>
    <row r="532" spans="1:13">
      <c r="A532">
        <v>450</v>
      </c>
      <c r="B532" t="s">
        <v>561</v>
      </c>
      <c r="C532" t="s">
        <v>55</v>
      </c>
      <c r="E532">
        <v>525</v>
      </c>
      <c r="F532">
        <v>108</v>
      </c>
      <c r="G532">
        <v>112</v>
      </c>
      <c r="H532">
        <v>118</v>
      </c>
      <c r="I532">
        <v>68</v>
      </c>
      <c r="J532">
        <v>72</v>
      </c>
      <c r="K532">
        <v>47</v>
      </c>
      <c r="L532">
        <v>4</v>
      </c>
      <c r="M532" t="b">
        <v>0</v>
      </c>
    </row>
    <row r="533" spans="1:13">
      <c r="A533">
        <v>398</v>
      </c>
      <c r="B533" t="s">
        <v>562</v>
      </c>
      <c r="C533" t="s">
        <v>41</v>
      </c>
      <c r="D533" t="s">
        <v>23</v>
      </c>
      <c r="E533">
        <v>485</v>
      </c>
      <c r="F533">
        <v>85</v>
      </c>
      <c r="G533">
        <v>120</v>
      </c>
      <c r="H533">
        <v>70</v>
      </c>
      <c r="I533">
        <v>50</v>
      </c>
      <c r="J533">
        <v>60</v>
      </c>
      <c r="K533">
        <v>100</v>
      </c>
      <c r="L533">
        <v>4</v>
      </c>
      <c r="M533" t="b">
        <v>0</v>
      </c>
    </row>
    <row r="534" spans="1:13">
      <c r="A534">
        <v>405</v>
      </c>
      <c r="B534" t="s">
        <v>563</v>
      </c>
      <c r="C534" t="s">
        <v>52</v>
      </c>
      <c r="E534">
        <v>523</v>
      </c>
      <c r="F534">
        <v>80</v>
      </c>
      <c r="G534">
        <v>120</v>
      </c>
      <c r="H534">
        <v>79</v>
      </c>
      <c r="I534">
        <v>95</v>
      </c>
      <c r="J534">
        <v>79</v>
      </c>
      <c r="K534">
        <v>70</v>
      </c>
      <c r="L534">
        <v>4</v>
      </c>
      <c r="M534" t="b">
        <v>0</v>
      </c>
    </row>
    <row r="535" spans="1:13">
      <c r="A535">
        <v>461</v>
      </c>
      <c r="B535" t="s">
        <v>564</v>
      </c>
      <c r="C535" t="s">
        <v>172</v>
      </c>
      <c r="D535" t="s">
        <v>123</v>
      </c>
      <c r="E535">
        <v>510</v>
      </c>
      <c r="F535">
        <v>70</v>
      </c>
      <c r="G535">
        <v>120</v>
      </c>
      <c r="H535">
        <v>65</v>
      </c>
      <c r="I535">
        <v>45</v>
      </c>
      <c r="J535">
        <v>85</v>
      </c>
      <c r="K535">
        <v>125</v>
      </c>
      <c r="L535">
        <v>4</v>
      </c>
      <c r="M535" t="b">
        <v>0</v>
      </c>
    </row>
    <row r="536" spans="1:13">
      <c r="A536">
        <v>483</v>
      </c>
      <c r="B536" t="s">
        <v>565</v>
      </c>
      <c r="C536" t="s">
        <v>116</v>
      </c>
      <c r="D536" t="s">
        <v>25</v>
      </c>
      <c r="E536">
        <v>680</v>
      </c>
      <c r="F536">
        <v>100</v>
      </c>
      <c r="G536">
        <v>120</v>
      </c>
      <c r="H536">
        <v>120</v>
      </c>
      <c r="I536">
        <v>150</v>
      </c>
      <c r="J536">
        <v>100</v>
      </c>
      <c r="K536">
        <v>90</v>
      </c>
      <c r="L536">
        <v>4</v>
      </c>
      <c r="M536" t="b">
        <v>1</v>
      </c>
    </row>
    <row r="537" spans="1:13">
      <c r="A537">
        <v>484</v>
      </c>
      <c r="B537" t="s">
        <v>566</v>
      </c>
      <c r="C537" t="s">
        <v>28</v>
      </c>
      <c r="D537" t="s">
        <v>25</v>
      </c>
      <c r="E537">
        <v>680</v>
      </c>
      <c r="F537">
        <v>90</v>
      </c>
      <c r="G537">
        <v>120</v>
      </c>
      <c r="H537">
        <v>100</v>
      </c>
      <c r="I537">
        <v>150</v>
      </c>
      <c r="J537">
        <v>120</v>
      </c>
      <c r="K537">
        <v>100</v>
      </c>
      <c r="L537">
        <v>4</v>
      </c>
      <c r="M537" t="b">
        <v>1</v>
      </c>
    </row>
    <row r="538" spans="1:13">
      <c r="A538">
        <v>487</v>
      </c>
      <c r="B538" t="s">
        <v>567</v>
      </c>
      <c r="C538" t="s">
        <v>129</v>
      </c>
      <c r="D538" t="s">
        <v>25</v>
      </c>
      <c r="E538">
        <v>680</v>
      </c>
      <c r="F538">
        <v>150</v>
      </c>
      <c r="G538">
        <v>120</v>
      </c>
      <c r="H538">
        <v>100</v>
      </c>
      <c r="I538">
        <v>120</v>
      </c>
      <c r="J538">
        <v>100</v>
      </c>
      <c r="K538">
        <v>90</v>
      </c>
      <c r="L538">
        <v>4</v>
      </c>
      <c r="M538" t="b">
        <v>1</v>
      </c>
    </row>
    <row r="539" spans="1:13">
      <c r="A539">
        <v>493</v>
      </c>
      <c r="B539" t="s">
        <v>568</v>
      </c>
      <c r="C539" t="s">
        <v>41</v>
      </c>
      <c r="E539">
        <v>720</v>
      </c>
      <c r="F539">
        <v>120</v>
      </c>
      <c r="G539">
        <v>120</v>
      </c>
      <c r="H539">
        <v>120</v>
      </c>
      <c r="I539">
        <v>120</v>
      </c>
      <c r="J539">
        <v>120</v>
      </c>
      <c r="K539">
        <v>120</v>
      </c>
      <c r="L539">
        <v>4</v>
      </c>
      <c r="M539" t="b">
        <v>1</v>
      </c>
    </row>
    <row r="540" spans="1:13">
      <c r="A540">
        <v>466</v>
      </c>
      <c r="B540" t="s">
        <v>569</v>
      </c>
      <c r="C540" t="s">
        <v>52</v>
      </c>
      <c r="E540">
        <v>540</v>
      </c>
      <c r="F540">
        <v>75</v>
      </c>
      <c r="G540">
        <v>123</v>
      </c>
      <c r="H540">
        <v>67</v>
      </c>
      <c r="I540">
        <v>95</v>
      </c>
      <c r="J540">
        <v>85</v>
      </c>
      <c r="K540">
        <v>95</v>
      </c>
      <c r="L540">
        <v>4</v>
      </c>
      <c r="M540" t="b">
        <v>0</v>
      </c>
    </row>
    <row r="541" spans="1:13">
      <c r="A541">
        <v>408</v>
      </c>
      <c r="B541" t="s">
        <v>570</v>
      </c>
      <c r="C541" t="s">
        <v>107</v>
      </c>
      <c r="E541">
        <v>350</v>
      </c>
      <c r="F541">
        <v>67</v>
      </c>
      <c r="G541">
        <v>125</v>
      </c>
      <c r="H541">
        <v>40</v>
      </c>
      <c r="I541">
        <v>30</v>
      </c>
      <c r="J541">
        <v>30</v>
      </c>
      <c r="K541">
        <v>58</v>
      </c>
      <c r="L541">
        <v>4</v>
      </c>
      <c r="M541" t="b">
        <v>0</v>
      </c>
    </row>
    <row r="542" spans="1:13">
      <c r="A542">
        <v>430</v>
      </c>
      <c r="B542" t="s">
        <v>571</v>
      </c>
      <c r="C542" t="s">
        <v>172</v>
      </c>
      <c r="D542" t="s">
        <v>23</v>
      </c>
      <c r="E542">
        <v>505</v>
      </c>
      <c r="F542">
        <v>100</v>
      </c>
      <c r="G542">
        <v>125</v>
      </c>
      <c r="H542">
        <v>52</v>
      </c>
      <c r="I542">
        <v>105</v>
      </c>
      <c r="J542">
        <v>52</v>
      </c>
      <c r="K542">
        <v>71</v>
      </c>
      <c r="L542">
        <v>4</v>
      </c>
      <c r="M542" t="b">
        <v>0</v>
      </c>
    </row>
    <row r="543" spans="1:13">
      <c r="A543">
        <v>475</v>
      </c>
      <c r="B543" t="s">
        <v>572</v>
      </c>
      <c r="C543" t="s">
        <v>94</v>
      </c>
      <c r="D543" t="s">
        <v>86</v>
      </c>
      <c r="E543">
        <v>518</v>
      </c>
      <c r="F543">
        <v>68</v>
      </c>
      <c r="G543">
        <v>125</v>
      </c>
      <c r="H543">
        <v>65</v>
      </c>
      <c r="I543">
        <v>65</v>
      </c>
      <c r="J543">
        <v>115</v>
      </c>
      <c r="K543">
        <v>80</v>
      </c>
      <c r="L543">
        <v>4</v>
      </c>
      <c r="M543" t="b">
        <v>0</v>
      </c>
    </row>
    <row r="544" spans="1:13">
      <c r="A544">
        <v>482</v>
      </c>
      <c r="B544" t="s">
        <v>573</v>
      </c>
      <c r="C544" t="s">
        <v>94</v>
      </c>
      <c r="E544">
        <v>580</v>
      </c>
      <c r="F544">
        <v>75</v>
      </c>
      <c r="G544">
        <v>125</v>
      </c>
      <c r="H544">
        <v>70</v>
      </c>
      <c r="I544">
        <v>125</v>
      </c>
      <c r="J544">
        <v>70</v>
      </c>
      <c r="K544">
        <v>115</v>
      </c>
      <c r="L544">
        <v>4</v>
      </c>
      <c r="M544" t="b">
        <v>1</v>
      </c>
    </row>
    <row r="545" spans="1:13">
      <c r="A545">
        <v>445</v>
      </c>
      <c r="B545" t="s">
        <v>574</v>
      </c>
      <c r="C545" t="s">
        <v>25</v>
      </c>
      <c r="D545" t="s">
        <v>55</v>
      </c>
      <c r="E545">
        <v>600</v>
      </c>
      <c r="F545">
        <v>108</v>
      </c>
      <c r="G545">
        <v>130</v>
      </c>
      <c r="H545">
        <v>95</v>
      </c>
      <c r="I545">
        <v>80</v>
      </c>
      <c r="J545">
        <v>85</v>
      </c>
      <c r="K545">
        <v>102</v>
      </c>
      <c r="L545">
        <v>4</v>
      </c>
      <c r="M545" t="b">
        <v>0</v>
      </c>
    </row>
    <row r="546" spans="1:13">
      <c r="A546">
        <v>473</v>
      </c>
      <c r="B546" t="s">
        <v>575</v>
      </c>
      <c r="C546" t="s">
        <v>123</v>
      </c>
      <c r="D546" t="s">
        <v>55</v>
      </c>
      <c r="E546">
        <v>530</v>
      </c>
      <c r="F546">
        <v>110</v>
      </c>
      <c r="G546">
        <v>130</v>
      </c>
      <c r="H546">
        <v>80</v>
      </c>
      <c r="I546">
        <v>70</v>
      </c>
      <c r="J546">
        <v>60</v>
      </c>
      <c r="K546">
        <v>80</v>
      </c>
      <c r="L546">
        <v>4</v>
      </c>
      <c r="M546" t="b">
        <v>0</v>
      </c>
    </row>
    <row r="547" spans="1:13">
      <c r="A547">
        <v>460</v>
      </c>
      <c r="B547" t="s">
        <v>576</v>
      </c>
      <c r="C547" t="s">
        <v>14</v>
      </c>
      <c r="D547" t="s">
        <v>123</v>
      </c>
      <c r="E547">
        <v>594</v>
      </c>
      <c r="F547">
        <v>90</v>
      </c>
      <c r="G547">
        <v>132</v>
      </c>
      <c r="H547">
        <v>105</v>
      </c>
      <c r="I547">
        <v>132</v>
      </c>
      <c r="J547">
        <v>105</v>
      </c>
      <c r="K547">
        <v>30</v>
      </c>
      <c r="L547">
        <v>4</v>
      </c>
      <c r="M547" t="b">
        <v>0</v>
      </c>
    </row>
    <row r="548" spans="1:13">
      <c r="A548">
        <v>428</v>
      </c>
      <c r="B548" t="s">
        <v>577</v>
      </c>
      <c r="C548" t="s">
        <v>41</v>
      </c>
      <c r="D548" t="s">
        <v>86</v>
      </c>
      <c r="E548">
        <v>580</v>
      </c>
      <c r="F548">
        <v>65</v>
      </c>
      <c r="G548">
        <v>136</v>
      </c>
      <c r="H548">
        <v>94</v>
      </c>
      <c r="I548">
        <v>54</v>
      </c>
      <c r="J548">
        <v>96</v>
      </c>
      <c r="K548">
        <v>135</v>
      </c>
      <c r="L548">
        <v>4</v>
      </c>
      <c r="M548" t="b">
        <v>0</v>
      </c>
    </row>
    <row r="549" spans="1:13">
      <c r="A549">
        <v>464</v>
      </c>
      <c r="B549" t="s">
        <v>578</v>
      </c>
      <c r="C549" t="s">
        <v>55</v>
      </c>
      <c r="D549" t="s">
        <v>107</v>
      </c>
      <c r="E549">
        <v>535</v>
      </c>
      <c r="F549">
        <v>115</v>
      </c>
      <c r="G549">
        <v>140</v>
      </c>
      <c r="H549">
        <v>130</v>
      </c>
      <c r="I549">
        <v>55</v>
      </c>
      <c r="J549">
        <v>55</v>
      </c>
      <c r="K549">
        <v>40</v>
      </c>
      <c r="L549">
        <v>4</v>
      </c>
      <c r="M549" t="b">
        <v>0</v>
      </c>
    </row>
    <row r="550" spans="1:13">
      <c r="A550">
        <v>448</v>
      </c>
      <c r="B550" t="s">
        <v>579</v>
      </c>
      <c r="C550" t="s">
        <v>86</v>
      </c>
      <c r="D550" t="s">
        <v>116</v>
      </c>
      <c r="E550">
        <v>625</v>
      </c>
      <c r="F550">
        <v>70</v>
      </c>
      <c r="G550">
        <v>145</v>
      </c>
      <c r="H550">
        <v>88</v>
      </c>
      <c r="I550">
        <v>140</v>
      </c>
      <c r="J550">
        <v>70</v>
      </c>
      <c r="K550">
        <v>112</v>
      </c>
      <c r="L550">
        <v>4</v>
      </c>
      <c r="M550" t="b">
        <v>0</v>
      </c>
    </row>
    <row r="551" spans="1:13">
      <c r="A551">
        <v>486</v>
      </c>
      <c r="B551" t="s">
        <v>580</v>
      </c>
      <c r="C551" t="s">
        <v>41</v>
      </c>
      <c r="E551">
        <v>670</v>
      </c>
      <c r="F551">
        <v>110</v>
      </c>
      <c r="G551">
        <v>160</v>
      </c>
      <c r="H551">
        <v>110</v>
      </c>
      <c r="I551">
        <v>80</v>
      </c>
      <c r="J551">
        <v>110</v>
      </c>
      <c r="K551">
        <v>100</v>
      </c>
      <c r="L551">
        <v>4</v>
      </c>
      <c r="M551" t="b">
        <v>1</v>
      </c>
    </row>
    <row r="552" spans="1:13">
      <c r="A552">
        <v>409</v>
      </c>
      <c r="B552" t="s">
        <v>581</v>
      </c>
      <c r="C552" t="s">
        <v>107</v>
      </c>
      <c r="E552">
        <v>495</v>
      </c>
      <c r="F552">
        <v>97</v>
      </c>
      <c r="G552">
        <v>165</v>
      </c>
      <c r="H552">
        <v>60</v>
      </c>
      <c r="I552">
        <v>65</v>
      </c>
      <c r="J552">
        <v>50</v>
      </c>
      <c r="K552">
        <v>58</v>
      </c>
      <c r="L552">
        <v>4</v>
      </c>
      <c r="M552" t="b">
        <v>0</v>
      </c>
    </row>
    <row r="553" spans="1:13">
      <c r="A553">
        <v>475</v>
      </c>
      <c r="B553" t="s">
        <v>582</v>
      </c>
      <c r="C553" t="s">
        <v>94</v>
      </c>
      <c r="D553" t="s">
        <v>86</v>
      </c>
      <c r="E553">
        <v>618</v>
      </c>
      <c r="F553">
        <v>68</v>
      </c>
      <c r="G553">
        <v>165</v>
      </c>
      <c r="H553">
        <v>95</v>
      </c>
      <c r="I553">
        <v>65</v>
      </c>
      <c r="J553">
        <v>115</v>
      </c>
      <c r="K553">
        <v>110</v>
      </c>
      <c r="L553">
        <v>4</v>
      </c>
      <c r="M553" t="b">
        <v>0</v>
      </c>
    </row>
    <row r="554" spans="1:13">
      <c r="A554">
        <v>445</v>
      </c>
      <c r="B554" t="s">
        <v>583</v>
      </c>
      <c r="C554" t="s">
        <v>25</v>
      </c>
      <c r="D554" t="s">
        <v>55</v>
      </c>
      <c r="E554">
        <v>700</v>
      </c>
      <c r="F554">
        <v>108</v>
      </c>
      <c r="G554">
        <v>170</v>
      </c>
      <c r="H554">
        <v>115</v>
      </c>
      <c r="I554">
        <v>120</v>
      </c>
      <c r="J554">
        <v>95</v>
      </c>
      <c r="K554">
        <v>92</v>
      </c>
      <c r="L554">
        <v>4</v>
      </c>
      <c r="M554" t="b">
        <v>0</v>
      </c>
    </row>
    <row r="555" spans="1:13">
      <c r="A555">
        <v>494</v>
      </c>
      <c r="B555" t="s">
        <v>584</v>
      </c>
      <c r="C555" t="s">
        <v>94</v>
      </c>
      <c r="D555" t="s">
        <v>20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585</v>
      </c>
      <c r="C556" t="s">
        <v>14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586</v>
      </c>
      <c r="C557" t="s">
        <v>14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587</v>
      </c>
      <c r="C558" t="s">
        <v>14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588</v>
      </c>
      <c r="C559" t="s">
        <v>20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589</v>
      </c>
      <c r="C560" t="s">
        <v>20</v>
      </c>
      <c r="D560" t="s">
        <v>86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590</v>
      </c>
      <c r="C561" t="s">
        <v>20</v>
      </c>
      <c r="D561" t="s">
        <v>86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591</v>
      </c>
      <c r="C562" t="s">
        <v>28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592</v>
      </c>
      <c r="C563" t="s">
        <v>28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593</v>
      </c>
      <c r="C564" t="s">
        <v>28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594</v>
      </c>
      <c r="C565" t="s">
        <v>41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595</v>
      </c>
      <c r="C566" t="s">
        <v>41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596</v>
      </c>
      <c r="C567" t="s">
        <v>41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597</v>
      </c>
      <c r="C568" t="s">
        <v>41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598</v>
      </c>
      <c r="C569" t="s">
        <v>41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599</v>
      </c>
      <c r="C570" t="s">
        <v>172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600</v>
      </c>
      <c r="C571" t="s">
        <v>172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601</v>
      </c>
      <c r="C572" t="s">
        <v>14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602</v>
      </c>
      <c r="C573" t="s">
        <v>14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603</v>
      </c>
      <c r="C574" t="s">
        <v>20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604</v>
      </c>
      <c r="C575" t="s">
        <v>20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605</v>
      </c>
      <c r="C576" t="s">
        <v>28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606</v>
      </c>
      <c r="C577" t="s">
        <v>28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607</v>
      </c>
      <c r="C578" t="s">
        <v>94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608</v>
      </c>
      <c r="C579" t="s">
        <v>94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609</v>
      </c>
      <c r="C580" t="s">
        <v>41</v>
      </c>
      <c r="D580" t="s">
        <v>23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610</v>
      </c>
      <c r="C581" t="s">
        <v>41</v>
      </c>
      <c r="D581" t="s">
        <v>23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611</v>
      </c>
      <c r="C582" t="s">
        <v>41</v>
      </c>
      <c r="D582" t="s">
        <v>23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612</v>
      </c>
      <c r="C583" t="s">
        <v>52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613</v>
      </c>
      <c r="C584" t="s">
        <v>52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614</v>
      </c>
      <c r="C585" t="s">
        <v>107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615</v>
      </c>
      <c r="C586" t="s">
        <v>107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616</v>
      </c>
      <c r="C587" t="s">
        <v>107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617</v>
      </c>
      <c r="C588" t="s">
        <v>94</v>
      </c>
      <c r="D588" t="s">
        <v>23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618</v>
      </c>
      <c r="C589" t="s">
        <v>94</v>
      </c>
      <c r="D589" t="s">
        <v>23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619</v>
      </c>
      <c r="C590" t="s">
        <v>55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620</v>
      </c>
      <c r="C591" t="s">
        <v>55</v>
      </c>
      <c r="D591" t="s">
        <v>116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621</v>
      </c>
      <c r="C592" t="s">
        <v>41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622</v>
      </c>
      <c r="C593" t="s">
        <v>41</v>
      </c>
      <c r="D593" t="s">
        <v>64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623</v>
      </c>
      <c r="C594" t="s">
        <v>86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624</v>
      </c>
      <c r="C595" t="s">
        <v>86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625</v>
      </c>
      <c r="C596" t="s">
        <v>86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626</v>
      </c>
      <c r="C597" t="s">
        <v>28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627</v>
      </c>
      <c r="C598" t="s">
        <v>28</v>
      </c>
      <c r="D598" t="s">
        <v>55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628</v>
      </c>
      <c r="C599" t="s">
        <v>28</v>
      </c>
      <c r="D599" t="s">
        <v>55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629</v>
      </c>
      <c r="C600" t="s">
        <v>86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630</v>
      </c>
      <c r="C601" t="s">
        <v>86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631</v>
      </c>
      <c r="C602" t="s">
        <v>33</v>
      </c>
      <c r="D602" t="s">
        <v>14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632</v>
      </c>
      <c r="C603" t="s">
        <v>33</v>
      </c>
      <c r="D603" t="s">
        <v>14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633</v>
      </c>
      <c r="C604" t="s">
        <v>33</v>
      </c>
      <c r="D604" t="s">
        <v>14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634</v>
      </c>
      <c r="C605" t="s">
        <v>33</v>
      </c>
      <c r="D605" t="s">
        <v>15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635</v>
      </c>
      <c r="C606" t="s">
        <v>33</v>
      </c>
      <c r="D606" t="s">
        <v>15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636</v>
      </c>
      <c r="C607" t="s">
        <v>33</v>
      </c>
      <c r="D607" t="s">
        <v>15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637</v>
      </c>
      <c r="C608" t="s">
        <v>14</v>
      </c>
      <c r="D608" t="s">
        <v>64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638</v>
      </c>
      <c r="C609" t="s">
        <v>14</v>
      </c>
      <c r="D609" t="s">
        <v>64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639</v>
      </c>
      <c r="C610" t="s">
        <v>14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640</v>
      </c>
      <c r="C611" t="s">
        <v>14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641</v>
      </c>
      <c r="C612" t="s">
        <v>28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642</v>
      </c>
      <c r="C613" t="s">
        <v>55</v>
      </c>
      <c r="D613" t="s">
        <v>172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643</v>
      </c>
      <c r="C614" t="s">
        <v>55</v>
      </c>
      <c r="D614" t="s">
        <v>172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644</v>
      </c>
      <c r="C615" t="s">
        <v>55</v>
      </c>
      <c r="D615" t="s">
        <v>172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645</v>
      </c>
      <c r="C616" t="s">
        <v>20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646</v>
      </c>
      <c r="C617" t="s">
        <v>20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647</v>
      </c>
      <c r="C618" t="s">
        <v>20</v>
      </c>
      <c r="D618" t="s">
        <v>94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648</v>
      </c>
      <c r="C619" t="s">
        <v>14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649</v>
      </c>
      <c r="C620" t="s">
        <v>33</v>
      </c>
      <c r="D620" t="s">
        <v>107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650</v>
      </c>
      <c r="C621" t="s">
        <v>33</v>
      </c>
      <c r="D621" t="s">
        <v>107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651</v>
      </c>
      <c r="C622" t="s">
        <v>172</v>
      </c>
      <c r="D622" t="s">
        <v>86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652</v>
      </c>
      <c r="C623" t="s">
        <v>172</v>
      </c>
      <c r="D623" t="s">
        <v>86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653</v>
      </c>
      <c r="C624" t="s">
        <v>94</v>
      </c>
      <c r="D624" t="s">
        <v>23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654</v>
      </c>
      <c r="C625" t="s">
        <v>129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655</v>
      </c>
      <c r="C626" t="s">
        <v>129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656</v>
      </c>
      <c r="C627" t="s">
        <v>28</v>
      </c>
      <c r="D627" t="s">
        <v>107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657</v>
      </c>
      <c r="C628" t="s">
        <v>28</v>
      </c>
      <c r="D628" t="s">
        <v>107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658</v>
      </c>
      <c r="C629" t="s">
        <v>107</v>
      </c>
      <c r="D629" t="s">
        <v>23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659</v>
      </c>
      <c r="C630" t="s">
        <v>107</v>
      </c>
      <c r="D630" t="s">
        <v>23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660</v>
      </c>
      <c r="C631" t="s">
        <v>15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661</v>
      </c>
      <c r="C632" t="s">
        <v>15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662</v>
      </c>
      <c r="C633" t="s">
        <v>172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663</v>
      </c>
      <c r="C634" t="s">
        <v>172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664</v>
      </c>
      <c r="C635" t="s">
        <v>41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665</v>
      </c>
      <c r="C636" t="s">
        <v>41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666</v>
      </c>
      <c r="C637" t="s">
        <v>94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667</v>
      </c>
      <c r="C638" t="s">
        <v>94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668</v>
      </c>
      <c r="C639" t="s">
        <v>94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669</v>
      </c>
      <c r="C640" t="s">
        <v>94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670</v>
      </c>
      <c r="C641" t="s">
        <v>94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671</v>
      </c>
      <c r="C642" t="s">
        <v>94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672</v>
      </c>
      <c r="C643" t="s">
        <v>28</v>
      </c>
      <c r="D643" t="s">
        <v>23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673</v>
      </c>
      <c r="C644" t="s">
        <v>28</v>
      </c>
      <c r="D644" t="s">
        <v>23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674</v>
      </c>
      <c r="C645" t="s">
        <v>123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675</v>
      </c>
      <c r="C646" t="s">
        <v>123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676</v>
      </c>
      <c r="C647" t="s">
        <v>123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677</v>
      </c>
      <c r="C648" t="s">
        <v>41</v>
      </c>
      <c r="D648" t="s">
        <v>14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678</v>
      </c>
      <c r="C649" t="s">
        <v>41</v>
      </c>
      <c r="D649" t="s">
        <v>14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679</v>
      </c>
      <c r="C650" t="s">
        <v>52</v>
      </c>
      <c r="D650" t="s">
        <v>23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680</v>
      </c>
      <c r="C651" t="s">
        <v>33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681</v>
      </c>
      <c r="C652" t="s">
        <v>33</v>
      </c>
      <c r="D652" t="s">
        <v>116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682</v>
      </c>
      <c r="C653" t="s">
        <v>14</v>
      </c>
      <c r="D653" t="s">
        <v>15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683</v>
      </c>
      <c r="C654" t="s">
        <v>14</v>
      </c>
      <c r="D654" t="s">
        <v>15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684</v>
      </c>
      <c r="C655" t="s">
        <v>28</v>
      </c>
      <c r="D655" t="s">
        <v>129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685</v>
      </c>
      <c r="C656" t="s">
        <v>28</v>
      </c>
      <c r="D656" t="s">
        <v>129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686</v>
      </c>
      <c r="C657" t="s">
        <v>28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687</v>
      </c>
      <c r="C658" t="s">
        <v>33</v>
      </c>
      <c r="D658" t="s">
        <v>52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688</v>
      </c>
      <c r="C659" t="s">
        <v>33</v>
      </c>
      <c r="D659" t="s">
        <v>52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689</v>
      </c>
      <c r="C660" t="s">
        <v>14</v>
      </c>
      <c r="D660" t="s">
        <v>116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690</v>
      </c>
      <c r="C661" t="s">
        <v>14</v>
      </c>
      <c r="D661" t="s">
        <v>116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691</v>
      </c>
      <c r="C662" t="s">
        <v>116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692</v>
      </c>
      <c r="C663" t="s">
        <v>116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693</v>
      </c>
      <c r="C664" t="s">
        <v>116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694</v>
      </c>
      <c r="C665" t="s">
        <v>52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695</v>
      </c>
      <c r="C666" t="s">
        <v>52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696</v>
      </c>
      <c r="C667" t="s">
        <v>52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697</v>
      </c>
      <c r="C668" t="s">
        <v>94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698</v>
      </c>
      <c r="C669" t="s">
        <v>94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699</v>
      </c>
      <c r="C670" t="s">
        <v>129</v>
      </c>
      <c r="D670" t="s">
        <v>20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700</v>
      </c>
      <c r="C671" t="s">
        <v>129</v>
      </c>
      <c r="D671" t="s">
        <v>20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701</v>
      </c>
      <c r="C672" t="s">
        <v>129</v>
      </c>
      <c r="D672" t="s">
        <v>20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702</v>
      </c>
      <c r="C673" t="s">
        <v>25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703</v>
      </c>
      <c r="C674" t="s">
        <v>25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704</v>
      </c>
      <c r="C675" t="s">
        <v>25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705</v>
      </c>
      <c r="C676" t="s">
        <v>123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706</v>
      </c>
      <c r="C677" t="s">
        <v>123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707</v>
      </c>
      <c r="C678" t="s">
        <v>123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708</v>
      </c>
      <c r="C679" t="s">
        <v>33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709</v>
      </c>
      <c r="C680" t="s">
        <v>33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710</v>
      </c>
      <c r="C681" t="s">
        <v>55</v>
      </c>
      <c r="D681" t="s">
        <v>52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711</v>
      </c>
      <c r="C682" t="s">
        <v>86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712</v>
      </c>
      <c r="C683" t="s">
        <v>86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713</v>
      </c>
      <c r="C684" t="s">
        <v>25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714</v>
      </c>
      <c r="C685" t="s">
        <v>55</v>
      </c>
      <c r="D685" t="s">
        <v>129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715</v>
      </c>
      <c r="C686" t="s">
        <v>55</v>
      </c>
      <c r="D686" t="s">
        <v>129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716</v>
      </c>
      <c r="C687" t="s">
        <v>172</v>
      </c>
      <c r="D687" t="s">
        <v>116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717</v>
      </c>
      <c r="C688" t="s">
        <v>172</v>
      </c>
      <c r="D688" t="s">
        <v>116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718</v>
      </c>
      <c r="C689" t="s">
        <v>41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719</v>
      </c>
      <c r="C690" t="s">
        <v>41</v>
      </c>
      <c r="D690" t="s">
        <v>23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720</v>
      </c>
      <c r="C691" t="s">
        <v>41</v>
      </c>
      <c r="D691" t="s">
        <v>23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721</v>
      </c>
      <c r="C692" t="s">
        <v>172</v>
      </c>
      <c r="D692" t="s">
        <v>23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722</v>
      </c>
      <c r="C693" t="s">
        <v>172</v>
      </c>
      <c r="D693" t="s">
        <v>23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723</v>
      </c>
      <c r="C694" t="s">
        <v>20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724</v>
      </c>
      <c r="C695" t="s">
        <v>33</v>
      </c>
      <c r="D695" t="s">
        <v>116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725</v>
      </c>
      <c r="C696" t="s">
        <v>172</v>
      </c>
      <c r="D696" t="s">
        <v>25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726</v>
      </c>
      <c r="C697" t="s">
        <v>172</v>
      </c>
      <c r="D697" t="s">
        <v>25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727</v>
      </c>
      <c r="C698" t="s">
        <v>172</v>
      </c>
      <c r="D698" t="s">
        <v>25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728</v>
      </c>
      <c r="C699" t="s">
        <v>33</v>
      </c>
      <c r="D699" t="s">
        <v>20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729</v>
      </c>
      <c r="C700" t="s">
        <v>33</v>
      </c>
      <c r="D700" t="s">
        <v>20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730</v>
      </c>
      <c r="C701" t="s">
        <v>116</v>
      </c>
      <c r="D701" t="s">
        <v>86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731</v>
      </c>
      <c r="C702" t="s">
        <v>107</v>
      </c>
      <c r="D702" t="s">
        <v>86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732</v>
      </c>
      <c r="C703" t="s">
        <v>14</v>
      </c>
      <c r="D703" t="s">
        <v>86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733</v>
      </c>
      <c r="C704" t="s">
        <v>23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734</v>
      </c>
      <c r="C705" t="s">
        <v>23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735</v>
      </c>
      <c r="C706" t="s">
        <v>52</v>
      </c>
      <c r="D706" t="s">
        <v>23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736</v>
      </c>
      <c r="C707" t="s">
        <v>52</v>
      </c>
      <c r="D707" t="s">
        <v>23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737</v>
      </c>
      <c r="C708" t="s">
        <v>25</v>
      </c>
      <c r="D708" t="s">
        <v>20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738</v>
      </c>
      <c r="C709" t="s">
        <v>25</v>
      </c>
      <c r="D709" t="s">
        <v>52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739</v>
      </c>
      <c r="C710" t="s">
        <v>55</v>
      </c>
      <c r="D710" t="s">
        <v>23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740</v>
      </c>
      <c r="C711" t="s">
        <v>55</v>
      </c>
      <c r="D711" t="s">
        <v>23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741</v>
      </c>
      <c r="C712" t="s">
        <v>25</v>
      </c>
      <c r="D712" t="s">
        <v>123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742</v>
      </c>
      <c r="C713" t="s">
        <v>25</v>
      </c>
      <c r="D713" t="s">
        <v>123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743</v>
      </c>
      <c r="C714" t="s">
        <v>25</v>
      </c>
      <c r="D714" t="s">
        <v>123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744</v>
      </c>
      <c r="C715" t="s">
        <v>28</v>
      </c>
      <c r="D715" t="s">
        <v>86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745</v>
      </c>
      <c r="C716" t="s">
        <v>28</v>
      </c>
      <c r="D716" t="s">
        <v>86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746</v>
      </c>
      <c r="C717" t="s">
        <v>41</v>
      </c>
      <c r="D717" t="s">
        <v>94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747</v>
      </c>
      <c r="C718" t="s">
        <v>41</v>
      </c>
      <c r="D718" t="s">
        <v>86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748</v>
      </c>
      <c r="C719" t="s">
        <v>33</v>
      </c>
      <c r="D719" t="s">
        <v>116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749</v>
      </c>
      <c r="C720" t="s">
        <v>14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750</v>
      </c>
      <c r="C721" t="s">
        <v>14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751</v>
      </c>
      <c r="C722" t="s">
        <v>14</v>
      </c>
      <c r="D722" t="s">
        <v>86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752</v>
      </c>
      <c r="C723" t="s">
        <v>20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753</v>
      </c>
      <c r="C724" t="s">
        <v>20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754</v>
      </c>
      <c r="C725" t="s">
        <v>20</v>
      </c>
      <c r="D725" t="s">
        <v>94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755</v>
      </c>
      <c r="C726" t="s">
        <v>28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756</v>
      </c>
      <c r="C727" t="s">
        <v>28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757</v>
      </c>
      <c r="C728" t="s">
        <v>28</v>
      </c>
      <c r="D728" t="s">
        <v>172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758</v>
      </c>
      <c r="C729" t="s">
        <v>41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759</v>
      </c>
      <c r="C730" t="s">
        <v>41</v>
      </c>
      <c r="D730" t="s">
        <v>55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760</v>
      </c>
      <c r="C731" t="s">
        <v>41</v>
      </c>
      <c r="D731" t="s">
        <v>23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761</v>
      </c>
      <c r="C732" t="s">
        <v>20</v>
      </c>
      <c r="D732" t="s">
        <v>23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762</v>
      </c>
      <c r="C733" t="s">
        <v>20</v>
      </c>
      <c r="D733" t="s">
        <v>23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763</v>
      </c>
      <c r="C734" t="s">
        <v>33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764</v>
      </c>
      <c r="C735" t="s">
        <v>33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765</v>
      </c>
      <c r="C736" t="s">
        <v>33</v>
      </c>
      <c r="D736" t="s">
        <v>23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766</v>
      </c>
      <c r="C737" t="s">
        <v>20</v>
      </c>
      <c r="D737" t="s">
        <v>41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767</v>
      </c>
      <c r="C738" t="s">
        <v>20</v>
      </c>
      <c r="D738" t="s">
        <v>41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768</v>
      </c>
      <c r="C739" t="s">
        <v>64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769</v>
      </c>
      <c r="C740" t="s">
        <v>64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770</v>
      </c>
      <c r="C741" t="s">
        <v>64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771</v>
      </c>
      <c r="C742" t="s">
        <v>14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772</v>
      </c>
      <c r="C743" t="s">
        <v>14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773</v>
      </c>
      <c r="C744" t="s">
        <v>86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774</v>
      </c>
      <c r="C745" t="s">
        <v>86</v>
      </c>
      <c r="D745" t="s">
        <v>172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775</v>
      </c>
      <c r="C746" t="s">
        <v>41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776</v>
      </c>
      <c r="C747" t="s">
        <v>94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777</v>
      </c>
      <c r="C748" t="s">
        <v>94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778</v>
      </c>
      <c r="C749" t="s">
        <v>94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779</v>
      </c>
      <c r="C750" t="s">
        <v>116</v>
      </c>
      <c r="D750" t="s">
        <v>129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780</v>
      </c>
      <c r="C751" t="s">
        <v>116</v>
      </c>
      <c r="D751" t="s">
        <v>129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781</v>
      </c>
      <c r="C752" t="s">
        <v>116</v>
      </c>
      <c r="D752" t="s">
        <v>129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782</v>
      </c>
      <c r="C753" t="s">
        <v>116</v>
      </c>
      <c r="D753" t="s">
        <v>129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783</v>
      </c>
      <c r="C754" t="s">
        <v>64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784</v>
      </c>
      <c r="C755" t="s">
        <v>64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785</v>
      </c>
      <c r="C756" t="s">
        <v>64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786</v>
      </c>
      <c r="C757" t="s">
        <v>64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787</v>
      </c>
      <c r="C758" t="s">
        <v>172</v>
      </c>
      <c r="D758" t="s">
        <v>94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788</v>
      </c>
      <c r="C759" t="s">
        <v>172</v>
      </c>
      <c r="D759" t="s">
        <v>94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789</v>
      </c>
      <c r="C760" t="s">
        <v>107</v>
      </c>
      <c r="D760" t="s">
        <v>28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790</v>
      </c>
      <c r="C761" t="s">
        <v>107</v>
      </c>
      <c r="D761" t="s">
        <v>28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791</v>
      </c>
      <c r="C762" t="s">
        <v>15</v>
      </c>
      <c r="D762" t="s">
        <v>28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792</v>
      </c>
      <c r="C763" t="s">
        <v>15</v>
      </c>
      <c r="D763" t="s">
        <v>25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793</v>
      </c>
      <c r="C764" t="s">
        <v>28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794</v>
      </c>
      <c r="C765" t="s">
        <v>28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795</v>
      </c>
      <c r="C766" t="s">
        <v>52</v>
      </c>
      <c r="D766" t="s">
        <v>41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796</v>
      </c>
      <c r="C767" t="s">
        <v>52</v>
      </c>
      <c r="D767" t="s">
        <v>41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797</v>
      </c>
      <c r="C768" t="s">
        <v>107</v>
      </c>
      <c r="D768" t="s">
        <v>25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798</v>
      </c>
      <c r="C769" t="s">
        <v>107</v>
      </c>
      <c r="D769" t="s">
        <v>25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799</v>
      </c>
      <c r="C770" t="s">
        <v>107</v>
      </c>
      <c r="D770" t="s">
        <v>123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800</v>
      </c>
      <c r="C771" t="s">
        <v>107</v>
      </c>
      <c r="D771" t="s">
        <v>123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801</v>
      </c>
      <c r="C772" t="s">
        <v>64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802</v>
      </c>
      <c r="C773" t="s">
        <v>86</v>
      </c>
      <c r="D773" t="s">
        <v>23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803</v>
      </c>
      <c r="C774" t="s">
        <v>52</v>
      </c>
      <c r="D774" t="s">
        <v>64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804</v>
      </c>
      <c r="C775" t="s">
        <v>107</v>
      </c>
      <c r="D775" t="s">
        <v>64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805</v>
      </c>
      <c r="C776" t="s">
        <v>25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806</v>
      </c>
      <c r="C777" t="s">
        <v>25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807</v>
      </c>
      <c r="C778" t="s">
        <v>25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808</v>
      </c>
      <c r="C779" t="s">
        <v>116</v>
      </c>
      <c r="D779" t="s">
        <v>64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809</v>
      </c>
      <c r="C780" t="s">
        <v>129</v>
      </c>
      <c r="D780" t="s">
        <v>14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810</v>
      </c>
      <c r="C781" t="s">
        <v>129</v>
      </c>
      <c r="D781" t="s">
        <v>14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811</v>
      </c>
      <c r="C782" t="s">
        <v>129</v>
      </c>
      <c r="D782" t="s">
        <v>14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812</v>
      </c>
      <c r="C783" t="s">
        <v>129</v>
      </c>
      <c r="D783" t="s">
        <v>14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813</v>
      </c>
      <c r="C784" t="s">
        <v>129</v>
      </c>
      <c r="D784" t="s">
        <v>14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814</v>
      </c>
      <c r="C785" t="s">
        <v>129</v>
      </c>
      <c r="D785" t="s">
        <v>14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815</v>
      </c>
      <c r="C786" t="s">
        <v>129</v>
      </c>
      <c r="D786" t="s">
        <v>14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816</v>
      </c>
      <c r="C787" t="s">
        <v>129</v>
      </c>
      <c r="D787" t="s">
        <v>14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817</v>
      </c>
      <c r="C788" t="s">
        <v>129</v>
      </c>
      <c r="D788" t="s">
        <v>14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818</v>
      </c>
      <c r="C789" t="s">
        <v>129</v>
      </c>
      <c r="D789" t="s">
        <v>14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819</v>
      </c>
      <c r="C790" t="s">
        <v>123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820</v>
      </c>
      <c r="C791" t="s">
        <v>123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821</v>
      </c>
      <c r="C792" t="s">
        <v>23</v>
      </c>
      <c r="D792" t="s">
        <v>25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822</v>
      </c>
      <c r="C793" t="s">
        <v>23</v>
      </c>
      <c r="D793" t="s">
        <v>25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823</v>
      </c>
      <c r="C794" t="s">
        <v>64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824</v>
      </c>
      <c r="C795" t="s">
        <v>172</v>
      </c>
      <c r="D795" t="s">
        <v>23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825</v>
      </c>
      <c r="C796" t="s">
        <v>25</v>
      </c>
      <c r="D796" t="s">
        <v>55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826</v>
      </c>
      <c r="C797" t="s">
        <v>107</v>
      </c>
      <c r="D797" t="s">
        <v>64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827</v>
      </c>
      <c r="C798" t="s">
        <v>107</v>
      </c>
      <c r="D798" t="s">
        <v>64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828</v>
      </c>
      <c r="C799" t="s">
        <v>94</v>
      </c>
      <c r="D799" t="s">
        <v>129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829</v>
      </c>
      <c r="C800" t="s">
        <v>94</v>
      </c>
      <c r="D800" t="s">
        <v>172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830</v>
      </c>
      <c r="C801" t="s">
        <v>20</v>
      </c>
      <c r="D801" t="s">
        <v>28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1D86-209C-47B0-8614-3DCEB6698869}">
  <dimension ref="A1:H34"/>
  <sheetViews>
    <sheetView workbookViewId="0">
      <selection activeCell="A3" sqref="A3"/>
    </sheetView>
  </sheetViews>
  <sheetFormatPr defaultRowHeight="14.45"/>
  <cols>
    <col min="1" max="1" width="16.140625" bestFit="1" customWidth="1"/>
    <col min="2" max="7" width="12.5703125" bestFit="1" customWidth="1"/>
    <col min="8" max="8" width="12" bestFit="1" customWidth="1"/>
  </cols>
  <sheetData>
    <row r="1" spans="1:8">
      <c r="A1" s="1" t="s">
        <v>12</v>
      </c>
      <c r="B1" t="s">
        <v>831</v>
      </c>
    </row>
    <row r="3" spans="1:8">
      <c r="A3" s="1" t="s">
        <v>832</v>
      </c>
      <c r="B3" s="1" t="s">
        <v>11</v>
      </c>
    </row>
    <row r="4" spans="1:8">
      <c r="A4" s="1" t="s">
        <v>2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 t="s">
        <v>833</v>
      </c>
    </row>
    <row r="5" spans="1:8">
      <c r="A5" t="s">
        <v>33</v>
      </c>
      <c r="B5">
        <v>76.428571428571431</v>
      </c>
      <c r="C5">
        <v>85.416666666666671</v>
      </c>
      <c r="D5">
        <v>55.833333333333336</v>
      </c>
      <c r="E5">
        <v>62.6</v>
      </c>
      <c r="F5">
        <v>77.611111111111114</v>
      </c>
      <c r="G5">
        <v>36.333333333333336</v>
      </c>
      <c r="H5">
        <v>70.971014492753625</v>
      </c>
    </row>
    <row r="6" spans="1:8">
      <c r="A6" t="s">
        <v>172</v>
      </c>
      <c r="C6">
        <v>80.833333333333329</v>
      </c>
      <c r="D6">
        <v>97.5</v>
      </c>
      <c r="E6">
        <v>111.66666666666667</v>
      </c>
      <c r="F6">
        <v>81.384615384615387</v>
      </c>
      <c r="G6">
        <v>92.333333333333329</v>
      </c>
      <c r="H6">
        <v>88.387096774193552</v>
      </c>
    </row>
    <row r="7" spans="1:8">
      <c r="A7" t="s">
        <v>25</v>
      </c>
      <c r="B7">
        <v>94</v>
      </c>
      <c r="D7">
        <v>113.33333333333333</v>
      </c>
      <c r="E7">
        <v>115</v>
      </c>
      <c r="F7">
        <v>129</v>
      </c>
      <c r="G7">
        <v>81.25</v>
      </c>
      <c r="H7">
        <v>112.125</v>
      </c>
    </row>
    <row r="8" spans="1:8">
      <c r="A8" t="s">
        <v>52</v>
      </c>
      <c r="B8">
        <v>62</v>
      </c>
      <c r="C8">
        <v>64.714285714285708</v>
      </c>
      <c r="D8">
        <v>57</v>
      </c>
      <c r="E8">
        <v>73.583333333333329</v>
      </c>
      <c r="F8">
        <v>88.75</v>
      </c>
      <c r="G8">
        <v>50.333333333333336</v>
      </c>
      <c r="H8">
        <v>69.090909090909093</v>
      </c>
    </row>
    <row r="9" spans="1:8">
      <c r="A9" t="s">
        <v>64</v>
      </c>
      <c r="B9">
        <v>57.5</v>
      </c>
      <c r="C9">
        <v>57</v>
      </c>
      <c r="E9">
        <v>50</v>
      </c>
      <c r="G9">
        <v>66.222222222222229</v>
      </c>
      <c r="H9">
        <v>61.529411764705884</v>
      </c>
    </row>
    <row r="10" spans="1:8">
      <c r="A10" t="s">
        <v>86</v>
      </c>
      <c r="B10">
        <v>102.85714285714286</v>
      </c>
      <c r="C10">
        <v>65</v>
      </c>
      <c r="D10">
        <v>76</v>
      </c>
      <c r="E10">
        <v>108.33333333333333</v>
      </c>
      <c r="F10">
        <v>108.57142857142857</v>
      </c>
      <c r="G10">
        <v>99.333333333333329</v>
      </c>
      <c r="H10">
        <v>96.777777777777771</v>
      </c>
    </row>
    <row r="11" spans="1:8">
      <c r="A11" t="s">
        <v>20</v>
      </c>
      <c r="B11">
        <v>88.642857142857139</v>
      </c>
      <c r="C11">
        <v>76.25</v>
      </c>
      <c r="D11">
        <v>98.75</v>
      </c>
      <c r="E11">
        <v>85</v>
      </c>
      <c r="F11">
        <v>87.444444444444443</v>
      </c>
      <c r="G11">
        <v>69.375</v>
      </c>
      <c r="H11">
        <v>84.769230769230774</v>
      </c>
    </row>
    <row r="12" spans="1:8">
      <c r="A12" t="s">
        <v>23</v>
      </c>
      <c r="F12">
        <v>107.5</v>
      </c>
      <c r="G12">
        <v>50</v>
      </c>
      <c r="H12">
        <v>78.75</v>
      </c>
    </row>
    <row r="13" spans="1:8">
      <c r="A13" t="s">
        <v>129</v>
      </c>
      <c r="B13">
        <v>53.75</v>
      </c>
      <c r="C13">
        <v>60</v>
      </c>
      <c r="D13">
        <v>93</v>
      </c>
      <c r="E13">
        <v>86</v>
      </c>
      <c r="F13">
        <v>41</v>
      </c>
      <c r="G13">
        <v>81.400000000000006</v>
      </c>
      <c r="H13">
        <v>73.78125</v>
      </c>
    </row>
    <row r="14" spans="1:8">
      <c r="A14" t="s">
        <v>14</v>
      </c>
      <c r="B14">
        <v>72.92307692307692</v>
      </c>
      <c r="C14">
        <v>57</v>
      </c>
      <c r="D14">
        <v>77.92307692307692</v>
      </c>
      <c r="E14">
        <v>84</v>
      </c>
      <c r="F14">
        <v>65.333333333333329</v>
      </c>
      <c r="G14">
        <v>82.2</v>
      </c>
      <c r="H14">
        <v>73.214285714285708</v>
      </c>
    </row>
    <row r="15" spans="1:8">
      <c r="A15" t="s">
        <v>55</v>
      </c>
      <c r="B15">
        <v>81.875</v>
      </c>
      <c r="C15">
        <v>85</v>
      </c>
      <c r="D15">
        <v>101.42857142857143</v>
      </c>
      <c r="E15">
        <v>104.75</v>
      </c>
      <c r="F15">
        <v>102.5</v>
      </c>
      <c r="H15">
        <v>95.75</v>
      </c>
    </row>
    <row r="16" spans="1:8">
      <c r="A16" t="s">
        <v>123</v>
      </c>
      <c r="B16">
        <v>67.5</v>
      </c>
      <c r="C16">
        <v>58.75</v>
      </c>
      <c r="D16">
        <v>68.571428571428569</v>
      </c>
      <c r="E16">
        <v>90</v>
      </c>
      <c r="F16">
        <v>73.333333333333329</v>
      </c>
      <c r="G16">
        <v>93</v>
      </c>
      <c r="H16">
        <v>72.75</v>
      </c>
    </row>
    <row r="17" spans="1:8">
      <c r="A17" t="s">
        <v>41</v>
      </c>
      <c r="B17">
        <v>70.625</v>
      </c>
      <c r="C17">
        <v>63.133333333333333</v>
      </c>
      <c r="D17">
        <v>69.888888888888886</v>
      </c>
      <c r="E17">
        <v>83.055555555555557</v>
      </c>
      <c r="F17">
        <v>83.315789473684205</v>
      </c>
      <c r="G17">
        <v>55.5</v>
      </c>
      <c r="H17">
        <v>73.469387755102048</v>
      </c>
    </row>
    <row r="18" spans="1:8">
      <c r="A18" t="s">
        <v>15</v>
      </c>
      <c r="B18">
        <v>74.428571428571431</v>
      </c>
      <c r="C18">
        <v>90</v>
      </c>
      <c r="D18">
        <v>72</v>
      </c>
      <c r="E18">
        <v>77.166666666666671</v>
      </c>
      <c r="F18">
        <v>72.5</v>
      </c>
      <c r="G18">
        <v>67.5</v>
      </c>
      <c r="H18">
        <v>74.678571428571431</v>
      </c>
    </row>
    <row r="19" spans="1:8">
      <c r="A19" t="s">
        <v>94</v>
      </c>
      <c r="B19">
        <v>79.181818181818187</v>
      </c>
      <c r="C19">
        <v>69.285714285714292</v>
      </c>
      <c r="D19">
        <v>70.666666666666671</v>
      </c>
      <c r="E19">
        <v>90</v>
      </c>
      <c r="F19">
        <v>52.5</v>
      </c>
      <c r="G19">
        <v>82.8</v>
      </c>
      <c r="H19">
        <v>71.456140350877192</v>
      </c>
    </row>
    <row r="20" spans="1:8">
      <c r="A20" t="s">
        <v>107</v>
      </c>
      <c r="B20">
        <v>87.5</v>
      </c>
      <c r="C20">
        <v>109.2</v>
      </c>
      <c r="D20">
        <v>79.625</v>
      </c>
      <c r="E20">
        <v>86.5</v>
      </c>
      <c r="F20">
        <v>116</v>
      </c>
      <c r="G20">
        <v>90.333333333333329</v>
      </c>
      <c r="H20">
        <v>92.86363636363636</v>
      </c>
    </row>
    <row r="21" spans="1:8">
      <c r="A21" t="s">
        <v>116</v>
      </c>
      <c r="C21">
        <v>96.666666666666671</v>
      </c>
      <c r="D21">
        <v>98.75</v>
      </c>
      <c r="E21">
        <v>77.666666666666671</v>
      </c>
      <c r="F21">
        <v>81.25</v>
      </c>
      <c r="G21">
        <v>94</v>
      </c>
      <c r="H21">
        <v>92.703703703703709</v>
      </c>
    </row>
    <row r="22" spans="1:8">
      <c r="A22" t="s">
        <v>28</v>
      </c>
      <c r="B22">
        <v>74.193548387096769</v>
      </c>
      <c r="C22">
        <v>68.111111111111114</v>
      </c>
      <c r="D22">
        <v>80.666666666666671</v>
      </c>
      <c r="E22">
        <v>72.461538461538467</v>
      </c>
      <c r="F22">
        <v>73.277777777777771</v>
      </c>
      <c r="G22">
        <v>68</v>
      </c>
      <c r="H22">
        <v>74.151785714285708</v>
      </c>
    </row>
    <row r="23" spans="1:8">
      <c r="A23" t="s">
        <v>833</v>
      </c>
      <c r="B23">
        <v>76.638554216867476</v>
      </c>
      <c r="C23">
        <v>72.028301886792448</v>
      </c>
      <c r="D23">
        <v>81.625</v>
      </c>
      <c r="E23">
        <v>82.867768595041326</v>
      </c>
      <c r="F23">
        <v>82.066666666666663</v>
      </c>
      <c r="G23">
        <v>75.804878048780495</v>
      </c>
      <c r="H23">
        <v>79.001249999999999</v>
      </c>
    </row>
    <row r="25" spans="1:8">
      <c r="A25" t="s">
        <v>834</v>
      </c>
      <c r="C25" t="s">
        <v>835</v>
      </c>
      <c r="E25" t="s">
        <v>836</v>
      </c>
    </row>
    <row r="26" spans="1:8">
      <c r="A26">
        <f>MAX(FACTS!G:G)</f>
        <v>190</v>
      </c>
      <c r="B26" t="str">
        <f>_xlfn.XLOOKUP(A26,FACTS!G:G,FACTS!B:B,0,1,1)</f>
        <v>MewtwoMega Mewtwo X</v>
      </c>
      <c r="C26">
        <f>MAX(FACTS!G168:G273)</f>
        <v>185</v>
      </c>
      <c r="D26" t="str">
        <f>_xlfn.XLOOKUP(C26,FACTS!G168:G273,FACTS!B168:B273,0,1,1)</f>
        <v>HeracrossMega Heracross</v>
      </c>
      <c r="E26" t="str">
        <f>_xlfn.XLOOKUP(D26,FACTS!B:B,FACTS!C:C,0,1,1)</f>
        <v>Bug</v>
      </c>
    </row>
    <row r="27" spans="1:8">
      <c r="A27">
        <f>MIN(FACTS!G:G)</f>
        <v>5</v>
      </c>
      <c r="B27" t="str">
        <f>_xlfn.XLOOKUP(A27,FACTS!G:G,FACTS!B:B,0,1,1)</f>
        <v>Chansey</v>
      </c>
      <c r="C27">
        <f>MIN(FACTS!G168:G273)</f>
        <v>10</v>
      </c>
      <c r="D27" t="str">
        <f>_xlfn.XLOOKUP(C27,FACTS!G168:G273,FACTS!B168:B273,0,1,1)</f>
        <v>Shuckle</v>
      </c>
      <c r="E27" t="str">
        <f>_xlfn.XLOOKUP(D27,FACTS!B:B,FACTS!C:C,0,1,1)</f>
        <v>Bug</v>
      </c>
    </row>
    <row r="28" spans="1:8">
      <c r="A28" t="s">
        <v>837</v>
      </c>
      <c r="C28" t="s">
        <v>836</v>
      </c>
    </row>
    <row r="29" spans="1:8">
      <c r="A29" t="s">
        <v>838</v>
      </c>
      <c r="B29">
        <f>_xlfn.XLOOKUP(B26,FACTS!B:B,FACTS!L:L,0,1,1)</f>
        <v>1</v>
      </c>
      <c r="C29" t="str">
        <f>_xlfn.XLOOKUP(B26,FACTS!B:B,FACTS!C:C,0,1,1)</f>
        <v>Psychic</v>
      </c>
    </row>
    <row r="30" spans="1:8">
      <c r="A30" t="s">
        <v>839</v>
      </c>
      <c r="B30">
        <f>_xlfn.XLOOKUP(B27,FACTS!B:B,FACTS!L:L,0,1,1)</f>
        <v>1</v>
      </c>
      <c r="C30" t="str">
        <f>_xlfn.XLOOKUP(B27,FACTS!B:B,FACTS!C:C,0,1,1)</f>
        <v>Normal</v>
      </c>
    </row>
    <row r="32" spans="1:8">
      <c r="A32" t="s">
        <v>840</v>
      </c>
      <c r="C32" t="s">
        <v>11</v>
      </c>
      <c r="D32" t="s">
        <v>836</v>
      </c>
      <c r="E32" t="s">
        <v>841</v>
      </c>
      <c r="G32" t="s">
        <v>842</v>
      </c>
    </row>
    <row r="33" spans="1:7">
      <c r="A33">
        <f>MAX(FACTS!H:H)</f>
        <v>230</v>
      </c>
      <c r="B33" t="str">
        <f>_xlfn.XLOOKUP(A33,FACTS!$H:$H,FACTS!$B:$B,0,1,1)</f>
        <v>SteelixMega Steelix</v>
      </c>
      <c r="C33">
        <f>_xlfn.XLOOKUP(B33,FACTS!B:B,FACTS!L:L,0,1,1)</f>
        <v>2</v>
      </c>
      <c r="D33" t="str">
        <f>_xlfn.XLOOKUP(B33,FACTS!B:B,FACTS!C:C,0,1,1)</f>
        <v>Steel</v>
      </c>
      <c r="E33">
        <f>MAX(FACTS!H434:H554)</f>
        <v>168</v>
      </c>
      <c r="F33" t="str">
        <f>_xlfn.XLOOKUP(E33,FACTS!H434:H554,FACTS!B434:B554,0,1,1)</f>
        <v>Bastiodon</v>
      </c>
      <c r="G33" t="str">
        <f>_xlfn.XLOOKUP(F33,FACTS!B434:B554,FACTS!C434:C554,0,1,1)</f>
        <v>Rock</v>
      </c>
    </row>
    <row r="34" spans="1:7">
      <c r="A34">
        <f>MIN(FACTS!H:H)</f>
        <v>5</v>
      </c>
      <c r="B34" t="str">
        <f>_xlfn.XLOOKUP(A34,FACTS!$H:$H,FACTS!$B:$B,0,1,1)</f>
        <v>Chansey</v>
      </c>
      <c r="C34">
        <f>_xlfn.XLOOKUP(B34,FACTS!B:B,FACTS!L:L,0,1,1)</f>
        <v>1</v>
      </c>
      <c r="D34" t="str">
        <f>_xlfn.XLOOKUP(B34,FACTS!B:B,FACTS!C:C,0,1,1)</f>
        <v>Normal</v>
      </c>
      <c r="E34">
        <f>MIN(FACTS!H:H)</f>
        <v>5</v>
      </c>
      <c r="F34" t="str">
        <f>_xlfn.XLOOKUP(E34,FACTS!H434:H554,FACTS!B434:B554,0,1,1)</f>
        <v>Happiny</v>
      </c>
      <c r="G34" t="str">
        <f>_xlfn.XLOOKUP(F34,FACTS!B434:B554,FACTS!C434:C554,0,1,1)</f>
        <v>Normal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457DC-6002-4CCA-8555-A45619087BD4}">
  <dimension ref="A1:AD112"/>
  <sheetViews>
    <sheetView workbookViewId="0">
      <selection activeCell="D22" sqref="D22"/>
    </sheetView>
  </sheetViews>
  <sheetFormatPr defaultRowHeight="14.45"/>
  <cols>
    <col min="1" max="1" width="10.85546875" bestFit="1" customWidth="1"/>
    <col min="12" max="12" width="23.28515625" bestFit="1" customWidth="1"/>
    <col min="14" max="14" width="29.85546875" bestFit="1" customWidth="1"/>
    <col min="15" max="15" width="12.28515625" bestFit="1" customWidth="1"/>
    <col min="25" max="25" width="22.7109375" bestFit="1" customWidth="1"/>
    <col min="36" max="36" width="11.28515625" bestFit="1" customWidth="1"/>
  </cols>
  <sheetData>
    <row r="1" spans="1:30">
      <c r="A1" t="str" cm="1">
        <f t="array" ref="A1:A18">_xlfn.UNIQUE(FACTS!C2:C801)</f>
        <v>Grass</v>
      </c>
      <c r="B1">
        <f>COUNTIF(FACTS!C$2:C$801,A1)</f>
        <v>70</v>
      </c>
      <c r="L1" t="s">
        <v>19</v>
      </c>
      <c r="M1">
        <v>1</v>
      </c>
      <c r="N1">
        <v>52</v>
      </c>
      <c r="O1" t="s">
        <v>843</v>
      </c>
      <c r="Y1" t="s">
        <v>27</v>
      </c>
      <c r="Z1">
        <v>1</v>
      </c>
      <c r="AB1">
        <v>48</v>
      </c>
      <c r="AC1" t="s">
        <v>844</v>
      </c>
    </row>
    <row r="2" spans="1:30">
      <c r="A2" t="str">
        <v>Fire</v>
      </c>
      <c r="B2">
        <f>COUNTIF(FACTS!C$2:C$801,A2)</f>
        <v>52</v>
      </c>
      <c r="L2" t="s">
        <v>21</v>
      </c>
      <c r="M2">
        <v>1</v>
      </c>
      <c r="N2">
        <v>64</v>
      </c>
      <c r="O2">
        <v>1</v>
      </c>
      <c r="P2">
        <f>COUNTIF($M:$M,O2)</f>
        <v>14</v>
      </c>
      <c r="Y2" t="s">
        <v>29</v>
      </c>
      <c r="Z2">
        <v>1</v>
      </c>
      <c r="AB2">
        <v>63</v>
      </c>
      <c r="AC2">
        <v>1</v>
      </c>
      <c r="AD2">
        <f>COUNTIF(Z1:Z112,AC2)</f>
        <v>31</v>
      </c>
    </row>
    <row r="3" spans="1:30">
      <c r="A3" t="str">
        <v>Water</v>
      </c>
      <c r="B3">
        <f>COUNTIF(FACTS!C$2:C$801,A3)</f>
        <v>112</v>
      </c>
      <c r="L3" t="s">
        <v>22</v>
      </c>
      <c r="M3">
        <v>1</v>
      </c>
      <c r="N3">
        <v>84</v>
      </c>
      <c r="O3">
        <v>2</v>
      </c>
      <c r="P3">
        <f t="shared" ref="P3:P7" si="0">COUNTIF($M:$M,O3)</f>
        <v>8</v>
      </c>
      <c r="Y3" t="s">
        <v>30</v>
      </c>
      <c r="Z3">
        <v>1</v>
      </c>
      <c r="AB3">
        <v>83</v>
      </c>
      <c r="AC3">
        <v>2</v>
      </c>
      <c r="AD3">
        <f t="shared" ref="AD3:AD7" si="1">COUNTIF(Z2:Z113,AC3)</f>
        <v>18</v>
      </c>
    </row>
    <row r="4" spans="1:30">
      <c r="A4" t="str">
        <v>Bug</v>
      </c>
      <c r="B4">
        <f>COUNTIF(FACTS!C$2:C$801,A4)</f>
        <v>69</v>
      </c>
      <c r="L4" t="s">
        <v>24</v>
      </c>
      <c r="M4">
        <v>1</v>
      </c>
      <c r="N4">
        <v>130</v>
      </c>
      <c r="O4">
        <v>3</v>
      </c>
      <c r="P4">
        <f t="shared" si="0"/>
        <v>8</v>
      </c>
      <c r="Y4" t="s">
        <v>31</v>
      </c>
      <c r="Z4">
        <v>1</v>
      </c>
      <c r="AB4">
        <v>103</v>
      </c>
      <c r="AC4">
        <v>3</v>
      </c>
      <c r="AD4">
        <f t="shared" si="1"/>
        <v>27</v>
      </c>
    </row>
    <row r="5" spans="1:30">
      <c r="A5" t="str">
        <v>Normal</v>
      </c>
      <c r="B5">
        <f>COUNTIF(FACTS!C$2:C$801,A5)</f>
        <v>98</v>
      </c>
      <c r="L5" t="s">
        <v>26</v>
      </c>
      <c r="M5">
        <v>1</v>
      </c>
      <c r="N5">
        <v>104</v>
      </c>
      <c r="O5">
        <v>4</v>
      </c>
      <c r="P5">
        <f t="shared" si="0"/>
        <v>5</v>
      </c>
      <c r="Y5" t="s">
        <v>83</v>
      </c>
      <c r="Z5">
        <v>1</v>
      </c>
      <c r="AB5">
        <v>52</v>
      </c>
      <c r="AC5">
        <v>4</v>
      </c>
      <c r="AD5">
        <f t="shared" si="1"/>
        <v>13</v>
      </c>
    </row>
    <row r="6" spans="1:30">
      <c r="A6" t="str">
        <v>Poison</v>
      </c>
      <c r="B6">
        <f>COUNTIF(FACTS!C$2:C$801,A6)</f>
        <v>28</v>
      </c>
      <c r="L6" t="s">
        <v>66</v>
      </c>
      <c r="M6">
        <v>1</v>
      </c>
      <c r="N6">
        <v>41</v>
      </c>
      <c r="O6">
        <v>5</v>
      </c>
      <c r="P6">
        <f t="shared" si="0"/>
        <v>9</v>
      </c>
      <c r="Y6" t="s">
        <v>84</v>
      </c>
      <c r="Z6">
        <v>1</v>
      </c>
      <c r="AB6">
        <v>82</v>
      </c>
      <c r="AC6">
        <v>5</v>
      </c>
      <c r="AD6">
        <f t="shared" si="1"/>
        <v>18</v>
      </c>
    </row>
    <row r="7" spans="1:30">
      <c r="A7" t="str">
        <v>Electric</v>
      </c>
      <c r="B7">
        <f>COUNTIF(FACTS!C$2:C$801,A7)</f>
        <v>44</v>
      </c>
      <c r="L7" t="s">
        <v>67</v>
      </c>
      <c r="M7">
        <v>1</v>
      </c>
      <c r="N7">
        <v>76</v>
      </c>
      <c r="O7">
        <v>6</v>
      </c>
      <c r="P7">
        <f t="shared" si="0"/>
        <v>8</v>
      </c>
      <c r="Y7" t="s">
        <v>90</v>
      </c>
      <c r="Z7">
        <v>1</v>
      </c>
      <c r="AB7">
        <v>50</v>
      </c>
      <c r="AC7">
        <v>6</v>
      </c>
      <c r="AD7">
        <f t="shared" si="1"/>
        <v>5</v>
      </c>
    </row>
    <row r="8" spans="1:30">
      <c r="A8" t="str">
        <v>Ground</v>
      </c>
      <c r="B8">
        <f>COUNTIF(FACTS!C$2:C$801,A8)</f>
        <v>32</v>
      </c>
      <c r="L8" t="s">
        <v>88</v>
      </c>
      <c r="M8">
        <v>1</v>
      </c>
      <c r="N8">
        <v>70</v>
      </c>
      <c r="Y8" t="s">
        <v>91</v>
      </c>
      <c r="Z8">
        <v>1</v>
      </c>
      <c r="AB8">
        <v>65</v>
      </c>
    </row>
    <row r="9" spans="1:30">
      <c r="A9" t="str">
        <v>Fairy</v>
      </c>
      <c r="B9">
        <f>COUNTIF(FACTS!C$2:C$801,A9)</f>
        <v>17</v>
      </c>
      <c r="L9" t="s">
        <v>89</v>
      </c>
      <c r="M9">
        <v>1</v>
      </c>
      <c r="N9">
        <v>110</v>
      </c>
      <c r="O9" t="s">
        <v>845</v>
      </c>
      <c r="Y9" t="s">
        <v>92</v>
      </c>
      <c r="Z9">
        <v>1</v>
      </c>
      <c r="AB9">
        <v>95</v>
      </c>
      <c r="AC9" t="s">
        <v>846</v>
      </c>
    </row>
    <row r="10" spans="1:30">
      <c r="A10" t="str">
        <v>Fighting</v>
      </c>
      <c r="B10">
        <f>COUNTIF(FACTS!C$2:C$801,A10)</f>
        <v>27</v>
      </c>
      <c r="L10" t="s">
        <v>110</v>
      </c>
      <c r="M10">
        <v>1</v>
      </c>
      <c r="N10">
        <v>85</v>
      </c>
      <c r="O10">
        <v>1</v>
      </c>
      <c r="P10">
        <f>AVERAGE(N1:N14)</f>
        <v>88.642857142857139</v>
      </c>
      <c r="Y10" t="s">
        <v>104</v>
      </c>
      <c r="Z10">
        <v>1</v>
      </c>
      <c r="AB10">
        <v>40</v>
      </c>
      <c r="AC10">
        <v>1</v>
      </c>
      <c r="AD10">
        <f>AVERAGE(AB1:AB31)</f>
        <v>74.193548387096769</v>
      </c>
    </row>
    <row r="11" spans="1:30">
      <c r="A11" t="str">
        <v>Psychic</v>
      </c>
      <c r="B11">
        <f>COUNTIF(FACTS!C$2:C$801,A11)</f>
        <v>57</v>
      </c>
      <c r="L11" t="s">
        <v>111</v>
      </c>
      <c r="M11">
        <v>1</v>
      </c>
      <c r="N11">
        <v>100</v>
      </c>
      <c r="O11">
        <v>2</v>
      </c>
      <c r="P11">
        <f>AVERAGE(N15:N22)</f>
        <v>76.25</v>
      </c>
      <c r="Y11" t="s">
        <v>105</v>
      </c>
      <c r="Z11">
        <v>1</v>
      </c>
      <c r="AB11">
        <v>70</v>
      </c>
      <c r="AC11">
        <v>2</v>
      </c>
      <c r="AD11">
        <f>AVERAGE(AB32:AB49)</f>
        <v>68.111111111111114</v>
      </c>
    </row>
    <row r="12" spans="1:30">
      <c r="A12" t="str">
        <v>Rock</v>
      </c>
      <c r="B12">
        <f>COUNTIF(FACTS!C$2:C$801,A12)</f>
        <v>44</v>
      </c>
      <c r="L12" t="s">
        <v>165</v>
      </c>
      <c r="M12">
        <v>1</v>
      </c>
      <c r="N12">
        <v>95</v>
      </c>
      <c r="O12">
        <v>3</v>
      </c>
      <c r="P12">
        <f>AVERAGE(N23:N30)</f>
        <v>98.75</v>
      </c>
      <c r="Y12" t="s">
        <v>112</v>
      </c>
      <c r="Z12">
        <v>1</v>
      </c>
      <c r="AB12">
        <v>65</v>
      </c>
      <c r="AC12">
        <v>3</v>
      </c>
      <c r="AD12">
        <f>AVERAGE(AB50:AB76)</f>
        <v>80.666666666666671</v>
      </c>
    </row>
    <row r="13" spans="1:30">
      <c r="A13" t="str">
        <v>Ghost</v>
      </c>
      <c r="B13">
        <f>COUNTIF(FACTS!C$2:C$801,A13)</f>
        <v>32</v>
      </c>
      <c r="L13" t="s">
        <v>178</v>
      </c>
      <c r="M13">
        <v>1</v>
      </c>
      <c r="N13">
        <v>130</v>
      </c>
      <c r="O13">
        <v>4</v>
      </c>
      <c r="P13">
        <f>AVERAGE(N31:N35)</f>
        <v>85</v>
      </c>
      <c r="Y13" t="s">
        <v>113</v>
      </c>
      <c r="Z13">
        <v>1</v>
      </c>
      <c r="AB13">
        <v>75</v>
      </c>
      <c r="AC13">
        <v>4</v>
      </c>
      <c r="AD13">
        <f>AVERAGE(AB77:AB89)</f>
        <v>72.461538461538467</v>
      </c>
    </row>
    <row r="14" spans="1:30">
      <c r="A14" t="str">
        <v>Ice</v>
      </c>
      <c r="B14">
        <f>COUNTIF(FACTS!C$2:C$801,A14)</f>
        <v>24</v>
      </c>
      <c r="L14" t="s">
        <v>189</v>
      </c>
      <c r="M14">
        <v>1</v>
      </c>
      <c r="N14">
        <v>100</v>
      </c>
      <c r="O14">
        <v>5</v>
      </c>
      <c r="P14">
        <f>AVERAGE(N36:N44)</f>
        <v>87.444444444444443</v>
      </c>
      <c r="Y14" t="s">
        <v>114</v>
      </c>
      <c r="Z14">
        <v>1</v>
      </c>
      <c r="AB14">
        <v>75</v>
      </c>
      <c r="AC14">
        <v>5</v>
      </c>
      <c r="AD14">
        <f>AVERAGE(AB90:AB107)</f>
        <v>73.277777777777771</v>
      </c>
    </row>
    <row r="15" spans="1:30">
      <c r="A15" t="str">
        <v>Dragon</v>
      </c>
      <c r="B15">
        <f>COUNTIF(FACTS!C$2:C$801,A15)</f>
        <v>32</v>
      </c>
      <c r="L15" t="s">
        <v>200</v>
      </c>
      <c r="M15">
        <v>2</v>
      </c>
      <c r="N15">
        <v>52</v>
      </c>
      <c r="O15">
        <v>6</v>
      </c>
      <c r="P15">
        <f>AVERAGE(N45:N53)</f>
        <v>69.375</v>
      </c>
      <c r="Y15" t="s">
        <v>121</v>
      </c>
      <c r="Z15">
        <v>1</v>
      </c>
      <c r="AB15">
        <v>45</v>
      </c>
      <c r="AC15">
        <v>6</v>
      </c>
      <c r="AD15">
        <f>AVERAGE(AB108:AB112)</f>
        <v>68</v>
      </c>
    </row>
    <row r="16" spans="1:30">
      <c r="A16" t="str">
        <v>Dark</v>
      </c>
      <c r="B16">
        <f>COUNTIF(FACTS!C$2:C$801,A16)</f>
        <v>31</v>
      </c>
      <c r="L16" t="s">
        <v>201</v>
      </c>
      <c r="M16">
        <v>2</v>
      </c>
      <c r="N16">
        <v>64</v>
      </c>
      <c r="Y16" t="s">
        <v>122</v>
      </c>
      <c r="Z16">
        <v>1</v>
      </c>
      <c r="AB16">
        <v>70</v>
      </c>
    </row>
    <row r="17" spans="1:28">
      <c r="A17" t="str">
        <v>Steel</v>
      </c>
      <c r="B17">
        <f>COUNTIF(FACTS!C$2:C$801,A17)</f>
        <v>27</v>
      </c>
      <c r="L17" t="s">
        <v>202</v>
      </c>
      <c r="M17">
        <v>2</v>
      </c>
      <c r="N17">
        <v>84</v>
      </c>
      <c r="Y17" t="s">
        <v>126</v>
      </c>
      <c r="Z17">
        <v>1</v>
      </c>
      <c r="AB17">
        <v>65</v>
      </c>
    </row>
    <row r="18" spans="1:28">
      <c r="A18" t="str">
        <v>Flying</v>
      </c>
      <c r="B18">
        <f>COUNTIF(FACTS!C$2:C$801,A18)</f>
        <v>4</v>
      </c>
      <c r="L18" t="s">
        <v>267</v>
      </c>
      <c r="M18">
        <v>2</v>
      </c>
      <c r="N18">
        <v>40</v>
      </c>
      <c r="Y18" t="s">
        <v>127</v>
      </c>
      <c r="Z18">
        <v>1</v>
      </c>
      <c r="AB18">
        <v>95</v>
      </c>
    </row>
    <row r="19" spans="1:28">
      <c r="L19" t="s">
        <v>268</v>
      </c>
      <c r="M19">
        <v>2</v>
      </c>
      <c r="N19">
        <v>50</v>
      </c>
      <c r="Y19" t="s">
        <v>136</v>
      </c>
      <c r="Z19">
        <v>1</v>
      </c>
      <c r="AB19">
        <v>105</v>
      </c>
    </row>
    <row r="20" spans="1:28">
      <c r="L20" t="s">
        <v>290</v>
      </c>
      <c r="M20">
        <v>2</v>
      </c>
      <c r="N20">
        <v>75</v>
      </c>
      <c r="Y20" t="s">
        <v>137</v>
      </c>
      <c r="Z20">
        <v>1</v>
      </c>
      <c r="AB20">
        <v>130</v>
      </c>
    </row>
    <row r="21" spans="1:28">
      <c r="L21" t="s">
        <v>294</v>
      </c>
      <c r="M21">
        <v>2</v>
      </c>
      <c r="N21">
        <v>115</v>
      </c>
      <c r="Y21" t="s">
        <v>155</v>
      </c>
      <c r="Z21">
        <v>1</v>
      </c>
      <c r="AB21">
        <v>40</v>
      </c>
    </row>
    <row r="22" spans="1:28">
      <c r="L22" t="s">
        <v>301</v>
      </c>
      <c r="M22">
        <v>2</v>
      </c>
      <c r="N22">
        <v>130</v>
      </c>
      <c r="Y22" t="s">
        <v>156</v>
      </c>
      <c r="Z22">
        <v>1</v>
      </c>
      <c r="AB22">
        <v>65</v>
      </c>
    </row>
    <row r="23" spans="1:28">
      <c r="L23" t="s">
        <v>307</v>
      </c>
      <c r="M23">
        <v>3</v>
      </c>
      <c r="N23">
        <v>60</v>
      </c>
      <c r="Y23" t="s">
        <v>157</v>
      </c>
      <c r="Z23">
        <v>1</v>
      </c>
      <c r="AB23">
        <v>67</v>
      </c>
    </row>
    <row r="24" spans="1:28">
      <c r="L24" t="s">
        <v>308</v>
      </c>
      <c r="M24">
        <v>3</v>
      </c>
      <c r="N24">
        <v>85</v>
      </c>
      <c r="Y24" t="s">
        <v>158</v>
      </c>
      <c r="Z24">
        <v>1</v>
      </c>
      <c r="AB24">
        <v>92</v>
      </c>
    </row>
    <row r="25" spans="1:28">
      <c r="L25" t="s">
        <v>309</v>
      </c>
      <c r="M25">
        <v>3</v>
      </c>
      <c r="N25">
        <v>120</v>
      </c>
      <c r="Y25" t="s">
        <v>159</v>
      </c>
      <c r="Z25">
        <v>1</v>
      </c>
      <c r="AB25">
        <v>45</v>
      </c>
    </row>
    <row r="26" spans="1:28">
      <c r="L26" t="s">
        <v>310</v>
      </c>
      <c r="M26">
        <v>3</v>
      </c>
      <c r="N26">
        <v>160</v>
      </c>
      <c r="Y26" t="s">
        <v>160</v>
      </c>
      <c r="Z26">
        <v>1</v>
      </c>
      <c r="AB26">
        <v>75</v>
      </c>
    </row>
    <row r="27" spans="1:28">
      <c r="L27" t="s">
        <v>383</v>
      </c>
      <c r="M27">
        <v>3</v>
      </c>
      <c r="N27">
        <v>60</v>
      </c>
      <c r="Y27" t="s">
        <v>169</v>
      </c>
      <c r="Z27">
        <v>1</v>
      </c>
      <c r="AB27">
        <v>10</v>
      </c>
    </row>
    <row r="28" spans="1:28">
      <c r="L28" t="s">
        <v>384</v>
      </c>
      <c r="M28">
        <v>3</v>
      </c>
      <c r="N28">
        <v>100</v>
      </c>
      <c r="Y28" t="s">
        <v>170</v>
      </c>
      <c r="Z28">
        <v>1</v>
      </c>
      <c r="AB28">
        <v>125</v>
      </c>
    </row>
    <row r="29" spans="1:28">
      <c r="L29" t="s">
        <v>385</v>
      </c>
      <c r="M29">
        <v>3</v>
      </c>
      <c r="N29">
        <v>120</v>
      </c>
      <c r="Y29" t="s">
        <v>171</v>
      </c>
      <c r="Z29">
        <v>1</v>
      </c>
      <c r="AB29">
        <v>155</v>
      </c>
    </row>
    <row r="30" spans="1:28">
      <c r="L30" t="s">
        <v>386</v>
      </c>
      <c r="M30">
        <v>3</v>
      </c>
      <c r="N30">
        <v>85</v>
      </c>
      <c r="Y30" t="s">
        <v>173</v>
      </c>
      <c r="Z30">
        <v>1</v>
      </c>
      <c r="AB30">
        <v>85</v>
      </c>
    </row>
    <row r="31" spans="1:28">
      <c r="L31" t="s">
        <v>487</v>
      </c>
      <c r="M31">
        <v>4</v>
      </c>
      <c r="N31">
        <v>58</v>
      </c>
      <c r="Y31" t="s">
        <v>176</v>
      </c>
      <c r="Z31">
        <v>1</v>
      </c>
      <c r="AB31">
        <v>65</v>
      </c>
    </row>
    <row r="32" spans="1:28">
      <c r="L32" t="s">
        <v>518</v>
      </c>
      <c r="M32">
        <v>4</v>
      </c>
      <c r="N32">
        <v>78</v>
      </c>
      <c r="Y32" t="s">
        <v>203</v>
      </c>
      <c r="Z32">
        <v>2</v>
      </c>
      <c r="AB32">
        <v>65</v>
      </c>
    </row>
    <row r="33" spans="12:28">
      <c r="L33" t="s">
        <v>554</v>
      </c>
      <c r="M33">
        <v>4</v>
      </c>
      <c r="N33">
        <v>104</v>
      </c>
      <c r="Y33" t="s">
        <v>204</v>
      </c>
      <c r="Z33">
        <v>2</v>
      </c>
      <c r="AB33">
        <v>80</v>
      </c>
    </row>
    <row r="34" spans="12:28">
      <c r="L34" t="s">
        <v>544</v>
      </c>
      <c r="M34">
        <v>4</v>
      </c>
      <c r="N34">
        <v>95</v>
      </c>
      <c r="Y34" t="s">
        <v>205</v>
      </c>
      <c r="Z34">
        <v>2</v>
      </c>
      <c r="AB34">
        <v>105</v>
      </c>
    </row>
    <row r="35" spans="12:28">
      <c r="L35" t="s">
        <v>538</v>
      </c>
      <c r="M35">
        <v>4</v>
      </c>
      <c r="N35">
        <v>90</v>
      </c>
      <c r="Y35" t="s">
        <v>215</v>
      </c>
      <c r="Z35">
        <v>2</v>
      </c>
      <c r="AB35">
        <v>38</v>
      </c>
    </row>
    <row r="36" spans="12:28">
      <c r="L36" t="s">
        <v>588</v>
      </c>
      <c r="M36">
        <v>5</v>
      </c>
      <c r="N36">
        <v>63</v>
      </c>
      <c r="Y36" t="s">
        <v>216</v>
      </c>
      <c r="Z36">
        <v>2</v>
      </c>
      <c r="AB36">
        <v>58</v>
      </c>
    </row>
    <row r="37" spans="12:28">
      <c r="L37" t="s">
        <v>589</v>
      </c>
      <c r="M37">
        <v>5</v>
      </c>
      <c r="N37">
        <v>93</v>
      </c>
      <c r="Y37" t="s">
        <v>229</v>
      </c>
      <c r="Z37">
        <v>2</v>
      </c>
      <c r="AB37">
        <v>20</v>
      </c>
    </row>
    <row r="38" spans="12:28">
      <c r="L38" t="s">
        <v>590</v>
      </c>
      <c r="M38">
        <v>5</v>
      </c>
      <c r="N38">
        <v>123</v>
      </c>
      <c r="Y38" t="s">
        <v>230</v>
      </c>
      <c r="Z38">
        <v>2</v>
      </c>
      <c r="AB38">
        <v>50</v>
      </c>
    </row>
    <row r="39" spans="12:28">
      <c r="L39" t="s">
        <v>603</v>
      </c>
      <c r="M39">
        <v>5</v>
      </c>
      <c r="N39">
        <v>53</v>
      </c>
      <c r="Y39" t="s">
        <v>232</v>
      </c>
      <c r="Z39">
        <v>2</v>
      </c>
      <c r="AB39">
        <v>75</v>
      </c>
    </row>
    <row r="40" spans="12:28">
      <c r="L40" t="s">
        <v>604</v>
      </c>
      <c r="M40">
        <v>5</v>
      </c>
      <c r="N40">
        <v>98</v>
      </c>
      <c r="Y40" t="s">
        <v>240</v>
      </c>
      <c r="Z40">
        <v>2</v>
      </c>
      <c r="AB40">
        <v>45</v>
      </c>
    </row>
    <row r="41" spans="12:28">
      <c r="L41" t="s">
        <v>645</v>
      </c>
      <c r="M41">
        <v>5</v>
      </c>
      <c r="N41">
        <v>90</v>
      </c>
      <c r="Y41" t="s">
        <v>241</v>
      </c>
      <c r="Z41">
        <v>2</v>
      </c>
      <c r="AB41">
        <v>85</v>
      </c>
    </row>
    <row r="42" spans="12:28">
      <c r="L42" t="s">
        <v>646</v>
      </c>
      <c r="M42">
        <v>5</v>
      </c>
      <c r="N42">
        <v>140</v>
      </c>
      <c r="Y42" t="s">
        <v>245</v>
      </c>
      <c r="Z42">
        <v>2</v>
      </c>
      <c r="AB42">
        <v>75</v>
      </c>
    </row>
    <row r="43" spans="12:28">
      <c r="L43" t="s">
        <v>647</v>
      </c>
      <c r="M43">
        <v>5</v>
      </c>
      <c r="N43">
        <v>30</v>
      </c>
      <c r="Y43" t="s">
        <v>258</v>
      </c>
      <c r="Z43">
        <v>2</v>
      </c>
      <c r="AB43">
        <v>95</v>
      </c>
    </row>
    <row r="44" spans="12:28">
      <c r="L44" t="s">
        <v>723</v>
      </c>
      <c r="M44">
        <v>5</v>
      </c>
      <c r="N44">
        <v>97</v>
      </c>
      <c r="Y44" t="s">
        <v>271</v>
      </c>
      <c r="Z44">
        <v>2</v>
      </c>
      <c r="AB44">
        <v>55</v>
      </c>
    </row>
    <row r="45" spans="12:28">
      <c r="L45" t="s">
        <v>752</v>
      </c>
      <c r="M45">
        <v>6</v>
      </c>
      <c r="N45">
        <v>45</v>
      </c>
      <c r="Y45" t="s">
        <v>272</v>
      </c>
      <c r="Z45">
        <v>2</v>
      </c>
      <c r="AB45">
        <v>65</v>
      </c>
    </row>
    <row r="46" spans="12:28">
      <c r="L46" t="s">
        <v>753</v>
      </c>
      <c r="M46">
        <v>6</v>
      </c>
      <c r="N46">
        <v>59</v>
      </c>
      <c r="Y46" t="s">
        <v>273</v>
      </c>
      <c r="Z46">
        <v>2</v>
      </c>
      <c r="AB46">
        <v>105</v>
      </c>
    </row>
    <row r="47" spans="12:28">
      <c r="L47" t="s">
        <v>754</v>
      </c>
      <c r="M47">
        <v>6</v>
      </c>
      <c r="N47">
        <v>69</v>
      </c>
      <c r="Y47" t="s">
        <v>275</v>
      </c>
      <c r="Z47">
        <v>2</v>
      </c>
      <c r="AB47">
        <v>40</v>
      </c>
    </row>
    <row r="48" spans="12:28">
      <c r="L48" t="s">
        <v>761</v>
      </c>
      <c r="M48">
        <v>6</v>
      </c>
      <c r="N48">
        <v>73</v>
      </c>
      <c r="Y48" t="s">
        <v>280</v>
      </c>
      <c r="Z48">
        <v>2</v>
      </c>
      <c r="AB48">
        <v>95</v>
      </c>
    </row>
    <row r="49" spans="12:28">
      <c r="L49" t="s">
        <v>762</v>
      </c>
      <c r="M49">
        <v>6</v>
      </c>
      <c r="N49">
        <v>81</v>
      </c>
      <c r="Y49" t="s">
        <v>295</v>
      </c>
      <c r="Z49">
        <v>2</v>
      </c>
      <c r="AB49">
        <v>75</v>
      </c>
    </row>
    <row r="50" spans="12:28">
      <c r="L50" t="s">
        <v>766</v>
      </c>
      <c r="M50">
        <v>6</v>
      </c>
      <c r="N50">
        <v>50</v>
      </c>
      <c r="Y50" t="s">
        <v>311</v>
      </c>
      <c r="Z50">
        <v>3</v>
      </c>
      <c r="AB50">
        <v>70</v>
      </c>
    </row>
    <row r="51" spans="12:28">
      <c r="L51" t="s">
        <v>767</v>
      </c>
      <c r="M51">
        <v>6</v>
      </c>
      <c r="N51">
        <v>68</v>
      </c>
      <c r="Y51" t="s">
        <v>312</v>
      </c>
      <c r="Z51">
        <v>3</v>
      </c>
      <c r="AB51">
        <v>85</v>
      </c>
    </row>
    <row r="52" spans="12:28">
      <c r="L52" t="s">
        <v>830</v>
      </c>
      <c r="M52">
        <v>6</v>
      </c>
      <c r="N52">
        <v>110</v>
      </c>
      <c r="Y52" t="s">
        <v>313</v>
      </c>
      <c r="Z52">
        <v>3</v>
      </c>
      <c r="AB52">
        <v>110</v>
      </c>
    </row>
    <row r="53" spans="12:28">
      <c r="Y53" t="s">
        <v>314</v>
      </c>
      <c r="Z53">
        <v>3</v>
      </c>
      <c r="AB53">
        <v>150</v>
      </c>
    </row>
    <row r="54" spans="12:28">
      <c r="Y54" t="s">
        <v>324</v>
      </c>
      <c r="Z54">
        <v>3</v>
      </c>
      <c r="AB54">
        <v>30</v>
      </c>
    </row>
    <row r="55" spans="12:28">
      <c r="Y55" t="s">
        <v>325</v>
      </c>
      <c r="Z55">
        <v>3</v>
      </c>
      <c r="AB55">
        <v>50</v>
      </c>
    </row>
    <row r="56" spans="12:28">
      <c r="Y56" t="s">
        <v>326</v>
      </c>
      <c r="Z56">
        <v>3</v>
      </c>
      <c r="AB56">
        <v>70</v>
      </c>
    </row>
    <row r="57" spans="12:28">
      <c r="Y57" t="s">
        <v>332</v>
      </c>
      <c r="Z57">
        <v>3</v>
      </c>
      <c r="AB57">
        <v>30</v>
      </c>
    </row>
    <row r="58" spans="12:28">
      <c r="Y58" t="s">
        <v>333</v>
      </c>
      <c r="Z58">
        <v>3</v>
      </c>
      <c r="AB58">
        <v>50</v>
      </c>
    </row>
    <row r="59" spans="12:28">
      <c r="Y59" t="s">
        <v>378</v>
      </c>
      <c r="Z59">
        <v>3</v>
      </c>
      <c r="AB59">
        <v>90</v>
      </c>
    </row>
    <row r="60" spans="12:28">
      <c r="Y60" t="s">
        <v>379</v>
      </c>
      <c r="Z60">
        <v>3</v>
      </c>
      <c r="AB60">
        <v>120</v>
      </c>
    </row>
    <row r="61" spans="12:28">
      <c r="Y61" t="s">
        <v>380</v>
      </c>
      <c r="Z61">
        <v>3</v>
      </c>
      <c r="AB61">
        <v>140</v>
      </c>
    </row>
    <row r="62" spans="12:28">
      <c r="Y62" t="s">
        <v>381</v>
      </c>
      <c r="Z62">
        <v>3</v>
      </c>
      <c r="AB62">
        <v>70</v>
      </c>
    </row>
    <row r="63" spans="12:28">
      <c r="Y63" t="s">
        <v>382</v>
      </c>
      <c r="Z63">
        <v>3</v>
      </c>
      <c r="AB63">
        <v>90</v>
      </c>
    </row>
    <row r="64" spans="12:28">
      <c r="Y64" t="s">
        <v>402</v>
      </c>
      <c r="Z64">
        <v>3</v>
      </c>
      <c r="AB64">
        <v>48</v>
      </c>
    </row>
    <row r="65" spans="25:28">
      <c r="Y65" t="s">
        <v>403</v>
      </c>
      <c r="Z65">
        <v>3</v>
      </c>
      <c r="AB65">
        <v>78</v>
      </c>
    </row>
    <row r="66" spans="25:28">
      <c r="Y66" t="s">
        <v>404</v>
      </c>
      <c r="Z66">
        <v>3</v>
      </c>
      <c r="AB66">
        <v>80</v>
      </c>
    </row>
    <row r="67" spans="25:28">
      <c r="Y67" t="s">
        <v>405</v>
      </c>
      <c r="Z67">
        <v>3</v>
      </c>
      <c r="AB67">
        <v>120</v>
      </c>
    </row>
    <row r="68" spans="25:28">
      <c r="Y68" t="s">
        <v>412</v>
      </c>
      <c r="Z68">
        <v>3</v>
      </c>
      <c r="AB68">
        <v>15</v>
      </c>
    </row>
    <row r="69" spans="25:28">
      <c r="Y69" t="s">
        <v>413</v>
      </c>
      <c r="Z69">
        <v>3</v>
      </c>
      <c r="AB69">
        <v>60</v>
      </c>
    </row>
    <row r="70" spans="25:28">
      <c r="Y70" t="s">
        <v>432</v>
      </c>
      <c r="Z70">
        <v>3</v>
      </c>
      <c r="AB70">
        <v>64</v>
      </c>
    </row>
    <row r="71" spans="25:28">
      <c r="Y71" t="s">
        <v>433</v>
      </c>
      <c r="Z71">
        <v>3</v>
      </c>
      <c r="AB71">
        <v>104</v>
      </c>
    </row>
    <row r="72" spans="25:28">
      <c r="Y72" t="s">
        <v>434</v>
      </c>
      <c r="Z72">
        <v>3</v>
      </c>
      <c r="AB72">
        <v>84</v>
      </c>
    </row>
    <row r="73" spans="25:28">
      <c r="Y73" t="s">
        <v>435</v>
      </c>
      <c r="Z73">
        <v>3</v>
      </c>
      <c r="AB73">
        <v>90</v>
      </c>
    </row>
    <row r="74" spans="25:28">
      <c r="Y74" t="s">
        <v>436</v>
      </c>
      <c r="Z74">
        <v>3</v>
      </c>
      <c r="AB74">
        <v>30</v>
      </c>
    </row>
    <row r="75" spans="25:28">
      <c r="Y75" t="s">
        <v>452</v>
      </c>
      <c r="Z75">
        <v>3</v>
      </c>
      <c r="AB75">
        <v>100</v>
      </c>
    </row>
    <row r="76" spans="25:28">
      <c r="Y76" t="s">
        <v>453</v>
      </c>
      <c r="Z76">
        <v>3</v>
      </c>
      <c r="AB76">
        <v>150</v>
      </c>
    </row>
    <row r="77" spans="25:28">
      <c r="Y77" t="s">
        <v>464</v>
      </c>
      <c r="Z77">
        <v>4</v>
      </c>
      <c r="AB77">
        <v>20</v>
      </c>
    </row>
    <row r="78" spans="25:28">
      <c r="Y78" t="s">
        <v>476</v>
      </c>
      <c r="Z78">
        <v>4</v>
      </c>
      <c r="AB78">
        <v>48</v>
      </c>
    </row>
    <row r="79" spans="25:28">
      <c r="Y79" t="s">
        <v>477</v>
      </c>
      <c r="Z79">
        <v>4</v>
      </c>
      <c r="AB79">
        <v>49</v>
      </c>
    </row>
    <row r="80" spans="25:28">
      <c r="Y80" t="s">
        <v>482</v>
      </c>
      <c r="Z80">
        <v>4</v>
      </c>
      <c r="AB80">
        <v>51</v>
      </c>
    </row>
    <row r="81" spans="25:28">
      <c r="Y81" t="s">
        <v>496</v>
      </c>
      <c r="Z81">
        <v>4</v>
      </c>
      <c r="AB81">
        <v>65</v>
      </c>
    </row>
    <row r="82" spans="25:28">
      <c r="Y82" t="s">
        <v>503</v>
      </c>
      <c r="Z82">
        <v>4</v>
      </c>
      <c r="AB82">
        <v>66</v>
      </c>
    </row>
    <row r="83" spans="25:28">
      <c r="Y83" t="s">
        <v>507</v>
      </c>
      <c r="Z83">
        <v>4</v>
      </c>
      <c r="AB83">
        <v>69</v>
      </c>
    </row>
    <row r="84" spans="25:28">
      <c r="Y84" t="s">
        <v>525</v>
      </c>
      <c r="Z84">
        <v>4</v>
      </c>
      <c r="AB84">
        <v>80</v>
      </c>
    </row>
    <row r="85" spans="25:28">
      <c r="Y85" t="s">
        <v>527</v>
      </c>
      <c r="Z85">
        <v>4</v>
      </c>
      <c r="AB85">
        <v>83</v>
      </c>
    </row>
    <row r="86" spans="25:28">
      <c r="Y86" t="s">
        <v>533</v>
      </c>
      <c r="Z86">
        <v>4</v>
      </c>
      <c r="AB86">
        <v>86</v>
      </c>
    </row>
    <row r="87" spans="25:28">
      <c r="Y87" t="s">
        <v>551</v>
      </c>
      <c r="Z87">
        <v>4</v>
      </c>
      <c r="AB87">
        <v>100</v>
      </c>
    </row>
    <row r="88" spans="25:28">
      <c r="Y88" t="s">
        <v>555</v>
      </c>
      <c r="Z88">
        <v>4</v>
      </c>
      <c r="AB88">
        <v>105</v>
      </c>
    </row>
    <row r="89" spans="25:28">
      <c r="Y89" t="s">
        <v>566</v>
      </c>
      <c r="Z89">
        <v>4</v>
      </c>
      <c r="AB89">
        <v>120</v>
      </c>
    </row>
    <row r="90" spans="25:28">
      <c r="Y90" t="s">
        <v>591</v>
      </c>
      <c r="Z90">
        <v>5</v>
      </c>
      <c r="AB90">
        <v>55</v>
      </c>
    </row>
    <row r="91" spans="25:28">
      <c r="Y91" t="s">
        <v>592</v>
      </c>
      <c r="Z91">
        <v>5</v>
      </c>
      <c r="AB91">
        <v>75</v>
      </c>
    </row>
    <row r="92" spans="25:28">
      <c r="Y92" t="s">
        <v>593</v>
      </c>
      <c r="Z92">
        <v>5</v>
      </c>
      <c r="AB92">
        <v>100</v>
      </c>
    </row>
    <row r="93" spans="25:28">
      <c r="Y93" t="s">
        <v>605</v>
      </c>
      <c r="Z93">
        <v>5</v>
      </c>
      <c r="AB93">
        <v>53</v>
      </c>
    </row>
    <row r="94" spans="25:28">
      <c r="Y94" t="s">
        <v>606</v>
      </c>
      <c r="Z94">
        <v>5</v>
      </c>
      <c r="AB94">
        <v>98</v>
      </c>
    </row>
    <row r="95" spans="25:28">
      <c r="Y95" t="s">
        <v>626</v>
      </c>
      <c r="Z95">
        <v>5</v>
      </c>
      <c r="AB95">
        <v>50</v>
      </c>
    </row>
    <row r="96" spans="25:28">
      <c r="Y96" t="s">
        <v>627</v>
      </c>
      <c r="Z96">
        <v>5</v>
      </c>
      <c r="AB96">
        <v>65</v>
      </c>
    </row>
    <row r="97" spans="25:28">
      <c r="Y97" t="s">
        <v>628</v>
      </c>
      <c r="Z97">
        <v>5</v>
      </c>
      <c r="AB97">
        <v>95</v>
      </c>
    </row>
    <row r="98" spans="25:28">
      <c r="Y98" t="s">
        <v>641</v>
      </c>
      <c r="Z98">
        <v>5</v>
      </c>
      <c r="AB98">
        <v>92</v>
      </c>
    </row>
    <row r="99" spans="25:28">
      <c r="Y99" t="s">
        <v>656</v>
      </c>
      <c r="Z99">
        <v>5</v>
      </c>
      <c r="AB99">
        <v>78</v>
      </c>
    </row>
    <row r="100" spans="25:28">
      <c r="Y100" t="s">
        <v>657</v>
      </c>
      <c r="Z100">
        <v>5</v>
      </c>
      <c r="AB100">
        <v>108</v>
      </c>
    </row>
    <row r="101" spans="25:28">
      <c r="Y101" t="s">
        <v>672</v>
      </c>
      <c r="Z101">
        <v>5</v>
      </c>
      <c r="AB101">
        <v>44</v>
      </c>
    </row>
    <row r="102" spans="25:28">
      <c r="Y102" t="s">
        <v>673</v>
      </c>
      <c r="Z102">
        <v>5</v>
      </c>
      <c r="AB102">
        <v>87</v>
      </c>
    </row>
    <row r="103" spans="25:28">
      <c r="Y103" t="s">
        <v>684</v>
      </c>
      <c r="Z103">
        <v>5</v>
      </c>
      <c r="AB103">
        <v>40</v>
      </c>
    </row>
    <row r="104" spans="25:28">
      <c r="Y104" t="s">
        <v>685</v>
      </c>
      <c r="Z104">
        <v>5</v>
      </c>
      <c r="AB104">
        <v>60</v>
      </c>
    </row>
    <row r="105" spans="25:28">
      <c r="Y105" t="s">
        <v>686</v>
      </c>
      <c r="Z105">
        <v>5</v>
      </c>
      <c r="AB105">
        <v>75</v>
      </c>
    </row>
    <row r="106" spans="25:28">
      <c r="Y106" t="s">
        <v>744</v>
      </c>
      <c r="Z106">
        <v>5</v>
      </c>
      <c r="AB106">
        <v>72</v>
      </c>
    </row>
    <row r="107" spans="25:28">
      <c r="Y107" t="s">
        <v>745</v>
      </c>
      <c r="Z107">
        <v>5</v>
      </c>
      <c r="AB107">
        <v>72</v>
      </c>
    </row>
    <row r="108" spans="25:28">
      <c r="Y108" t="s">
        <v>755</v>
      </c>
      <c r="Z108">
        <v>6</v>
      </c>
      <c r="AB108">
        <v>56</v>
      </c>
    </row>
    <row r="109" spans="25:28">
      <c r="Y109" t="s">
        <v>756</v>
      </c>
      <c r="Z109">
        <v>6</v>
      </c>
      <c r="AB109">
        <v>63</v>
      </c>
    </row>
    <row r="110" spans="25:28">
      <c r="Y110" t="s">
        <v>757</v>
      </c>
      <c r="Z110">
        <v>6</v>
      </c>
      <c r="AB110">
        <v>95</v>
      </c>
    </row>
    <row r="111" spans="25:28">
      <c r="Y111" t="s">
        <v>793</v>
      </c>
      <c r="Z111">
        <v>6</v>
      </c>
      <c r="AB111">
        <v>53</v>
      </c>
    </row>
    <row r="112" spans="25:28">
      <c r="Y112" t="s">
        <v>794</v>
      </c>
      <c r="Z112">
        <v>6</v>
      </c>
      <c r="AB112">
        <v>73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36459-181B-4421-B205-FEFA0D327E13}">
  <dimension ref="A1:U409"/>
  <sheetViews>
    <sheetView workbookViewId="0">
      <selection activeCell="S14" sqref="S14"/>
    </sheetView>
  </sheetViews>
  <sheetFormatPr defaultRowHeight="14.45"/>
  <cols>
    <col min="1" max="1" width="25.5703125" bestFit="1" customWidth="1"/>
    <col min="2" max="2" width="7.28515625" bestFit="1" customWidth="1"/>
    <col min="3" max="3" width="5.28515625" bestFit="1" customWidth="1"/>
    <col min="4" max="4" width="10.140625" bestFit="1" customWidth="1"/>
    <col min="6" max="6" width="26.7109375" bestFit="1" customWidth="1"/>
    <col min="7" max="8" width="7.28515625" bestFit="1" customWidth="1"/>
    <col min="9" max="9" width="5.140625" customWidth="1"/>
    <col min="10" max="10" width="10.140625" bestFit="1" customWidth="1"/>
    <col min="12" max="12" width="10.7109375" bestFit="1" customWidth="1"/>
    <col min="13" max="13" width="22.42578125" bestFit="1" customWidth="1"/>
    <col min="16" max="16" width="9.85546875" bestFit="1" customWidth="1"/>
    <col min="19" max="19" width="12" bestFit="1" customWidth="1"/>
    <col min="21" max="21" width="9.85546875" bestFit="1" customWidth="1"/>
  </cols>
  <sheetData>
    <row r="1" spans="1:21">
      <c r="A1" t="s">
        <v>1</v>
      </c>
      <c r="B1" t="s">
        <v>2</v>
      </c>
      <c r="C1" t="s">
        <v>4</v>
      </c>
      <c r="D1" t="s">
        <v>11</v>
      </c>
      <c r="F1" t="s">
        <v>1</v>
      </c>
      <c r="G1" t="s">
        <v>2</v>
      </c>
      <c r="H1" s="2" t="s">
        <v>3</v>
      </c>
      <c r="I1" t="s">
        <v>4</v>
      </c>
      <c r="J1" t="s">
        <v>11</v>
      </c>
      <c r="L1" t="s">
        <v>847</v>
      </c>
      <c r="M1" t="s">
        <v>848</v>
      </c>
      <c r="N1" t="s">
        <v>849</v>
      </c>
      <c r="P1" t="s">
        <v>850</v>
      </c>
      <c r="R1" t="s">
        <v>851</v>
      </c>
      <c r="S1" t="s">
        <v>850</v>
      </c>
      <c r="T1" t="s">
        <v>851</v>
      </c>
      <c r="U1" t="s">
        <v>852</v>
      </c>
    </row>
    <row r="2" spans="1:21">
      <c r="A2" t="s">
        <v>19</v>
      </c>
      <c r="B2" t="s">
        <v>20</v>
      </c>
      <c r="C2">
        <v>309</v>
      </c>
      <c r="D2">
        <v>1</v>
      </c>
      <c r="F2" t="s">
        <v>13</v>
      </c>
      <c r="G2" t="s">
        <v>14</v>
      </c>
      <c r="H2" t="s">
        <v>15</v>
      </c>
      <c r="I2">
        <v>318</v>
      </c>
      <c r="J2">
        <v>1</v>
      </c>
      <c r="L2">
        <f>MAX(C:C)</f>
        <v>780</v>
      </c>
      <c r="M2" t="str">
        <f>_xlfn.XLOOKUP(L2,C:C,A:A,0,1,1)</f>
        <v>MewtwoMega Mewtwo Y</v>
      </c>
      <c r="N2" t="str">
        <f>_xlfn.XLOOKUP(M2,F:F,G:G,0,1,1)</f>
        <v>Psychic</v>
      </c>
      <c r="P2">
        <f>AVERAGE(C:C)</f>
        <v>412.01554404145077</v>
      </c>
      <c r="R2">
        <v>1</v>
      </c>
      <c r="S2">
        <f>AVERAGE(C2:C89)</f>
        <v>408.60227272727275</v>
      </c>
      <c r="T2">
        <v>1</v>
      </c>
      <c r="U2">
        <f>AVERAGE(I2:I79)</f>
        <v>447.35897435897436</v>
      </c>
    </row>
    <row r="3" spans="1:21">
      <c r="A3" t="s">
        <v>21</v>
      </c>
      <c r="B3" t="s">
        <v>20</v>
      </c>
      <c r="C3">
        <v>405</v>
      </c>
      <c r="D3">
        <v>1</v>
      </c>
      <c r="F3" t="s">
        <v>16</v>
      </c>
      <c r="G3" t="s">
        <v>14</v>
      </c>
      <c r="H3" t="s">
        <v>15</v>
      </c>
      <c r="I3">
        <v>405</v>
      </c>
      <c r="J3">
        <v>1</v>
      </c>
      <c r="L3" t="s">
        <v>853</v>
      </c>
      <c r="M3" t="s">
        <v>848</v>
      </c>
      <c r="N3" t="s">
        <v>854</v>
      </c>
      <c r="O3" t="s">
        <v>855</v>
      </c>
      <c r="P3" t="s">
        <v>852</v>
      </c>
      <c r="R3">
        <v>2</v>
      </c>
      <c r="S3">
        <f>AVERAGE(C90:C140)</f>
        <v>398.50980392156862</v>
      </c>
      <c r="T3">
        <v>2</v>
      </c>
      <c r="U3">
        <f>AVERAGE(I80:I134)</f>
        <v>436.61818181818182</v>
      </c>
    </row>
    <row r="4" spans="1:21">
      <c r="A4" t="s">
        <v>27</v>
      </c>
      <c r="B4" t="s">
        <v>28</v>
      </c>
      <c r="C4">
        <v>314</v>
      </c>
      <c r="D4">
        <v>1</v>
      </c>
      <c r="F4" t="s">
        <v>17</v>
      </c>
      <c r="G4" t="s">
        <v>14</v>
      </c>
      <c r="H4" t="s">
        <v>15</v>
      </c>
      <c r="I4">
        <v>525</v>
      </c>
      <c r="J4">
        <v>1</v>
      </c>
      <c r="L4">
        <f>MAX(I:I)</f>
        <v>780</v>
      </c>
      <c r="M4" t="str">
        <f>_xlfn.XLOOKUP(L4,I:I,F:F,0,1,1)</f>
        <v>MewtwoMega Mewtwo X</v>
      </c>
      <c r="N4" t="str">
        <f>_xlfn.XLOOKUP(M4,F:F,G:G,0,1,1)</f>
        <v>Psychic</v>
      </c>
      <c r="O4" t="str">
        <f>_xlfn.XLOOKUP(M4,F:F,H:H,0,1,1)</f>
        <v>Fighting</v>
      </c>
      <c r="P4">
        <f>AVERAGE(I:I)</f>
        <v>457.24754901960785</v>
      </c>
      <c r="R4">
        <v>3</v>
      </c>
      <c r="S4">
        <f>AVERAGE(C141:C218)</f>
        <v>417.55128205128204</v>
      </c>
      <c r="T4">
        <v>3</v>
      </c>
      <c r="U4">
        <f>AVERAGE(I135:I216)</f>
        <v>453.98780487804879</v>
      </c>
    </row>
    <row r="5" spans="1:21">
      <c r="A5" t="s">
        <v>29</v>
      </c>
      <c r="B5" t="s">
        <v>28</v>
      </c>
      <c r="C5">
        <v>405</v>
      </c>
      <c r="D5">
        <v>1</v>
      </c>
      <c r="F5" t="s">
        <v>18</v>
      </c>
      <c r="G5" t="s">
        <v>14</v>
      </c>
      <c r="H5" t="s">
        <v>15</v>
      </c>
      <c r="I5">
        <v>625</v>
      </c>
      <c r="J5">
        <v>1</v>
      </c>
      <c r="R5">
        <v>4</v>
      </c>
      <c r="S5">
        <f>AVERAGE(C219:C270)</f>
        <v>428.84615384615387</v>
      </c>
      <c r="T5">
        <v>4</v>
      </c>
      <c r="U5">
        <f>AVERAGE(I217:I283)</f>
        <v>478.74626865671644</v>
      </c>
    </row>
    <row r="6" spans="1:21">
      <c r="A6" t="s">
        <v>30</v>
      </c>
      <c r="B6" t="s">
        <v>28</v>
      </c>
      <c r="C6">
        <v>530</v>
      </c>
      <c r="D6">
        <v>1</v>
      </c>
      <c r="F6" t="s">
        <v>22</v>
      </c>
      <c r="G6" t="s">
        <v>20</v>
      </c>
      <c r="H6" t="s">
        <v>23</v>
      </c>
      <c r="I6">
        <v>534</v>
      </c>
      <c r="J6">
        <v>1</v>
      </c>
      <c r="R6">
        <v>5</v>
      </c>
      <c r="S6">
        <f>AVERAGE(C273:C355)</f>
        <v>408.15662650602411</v>
      </c>
      <c r="T6">
        <v>5</v>
      </c>
      <c r="U6">
        <f>AVERAGE(I284:I365)</f>
        <v>462.14634146341461</v>
      </c>
    </row>
    <row r="7" spans="1:21">
      <c r="A7" t="s">
        <v>31</v>
      </c>
      <c r="B7" t="s">
        <v>28</v>
      </c>
      <c r="C7">
        <v>630</v>
      </c>
      <c r="D7">
        <v>1</v>
      </c>
      <c r="F7" t="s">
        <v>24</v>
      </c>
      <c r="G7" t="s">
        <v>20</v>
      </c>
      <c r="H7" t="s">
        <v>25</v>
      </c>
      <c r="I7">
        <v>634</v>
      </c>
      <c r="J7">
        <v>1</v>
      </c>
      <c r="R7">
        <v>6</v>
      </c>
      <c r="S7">
        <f>AVERAGE(C356:C387)</f>
        <v>401.4375</v>
      </c>
      <c r="T7">
        <v>6</v>
      </c>
      <c r="U7">
        <f>AVERAGE(I366:I409)</f>
        <v>464.77272727272725</v>
      </c>
    </row>
    <row r="8" spans="1:21">
      <c r="A8" t="s">
        <v>32</v>
      </c>
      <c r="B8" t="s">
        <v>33</v>
      </c>
      <c r="C8">
        <v>195</v>
      </c>
      <c r="D8">
        <v>1</v>
      </c>
      <c r="F8" t="s">
        <v>26</v>
      </c>
      <c r="G8" t="s">
        <v>20</v>
      </c>
      <c r="H8" t="s">
        <v>23</v>
      </c>
      <c r="I8">
        <v>634</v>
      </c>
      <c r="J8">
        <v>1</v>
      </c>
    </row>
    <row r="9" spans="1:21">
      <c r="A9" t="s">
        <v>34</v>
      </c>
      <c r="B9" t="s">
        <v>33</v>
      </c>
      <c r="C9">
        <v>205</v>
      </c>
      <c r="D9">
        <v>1</v>
      </c>
      <c r="F9" t="s">
        <v>35</v>
      </c>
      <c r="G9" t="s">
        <v>33</v>
      </c>
      <c r="H9" t="s">
        <v>23</v>
      </c>
      <c r="I9">
        <v>395</v>
      </c>
      <c r="J9">
        <v>1</v>
      </c>
    </row>
    <row r="10" spans="1:21">
      <c r="A10" t="s">
        <v>45</v>
      </c>
      <c r="B10" t="s">
        <v>41</v>
      </c>
      <c r="C10">
        <v>253</v>
      </c>
      <c r="D10">
        <v>1</v>
      </c>
      <c r="F10" t="s">
        <v>36</v>
      </c>
      <c r="G10" t="s">
        <v>33</v>
      </c>
      <c r="H10" t="s">
        <v>15</v>
      </c>
      <c r="I10">
        <v>195</v>
      </c>
      <c r="J10">
        <v>1</v>
      </c>
    </row>
    <row r="11" spans="1:21">
      <c r="A11" t="s">
        <v>46</v>
      </c>
      <c r="B11" t="s">
        <v>41</v>
      </c>
      <c r="C11">
        <v>413</v>
      </c>
      <c r="D11">
        <v>1</v>
      </c>
      <c r="F11" t="s">
        <v>37</v>
      </c>
      <c r="G11" t="s">
        <v>33</v>
      </c>
      <c r="H11" t="s">
        <v>15</v>
      </c>
      <c r="I11">
        <v>205</v>
      </c>
      <c r="J11">
        <v>1</v>
      </c>
    </row>
    <row r="12" spans="1:21">
      <c r="A12" t="s">
        <v>49</v>
      </c>
      <c r="B12" t="s">
        <v>15</v>
      </c>
      <c r="C12">
        <v>288</v>
      </c>
      <c r="D12">
        <v>1</v>
      </c>
      <c r="F12" t="s">
        <v>38</v>
      </c>
      <c r="G12" t="s">
        <v>33</v>
      </c>
      <c r="H12" t="s">
        <v>15</v>
      </c>
      <c r="I12">
        <v>395</v>
      </c>
      <c r="J12">
        <v>1</v>
      </c>
    </row>
    <row r="13" spans="1:21">
      <c r="A13" t="s">
        <v>50</v>
      </c>
      <c r="B13" t="s">
        <v>15</v>
      </c>
      <c r="C13">
        <v>438</v>
      </c>
      <c r="D13">
        <v>1</v>
      </c>
      <c r="F13" t="s">
        <v>39</v>
      </c>
      <c r="G13" t="s">
        <v>33</v>
      </c>
      <c r="H13" t="s">
        <v>15</v>
      </c>
      <c r="I13">
        <v>495</v>
      </c>
      <c r="J13">
        <v>1</v>
      </c>
    </row>
    <row r="14" spans="1:21">
      <c r="A14" t="s">
        <v>51</v>
      </c>
      <c r="B14" t="s">
        <v>52</v>
      </c>
      <c r="C14">
        <v>320</v>
      </c>
      <c r="D14">
        <v>1</v>
      </c>
      <c r="F14" t="s">
        <v>40</v>
      </c>
      <c r="G14" t="s">
        <v>41</v>
      </c>
      <c r="H14" t="s">
        <v>23</v>
      </c>
      <c r="I14">
        <v>251</v>
      </c>
      <c r="J14">
        <v>1</v>
      </c>
    </row>
    <row r="15" spans="1:21">
      <c r="A15" t="s">
        <v>53</v>
      </c>
      <c r="B15" t="s">
        <v>52</v>
      </c>
      <c r="C15">
        <v>485</v>
      </c>
      <c r="D15">
        <v>1</v>
      </c>
      <c r="F15" t="s">
        <v>42</v>
      </c>
      <c r="G15" t="s">
        <v>41</v>
      </c>
      <c r="H15" t="s">
        <v>23</v>
      </c>
      <c r="I15">
        <v>349</v>
      </c>
      <c r="J15">
        <v>1</v>
      </c>
    </row>
    <row r="16" spans="1:21">
      <c r="A16" t="s">
        <v>54</v>
      </c>
      <c r="B16" t="s">
        <v>55</v>
      </c>
      <c r="C16">
        <v>300</v>
      </c>
      <c r="D16">
        <v>1</v>
      </c>
      <c r="F16" t="s">
        <v>43</v>
      </c>
      <c r="G16" t="s">
        <v>41</v>
      </c>
      <c r="H16" t="s">
        <v>23</v>
      </c>
      <c r="I16">
        <v>479</v>
      </c>
      <c r="J16">
        <v>1</v>
      </c>
    </row>
    <row r="17" spans="1:10">
      <c r="A17" t="s">
        <v>56</v>
      </c>
      <c r="B17" t="s">
        <v>55</v>
      </c>
      <c r="C17">
        <v>450</v>
      </c>
      <c r="D17">
        <v>1</v>
      </c>
      <c r="F17" t="s">
        <v>44</v>
      </c>
      <c r="G17" t="s">
        <v>41</v>
      </c>
      <c r="H17" t="s">
        <v>23</v>
      </c>
      <c r="I17">
        <v>579</v>
      </c>
      <c r="J17">
        <v>1</v>
      </c>
    </row>
    <row r="18" spans="1:10">
      <c r="A18" t="s">
        <v>57</v>
      </c>
      <c r="B18" t="s">
        <v>15</v>
      </c>
      <c r="C18">
        <v>275</v>
      </c>
      <c r="D18">
        <v>1</v>
      </c>
      <c r="F18" t="s">
        <v>47</v>
      </c>
      <c r="G18" t="s">
        <v>41</v>
      </c>
      <c r="H18" t="s">
        <v>23</v>
      </c>
      <c r="I18">
        <v>262</v>
      </c>
      <c r="J18">
        <v>1</v>
      </c>
    </row>
    <row r="19" spans="1:10">
      <c r="A19" t="s">
        <v>58</v>
      </c>
      <c r="B19" t="s">
        <v>15</v>
      </c>
      <c r="C19">
        <v>365</v>
      </c>
      <c r="D19">
        <v>1</v>
      </c>
      <c r="F19" t="s">
        <v>48</v>
      </c>
      <c r="G19" t="s">
        <v>41</v>
      </c>
      <c r="H19" t="s">
        <v>23</v>
      </c>
      <c r="I19">
        <v>442</v>
      </c>
      <c r="J19">
        <v>1</v>
      </c>
    </row>
    <row r="20" spans="1:10">
      <c r="A20" t="s">
        <v>60</v>
      </c>
      <c r="B20" t="s">
        <v>15</v>
      </c>
      <c r="C20">
        <v>273</v>
      </c>
      <c r="D20">
        <v>1</v>
      </c>
      <c r="F20" t="s">
        <v>59</v>
      </c>
      <c r="G20" t="s">
        <v>15</v>
      </c>
      <c r="H20" t="s">
        <v>55</v>
      </c>
      <c r="I20">
        <v>505</v>
      </c>
      <c r="J20">
        <v>1</v>
      </c>
    </row>
    <row r="21" spans="1:10">
      <c r="A21" t="s">
        <v>61</v>
      </c>
      <c r="B21" t="s">
        <v>15</v>
      </c>
      <c r="C21">
        <v>365</v>
      </c>
      <c r="D21">
        <v>1</v>
      </c>
      <c r="F21" t="s">
        <v>62</v>
      </c>
      <c r="G21" t="s">
        <v>15</v>
      </c>
      <c r="H21" t="s">
        <v>55</v>
      </c>
      <c r="I21">
        <v>505</v>
      </c>
      <c r="J21">
        <v>1</v>
      </c>
    </row>
    <row r="22" spans="1:10">
      <c r="A22" t="s">
        <v>63</v>
      </c>
      <c r="B22" t="s">
        <v>64</v>
      </c>
      <c r="C22">
        <v>323</v>
      </c>
      <c r="D22">
        <v>1</v>
      </c>
      <c r="F22" t="s">
        <v>68</v>
      </c>
      <c r="G22" t="s">
        <v>41</v>
      </c>
      <c r="H22" t="s">
        <v>64</v>
      </c>
      <c r="I22">
        <v>270</v>
      </c>
      <c r="J22">
        <v>1</v>
      </c>
    </row>
    <row r="23" spans="1:10">
      <c r="A23" t="s">
        <v>65</v>
      </c>
      <c r="B23" t="s">
        <v>64</v>
      </c>
      <c r="C23">
        <v>483</v>
      </c>
      <c r="D23">
        <v>1</v>
      </c>
      <c r="F23" t="s">
        <v>69</v>
      </c>
      <c r="G23" t="s">
        <v>41</v>
      </c>
      <c r="H23" t="s">
        <v>64</v>
      </c>
      <c r="I23">
        <v>435</v>
      </c>
      <c r="J23">
        <v>1</v>
      </c>
    </row>
    <row r="24" spans="1:10">
      <c r="A24" t="s">
        <v>66</v>
      </c>
      <c r="B24" t="s">
        <v>20</v>
      </c>
      <c r="C24">
        <v>299</v>
      </c>
      <c r="D24">
        <v>1</v>
      </c>
      <c r="F24" t="s">
        <v>70</v>
      </c>
      <c r="G24" t="s">
        <v>15</v>
      </c>
      <c r="H24" t="s">
        <v>23</v>
      </c>
      <c r="I24">
        <v>245</v>
      </c>
      <c r="J24">
        <v>1</v>
      </c>
    </row>
    <row r="25" spans="1:10">
      <c r="A25" t="s">
        <v>67</v>
      </c>
      <c r="B25" t="s">
        <v>20</v>
      </c>
      <c r="C25">
        <v>505</v>
      </c>
      <c r="D25">
        <v>1</v>
      </c>
      <c r="F25" t="s">
        <v>71</v>
      </c>
      <c r="G25" t="s">
        <v>15</v>
      </c>
      <c r="H25" t="s">
        <v>23</v>
      </c>
      <c r="I25">
        <v>455</v>
      </c>
      <c r="J25">
        <v>1</v>
      </c>
    </row>
    <row r="26" spans="1:10">
      <c r="A26" t="s">
        <v>79</v>
      </c>
      <c r="B26" t="s">
        <v>55</v>
      </c>
      <c r="C26">
        <v>265</v>
      </c>
      <c r="D26">
        <v>1</v>
      </c>
      <c r="F26" t="s">
        <v>72</v>
      </c>
      <c r="G26" t="s">
        <v>14</v>
      </c>
      <c r="H26" t="s">
        <v>15</v>
      </c>
      <c r="I26">
        <v>320</v>
      </c>
      <c r="J26">
        <v>1</v>
      </c>
    </row>
    <row r="27" spans="1:10">
      <c r="A27" t="s">
        <v>80</v>
      </c>
      <c r="B27" t="s">
        <v>55</v>
      </c>
      <c r="C27">
        <v>405</v>
      </c>
      <c r="D27">
        <v>1</v>
      </c>
      <c r="F27" t="s">
        <v>73</v>
      </c>
      <c r="G27" t="s">
        <v>14</v>
      </c>
      <c r="H27" t="s">
        <v>15</v>
      </c>
      <c r="I27">
        <v>395</v>
      </c>
      <c r="J27">
        <v>1</v>
      </c>
    </row>
    <row r="28" spans="1:10">
      <c r="A28" t="s">
        <v>81</v>
      </c>
      <c r="B28" t="s">
        <v>41</v>
      </c>
      <c r="C28">
        <v>290</v>
      </c>
      <c r="D28">
        <v>1</v>
      </c>
      <c r="F28" t="s">
        <v>74</v>
      </c>
      <c r="G28" t="s">
        <v>14</v>
      </c>
      <c r="H28" t="s">
        <v>15</v>
      </c>
      <c r="I28">
        <v>490</v>
      </c>
      <c r="J28">
        <v>1</v>
      </c>
    </row>
    <row r="29" spans="1:10">
      <c r="A29" t="s">
        <v>82</v>
      </c>
      <c r="B29" t="s">
        <v>41</v>
      </c>
      <c r="C29">
        <v>440</v>
      </c>
      <c r="D29">
        <v>1</v>
      </c>
      <c r="F29" t="s">
        <v>75</v>
      </c>
      <c r="G29" t="s">
        <v>33</v>
      </c>
      <c r="H29" t="s">
        <v>14</v>
      </c>
      <c r="I29">
        <v>285</v>
      </c>
      <c r="J29">
        <v>1</v>
      </c>
    </row>
    <row r="30" spans="1:10">
      <c r="A30" t="s">
        <v>83</v>
      </c>
      <c r="B30" t="s">
        <v>28</v>
      </c>
      <c r="C30">
        <v>320</v>
      </c>
      <c r="D30">
        <v>1</v>
      </c>
      <c r="F30" t="s">
        <v>76</v>
      </c>
      <c r="G30" t="s">
        <v>33</v>
      </c>
      <c r="H30" t="s">
        <v>14</v>
      </c>
      <c r="I30">
        <v>405</v>
      </c>
      <c r="J30">
        <v>1</v>
      </c>
    </row>
    <row r="31" spans="1:10">
      <c r="A31" t="s">
        <v>84</v>
      </c>
      <c r="B31" t="s">
        <v>28</v>
      </c>
      <c r="C31">
        <v>500</v>
      </c>
      <c r="D31">
        <v>1</v>
      </c>
      <c r="F31" t="s">
        <v>77</v>
      </c>
      <c r="G31" t="s">
        <v>33</v>
      </c>
      <c r="H31" t="s">
        <v>15</v>
      </c>
      <c r="I31">
        <v>305</v>
      </c>
      <c r="J31">
        <v>1</v>
      </c>
    </row>
    <row r="32" spans="1:10">
      <c r="A32" t="s">
        <v>85</v>
      </c>
      <c r="B32" t="s">
        <v>86</v>
      </c>
      <c r="C32">
        <v>305</v>
      </c>
      <c r="D32">
        <v>1</v>
      </c>
      <c r="F32" t="s">
        <v>78</v>
      </c>
      <c r="G32" t="s">
        <v>33</v>
      </c>
      <c r="H32" t="s">
        <v>15</v>
      </c>
      <c r="I32">
        <v>450</v>
      </c>
      <c r="J32">
        <v>1</v>
      </c>
    </row>
    <row r="33" spans="1:10">
      <c r="A33" t="s">
        <v>87</v>
      </c>
      <c r="B33" t="s">
        <v>86</v>
      </c>
      <c r="C33">
        <v>455</v>
      </c>
      <c r="D33">
        <v>1</v>
      </c>
      <c r="F33" t="s">
        <v>92</v>
      </c>
      <c r="G33" t="s">
        <v>28</v>
      </c>
      <c r="H33" t="s">
        <v>86</v>
      </c>
      <c r="I33">
        <v>510</v>
      </c>
      <c r="J33">
        <v>1</v>
      </c>
    </row>
    <row r="34" spans="1:10">
      <c r="A34" t="s">
        <v>88</v>
      </c>
      <c r="B34" t="s">
        <v>20</v>
      </c>
      <c r="C34">
        <v>350</v>
      </c>
      <c r="D34">
        <v>1</v>
      </c>
      <c r="F34" t="s">
        <v>101</v>
      </c>
      <c r="G34" t="s">
        <v>14</v>
      </c>
      <c r="H34" t="s">
        <v>15</v>
      </c>
      <c r="I34">
        <v>300</v>
      </c>
      <c r="J34">
        <v>1</v>
      </c>
    </row>
    <row r="35" spans="1:10">
      <c r="A35" t="s">
        <v>89</v>
      </c>
      <c r="B35" t="s">
        <v>20</v>
      </c>
      <c r="C35">
        <v>555</v>
      </c>
      <c r="D35">
        <v>1</v>
      </c>
      <c r="F35" t="s">
        <v>102</v>
      </c>
      <c r="G35" t="s">
        <v>14</v>
      </c>
      <c r="H35" t="s">
        <v>15</v>
      </c>
      <c r="I35">
        <v>390</v>
      </c>
      <c r="J35">
        <v>1</v>
      </c>
    </row>
    <row r="36" spans="1:10">
      <c r="A36" t="s">
        <v>90</v>
      </c>
      <c r="B36" t="s">
        <v>28</v>
      </c>
      <c r="C36">
        <v>300</v>
      </c>
      <c r="D36">
        <v>1</v>
      </c>
      <c r="F36" t="s">
        <v>103</v>
      </c>
      <c r="G36" t="s">
        <v>14</v>
      </c>
      <c r="H36" t="s">
        <v>15</v>
      </c>
      <c r="I36">
        <v>490</v>
      </c>
      <c r="J36">
        <v>1</v>
      </c>
    </row>
    <row r="37" spans="1:10">
      <c r="A37" t="s">
        <v>91</v>
      </c>
      <c r="B37" t="s">
        <v>28</v>
      </c>
      <c r="C37">
        <v>385</v>
      </c>
      <c r="D37">
        <v>1</v>
      </c>
      <c r="F37" t="s">
        <v>104</v>
      </c>
      <c r="G37" t="s">
        <v>28</v>
      </c>
      <c r="H37" t="s">
        <v>15</v>
      </c>
      <c r="I37">
        <v>335</v>
      </c>
      <c r="J37">
        <v>1</v>
      </c>
    </row>
    <row r="38" spans="1:10">
      <c r="A38" t="s">
        <v>93</v>
      </c>
      <c r="B38" t="s">
        <v>94</v>
      </c>
      <c r="C38">
        <v>310</v>
      </c>
      <c r="D38">
        <v>1</v>
      </c>
      <c r="F38" t="s">
        <v>105</v>
      </c>
      <c r="G38" t="s">
        <v>28</v>
      </c>
      <c r="H38" t="s">
        <v>15</v>
      </c>
      <c r="I38">
        <v>515</v>
      </c>
      <c r="J38">
        <v>1</v>
      </c>
    </row>
    <row r="39" spans="1:10">
      <c r="A39" t="s">
        <v>95</v>
      </c>
      <c r="B39" t="s">
        <v>94</v>
      </c>
      <c r="C39">
        <v>400</v>
      </c>
      <c r="D39">
        <v>1</v>
      </c>
      <c r="F39" t="s">
        <v>106</v>
      </c>
      <c r="G39" t="s">
        <v>107</v>
      </c>
      <c r="H39" t="s">
        <v>55</v>
      </c>
      <c r="I39">
        <v>300</v>
      </c>
      <c r="J39">
        <v>1</v>
      </c>
    </row>
    <row r="40" spans="1:10">
      <c r="A40" t="s">
        <v>96</v>
      </c>
      <c r="B40" t="s">
        <v>94</v>
      </c>
      <c r="C40">
        <v>500</v>
      </c>
      <c r="D40">
        <v>1</v>
      </c>
      <c r="F40" t="s">
        <v>108</v>
      </c>
      <c r="G40" t="s">
        <v>107</v>
      </c>
      <c r="H40" t="s">
        <v>55</v>
      </c>
      <c r="I40">
        <v>390</v>
      </c>
      <c r="J40">
        <v>1</v>
      </c>
    </row>
    <row r="41" spans="1:10">
      <c r="A41" t="s">
        <v>97</v>
      </c>
      <c r="B41" t="s">
        <v>94</v>
      </c>
      <c r="C41">
        <v>590</v>
      </c>
      <c r="D41">
        <v>1</v>
      </c>
      <c r="F41" t="s">
        <v>109</v>
      </c>
      <c r="G41" t="s">
        <v>107</v>
      </c>
      <c r="H41" t="s">
        <v>55</v>
      </c>
      <c r="I41">
        <v>495</v>
      </c>
      <c r="J41">
        <v>1</v>
      </c>
    </row>
    <row r="42" spans="1:10">
      <c r="A42" t="s">
        <v>98</v>
      </c>
      <c r="B42" t="s">
        <v>86</v>
      </c>
      <c r="C42">
        <v>305</v>
      </c>
      <c r="D42">
        <v>1</v>
      </c>
      <c r="F42" t="s">
        <v>112</v>
      </c>
      <c r="G42" t="s">
        <v>28</v>
      </c>
      <c r="H42" t="s">
        <v>94</v>
      </c>
      <c r="I42">
        <v>315</v>
      </c>
      <c r="J42">
        <v>1</v>
      </c>
    </row>
    <row r="43" spans="1:10">
      <c r="A43" t="s">
        <v>99</v>
      </c>
      <c r="B43" t="s">
        <v>86</v>
      </c>
      <c r="C43">
        <v>405</v>
      </c>
      <c r="D43">
        <v>1</v>
      </c>
      <c r="F43" t="s">
        <v>113</v>
      </c>
      <c r="G43" t="s">
        <v>28</v>
      </c>
      <c r="H43" t="s">
        <v>94</v>
      </c>
      <c r="I43">
        <v>490</v>
      </c>
      <c r="J43">
        <v>1</v>
      </c>
    </row>
    <row r="44" spans="1:10">
      <c r="A44" t="s">
        <v>100</v>
      </c>
      <c r="B44" t="s">
        <v>86</v>
      </c>
      <c r="C44">
        <v>505</v>
      </c>
      <c r="D44">
        <v>1</v>
      </c>
      <c r="F44" t="s">
        <v>114</v>
      </c>
      <c r="G44" t="s">
        <v>28</v>
      </c>
      <c r="H44" t="s">
        <v>94</v>
      </c>
      <c r="I44">
        <v>590</v>
      </c>
      <c r="J44">
        <v>1</v>
      </c>
    </row>
    <row r="45" spans="1:10">
      <c r="A45" t="s">
        <v>110</v>
      </c>
      <c r="B45" t="s">
        <v>20</v>
      </c>
      <c r="C45">
        <v>410</v>
      </c>
      <c r="D45">
        <v>1</v>
      </c>
      <c r="F45" t="s">
        <v>115</v>
      </c>
      <c r="G45" t="s">
        <v>52</v>
      </c>
      <c r="H45" t="s">
        <v>116</v>
      </c>
      <c r="I45">
        <v>325</v>
      </c>
      <c r="J45">
        <v>1</v>
      </c>
    </row>
    <row r="46" spans="1:10">
      <c r="A46" t="s">
        <v>111</v>
      </c>
      <c r="B46" t="s">
        <v>20</v>
      </c>
      <c r="C46">
        <v>500</v>
      </c>
      <c r="D46">
        <v>1</v>
      </c>
      <c r="F46" t="s">
        <v>117</v>
      </c>
      <c r="G46" t="s">
        <v>52</v>
      </c>
      <c r="H46" t="s">
        <v>116</v>
      </c>
      <c r="I46">
        <v>465</v>
      </c>
      <c r="J46">
        <v>1</v>
      </c>
    </row>
    <row r="47" spans="1:10">
      <c r="A47" t="s">
        <v>121</v>
      </c>
      <c r="B47" t="s">
        <v>28</v>
      </c>
      <c r="C47">
        <v>325</v>
      </c>
      <c r="D47">
        <v>1</v>
      </c>
      <c r="F47" t="s">
        <v>118</v>
      </c>
      <c r="G47" t="s">
        <v>41</v>
      </c>
      <c r="H47" t="s">
        <v>23</v>
      </c>
      <c r="I47">
        <v>352</v>
      </c>
      <c r="J47">
        <v>1</v>
      </c>
    </row>
    <row r="48" spans="1:10">
      <c r="A48" t="s">
        <v>124</v>
      </c>
      <c r="B48" t="s">
        <v>15</v>
      </c>
      <c r="C48">
        <v>325</v>
      </c>
      <c r="D48">
        <v>1</v>
      </c>
      <c r="F48" t="s">
        <v>119</v>
      </c>
      <c r="G48" t="s">
        <v>41</v>
      </c>
      <c r="H48" t="s">
        <v>23</v>
      </c>
      <c r="I48">
        <v>310</v>
      </c>
      <c r="J48">
        <v>1</v>
      </c>
    </row>
    <row r="49" spans="1:10">
      <c r="A49" t="s">
        <v>125</v>
      </c>
      <c r="B49" t="s">
        <v>15</v>
      </c>
      <c r="C49">
        <v>500</v>
      </c>
      <c r="D49">
        <v>1</v>
      </c>
      <c r="F49" t="s">
        <v>120</v>
      </c>
      <c r="G49" t="s">
        <v>41</v>
      </c>
      <c r="H49" t="s">
        <v>23</v>
      </c>
      <c r="I49">
        <v>460</v>
      </c>
      <c r="J49">
        <v>1</v>
      </c>
    </row>
    <row r="50" spans="1:10">
      <c r="A50" t="s">
        <v>126</v>
      </c>
      <c r="B50" t="s">
        <v>28</v>
      </c>
      <c r="C50">
        <v>305</v>
      </c>
      <c r="D50">
        <v>1</v>
      </c>
      <c r="F50" t="s">
        <v>122</v>
      </c>
      <c r="G50" t="s">
        <v>28</v>
      </c>
      <c r="H50" t="s">
        <v>123</v>
      </c>
      <c r="I50">
        <v>475</v>
      </c>
      <c r="J50">
        <v>1</v>
      </c>
    </row>
    <row r="51" spans="1:10">
      <c r="A51" t="s">
        <v>134</v>
      </c>
      <c r="B51" t="s">
        <v>94</v>
      </c>
      <c r="C51">
        <v>328</v>
      </c>
      <c r="D51">
        <v>1</v>
      </c>
      <c r="F51" t="s">
        <v>127</v>
      </c>
      <c r="G51" t="s">
        <v>28</v>
      </c>
      <c r="H51" t="s">
        <v>123</v>
      </c>
      <c r="I51">
        <v>525</v>
      </c>
      <c r="J51">
        <v>1</v>
      </c>
    </row>
    <row r="52" spans="1:10">
      <c r="A52" t="s">
        <v>135</v>
      </c>
      <c r="B52" t="s">
        <v>94</v>
      </c>
      <c r="C52">
        <v>483</v>
      </c>
      <c r="D52">
        <v>1</v>
      </c>
      <c r="F52" t="s">
        <v>128</v>
      </c>
      <c r="G52" t="s">
        <v>129</v>
      </c>
      <c r="H52" t="s">
        <v>15</v>
      </c>
      <c r="I52">
        <v>310</v>
      </c>
      <c r="J52">
        <v>1</v>
      </c>
    </row>
    <row r="53" spans="1:10">
      <c r="A53" t="s">
        <v>136</v>
      </c>
      <c r="B53" t="s">
        <v>28</v>
      </c>
      <c r="C53">
        <v>325</v>
      </c>
      <c r="D53">
        <v>1</v>
      </c>
      <c r="F53" t="s">
        <v>130</v>
      </c>
      <c r="G53" t="s">
        <v>129</v>
      </c>
      <c r="H53" t="s">
        <v>15</v>
      </c>
      <c r="I53">
        <v>405</v>
      </c>
      <c r="J53">
        <v>1</v>
      </c>
    </row>
    <row r="54" spans="1:10">
      <c r="A54" t="s">
        <v>137</v>
      </c>
      <c r="B54" t="s">
        <v>28</v>
      </c>
      <c r="C54">
        <v>475</v>
      </c>
      <c r="D54">
        <v>1</v>
      </c>
      <c r="F54" t="s">
        <v>131</v>
      </c>
      <c r="G54" t="s">
        <v>129</v>
      </c>
      <c r="H54" t="s">
        <v>15</v>
      </c>
      <c r="I54">
        <v>500</v>
      </c>
      <c r="J54">
        <v>1</v>
      </c>
    </row>
    <row r="55" spans="1:10">
      <c r="A55" t="s">
        <v>138</v>
      </c>
      <c r="B55" t="s">
        <v>52</v>
      </c>
      <c r="C55">
        <v>330</v>
      </c>
      <c r="D55">
        <v>1</v>
      </c>
      <c r="F55" t="s">
        <v>132</v>
      </c>
      <c r="G55" t="s">
        <v>129</v>
      </c>
      <c r="H55" t="s">
        <v>15</v>
      </c>
      <c r="I55">
        <v>600</v>
      </c>
      <c r="J55">
        <v>1</v>
      </c>
    </row>
    <row r="56" spans="1:10">
      <c r="A56" t="s">
        <v>139</v>
      </c>
      <c r="B56" t="s">
        <v>52</v>
      </c>
      <c r="C56">
        <v>480</v>
      </c>
      <c r="D56">
        <v>1</v>
      </c>
      <c r="F56" t="s">
        <v>133</v>
      </c>
      <c r="G56" t="s">
        <v>107</v>
      </c>
      <c r="H56" t="s">
        <v>55</v>
      </c>
      <c r="I56">
        <v>385</v>
      </c>
      <c r="J56">
        <v>1</v>
      </c>
    </row>
    <row r="57" spans="1:10">
      <c r="A57" t="s">
        <v>142</v>
      </c>
      <c r="B57" t="s">
        <v>55</v>
      </c>
      <c r="C57">
        <v>320</v>
      </c>
      <c r="D57">
        <v>1</v>
      </c>
      <c r="F57" t="s">
        <v>140</v>
      </c>
      <c r="G57" t="s">
        <v>14</v>
      </c>
      <c r="H57" t="s">
        <v>94</v>
      </c>
      <c r="I57">
        <v>325</v>
      </c>
      <c r="J57">
        <v>1</v>
      </c>
    </row>
    <row r="58" spans="1:10">
      <c r="A58" t="s">
        <v>143</v>
      </c>
      <c r="B58" t="s">
        <v>55</v>
      </c>
      <c r="C58">
        <v>425</v>
      </c>
      <c r="D58">
        <v>1</v>
      </c>
      <c r="F58" t="s">
        <v>141</v>
      </c>
      <c r="G58" t="s">
        <v>14</v>
      </c>
      <c r="H58" t="s">
        <v>94</v>
      </c>
      <c r="I58">
        <v>520</v>
      </c>
      <c r="J58">
        <v>1</v>
      </c>
    </row>
    <row r="59" spans="1:10">
      <c r="A59" t="s">
        <v>144</v>
      </c>
      <c r="B59" t="s">
        <v>86</v>
      </c>
      <c r="C59">
        <v>455</v>
      </c>
      <c r="D59">
        <v>1</v>
      </c>
      <c r="F59" t="s">
        <v>149</v>
      </c>
      <c r="G59" t="s">
        <v>55</v>
      </c>
      <c r="H59" t="s">
        <v>107</v>
      </c>
      <c r="I59">
        <v>345</v>
      </c>
      <c r="J59">
        <v>1</v>
      </c>
    </row>
    <row r="60" spans="1:10">
      <c r="A60" t="s">
        <v>145</v>
      </c>
      <c r="B60" t="s">
        <v>86</v>
      </c>
      <c r="C60">
        <v>455</v>
      </c>
      <c r="D60">
        <v>1</v>
      </c>
      <c r="F60" t="s">
        <v>150</v>
      </c>
      <c r="G60" t="s">
        <v>55</v>
      </c>
      <c r="H60" t="s">
        <v>107</v>
      </c>
      <c r="I60">
        <v>485</v>
      </c>
      <c r="J60">
        <v>1</v>
      </c>
    </row>
    <row r="61" spans="1:10">
      <c r="A61" t="s">
        <v>146</v>
      </c>
      <c r="B61" t="s">
        <v>41</v>
      </c>
      <c r="C61">
        <v>385</v>
      </c>
      <c r="D61">
        <v>1</v>
      </c>
      <c r="F61" t="s">
        <v>160</v>
      </c>
      <c r="G61" t="s">
        <v>28</v>
      </c>
      <c r="H61" t="s">
        <v>94</v>
      </c>
      <c r="I61">
        <v>520</v>
      </c>
      <c r="J61">
        <v>1</v>
      </c>
    </row>
    <row r="62" spans="1:10">
      <c r="A62" t="s">
        <v>147</v>
      </c>
      <c r="B62" t="s">
        <v>15</v>
      </c>
      <c r="C62">
        <v>340</v>
      </c>
      <c r="D62">
        <v>1</v>
      </c>
      <c r="F62" t="s">
        <v>161</v>
      </c>
      <c r="G62" t="s">
        <v>94</v>
      </c>
      <c r="H62" t="s">
        <v>64</v>
      </c>
      <c r="I62">
        <v>460</v>
      </c>
      <c r="J62">
        <v>1</v>
      </c>
    </row>
    <row r="63" spans="1:10">
      <c r="A63" t="s">
        <v>148</v>
      </c>
      <c r="B63" t="s">
        <v>15</v>
      </c>
      <c r="C63">
        <v>490</v>
      </c>
      <c r="D63">
        <v>1</v>
      </c>
      <c r="F63" t="s">
        <v>162</v>
      </c>
      <c r="G63" t="s">
        <v>33</v>
      </c>
      <c r="H63" t="s">
        <v>23</v>
      </c>
      <c r="I63">
        <v>500</v>
      </c>
      <c r="J63">
        <v>1</v>
      </c>
    </row>
    <row r="64" spans="1:10">
      <c r="A64" t="s">
        <v>151</v>
      </c>
      <c r="B64" t="s">
        <v>41</v>
      </c>
      <c r="C64">
        <v>450</v>
      </c>
      <c r="D64">
        <v>1</v>
      </c>
      <c r="F64" t="s">
        <v>163</v>
      </c>
      <c r="G64" t="s">
        <v>123</v>
      </c>
      <c r="H64" t="s">
        <v>94</v>
      </c>
      <c r="I64">
        <v>455</v>
      </c>
      <c r="J64">
        <v>1</v>
      </c>
    </row>
    <row r="65" spans="1:10">
      <c r="A65" t="s">
        <v>152</v>
      </c>
      <c r="B65" t="s">
        <v>14</v>
      </c>
      <c r="C65">
        <v>435</v>
      </c>
      <c r="D65">
        <v>1</v>
      </c>
      <c r="F65" t="s">
        <v>167</v>
      </c>
      <c r="G65" t="s">
        <v>33</v>
      </c>
      <c r="H65" t="s">
        <v>23</v>
      </c>
      <c r="I65">
        <v>600</v>
      </c>
      <c r="J65">
        <v>1</v>
      </c>
    </row>
    <row r="66" spans="1:10">
      <c r="A66" t="s">
        <v>153</v>
      </c>
      <c r="B66" t="s">
        <v>41</v>
      </c>
      <c r="C66">
        <v>490</v>
      </c>
      <c r="D66">
        <v>1</v>
      </c>
      <c r="F66" t="s">
        <v>170</v>
      </c>
      <c r="G66" t="s">
        <v>28</v>
      </c>
      <c r="H66" t="s">
        <v>23</v>
      </c>
      <c r="I66">
        <v>540</v>
      </c>
      <c r="J66">
        <v>1</v>
      </c>
    </row>
    <row r="67" spans="1:10">
      <c r="A67" t="s">
        <v>154</v>
      </c>
      <c r="B67" t="s">
        <v>41</v>
      </c>
      <c r="C67">
        <v>590</v>
      </c>
      <c r="D67">
        <v>1</v>
      </c>
      <c r="F67" t="s">
        <v>171</v>
      </c>
      <c r="G67" t="s">
        <v>28</v>
      </c>
      <c r="H67" t="s">
        <v>172</v>
      </c>
      <c r="I67">
        <v>640</v>
      </c>
      <c r="J67">
        <v>1</v>
      </c>
    </row>
    <row r="68" spans="1:10">
      <c r="A68" t="s">
        <v>155</v>
      </c>
      <c r="B68" t="s">
        <v>28</v>
      </c>
      <c r="C68">
        <v>295</v>
      </c>
      <c r="D68">
        <v>1</v>
      </c>
      <c r="F68" t="s">
        <v>173</v>
      </c>
      <c r="G68" t="s">
        <v>28</v>
      </c>
      <c r="H68" t="s">
        <v>123</v>
      </c>
      <c r="I68">
        <v>535</v>
      </c>
      <c r="J68">
        <v>1</v>
      </c>
    </row>
    <row r="69" spans="1:10">
      <c r="A69" t="s">
        <v>156</v>
      </c>
      <c r="B69" t="s">
        <v>28</v>
      </c>
      <c r="C69">
        <v>440</v>
      </c>
      <c r="D69">
        <v>1</v>
      </c>
      <c r="F69" t="s">
        <v>180</v>
      </c>
      <c r="G69" t="s">
        <v>107</v>
      </c>
      <c r="H69" t="s">
        <v>28</v>
      </c>
      <c r="I69">
        <v>355</v>
      </c>
      <c r="J69">
        <v>1</v>
      </c>
    </row>
    <row r="70" spans="1:10">
      <c r="A70" t="s">
        <v>157</v>
      </c>
      <c r="B70" t="s">
        <v>28</v>
      </c>
      <c r="C70">
        <v>320</v>
      </c>
      <c r="D70">
        <v>1</v>
      </c>
      <c r="F70" t="s">
        <v>181</v>
      </c>
      <c r="G70" t="s">
        <v>107</v>
      </c>
      <c r="H70" t="s">
        <v>28</v>
      </c>
      <c r="I70">
        <v>495</v>
      </c>
      <c r="J70">
        <v>1</v>
      </c>
    </row>
    <row r="71" spans="1:10">
      <c r="A71" t="s">
        <v>158</v>
      </c>
      <c r="B71" t="s">
        <v>28</v>
      </c>
      <c r="C71">
        <v>450</v>
      </c>
      <c r="D71">
        <v>1</v>
      </c>
      <c r="F71" t="s">
        <v>182</v>
      </c>
      <c r="G71" t="s">
        <v>107</v>
      </c>
      <c r="H71" t="s">
        <v>28</v>
      </c>
      <c r="I71">
        <v>355</v>
      </c>
      <c r="J71">
        <v>1</v>
      </c>
    </row>
    <row r="72" spans="1:10">
      <c r="A72" t="s">
        <v>159</v>
      </c>
      <c r="B72" t="s">
        <v>28</v>
      </c>
      <c r="C72">
        <v>340</v>
      </c>
      <c r="D72">
        <v>1</v>
      </c>
      <c r="F72" t="s">
        <v>183</v>
      </c>
      <c r="G72" t="s">
        <v>107</v>
      </c>
      <c r="H72" t="s">
        <v>28</v>
      </c>
      <c r="I72">
        <v>495</v>
      </c>
      <c r="J72">
        <v>1</v>
      </c>
    </row>
    <row r="73" spans="1:10">
      <c r="A73" t="s">
        <v>164</v>
      </c>
      <c r="B73" t="s">
        <v>52</v>
      </c>
      <c r="C73">
        <v>490</v>
      </c>
      <c r="D73">
        <v>1</v>
      </c>
      <c r="F73" t="s">
        <v>184</v>
      </c>
      <c r="G73" t="s">
        <v>107</v>
      </c>
      <c r="H73" t="s">
        <v>23</v>
      </c>
      <c r="I73">
        <v>515</v>
      </c>
      <c r="J73">
        <v>1</v>
      </c>
    </row>
    <row r="74" spans="1:10">
      <c r="A74" t="s">
        <v>165</v>
      </c>
      <c r="B74" t="s">
        <v>20</v>
      </c>
      <c r="C74">
        <v>495</v>
      </c>
      <c r="D74">
        <v>1</v>
      </c>
      <c r="F74" t="s">
        <v>185</v>
      </c>
      <c r="G74" t="s">
        <v>107</v>
      </c>
      <c r="H74" t="s">
        <v>23</v>
      </c>
      <c r="I74">
        <v>615</v>
      </c>
      <c r="J74">
        <v>1</v>
      </c>
    </row>
    <row r="75" spans="1:10">
      <c r="A75" t="s">
        <v>166</v>
      </c>
      <c r="B75" t="s">
        <v>33</v>
      </c>
      <c r="C75">
        <v>500</v>
      </c>
      <c r="D75">
        <v>1</v>
      </c>
      <c r="F75" t="s">
        <v>187</v>
      </c>
      <c r="G75" t="s">
        <v>123</v>
      </c>
      <c r="H75" t="s">
        <v>23</v>
      </c>
      <c r="I75">
        <v>580</v>
      </c>
      <c r="J75">
        <v>1</v>
      </c>
    </row>
    <row r="76" spans="1:10">
      <c r="A76" t="s">
        <v>168</v>
      </c>
      <c r="B76" t="s">
        <v>41</v>
      </c>
      <c r="C76">
        <v>490</v>
      </c>
      <c r="D76">
        <v>1</v>
      </c>
      <c r="F76" t="s">
        <v>188</v>
      </c>
      <c r="G76" t="s">
        <v>52</v>
      </c>
      <c r="H76" t="s">
        <v>23</v>
      </c>
      <c r="I76">
        <v>580</v>
      </c>
      <c r="J76">
        <v>1</v>
      </c>
    </row>
    <row r="77" spans="1:10">
      <c r="A77" t="s">
        <v>169</v>
      </c>
      <c r="B77" t="s">
        <v>28</v>
      </c>
      <c r="C77">
        <v>200</v>
      </c>
      <c r="D77">
        <v>1</v>
      </c>
      <c r="F77" t="s">
        <v>189</v>
      </c>
      <c r="G77" t="s">
        <v>20</v>
      </c>
      <c r="H77" t="s">
        <v>23</v>
      </c>
      <c r="I77">
        <v>580</v>
      </c>
      <c r="J77">
        <v>1</v>
      </c>
    </row>
    <row r="78" spans="1:10">
      <c r="A78" t="s">
        <v>174</v>
      </c>
      <c r="B78" t="s">
        <v>41</v>
      </c>
      <c r="C78">
        <v>288</v>
      </c>
      <c r="D78">
        <v>1</v>
      </c>
      <c r="F78" t="s">
        <v>192</v>
      </c>
      <c r="G78" t="s">
        <v>25</v>
      </c>
      <c r="H78" t="s">
        <v>23</v>
      </c>
      <c r="I78">
        <v>600</v>
      </c>
      <c r="J78">
        <v>1</v>
      </c>
    </row>
    <row r="79" spans="1:10">
      <c r="A79" t="s">
        <v>175</v>
      </c>
      <c r="B79" t="s">
        <v>41</v>
      </c>
      <c r="C79">
        <v>325</v>
      </c>
      <c r="D79">
        <v>1</v>
      </c>
      <c r="F79" t="s">
        <v>194</v>
      </c>
      <c r="G79" t="s">
        <v>94</v>
      </c>
      <c r="H79" t="s">
        <v>86</v>
      </c>
      <c r="I79">
        <v>780</v>
      </c>
      <c r="J79">
        <v>1</v>
      </c>
    </row>
    <row r="80" spans="1:10">
      <c r="A80" t="s">
        <v>176</v>
      </c>
      <c r="B80" t="s">
        <v>28</v>
      </c>
      <c r="C80">
        <v>525</v>
      </c>
      <c r="D80">
        <v>1</v>
      </c>
      <c r="F80" t="s">
        <v>208</v>
      </c>
      <c r="G80" t="s">
        <v>41</v>
      </c>
      <c r="H80" t="s">
        <v>23</v>
      </c>
      <c r="I80">
        <v>262</v>
      </c>
      <c r="J80">
        <v>2</v>
      </c>
    </row>
    <row r="81" spans="1:10">
      <c r="A81" t="s">
        <v>177</v>
      </c>
      <c r="B81" t="s">
        <v>52</v>
      </c>
      <c r="C81">
        <v>525</v>
      </c>
      <c r="D81">
        <v>1</v>
      </c>
      <c r="F81" t="s">
        <v>209</v>
      </c>
      <c r="G81" t="s">
        <v>41</v>
      </c>
      <c r="H81" t="s">
        <v>23</v>
      </c>
      <c r="I81">
        <v>442</v>
      </c>
      <c r="J81">
        <v>2</v>
      </c>
    </row>
    <row r="82" spans="1:10">
      <c r="A82" t="s">
        <v>178</v>
      </c>
      <c r="B82" t="s">
        <v>20</v>
      </c>
      <c r="C82">
        <v>525</v>
      </c>
      <c r="D82">
        <v>1</v>
      </c>
      <c r="F82" t="s">
        <v>210</v>
      </c>
      <c r="G82" t="s">
        <v>33</v>
      </c>
      <c r="H82" t="s">
        <v>23</v>
      </c>
      <c r="I82">
        <v>265</v>
      </c>
      <c r="J82">
        <v>2</v>
      </c>
    </row>
    <row r="83" spans="1:10">
      <c r="A83" t="s">
        <v>179</v>
      </c>
      <c r="B83" t="s">
        <v>41</v>
      </c>
      <c r="C83">
        <v>395</v>
      </c>
      <c r="D83">
        <v>1</v>
      </c>
      <c r="F83" t="s">
        <v>211</v>
      </c>
      <c r="G83" t="s">
        <v>33</v>
      </c>
      <c r="H83" t="s">
        <v>23</v>
      </c>
      <c r="I83">
        <v>390</v>
      </c>
      <c r="J83">
        <v>2</v>
      </c>
    </row>
    <row r="84" spans="1:10">
      <c r="A84" t="s">
        <v>186</v>
      </c>
      <c r="B84" t="s">
        <v>41</v>
      </c>
      <c r="C84">
        <v>540</v>
      </c>
      <c r="D84">
        <v>1</v>
      </c>
      <c r="F84" t="s">
        <v>212</v>
      </c>
      <c r="G84" t="s">
        <v>33</v>
      </c>
      <c r="H84" t="s">
        <v>15</v>
      </c>
      <c r="I84">
        <v>250</v>
      </c>
      <c r="J84">
        <v>2</v>
      </c>
    </row>
    <row r="85" spans="1:10">
      <c r="A85" t="s">
        <v>190</v>
      </c>
      <c r="B85" t="s">
        <v>25</v>
      </c>
      <c r="C85">
        <v>300</v>
      </c>
      <c r="D85">
        <v>1</v>
      </c>
      <c r="F85" t="s">
        <v>213</v>
      </c>
      <c r="G85" t="s">
        <v>33</v>
      </c>
      <c r="H85" t="s">
        <v>15</v>
      </c>
      <c r="I85">
        <v>390</v>
      </c>
      <c r="J85">
        <v>2</v>
      </c>
    </row>
    <row r="86" spans="1:10">
      <c r="A86" t="s">
        <v>191</v>
      </c>
      <c r="B86" t="s">
        <v>25</v>
      </c>
      <c r="C86">
        <v>420</v>
      </c>
      <c r="D86">
        <v>1</v>
      </c>
      <c r="F86" t="s">
        <v>214</v>
      </c>
      <c r="G86" t="s">
        <v>15</v>
      </c>
      <c r="H86" t="s">
        <v>23</v>
      </c>
      <c r="I86">
        <v>535</v>
      </c>
      <c r="J86">
        <v>2</v>
      </c>
    </row>
    <row r="87" spans="1:10">
      <c r="A87" t="s">
        <v>193</v>
      </c>
      <c r="B87" t="s">
        <v>94</v>
      </c>
      <c r="C87">
        <v>680</v>
      </c>
      <c r="D87">
        <v>1</v>
      </c>
      <c r="F87" t="s">
        <v>215</v>
      </c>
      <c r="G87" t="s">
        <v>28</v>
      </c>
      <c r="H87" t="s">
        <v>52</v>
      </c>
      <c r="I87">
        <v>330</v>
      </c>
      <c r="J87">
        <v>2</v>
      </c>
    </row>
    <row r="88" spans="1:10">
      <c r="A88" t="s">
        <v>195</v>
      </c>
      <c r="B88" t="s">
        <v>94</v>
      </c>
      <c r="C88">
        <v>780</v>
      </c>
      <c r="D88">
        <v>1</v>
      </c>
      <c r="F88" t="s">
        <v>216</v>
      </c>
      <c r="G88" t="s">
        <v>28</v>
      </c>
      <c r="H88" t="s">
        <v>52</v>
      </c>
      <c r="I88">
        <v>460</v>
      </c>
      <c r="J88">
        <v>2</v>
      </c>
    </row>
    <row r="89" spans="1:10">
      <c r="A89" t="s">
        <v>196</v>
      </c>
      <c r="B89" t="s">
        <v>94</v>
      </c>
      <c r="C89">
        <v>600</v>
      </c>
      <c r="D89">
        <v>1</v>
      </c>
      <c r="F89" t="s">
        <v>219</v>
      </c>
      <c r="G89" t="s">
        <v>41</v>
      </c>
      <c r="H89" t="s">
        <v>64</v>
      </c>
      <c r="I89">
        <v>210</v>
      </c>
      <c r="J89">
        <v>2</v>
      </c>
    </row>
    <row r="90" spans="1:10">
      <c r="A90" t="s">
        <v>197</v>
      </c>
      <c r="B90" t="s">
        <v>14</v>
      </c>
      <c r="C90">
        <v>318</v>
      </c>
      <c r="D90">
        <v>2</v>
      </c>
      <c r="F90" t="s">
        <v>221</v>
      </c>
      <c r="G90" t="s">
        <v>64</v>
      </c>
      <c r="H90" t="s">
        <v>23</v>
      </c>
      <c r="I90">
        <v>405</v>
      </c>
      <c r="J90">
        <v>2</v>
      </c>
    </row>
    <row r="91" spans="1:10">
      <c r="A91" t="s">
        <v>198</v>
      </c>
      <c r="B91" t="s">
        <v>14</v>
      </c>
      <c r="C91">
        <v>405</v>
      </c>
      <c r="D91">
        <v>2</v>
      </c>
      <c r="F91" t="s">
        <v>222</v>
      </c>
      <c r="G91" t="s">
        <v>94</v>
      </c>
      <c r="H91" t="s">
        <v>23</v>
      </c>
      <c r="I91">
        <v>320</v>
      </c>
      <c r="J91">
        <v>2</v>
      </c>
    </row>
    <row r="92" spans="1:10">
      <c r="A92" t="s">
        <v>199</v>
      </c>
      <c r="B92" t="s">
        <v>14</v>
      </c>
      <c r="C92">
        <v>525</v>
      </c>
      <c r="D92">
        <v>2</v>
      </c>
      <c r="F92" t="s">
        <v>223</v>
      </c>
      <c r="G92" t="s">
        <v>94</v>
      </c>
      <c r="H92" t="s">
        <v>23</v>
      </c>
      <c r="I92">
        <v>470</v>
      </c>
      <c r="J92">
        <v>2</v>
      </c>
    </row>
    <row r="93" spans="1:10">
      <c r="A93" t="s">
        <v>200</v>
      </c>
      <c r="B93" t="s">
        <v>20</v>
      </c>
      <c r="C93">
        <v>309</v>
      </c>
      <c r="D93">
        <v>2</v>
      </c>
      <c r="F93" t="s">
        <v>227</v>
      </c>
      <c r="G93" t="s">
        <v>52</v>
      </c>
      <c r="H93" t="s">
        <v>25</v>
      </c>
      <c r="I93">
        <v>610</v>
      </c>
      <c r="J93">
        <v>2</v>
      </c>
    </row>
    <row r="94" spans="1:10">
      <c r="A94" t="s">
        <v>201</v>
      </c>
      <c r="B94" t="s">
        <v>20</v>
      </c>
      <c r="C94">
        <v>405</v>
      </c>
      <c r="D94">
        <v>2</v>
      </c>
      <c r="F94" t="s">
        <v>229</v>
      </c>
      <c r="G94" t="s">
        <v>28</v>
      </c>
      <c r="H94" t="s">
        <v>64</v>
      </c>
      <c r="I94">
        <v>250</v>
      </c>
      <c r="J94">
        <v>2</v>
      </c>
    </row>
    <row r="95" spans="1:10">
      <c r="A95" t="s">
        <v>202</v>
      </c>
      <c r="B95" t="s">
        <v>20</v>
      </c>
      <c r="C95">
        <v>534</v>
      </c>
      <c r="D95">
        <v>2</v>
      </c>
      <c r="F95" t="s">
        <v>230</v>
      </c>
      <c r="G95" t="s">
        <v>28</v>
      </c>
      <c r="H95" t="s">
        <v>64</v>
      </c>
      <c r="I95">
        <v>420</v>
      </c>
      <c r="J95">
        <v>2</v>
      </c>
    </row>
    <row r="96" spans="1:10">
      <c r="A96" t="s">
        <v>203</v>
      </c>
      <c r="B96" t="s">
        <v>28</v>
      </c>
      <c r="C96">
        <v>314</v>
      </c>
      <c r="D96">
        <v>2</v>
      </c>
      <c r="F96" t="s">
        <v>233</v>
      </c>
      <c r="G96" t="s">
        <v>14</v>
      </c>
      <c r="H96" t="s">
        <v>23</v>
      </c>
      <c r="I96">
        <v>250</v>
      </c>
      <c r="J96">
        <v>2</v>
      </c>
    </row>
    <row r="97" spans="1:10">
      <c r="A97" t="s">
        <v>204</v>
      </c>
      <c r="B97" t="s">
        <v>28</v>
      </c>
      <c r="C97">
        <v>405</v>
      </c>
      <c r="D97">
        <v>2</v>
      </c>
      <c r="F97" t="s">
        <v>234</v>
      </c>
      <c r="G97" t="s">
        <v>14</v>
      </c>
      <c r="H97" t="s">
        <v>23</v>
      </c>
      <c r="I97">
        <v>340</v>
      </c>
      <c r="J97">
        <v>2</v>
      </c>
    </row>
    <row r="98" spans="1:10">
      <c r="A98" t="s">
        <v>205</v>
      </c>
      <c r="B98" t="s">
        <v>28</v>
      </c>
      <c r="C98">
        <v>530</v>
      </c>
      <c r="D98">
        <v>2</v>
      </c>
      <c r="F98" t="s">
        <v>235</v>
      </c>
      <c r="G98" t="s">
        <v>14</v>
      </c>
      <c r="H98" t="s">
        <v>23</v>
      </c>
      <c r="I98">
        <v>460</v>
      </c>
      <c r="J98">
        <v>2</v>
      </c>
    </row>
    <row r="99" spans="1:10">
      <c r="A99" t="s">
        <v>206</v>
      </c>
      <c r="B99" t="s">
        <v>41</v>
      </c>
      <c r="C99">
        <v>215</v>
      </c>
      <c r="D99">
        <v>2</v>
      </c>
      <c r="F99" t="s">
        <v>239</v>
      </c>
      <c r="G99" t="s">
        <v>33</v>
      </c>
      <c r="H99" t="s">
        <v>23</v>
      </c>
      <c r="I99">
        <v>390</v>
      </c>
      <c r="J99">
        <v>2</v>
      </c>
    </row>
    <row r="100" spans="1:10">
      <c r="A100" t="s">
        <v>207</v>
      </c>
      <c r="B100" t="s">
        <v>41</v>
      </c>
      <c r="C100">
        <v>415</v>
      </c>
      <c r="D100">
        <v>2</v>
      </c>
      <c r="F100" t="s">
        <v>240</v>
      </c>
      <c r="G100" t="s">
        <v>28</v>
      </c>
      <c r="H100" t="s">
        <v>55</v>
      </c>
      <c r="I100">
        <v>210</v>
      </c>
      <c r="J100">
        <v>2</v>
      </c>
    </row>
    <row r="101" spans="1:10">
      <c r="A101" t="s">
        <v>217</v>
      </c>
      <c r="B101" t="s">
        <v>52</v>
      </c>
      <c r="C101">
        <v>205</v>
      </c>
      <c r="D101">
        <v>2</v>
      </c>
      <c r="F101" t="s">
        <v>241</v>
      </c>
      <c r="G101" t="s">
        <v>28</v>
      </c>
      <c r="H101" t="s">
        <v>55</v>
      </c>
      <c r="I101">
        <v>430</v>
      </c>
      <c r="J101">
        <v>2</v>
      </c>
    </row>
    <row r="102" spans="1:10">
      <c r="A102" t="s">
        <v>218</v>
      </c>
      <c r="B102" t="s">
        <v>64</v>
      </c>
      <c r="C102">
        <v>218</v>
      </c>
      <c r="D102">
        <v>2</v>
      </c>
      <c r="F102" t="s">
        <v>244</v>
      </c>
      <c r="G102" t="s">
        <v>172</v>
      </c>
      <c r="H102" t="s">
        <v>23</v>
      </c>
      <c r="I102">
        <v>405</v>
      </c>
      <c r="J102">
        <v>2</v>
      </c>
    </row>
    <row r="103" spans="1:10">
      <c r="A103" t="s">
        <v>220</v>
      </c>
      <c r="B103" t="s">
        <v>64</v>
      </c>
      <c r="C103">
        <v>245</v>
      </c>
      <c r="D103">
        <v>2</v>
      </c>
      <c r="F103" t="s">
        <v>245</v>
      </c>
      <c r="G103" t="s">
        <v>28</v>
      </c>
      <c r="H103" t="s">
        <v>94</v>
      </c>
      <c r="I103">
        <v>490</v>
      </c>
      <c r="J103">
        <v>2</v>
      </c>
    </row>
    <row r="104" spans="1:10">
      <c r="A104" t="s">
        <v>224</v>
      </c>
      <c r="B104" t="s">
        <v>52</v>
      </c>
      <c r="C104">
        <v>280</v>
      </c>
      <c r="D104">
        <v>2</v>
      </c>
      <c r="F104" t="s">
        <v>249</v>
      </c>
      <c r="G104" t="s">
        <v>41</v>
      </c>
      <c r="H104" t="s">
        <v>94</v>
      </c>
      <c r="I104">
        <v>455</v>
      </c>
      <c r="J104">
        <v>2</v>
      </c>
    </row>
    <row r="105" spans="1:10">
      <c r="A105" t="s">
        <v>225</v>
      </c>
      <c r="B105" t="s">
        <v>52</v>
      </c>
      <c r="C105">
        <v>365</v>
      </c>
      <c r="D105">
        <v>2</v>
      </c>
      <c r="F105" t="s">
        <v>251</v>
      </c>
      <c r="G105" t="s">
        <v>33</v>
      </c>
      <c r="H105" t="s">
        <v>116</v>
      </c>
      <c r="I105">
        <v>465</v>
      </c>
      <c r="J105">
        <v>2</v>
      </c>
    </row>
    <row r="106" spans="1:10">
      <c r="A106" t="s">
        <v>226</v>
      </c>
      <c r="B106" t="s">
        <v>52</v>
      </c>
      <c r="C106">
        <v>510</v>
      </c>
      <c r="D106">
        <v>2</v>
      </c>
      <c r="F106" t="s">
        <v>253</v>
      </c>
      <c r="G106" t="s">
        <v>55</v>
      </c>
      <c r="H106" t="s">
        <v>23</v>
      </c>
      <c r="I106">
        <v>430</v>
      </c>
      <c r="J106">
        <v>2</v>
      </c>
    </row>
    <row r="107" spans="1:10">
      <c r="A107" t="s">
        <v>228</v>
      </c>
      <c r="B107" t="s">
        <v>14</v>
      </c>
      <c r="C107">
        <v>490</v>
      </c>
      <c r="D107">
        <v>2</v>
      </c>
      <c r="F107" t="s">
        <v>254</v>
      </c>
      <c r="G107" t="s">
        <v>116</v>
      </c>
      <c r="H107" t="s">
        <v>55</v>
      </c>
      <c r="I107">
        <v>510</v>
      </c>
      <c r="J107">
        <v>2</v>
      </c>
    </row>
    <row r="108" spans="1:10">
      <c r="A108" t="s">
        <v>231</v>
      </c>
      <c r="B108" t="s">
        <v>107</v>
      </c>
      <c r="C108">
        <v>410</v>
      </c>
      <c r="D108">
        <v>2</v>
      </c>
      <c r="F108" t="s">
        <v>255</v>
      </c>
      <c r="G108" t="s">
        <v>116</v>
      </c>
      <c r="H108" t="s">
        <v>55</v>
      </c>
      <c r="I108">
        <v>610</v>
      </c>
      <c r="J108">
        <v>2</v>
      </c>
    </row>
    <row r="109" spans="1:10">
      <c r="A109" t="s">
        <v>232</v>
      </c>
      <c r="B109" t="s">
        <v>28</v>
      </c>
      <c r="C109">
        <v>500</v>
      </c>
      <c r="D109">
        <v>2</v>
      </c>
      <c r="F109" t="s">
        <v>258</v>
      </c>
      <c r="G109" t="s">
        <v>28</v>
      </c>
      <c r="H109" t="s">
        <v>15</v>
      </c>
      <c r="I109">
        <v>430</v>
      </c>
      <c r="J109">
        <v>2</v>
      </c>
    </row>
    <row r="110" spans="1:10">
      <c r="A110" t="s">
        <v>236</v>
      </c>
      <c r="B110" t="s">
        <v>41</v>
      </c>
      <c r="C110">
        <v>360</v>
      </c>
      <c r="D110">
        <v>2</v>
      </c>
      <c r="F110" t="s">
        <v>259</v>
      </c>
      <c r="G110" t="s">
        <v>33</v>
      </c>
      <c r="H110" t="s">
        <v>116</v>
      </c>
      <c r="I110">
        <v>500</v>
      </c>
      <c r="J110">
        <v>2</v>
      </c>
    </row>
    <row r="111" spans="1:10">
      <c r="A111" t="s">
        <v>237</v>
      </c>
      <c r="B111" t="s">
        <v>14</v>
      </c>
      <c r="C111">
        <v>180</v>
      </c>
      <c r="D111">
        <v>2</v>
      </c>
      <c r="F111" t="s">
        <v>260</v>
      </c>
      <c r="G111" t="s">
        <v>33</v>
      </c>
      <c r="H111" t="s">
        <v>116</v>
      </c>
      <c r="I111">
        <v>600</v>
      </c>
      <c r="J111">
        <v>2</v>
      </c>
    </row>
    <row r="112" spans="1:10">
      <c r="A112" t="s">
        <v>238</v>
      </c>
      <c r="B112" t="s">
        <v>14</v>
      </c>
      <c r="C112">
        <v>425</v>
      </c>
      <c r="D112">
        <v>2</v>
      </c>
      <c r="F112" t="s">
        <v>261</v>
      </c>
      <c r="G112" t="s">
        <v>33</v>
      </c>
      <c r="H112" t="s">
        <v>107</v>
      </c>
      <c r="I112">
        <v>505</v>
      </c>
      <c r="J112">
        <v>2</v>
      </c>
    </row>
    <row r="113" spans="1:10">
      <c r="A113" t="s">
        <v>242</v>
      </c>
      <c r="B113" t="s">
        <v>94</v>
      </c>
      <c r="C113">
        <v>525</v>
      </c>
      <c r="D113">
        <v>2</v>
      </c>
      <c r="F113" t="s">
        <v>262</v>
      </c>
      <c r="G113" t="s">
        <v>33</v>
      </c>
      <c r="H113" t="s">
        <v>86</v>
      </c>
      <c r="I113">
        <v>500</v>
      </c>
      <c r="J113">
        <v>2</v>
      </c>
    </row>
    <row r="114" spans="1:10">
      <c r="A114" t="s">
        <v>243</v>
      </c>
      <c r="B114" t="s">
        <v>172</v>
      </c>
      <c r="C114">
        <v>525</v>
      </c>
      <c r="D114">
        <v>2</v>
      </c>
      <c r="F114" t="s">
        <v>263</v>
      </c>
      <c r="G114" t="s">
        <v>33</v>
      </c>
      <c r="H114" t="s">
        <v>86</v>
      </c>
      <c r="I114">
        <v>600</v>
      </c>
      <c r="J114">
        <v>2</v>
      </c>
    </row>
    <row r="115" spans="1:10">
      <c r="A115" t="s">
        <v>246</v>
      </c>
      <c r="B115" t="s">
        <v>129</v>
      </c>
      <c r="C115">
        <v>435</v>
      </c>
      <c r="D115">
        <v>2</v>
      </c>
      <c r="F115" t="s">
        <v>264</v>
      </c>
      <c r="G115" t="s">
        <v>172</v>
      </c>
      <c r="H115" t="s">
        <v>123</v>
      </c>
      <c r="I115">
        <v>430</v>
      </c>
      <c r="J115">
        <v>2</v>
      </c>
    </row>
    <row r="116" spans="1:10">
      <c r="A116" t="s">
        <v>247</v>
      </c>
      <c r="B116" t="s">
        <v>94</v>
      </c>
      <c r="C116">
        <v>336</v>
      </c>
      <c r="D116">
        <v>2</v>
      </c>
      <c r="F116" t="s">
        <v>268</v>
      </c>
      <c r="G116" t="s">
        <v>20</v>
      </c>
      <c r="H116" t="s">
        <v>107</v>
      </c>
      <c r="I116">
        <v>410</v>
      </c>
      <c r="J116">
        <v>2</v>
      </c>
    </row>
    <row r="117" spans="1:10">
      <c r="A117" t="s">
        <v>248</v>
      </c>
      <c r="B117" t="s">
        <v>94</v>
      </c>
      <c r="C117">
        <v>405</v>
      </c>
      <c r="D117">
        <v>2</v>
      </c>
      <c r="F117" t="s">
        <v>269</v>
      </c>
      <c r="G117" t="s">
        <v>123</v>
      </c>
      <c r="H117" t="s">
        <v>55</v>
      </c>
      <c r="I117">
        <v>250</v>
      </c>
      <c r="J117">
        <v>2</v>
      </c>
    </row>
    <row r="118" spans="1:10">
      <c r="A118" t="s">
        <v>250</v>
      </c>
      <c r="B118" t="s">
        <v>33</v>
      </c>
      <c r="C118">
        <v>290</v>
      </c>
      <c r="D118">
        <v>2</v>
      </c>
      <c r="F118" t="s">
        <v>270</v>
      </c>
      <c r="G118" t="s">
        <v>123</v>
      </c>
      <c r="H118" t="s">
        <v>55</v>
      </c>
      <c r="I118">
        <v>450</v>
      </c>
      <c r="J118">
        <v>2</v>
      </c>
    </row>
    <row r="119" spans="1:10">
      <c r="A119" t="s">
        <v>252</v>
      </c>
      <c r="B119" t="s">
        <v>41</v>
      </c>
      <c r="C119">
        <v>415</v>
      </c>
      <c r="D119">
        <v>2</v>
      </c>
      <c r="F119" t="s">
        <v>271</v>
      </c>
      <c r="G119" t="s">
        <v>28</v>
      </c>
      <c r="H119" t="s">
        <v>107</v>
      </c>
      <c r="I119">
        <v>380</v>
      </c>
      <c r="J119">
        <v>2</v>
      </c>
    </row>
    <row r="120" spans="1:10">
      <c r="A120" t="s">
        <v>256</v>
      </c>
      <c r="B120" t="s">
        <v>64</v>
      </c>
      <c r="C120">
        <v>300</v>
      </c>
      <c r="D120">
        <v>2</v>
      </c>
      <c r="F120" t="s">
        <v>274</v>
      </c>
      <c r="G120" t="s">
        <v>123</v>
      </c>
      <c r="H120" t="s">
        <v>23</v>
      </c>
      <c r="I120">
        <v>330</v>
      </c>
      <c r="J120">
        <v>2</v>
      </c>
    </row>
    <row r="121" spans="1:10">
      <c r="A121" t="s">
        <v>257</v>
      </c>
      <c r="B121" t="s">
        <v>64</v>
      </c>
      <c r="C121">
        <v>450</v>
      </c>
      <c r="D121">
        <v>2</v>
      </c>
      <c r="F121" t="s">
        <v>275</v>
      </c>
      <c r="G121" t="s">
        <v>28</v>
      </c>
      <c r="H121" t="s">
        <v>23</v>
      </c>
      <c r="I121">
        <v>465</v>
      </c>
      <c r="J121">
        <v>2</v>
      </c>
    </row>
    <row r="122" spans="1:10">
      <c r="A122" t="s">
        <v>265</v>
      </c>
      <c r="B122" t="s">
        <v>41</v>
      </c>
      <c r="C122">
        <v>330</v>
      </c>
      <c r="D122">
        <v>2</v>
      </c>
      <c r="F122" t="s">
        <v>276</v>
      </c>
      <c r="G122" t="s">
        <v>116</v>
      </c>
      <c r="H122" t="s">
        <v>23</v>
      </c>
      <c r="I122">
        <v>465</v>
      </c>
      <c r="J122">
        <v>2</v>
      </c>
    </row>
    <row r="123" spans="1:10">
      <c r="A123" t="s">
        <v>266</v>
      </c>
      <c r="B123" t="s">
        <v>41</v>
      </c>
      <c r="C123">
        <v>500</v>
      </c>
      <c r="D123">
        <v>2</v>
      </c>
      <c r="F123" t="s">
        <v>277</v>
      </c>
      <c r="G123" t="s">
        <v>172</v>
      </c>
      <c r="H123" t="s">
        <v>20</v>
      </c>
      <c r="I123">
        <v>330</v>
      </c>
      <c r="J123">
        <v>2</v>
      </c>
    </row>
    <row r="124" spans="1:10">
      <c r="A124" t="s">
        <v>267</v>
      </c>
      <c r="B124" t="s">
        <v>20</v>
      </c>
      <c r="C124">
        <v>250</v>
      </c>
      <c r="D124">
        <v>2</v>
      </c>
      <c r="F124" t="s">
        <v>278</v>
      </c>
      <c r="G124" t="s">
        <v>172</v>
      </c>
      <c r="H124" t="s">
        <v>20</v>
      </c>
      <c r="I124">
        <v>500</v>
      </c>
      <c r="J124">
        <v>2</v>
      </c>
    </row>
    <row r="125" spans="1:10">
      <c r="A125" t="s">
        <v>272</v>
      </c>
      <c r="B125" t="s">
        <v>28</v>
      </c>
      <c r="C125">
        <v>300</v>
      </c>
      <c r="D125">
        <v>2</v>
      </c>
      <c r="F125" t="s">
        <v>279</v>
      </c>
      <c r="G125" t="s">
        <v>172</v>
      </c>
      <c r="H125" t="s">
        <v>20</v>
      </c>
      <c r="I125">
        <v>600</v>
      </c>
      <c r="J125">
        <v>2</v>
      </c>
    </row>
    <row r="126" spans="1:10">
      <c r="A126" t="s">
        <v>273</v>
      </c>
      <c r="B126" t="s">
        <v>28</v>
      </c>
      <c r="C126">
        <v>480</v>
      </c>
      <c r="D126">
        <v>2</v>
      </c>
      <c r="F126" t="s">
        <v>280</v>
      </c>
      <c r="G126" t="s">
        <v>28</v>
      </c>
      <c r="H126" t="s">
        <v>25</v>
      </c>
      <c r="I126">
        <v>540</v>
      </c>
      <c r="J126">
        <v>2</v>
      </c>
    </row>
    <row r="127" spans="1:10">
      <c r="A127" t="s">
        <v>281</v>
      </c>
      <c r="B127" t="s">
        <v>55</v>
      </c>
      <c r="C127">
        <v>330</v>
      </c>
      <c r="D127">
        <v>2</v>
      </c>
      <c r="F127" t="s">
        <v>288</v>
      </c>
      <c r="G127" t="s">
        <v>123</v>
      </c>
      <c r="H127" t="s">
        <v>94</v>
      </c>
      <c r="I127">
        <v>305</v>
      </c>
      <c r="J127">
        <v>2</v>
      </c>
    </row>
    <row r="128" spans="1:10">
      <c r="A128" t="s">
        <v>282</v>
      </c>
      <c r="B128" t="s">
        <v>55</v>
      </c>
      <c r="C128">
        <v>500</v>
      </c>
      <c r="D128">
        <v>2</v>
      </c>
      <c r="F128" t="s">
        <v>296</v>
      </c>
      <c r="G128" t="s">
        <v>107</v>
      </c>
      <c r="H128" t="s">
        <v>55</v>
      </c>
      <c r="I128">
        <v>300</v>
      </c>
      <c r="J128">
        <v>2</v>
      </c>
    </row>
    <row r="129" spans="1:10">
      <c r="A129" t="s">
        <v>283</v>
      </c>
      <c r="B129" t="s">
        <v>41</v>
      </c>
      <c r="C129">
        <v>515</v>
      </c>
      <c r="D129">
        <v>2</v>
      </c>
      <c r="F129" t="s">
        <v>297</v>
      </c>
      <c r="G129" t="s">
        <v>107</v>
      </c>
      <c r="H129" t="s">
        <v>55</v>
      </c>
      <c r="I129">
        <v>410</v>
      </c>
      <c r="J129">
        <v>2</v>
      </c>
    </row>
    <row r="130" spans="1:10">
      <c r="A130" t="s">
        <v>284</v>
      </c>
      <c r="B130" t="s">
        <v>41</v>
      </c>
      <c r="C130">
        <v>465</v>
      </c>
      <c r="D130">
        <v>2</v>
      </c>
      <c r="F130" t="s">
        <v>298</v>
      </c>
      <c r="G130" t="s">
        <v>107</v>
      </c>
      <c r="H130" t="s">
        <v>172</v>
      </c>
      <c r="I130">
        <v>600</v>
      </c>
      <c r="J130">
        <v>2</v>
      </c>
    </row>
    <row r="131" spans="1:10">
      <c r="A131" t="s">
        <v>285</v>
      </c>
      <c r="B131" t="s">
        <v>41</v>
      </c>
      <c r="C131">
        <v>250</v>
      </c>
      <c r="D131">
        <v>2</v>
      </c>
      <c r="F131" t="s">
        <v>299</v>
      </c>
      <c r="G131" t="s">
        <v>107</v>
      </c>
      <c r="H131" t="s">
        <v>172</v>
      </c>
      <c r="I131">
        <v>700</v>
      </c>
      <c r="J131">
        <v>2</v>
      </c>
    </row>
    <row r="132" spans="1:10">
      <c r="A132" t="s">
        <v>286</v>
      </c>
      <c r="B132" t="s">
        <v>86</v>
      </c>
      <c r="C132">
        <v>210</v>
      </c>
      <c r="D132">
        <v>2</v>
      </c>
      <c r="F132" t="s">
        <v>300</v>
      </c>
      <c r="G132" t="s">
        <v>94</v>
      </c>
      <c r="H132" t="s">
        <v>23</v>
      </c>
      <c r="I132">
        <v>680</v>
      </c>
      <c r="J132">
        <v>2</v>
      </c>
    </row>
    <row r="133" spans="1:10">
      <c r="A133" t="s">
        <v>287</v>
      </c>
      <c r="B133" t="s">
        <v>86</v>
      </c>
      <c r="C133">
        <v>455</v>
      </c>
      <c r="D133">
        <v>2</v>
      </c>
      <c r="F133" t="s">
        <v>301</v>
      </c>
      <c r="G133" t="s">
        <v>20</v>
      </c>
      <c r="H133" t="s">
        <v>23</v>
      </c>
      <c r="I133">
        <v>680</v>
      </c>
      <c r="J133">
        <v>2</v>
      </c>
    </row>
    <row r="134" spans="1:10">
      <c r="A134" t="s">
        <v>289</v>
      </c>
      <c r="B134" t="s">
        <v>52</v>
      </c>
      <c r="C134">
        <v>360</v>
      </c>
      <c r="D134">
        <v>2</v>
      </c>
      <c r="F134" t="s">
        <v>302</v>
      </c>
      <c r="G134" t="s">
        <v>94</v>
      </c>
      <c r="H134" t="s">
        <v>14</v>
      </c>
      <c r="I134">
        <v>600</v>
      </c>
      <c r="J134">
        <v>2</v>
      </c>
    </row>
    <row r="135" spans="1:10">
      <c r="A135" t="s">
        <v>290</v>
      </c>
      <c r="B135" t="s">
        <v>20</v>
      </c>
      <c r="C135">
        <v>365</v>
      </c>
      <c r="D135">
        <v>2</v>
      </c>
      <c r="F135" t="s">
        <v>306</v>
      </c>
      <c r="G135" t="s">
        <v>14</v>
      </c>
      <c r="H135" t="s">
        <v>25</v>
      </c>
      <c r="I135">
        <v>630</v>
      </c>
      <c r="J135">
        <v>3</v>
      </c>
    </row>
    <row r="136" spans="1:10">
      <c r="A136" t="s">
        <v>291</v>
      </c>
      <c r="B136" t="s">
        <v>41</v>
      </c>
      <c r="C136">
        <v>490</v>
      </c>
      <c r="D136">
        <v>2</v>
      </c>
      <c r="F136" t="s">
        <v>308</v>
      </c>
      <c r="G136" t="s">
        <v>20</v>
      </c>
      <c r="H136" t="s">
        <v>86</v>
      </c>
      <c r="I136">
        <v>405</v>
      </c>
      <c r="J136">
        <v>3</v>
      </c>
    </row>
    <row r="137" spans="1:10">
      <c r="A137" t="s">
        <v>292</v>
      </c>
      <c r="B137" t="s">
        <v>41</v>
      </c>
      <c r="C137">
        <v>540</v>
      </c>
      <c r="D137">
        <v>2</v>
      </c>
      <c r="F137" t="s">
        <v>309</v>
      </c>
      <c r="G137" t="s">
        <v>20</v>
      </c>
      <c r="H137" t="s">
        <v>86</v>
      </c>
      <c r="I137">
        <v>530</v>
      </c>
      <c r="J137">
        <v>3</v>
      </c>
    </row>
    <row r="138" spans="1:10">
      <c r="A138" t="s">
        <v>293</v>
      </c>
      <c r="B138" t="s">
        <v>52</v>
      </c>
      <c r="C138">
        <v>580</v>
      </c>
      <c r="D138">
        <v>2</v>
      </c>
      <c r="F138" t="s">
        <v>310</v>
      </c>
      <c r="G138" t="s">
        <v>20</v>
      </c>
      <c r="H138" t="s">
        <v>86</v>
      </c>
      <c r="I138">
        <v>630</v>
      </c>
      <c r="J138">
        <v>3</v>
      </c>
    </row>
    <row r="139" spans="1:10">
      <c r="A139" t="s">
        <v>294</v>
      </c>
      <c r="B139" t="s">
        <v>20</v>
      </c>
      <c r="C139">
        <v>580</v>
      </c>
      <c r="D139">
        <v>2</v>
      </c>
      <c r="F139" t="s">
        <v>312</v>
      </c>
      <c r="G139" t="s">
        <v>28</v>
      </c>
      <c r="H139" t="s">
        <v>55</v>
      </c>
      <c r="I139">
        <v>405</v>
      </c>
      <c r="J139">
        <v>3</v>
      </c>
    </row>
    <row r="140" spans="1:10">
      <c r="A140" t="s">
        <v>295</v>
      </c>
      <c r="B140" t="s">
        <v>28</v>
      </c>
      <c r="C140">
        <v>580</v>
      </c>
      <c r="D140">
        <v>2</v>
      </c>
      <c r="F140" t="s">
        <v>313</v>
      </c>
      <c r="G140" t="s">
        <v>28</v>
      </c>
      <c r="H140" t="s">
        <v>55</v>
      </c>
      <c r="I140">
        <v>535</v>
      </c>
      <c r="J140">
        <v>3</v>
      </c>
    </row>
    <row r="141" spans="1:10">
      <c r="A141" t="s">
        <v>303</v>
      </c>
      <c r="B141" t="s">
        <v>14</v>
      </c>
      <c r="C141">
        <v>310</v>
      </c>
      <c r="D141">
        <v>3</v>
      </c>
      <c r="F141" t="s">
        <v>314</v>
      </c>
      <c r="G141" t="s">
        <v>28</v>
      </c>
      <c r="H141" t="s">
        <v>55</v>
      </c>
      <c r="I141">
        <v>635</v>
      </c>
      <c r="J141">
        <v>3</v>
      </c>
    </row>
    <row r="142" spans="1:10">
      <c r="A142" t="s">
        <v>304</v>
      </c>
      <c r="B142" t="s">
        <v>14</v>
      </c>
      <c r="C142">
        <v>405</v>
      </c>
      <c r="D142">
        <v>3</v>
      </c>
      <c r="F142" t="s">
        <v>321</v>
      </c>
      <c r="G142" t="s">
        <v>33</v>
      </c>
      <c r="H142" t="s">
        <v>23</v>
      </c>
      <c r="I142">
        <v>395</v>
      </c>
      <c r="J142">
        <v>3</v>
      </c>
    </row>
    <row r="143" spans="1:10">
      <c r="A143" t="s">
        <v>305</v>
      </c>
      <c r="B143" t="s">
        <v>14</v>
      </c>
      <c r="C143">
        <v>530</v>
      </c>
      <c r="D143">
        <v>3</v>
      </c>
      <c r="F143" t="s">
        <v>323</v>
      </c>
      <c r="G143" t="s">
        <v>33</v>
      </c>
      <c r="H143" t="s">
        <v>15</v>
      </c>
      <c r="I143">
        <v>385</v>
      </c>
      <c r="J143">
        <v>3</v>
      </c>
    </row>
    <row r="144" spans="1:10">
      <c r="A144" t="s">
        <v>307</v>
      </c>
      <c r="B144" t="s">
        <v>20</v>
      </c>
      <c r="C144">
        <v>310</v>
      </c>
      <c r="D144">
        <v>3</v>
      </c>
      <c r="F144" t="s">
        <v>324</v>
      </c>
      <c r="G144" t="s">
        <v>28</v>
      </c>
      <c r="H144" t="s">
        <v>14</v>
      </c>
      <c r="I144">
        <v>220</v>
      </c>
      <c r="J144">
        <v>3</v>
      </c>
    </row>
    <row r="145" spans="1:10">
      <c r="A145" t="s">
        <v>311</v>
      </c>
      <c r="B145" t="s">
        <v>28</v>
      </c>
      <c r="C145">
        <v>310</v>
      </c>
      <c r="D145">
        <v>3</v>
      </c>
      <c r="F145" t="s">
        <v>325</v>
      </c>
      <c r="G145" t="s">
        <v>28</v>
      </c>
      <c r="H145" t="s">
        <v>14</v>
      </c>
      <c r="I145">
        <v>340</v>
      </c>
      <c r="J145">
        <v>3</v>
      </c>
    </row>
    <row r="146" spans="1:10">
      <c r="A146" t="s">
        <v>315</v>
      </c>
      <c r="B146" t="s">
        <v>172</v>
      </c>
      <c r="C146">
        <v>220</v>
      </c>
      <c r="D146">
        <v>3</v>
      </c>
      <c r="F146" t="s">
        <v>326</v>
      </c>
      <c r="G146" t="s">
        <v>28</v>
      </c>
      <c r="H146" t="s">
        <v>14</v>
      </c>
      <c r="I146">
        <v>480</v>
      </c>
      <c r="J146">
        <v>3</v>
      </c>
    </row>
    <row r="147" spans="1:10">
      <c r="A147" t="s">
        <v>316</v>
      </c>
      <c r="B147" t="s">
        <v>172</v>
      </c>
      <c r="C147">
        <v>420</v>
      </c>
      <c r="D147">
        <v>3</v>
      </c>
      <c r="F147" t="s">
        <v>328</v>
      </c>
      <c r="G147" t="s">
        <v>14</v>
      </c>
      <c r="H147" t="s">
        <v>172</v>
      </c>
      <c r="I147">
        <v>340</v>
      </c>
      <c r="J147">
        <v>3</v>
      </c>
    </row>
    <row r="148" spans="1:10">
      <c r="A148" t="s">
        <v>317</v>
      </c>
      <c r="B148" t="s">
        <v>41</v>
      </c>
      <c r="C148">
        <v>240</v>
      </c>
      <c r="D148">
        <v>3</v>
      </c>
      <c r="F148" t="s">
        <v>329</v>
      </c>
      <c r="G148" t="s">
        <v>14</v>
      </c>
      <c r="H148" t="s">
        <v>172</v>
      </c>
      <c r="I148">
        <v>480</v>
      </c>
      <c r="J148">
        <v>3</v>
      </c>
    </row>
    <row r="149" spans="1:10">
      <c r="A149" t="s">
        <v>318</v>
      </c>
      <c r="B149" t="s">
        <v>41</v>
      </c>
      <c r="C149">
        <v>420</v>
      </c>
      <c r="D149">
        <v>3</v>
      </c>
      <c r="F149" t="s">
        <v>330</v>
      </c>
      <c r="G149" t="s">
        <v>41</v>
      </c>
      <c r="H149" t="s">
        <v>23</v>
      </c>
      <c r="I149">
        <v>270</v>
      </c>
      <c r="J149">
        <v>3</v>
      </c>
    </row>
    <row r="150" spans="1:10">
      <c r="A150" t="s">
        <v>319</v>
      </c>
      <c r="B150" t="s">
        <v>33</v>
      </c>
      <c r="C150">
        <v>195</v>
      </c>
      <c r="D150">
        <v>3</v>
      </c>
      <c r="F150" t="s">
        <v>331</v>
      </c>
      <c r="G150" t="s">
        <v>41</v>
      </c>
      <c r="H150" t="s">
        <v>23</v>
      </c>
      <c r="I150">
        <v>430</v>
      </c>
      <c r="J150">
        <v>3</v>
      </c>
    </row>
    <row r="151" spans="1:10">
      <c r="A151" t="s">
        <v>320</v>
      </c>
      <c r="B151" t="s">
        <v>33</v>
      </c>
      <c r="C151">
        <v>205</v>
      </c>
      <c r="D151">
        <v>3</v>
      </c>
      <c r="F151" t="s">
        <v>332</v>
      </c>
      <c r="G151" t="s">
        <v>28</v>
      </c>
      <c r="H151" t="s">
        <v>23</v>
      </c>
      <c r="I151">
        <v>270</v>
      </c>
      <c r="J151">
        <v>3</v>
      </c>
    </row>
    <row r="152" spans="1:10">
      <c r="A152" t="s">
        <v>322</v>
      </c>
      <c r="B152" t="s">
        <v>33</v>
      </c>
      <c r="C152">
        <v>205</v>
      </c>
      <c r="D152">
        <v>3</v>
      </c>
      <c r="F152" t="s">
        <v>333</v>
      </c>
      <c r="G152" t="s">
        <v>28</v>
      </c>
      <c r="H152" t="s">
        <v>23</v>
      </c>
      <c r="I152">
        <v>430</v>
      </c>
      <c r="J152">
        <v>3</v>
      </c>
    </row>
    <row r="153" spans="1:10">
      <c r="A153" t="s">
        <v>327</v>
      </c>
      <c r="B153" t="s">
        <v>14</v>
      </c>
      <c r="C153">
        <v>220</v>
      </c>
      <c r="D153">
        <v>3</v>
      </c>
      <c r="F153" t="s">
        <v>334</v>
      </c>
      <c r="G153" t="s">
        <v>94</v>
      </c>
      <c r="H153" t="s">
        <v>64</v>
      </c>
      <c r="I153">
        <v>198</v>
      </c>
      <c r="J153">
        <v>3</v>
      </c>
    </row>
    <row r="154" spans="1:10">
      <c r="A154" t="s">
        <v>340</v>
      </c>
      <c r="B154" t="s">
        <v>14</v>
      </c>
      <c r="C154">
        <v>295</v>
      </c>
      <c r="D154">
        <v>3</v>
      </c>
      <c r="F154" t="s">
        <v>335</v>
      </c>
      <c r="G154" t="s">
        <v>94</v>
      </c>
      <c r="H154" t="s">
        <v>64</v>
      </c>
      <c r="I154">
        <v>278</v>
      </c>
      <c r="J154">
        <v>3</v>
      </c>
    </row>
    <row r="155" spans="1:10">
      <c r="A155" t="s">
        <v>342</v>
      </c>
      <c r="B155" t="s">
        <v>41</v>
      </c>
      <c r="C155">
        <v>280</v>
      </c>
      <c r="D155">
        <v>3</v>
      </c>
      <c r="F155" t="s">
        <v>336</v>
      </c>
      <c r="G155" t="s">
        <v>94</v>
      </c>
      <c r="H155" t="s">
        <v>64</v>
      </c>
      <c r="I155">
        <v>518</v>
      </c>
      <c r="J155">
        <v>3</v>
      </c>
    </row>
    <row r="156" spans="1:10">
      <c r="A156" t="s">
        <v>343</v>
      </c>
      <c r="B156" t="s">
        <v>41</v>
      </c>
      <c r="C156">
        <v>440</v>
      </c>
      <c r="D156">
        <v>3</v>
      </c>
      <c r="F156" t="s">
        <v>337</v>
      </c>
      <c r="G156" t="s">
        <v>94</v>
      </c>
      <c r="H156" t="s">
        <v>64</v>
      </c>
      <c r="I156">
        <v>618</v>
      </c>
      <c r="J156">
        <v>3</v>
      </c>
    </row>
    <row r="157" spans="1:10">
      <c r="A157" t="s">
        <v>344</v>
      </c>
      <c r="B157" t="s">
        <v>41</v>
      </c>
      <c r="C157">
        <v>670</v>
      </c>
      <c r="D157">
        <v>3</v>
      </c>
      <c r="F157" t="s">
        <v>338</v>
      </c>
      <c r="G157" t="s">
        <v>33</v>
      </c>
      <c r="H157" t="s">
        <v>28</v>
      </c>
      <c r="I157">
        <v>269</v>
      </c>
      <c r="J157">
        <v>3</v>
      </c>
    </row>
    <row r="158" spans="1:10">
      <c r="A158" t="s">
        <v>348</v>
      </c>
      <c r="B158" t="s">
        <v>41</v>
      </c>
      <c r="C158">
        <v>240</v>
      </c>
      <c r="D158">
        <v>3</v>
      </c>
      <c r="F158" t="s">
        <v>339</v>
      </c>
      <c r="G158" t="s">
        <v>33</v>
      </c>
      <c r="H158" t="s">
        <v>23</v>
      </c>
      <c r="I158">
        <v>414</v>
      </c>
      <c r="J158">
        <v>3</v>
      </c>
    </row>
    <row r="159" spans="1:10">
      <c r="A159" t="s">
        <v>349</v>
      </c>
      <c r="B159" t="s">
        <v>41</v>
      </c>
      <c r="C159">
        <v>360</v>
      </c>
      <c r="D159">
        <v>3</v>
      </c>
      <c r="F159" t="s">
        <v>341</v>
      </c>
      <c r="G159" t="s">
        <v>14</v>
      </c>
      <c r="H159" t="s">
        <v>86</v>
      </c>
      <c r="I159">
        <v>460</v>
      </c>
      <c r="J159">
        <v>3</v>
      </c>
    </row>
    <row r="160" spans="1:10">
      <c r="A160" t="s">
        <v>350</v>
      </c>
      <c r="B160" t="s">
        <v>41</v>
      </c>
      <c r="C160">
        <v>490</v>
      </c>
      <c r="D160">
        <v>3</v>
      </c>
      <c r="F160" t="s">
        <v>345</v>
      </c>
      <c r="G160" t="s">
        <v>33</v>
      </c>
      <c r="H160" t="s">
        <v>55</v>
      </c>
      <c r="I160">
        <v>266</v>
      </c>
      <c r="J160">
        <v>3</v>
      </c>
    </row>
    <row r="161" spans="1:10">
      <c r="A161" t="s">
        <v>351</v>
      </c>
      <c r="B161" t="s">
        <v>86</v>
      </c>
      <c r="C161">
        <v>237</v>
      </c>
      <c r="D161">
        <v>3</v>
      </c>
      <c r="F161" t="s">
        <v>346</v>
      </c>
      <c r="G161" t="s">
        <v>33</v>
      </c>
      <c r="H161" t="s">
        <v>23</v>
      </c>
      <c r="I161">
        <v>456</v>
      </c>
      <c r="J161">
        <v>3</v>
      </c>
    </row>
    <row r="162" spans="1:10">
      <c r="A162" t="s">
        <v>352</v>
      </c>
      <c r="B162" t="s">
        <v>86</v>
      </c>
      <c r="C162">
        <v>474</v>
      </c>
      <c r="D162">
        <v>3</v>
      </c>
      <c r="F162" t="s">
        <v>347</v>
      </c>
      <c r="G162" t="s">
        <v>33</v>
      </c>
      <c r="H162" t="s">
        <v>129</v>
      </c>
      <c r="I162">
        <v>236</v>
      </c>
      <c r="J162">
        <v>3</v>
      </c>
    </row>
    <row r="163" spans="1:10">
      <c r="A163" t="s">
        <v>354</v>
      </c>
      <c r="B163" t="s">
        <v>107</v>
      </c>
      <c r="C163">
        <v>375</v>
      </c>
      <c r="D163">
        <v>3</v>
      </c>
      <c r="F163" t="s">
        <v>353</v>
      </c>
      <c r="G163" t="s">
        <v>41</v>
      </c>
      <c r="H163" t="s">
        <v>64</v>
      </c>
      <c r="I163">
        <v>190</v>
      </c>
      <c r="J163">
        <v>3</v>
      </c>
    </row>
    <row r="164" spans="1:10">
      <c r="A164" t="s">
        <v>355</v>
      </c>
      <c r="B164" t="s">
        <v>41</v>
      </c>
      <c r="C164">
        <v>260</v>
      </c>
      <c r="D164">
        <v>3</v>
      </c>
      <c r="F164" t="s">
        <v>357</v>
      </c>
      <c r="G164" t="s">
        <v>172</v>
      </c>
      <c r="H164" t="s">
        <v>129</v>
      </c>
      <c r="I164">
        <v>380</v>
      </c>
      <c r="J164">
        <v>3</v>
      </c>
    </row>
    <row r="165" spans="1:10">
      <c r="A165" t="s">
        <v>356</v>
      </c>
      <c r="B165" t="s">
        <v>41</v>
      </c>
      <c r="C165">
        <v>380</v>
      </c>
      <c r="D165">
        <v>3</v>
      </c>
      <c r="F165" t="s">
        <v>358</v>
      </c>
      <c r="G165" t="s">
        <v>172</v>
      </c>
      <c r="H165" t="s">
        <v>129</v>
      </c>
      <c r="I165">
        <v>480</v>
      </c>
      <c r="J165">
        <v>3</v>
      </c>
    </row>
    <row r="166" spans="1:10">
      <c r="A166" t="s">
        <v>364</v>
      </c>
      <c r="B166" t="s">
        <v>116</v>
      </c>
      <c r="C166">
        <v>630</v>
      </c>
      <c r="D166">
        <v>3</v>
      </c>
      <c r="F166" t="s">
        <v>359</v>
      </c>
      <c r="G166" t="s">
        <v>116</v>
      </c>
      <c r="H166" t="s">
        <v>64</v>
      </c>
      <c r="I166">
        <v>380</v>
      </c>
      <c r="J166">
        <v>3</v>
      </c>
    </row>
    <row r="167" spans="1:10">
      <c r="A167" t="s">
        <v>368</v>
      </c>
      <c r="B167" t="s">
        <v>52</v>
      </c>
      <c r="C167">
        <v>295</v>
      </c>
      <c r="D167">
        <v>3</v>
      </c>
      <c r="F167" t="s">
        <v>360</v>
      </c>
      <c r="G167" t="s">
        <v>116</v>
      </c>
      <c r="H167" t="s">
        <v>64</v>
      </c>
      <c r="I167">
        <v>480</v>
      </c>
      <c r="J167">
        <v>3</v>
      </c>
    </row>
    <row r="168" spans="1:10">
      <c r="A168" t="s">
        <v>369</v>
      </c>
      <c r="B168" t="s">
        <v>52</v>
      </c>
      <c r="C168">
        <v>475</v>
      </c>
      <c r="D168">
        <v>3</v>
      </c>
      <c r="F168" t="s">
        <v>361</v>
      </c>
      <c r="G168" t="s">
        <v>116</v>
      </c>
      <c r="H168" t="s">
        <v>107</v>
      </c>
      <c r="I168">
        <v>330</v>
      </c>
      <c r="J168">
        <v>3</v>
      </c>
    </row>
    <row r="169" spans="1:10">
      <c r="A169" t="s">
        <v>370</v>
      </c>
      <c r="B169" t="s">
        <v>52</v>
      </c>
      <c r="C169">
        <v>575</v>
      </c>
      <c r="D169">
        <v>3</v>
      </c>
      <c r="F169" t="s">
        <v>362</v>
      </c>
      <c r="G169" t="s">
        <v>116</v>
      </c>
      <c r="H169" t="s">
        <v>107</v>
      </c>
      <c r="I169">
        <v>430</v>
      </c>
      <c r="J169">
        <v>3</v>
      </c>
    </row>
    <row r="170" spans="1:10">
      <c r="A170" t="s">
        <v>371</v>
      </c>
      <c r="B170" t="s">
        <v>52</v>
      </c>
      <c r="C170">
        <v>405</v>
      </c>
      <c r="D170">
        <v>3</v>
      </c>
      <c r="F170" t="s">
        <v>363</v>
      </c>
      <c r="G170" t="s">
        <v>116</v>
      </c>
      <c r="H170" t="s">
        <v>107</v>
      </c>
      <c r="I170">
        <v>530</v>
      </c>
      <c r="J170">
        <v>3</v>
      </c>
    </row>
    <row r="171" spans="1:10">
      <c r="A171" t="s">
        <v>372</v>
      </c>
      <c r="B171" t="s">
        <v>52</v>
      </c>
      <c r="C171">
        <v>405</v>
      </c>
      <c r="D171">
        <v>3</v>
      </c>
      <c r="F171" t="s">
        <v>365</v>
      </c>
      <c r="G171" t="s">
        <v>86</v>
      </c>
      <c r="H171" t="s">
        <v>94</v>
      </c>
      <c r="I171">
        <v>280</v>
      </c>
      <c r="J171">
        <v>3</v>
      </c>
    </row>
    <row r="172" spans="1:10">
      <c r="A172" t="s">
        <v>373</v>
      </c>
      <c r="B172" t="s">
        <v>33</v>
      </c>
      <c r="C172">
        <v>400</v>
      </c>
      <c r="D172">
        <v>3</v>
      </c>
      <c r="F172" t="s">
        <v>366</v>
      </c>
      <c r="G172" t="s">
        <v>86</v>
      </c>
      <c r="H172" t="s">
        <v>94</v>
      </c>
      <c r="I172">
        <v>410</v>
      </c>
      <c r="J172">
        <v>3</v>
      </c>
    </row>
    <row r="173" spans="1:10">
      <c r="A173" t="s">
        <v>374</v>
      </c>
      <c r="B173" t="s">
        <v>33</v>
      </c>
      <c r="C173">
        <v>400</v>
      </c>
      <c r="D173">
        <v>3</v>
      </c>
      <c r="F173" t="s">
        <v>367</v>
      </c>
      <c r="G173" t="s">
        <v>86</v>
      </c>
      <c r="H173" t="s">
        <v>94</v>
      </c>
      <c r="I173">
        <v>510</v>
      </c>
      <c r="J173">
        <v>3</v>
      </c>
    </row>
    <row r="174" spans="1:10">
      <c r="A174" t="s">
        <v>376</v>
      </c>
      <c r="B174" t="s">
        <v>15</v>
      </c>
      <c r="C174">
        <v>302</v>
      </c>
      <c r="D174">
        <v>3</v>
      </c>
      <c r="F174" t="s">
        <v>375</v>
      </c>
      <c r="G174" t="s">
        <v>14</v>
      </c>
      <c r="H174" t="s">
        <v>15</v>
      </c>
      <c r="I174">
        <v>400</v>
      </c>
      <c r="J174">
        <v>3</v>
      </c>
    </row>
    <row r="175" spans="1:10">
      <c r="A175" t="s">
        <v>377</v>
      </c>
      <c r="B175" t="s">
        <v>15</v>
      </c>
      <c r="C175">
        <v>467</v>
      </c>
      <c r="D175">
        <v>3</v>
      </c>
      <c r="F175" t="s">
        <v>378</v>
      </c>
      <c r="G175" t="s">
        <v>28</v>
      </c>
      <c r="H175" t="s">
        <v>172</v>
      </c>
      <c r="I175">
        <v>305</v>
      </c>
      <c r="J175">
        <v>3</v>
      </c>
    </row>
    <row r="176" spans="1:10">
      <c r="A176" t="s">
        <v>381</v>
      </c>
      <c r="B176" t="s">
        <v>28</v>
      </c>
      <c r="C176">
        <v>400</v>
      </c>
      <c r="D176">
        <v>3</v>
      </c>
      <c r="F176" t="s">
        <v>379</v>
      </c>
      <c r="G176" t="s">
        <v>28</v>
      </c>
      <c r="H176" t="s">
        <v>172</v>
      </c>
      <c r="I176">
        <v>460</v>
      </c>
      <c r="J176">
        <v>3</v>
      </c>
    </row>
    <row r="177" spans="1:10">
      <c r="A177" t="s">
        <v>382</v>
      </c>
      <c r="B177" t="s">
        <v>28</v>
      </c>
      <c r="C177">
        <v>500</v>
      </c>
      <c r="D177">
        <v>3</v>
      </c>
      <c r="F177" t="s">
        <v>380</v>
      </c>
      <c r="G177" t="s">
        <v>28</v>
      </c>
      <c r="H177" t="s">
        <v>172</v>
      </c>
      <c r="I177">
        <v>560</v>
      </c>
      <c r="J177">
        <v>3</v>
      </c>
    </row>
    <row r="178" spans="1:10">
      <c r="A178" t="s">
        <v>386</v>
      </c>
      <c r="B178" t="s">
        <v>20</v>
      </c>
      <c r="C178">
        <v>470</v>
      </c>
      <c r="D178">
        <v>3</v>
      </c>
      <c r="F178" t="s">
        <v>383</v>
      </c>
      <c r="G178" t="s">
        <v>20</v>
      </c>
      <c r="H178" t="s">
        <v>55</v>
      </c>
      <c r="I178">
        <v>305</v>
      </c>
      <c r="J178">
        <v>3</v>
      </c>
    </row>
    <row r="179" spans="1:10">
      <c r="A179" t="s">
        <v>387</v>
      </c>
      <c r="B179" t="s">
        <v>94</v>
      </c>
      <c r="C179">
        <v>330</v>
      </c>
      <c r="D179">
        <v>3</v>
      </c>
      <c r="F179" t="s">
        <v>384</v>
      </c>
      <c r="G179" t="s">
        <v>20</v>
      </c>
      <c r="H179" t="s">
        <v>55</v>
      </c>
      <c r="I179">
        <v>460</v>
      </c>
      <c r="J179">
        <v>3</v>
      </c>
    </row>
    <row r="180" spans="1:10">
      <c r="A180" t="s">
        <v>388</v>
      </c>
      <c r="B180" t="s">
        <v>94</v>
      </c>
      <c r="C180">
        <v>470</v>
      </c>
      <c r="D180">
        <v>3</v>
      </c>
      <c r="F180" t="s">
        <v>385</v>
      </c>
      <c r="G180" t="s">
        <v>20</v>
      </c>
      <c r="H180" t="s">
        <v>55</v>
      </c>
      <c r="I180">
        <v>560</v>
      </c>
      <c r="J180">
        <v>3</v>
      </c>
    </row>
    <row r="181" spans="1:10">
      <c r="A181" t="s">
        <v>389</v>
      </c>
      <c r="B181" t="s">
        <v>41</v>
      </c>
      <c r="C181">
        <v>360</v>
      </c>
      <c r="D181">
        <v>3</v>
      </c>
      <c r="F181" t="s">
        <v>391</v>
      </c>
      <c r="G181" t="s">
        <v>55</v>
      </c>
      <c r="H181" t="s">
        <v>25</v>
      </c>
      <c r="I181">
        <v>340</v>
      </c>
      <c r="J181">
        <v>3</v>
      </c>
    </row>
    <row r="182" spans="1:10">
      <c r="A182" t="s">
        <v>390</v>
      </c>
      <c r="B182" t="s">
        <v>55</v>
      </c>
      <c r="C182">
        <v>290</v>
      </c>
      <c r="D182">
        <v>3</v>
      </c>
      <c r="F182" t="s">
        <v>392</v>
      </c>
      <c r="G182" t="s">
        <v>55</v>
      </c>
      <c r="H182" t="s">
        <v>25</v>
      </c>
      <c r="I182">
        <v>520</v>
      </c>
      <c r="J182">
        <v>3</v>
      </c>
    </row>
    <row r="183" spans="1:10">
      <c r="A183" t="s">
        <v>393</v>
      </c>
      <c r="B183" t="s">
        <v>14</v>
      </c>
      <c r="C183">
        <v>335</v>
      </c>
      <c r="D183">
        <v>3</v>
      </c>
      <c r="F183" t="s">
        <v>394</v>
      </c>
      <c r="G183" t="s">
        <v>14</v>
      </c>
      <c r="H183" t="s">
        <v>172</v>
      </c>
      <c r="I183">
        <v>475</v>
      </c>
      <c r="J183">
        <v>3</v>
      </c>
    </row>
    <row r="184" spans="1:10">
      <c r="A184" t="s">
        <v>398</v>
      </c>
      <c r="B184" t="s">
        <v>41</v>
      </c>
      <c r="C184">
        <v>458</v>
      </c>
      <c r="D184">
        <v>3</v>
      </c>
      <c r="F184" t="s">
        <v>395</v>
      </c>
      <c r="G184" t="s">
        <v>41</v>
      </c>
      <c r="H184" t="s">
        <v>23</v>
      </c>
      <c r="I184">
        <v>310</v>
      </c>
      <c r="J184">
        <v>3</v>
      </c>
    </row>
    <row r="185" spans="1:10">
      <c r="A185" t="s">
        <v>399</v>
      </c>
      <c r="B185" t="s">
        <v>15</v>
      </c>
      <c r="C185">
        <v>458</v>
      </c>
      <c r="D185">
        <v>3</v>
      </c>
      <c r="F185" t="s">
        <v>396</v>
      </c>
      <c r="G185" t="s">
        <v>25</v>
      </c>
      <c r="H185" t="s">
        <v>23</v>
      </c>
      <c r="I185">
        <v>490</v>
      </c>
      <c r="J185">
        <v>3</v>
      </c>
    </row>
    <row r="186" spans="1:10">
      <c r="A186" t="s">
        <v>404</v>
      </c>
      <c r="B186" t="s">
        <v>28</v>
      </c>
      <c r="C186">
        <v>308</v>
      </c>
      <c r="D186">
        <v>3</v>
      </c>
      <c r="F186" t="s">
        <v>397</v>
      </c>
      <c r="G186" t="s">
        <v>25</v>
      </c>
      <c r="H186" t="s">
        <v>64</v>
      </c>
      <c r="I186">
        <v>590</v>
      </c>
      <c r="J186">
        <v>3</v>
      </c>
    </row>
    <row r="187" spans="1:10">
      <c r="A187" t="s">
        <v>412</v>
      </c>
      <c r="B187" t="s">
        <v>28</v>
      </c>
      <c r="C187">
        <v>200</v>
      </c>
      <c r="D187">
        <v>3</v>
      </c>
      <c r="F187" t="s">
        <v>400</v>
      </c>
      <c r="G187" t="s">
        <v>107</v>
      </c>
      <c r="H187" t="s">
        <v>94</v>
      </c>
      <c r="I187">
        <v>440</v>
      </c>
      <c r="J187">
        <v>3</v>
      </c>
    </row>
    <row r="188" spans="1:10">
      <c r="A188" t="s">
        <v>413</v>
      </c>
      <c r="B188" t="s">
        <v>28</v>
      </c>
      <c r="C188">
        <v>540</v>
      </c>
      <c r="D188">
        <v>3</v>
      </c>
      <c r="F188" t="s">
        <v>401</v>
      </c>
      <c r="G188" t="s">
        <v>107</v>
      </c>
      <c r="H188" t="s">
        <v>94</v>
      </c>
      <c r="I188">
        <v>440</v>
      </c>
      <c r="J188">
        <v>3</v>
      </c>
    </row>
    <row r="189" spans="1:10">
      <c r="A189" t="s">
        <v>414</v>
      </c>
      <c r="B189" t="s">
        <v>41</v>
      </c>
      <c r="C189">
        <v>420</v>
      </c>
      <c r="D189">
        <v>3</v>
      </c>
      <c r="F189" t="s">
        <v>402</v>
      </c>
      <c r="G189" t="s">
        <v>28</v>
      </c>
      <c r="H189" t="s">
        <v>55</v>
      </c>
      <c r="I189">
        <v>288</v>
      </c>
      <c r="J189">
        <v>3</v>
      </c>
    </row>
    <row r="190" spans="1:10">
      <c r="A190" t="s">
        <v>415</v>
      </c>
      <c r="B190" t="s">
        <v>41</v>
      </c>
      <c r="C190">
        <v>440</v>
      </c>
      <c r="D190">
        <v>3</v>
      </c>
      <c r="F190" t="s">
        <v>403</v>
      </c>
      <c r="G190" t="s">
        <v>28</v>
      </c>
      <c r="H190" t="s">
        <v>55</v>
      </c>
      <c r="I190">
        <v>468</v>
      </c>
      <c r="J190">
        <v>3</v>
      </c>
    </row>
    <row r="191" spans="1:10">
      <c r="A191" t="s">
        <v>416</v>
      </c>
      <c r="B191" t="s">
        <v>129</v>
      </c>
      <c r="C191">
        <v>295</v>
      </c>
      <c r="D191">
        <v>3</v>
      </c>
      <c r="F191" t="s">
        <v>405</v>
      </c>
      <c r="G191" t="s">
        <v>28</v>
      </c>
      <c r="H191" t="s">
        <v>172</v>
      </c>
      <c r="I191">
        <v>468</v>
      </c>
      <c r="J191">
        <v>3</v>
      </c>
    </row>
    <row r="192" spans="1:10">
      <c r="A192" t="s">
        <v>417</v>
      </c>
      <c r="B192" t="s">
        <v>129</v>
      </c>
      <c r="C192">
        <v>455</v>
      </c>
      <c r="D192">
        <v>3</v>
      </c>
      <c r="F192" t="s">
        <v>406</v>
      </c>
      <c r="G192" t="s">
        <v>55</v>
      </c>
      <c r="H192" t="s">
        <v>94</v>
      </c>
      <c r="I192">
        <v>300</v>
      </c>
      <c r="J192">
        <v>3</v>
      </c>
    </row>
    <row r="193" spans="1:10">
      <c r="A193" t="s">
        <v>418</v>
      </c>
      <c r="B193" t="s">
        <v>129</v>
      </c>
      <c r="C193">
        <v>555</v>
      </c>
      <c r="D193">
        <v>3</v>
      </c>
      <c r="F193" t="s">
        <v>407</v>
      </c>
      <c r="G193" t="s">
        <v>55</v>
      </c>
      <c r="H193" t="s">
        <v>94</v>
      </c>
      <c r="I193">
        <v>500</v>
      </c>
      <c r="J193">
        <v>3</v>
      </c>
    </row>
    <row r="194" spans="1:10">
      <c r="A194" t="s">
        <v>419</v>
      </c>
      <c r="B194" t="s">
        <v>129</v>
      </c>
      <c r="C194">
        <v>295</v>
      </c>
      <c r="D194">
        <v>3</v>
      </c>
      <c r="F194" t="s">
        <v>408</v>
      </c>
      <c r="G194" t="s">
        <v>107</v>
      </c>
      <c r="H194" t="s">
        <v>14</v>
      </c>
      <c r="I194">
        <v>355</v>
      </c>
      <c r="J194">
        <v>3</v>
      </c>
    </row>
    <row r="195" spans="1:10">
      <c r="A195" t="s">
        <v>420</v>
      </c>
      <c r="B195" t="s">
        <v>129</v>
      </c>
      <c r="C195">
        <v>455</v>
      </c>
      <c r="D195">
        <v>3</v>
      </c>
      <c r="F195" t="s">
        <v>409</v>
      </c>
      <c r="G195" t="s">
        <v>107</v>
      </c>
      <c r="H195" t="s">
        <v>14</v>
      </c>
      <c r="I195">
        <v>495</v>
      </c>
      <c r="J195">
        <v>3</v>
      </c>
    </row>
    <row r="196" spans="1:10">
      <c r="A196" t="s">
        <v>422</v>
      </c>
      <c r="B196" t="s">
        <v>94</v>
      </c>
      <c r="C196">
        <v>425</v>
      </c>
      <c r="D196">
        <v>3</v>
      </c>
      <c r="F196" t="s">
        <v>410</v>
      </c>
      <c r="G196" t="s">
        <v>107</v>
      </c>
      <c r="H196" t="s">
        <v>33</v>
      </c>
      <c r="I196">
        <v>355</v>
      </c>
      <c r="J196">
        <v>3</v>
      </c>
    </row>
    <row r="197" spans="1:10">
      <c r="A197" t="s">
        <v>423</v>
      </c>
      <c r="B197" t="s">
        <v>172</v>
      </c>
      <c r="C197">
        <v>465</v>
      </c>
      <c r="D197">
        <v>3</v>
      </c>
      <c r="F197" t="s">
        <v>411</v>
      </c>
      <c r="G197" t="s">
        <v>107</v>
      </c>
      <c r="H197" t="s">
        <v>33</v>
      </c>
      <c r="I197">
        <v>495</v>
      </c>
      <c r="J197">
        <v>3</v>
      </c>
    </row>
    <row r="198" spans="1:10">
      <c r="A198" t="s">
        <v>424</v>
      </c>
      <c r="B198" t="s">
        <v>172</v>
      </c>
      <c r="C198">
        <v>565</v>
      </c>
      <c r="D198">
        <v>3</v>
      </c>
      <c r="F198" t="s">
        <v>421</v>
      </c>
      <c r="G198" t="s">
        <v>14</v>
      </c>
      <c r="H198" t="s">
        <v>23</v>
      </c>
      <c r="I198">
        <v>460</v>
      </c>
      <c r="J198">
        <v>3</v>
      </c>
    </row>
    <row r="199" spans="1:10">
      <c r="A199" t="s">
        <v>425</v>
      </c>
      <c r="B199" t="s">
        <v>94</v>
      </c>
      <c r="C199">
        <v>260</v>
      </c>
      <c r="D199">
        <v>3</v>
      </c>
      <c r="F199" t="s">
        <v>429</v>
      </c>
      <c r="G199" t="s">
        <v>123</v>
      </c>
      <c r="H199" t="s">
        <v>28</v>
      </c>
      <c r="I199">
        <v>290</v>
      </c>
      <c r="J199">
        <v>3</v>
      </c>
    </row>
    <row r="200" spans="1:10">
      <c r="A200" t="s">
        <v>426</v>
      </c>
      <c r="B200" t="s">
        <v>123</v>
      </c>
      <c r="C200">
        <v>300</v>
      </c>
      <c r="D200">
        <v>3</v>
      </c>
      <c r="F200" t="s">
        <v>430</v>
      </c>
      <c r="G200" t="s">
        <v>123</v>
      </c>
      <c r="H200" t="s">
        <v>28</v>
      </c>
      <c r="I200">
        <v>410</v>
      </c>
      <c r="J200">
        <v>3</v>
      </c>
    </row>
    <row r="201" spans="1:10">
      <c r="A201" t="s">
        <v>427</v>
      </c>
      <c r="B201" t="s">
        <v>123</v>
      </c>
      <c r="C201">
        <v>480</v>
      </c>
      <c r="D201">
        <v>3</v>
      </c>
      <c r="F201" t="s">
        <v>431</v>
      </c>
      <c r="G201" t="s">
        <v>123</v>
      </c>
      <c r="H201" t="s">
        <v>28</v>
      </c>
      <c r="I201">
        <v>530</v>
      </c>
      <c r="J201">
        <v>3</v>
      </c>
    </row>
    <row r="202" spans="1:10">
      <c r="A202" t="s">
        <v>428</v>
      </c>
      <c r="B202" t="s">
        <v>123</v>
      </c>
      <c r="C202">
        <v>580</v>
      </c>
      <c r="D202">
        <v>3</v>
      </c>
      <c r="F202" t="s">
        <v>435</v>
      </c>
      <c r="G202" t="s">
        <v>28</v>
      </c>
      <c r="H202" t="s">
        <v>107</v>
      </c>
      <c r="I202">
        <v>485</v>
      </c>
      <c r="J202">
        <v>3</v>
      </c>
    </row>
    <row r="203" spans="1:10">
      <c r="A203" t="s">
        <v>432</v>
      </c>
      <c r="B203" t="s">
        <v>28</v>
      </c>
      <c r="C203">
        <v>345</v>
      </c>
      <c r="D203">
        <v>3</v>
      </c>
      <c r="F203" t="s">
        <v>439</v>
      </c>
      <c r="G203" t="s">
        <v>25</v>
      </c>
      <c r="H203" t="s">
        <v>23</v>
      </c>
      <c r="I203">
        <v>600</v>
      </c>
      <c r="J203">
        <v>3</v>
      </c>
    </row>
    <row r="204" spans="1:10">
      <c r="A204" t="s">
        <v>433</v>
      </c>
      <c r="B204" t="s">
        <v>28</v>
      </c>
      <c r="C204">
        <v>485</v>
      </c>
      <c r="D204">
        <v>3</v>
      </c>
      <c r="F204" t="s">
        <v>440</v>
      </c>
      <c r="G204" t="s">
        <v>25</v>
      </c>
      <c r="H204" t="s">
        <v>23</v>
      </c>
      <c r="I204">
        <v>700</v>
      </c>
      <c r="J204">
        <v>3</v>
      </c>
    </row>
    <row r="205" spans="1:10">
      <c r="A205" t="s">
        <v>434</v>
      </c>
      <c r="B205" t="s">
        <v>28</v>
      </c>
      <c r="C205">
        <v>485</v>
      </c>
      <c r="D205">
        <v>3</v>
      </c>
      <c r="F205" t="s">
        <v>441</v>
      </c>
      <c r="G205" t="s">
        <v>116</v>
      </c>
      <c r="H205" t="s">
        <v>94</v>
      </c>
      <c r="I205">
        <v>300</v>
      </c>
      <c r="J205">
        <v>3</v>
      </c>
    </row>
    <row r="206" spans="1:10">
      <c r="A206" t="s">
        <v>436</v>
      </c>
      <c r="B206" t="s">
        <v>28</v>
      </c>
      <c r="C206">
        <v>330</v>
      </c>
      <c r="D206">
        <v>3</v>
      </c>
      <c r="F206" t="s">
        <v>442</v>
      </c>
      <c r="G206" t="s">
        <v>116</v>
      </c>
      <c r="H206" t="s">
        <v>94</v>
      </c>
      <c r="I206">
        <v>420</v>
      </c>
      <c r="J206">
        <v>3</v>
      </c>
    </row>
    <row r="207" spans="1:10">
      <c r="A207" t="s">
        <v>437</v>
      </c>
      <c r="B207" t="s">
        <v>25</v>
      </c>
      <c r="C207">
        <v>300</v>
      </c>
      <c r="D207">
        <v>3</v>
      </c>
      <c r="F207" t="s">
        <v>443</v>
      </c>
      <c r="G207" t="s">
        <v>116</v>
      </c>
      <c r="H207" t="s">
        <v>94</v>
      </c>
      <c r="I207">
        <v>600</v>
      </c>
      <c r="J207">
        <v>3</v>
      </c>
    </row>
    <row r="208" spans="1:10">
      <c r="A208" t="s">
        <v>438</v>
      </c>
      <c r="B208" t="s">
        <v>25</v>
      </c>
      <c r="C208">
        <v>420</v>
      </c>
      <c r="D208">
        <v>3</v>
      </c>
      <c r="F208" t="s">
        <v>444</v>
      </c>
      <c r="G208" t="s">
        <v>116</v>
      </c>
      <c r="H208" t="s">
        <v>94</v>
      </c>
      <c r="I208">
        <v>700</v>
      </c>
      <c r="J208">
        <v>3</v>
      </c>
    </row>
    <row r="209" spans="1:10">
      <c r="A209" t="s">
        <v>445</v>
      </c>
      <c r="B209" t="s">
        <v>107</v>
      </c>
      <c r="C209">
        <v>580</v>
      </c>
      <c r="D209">
        <v>3</v>
      </c>
      <c r="F209" t="s">
        <v>448</v>
      </c>
      <c r="G209" t="s">
        <v>25</v>
      </c>
      <c r="H209" t="s">
        <v>94</v>
      </c>
      <c r="I209">
        <v>600</v>
      </c>
      <c r="J209">
        <v>3</v>
      </c>
    </row>
    <row r="210" spans="1:10">
      <c r="A210" t="s">
        <v>446</v>
      </c>
      <c r="B210" t="s">
        <v>123</v>
      </c>
      <c r="C210">
        <v>580</v>
      </c>
      <c r="D210">
        <v>3</v>
      </c>
      <c r="F210" t="s">
        <v>449</v>
      </c>
      <c r="G210" t="s">
        <v>25</v>
      </c>
      <c r="H210" t="s">
        <v>94</v>
      </c>
      <c r="I210">
        <v>700</v>
      </c>
      <c r="J210">
        <v>3</v>
      </c>
    </row>
    <row r="211" spans="1:10">
      <c r="A211" t="s">
        <v>447</v>
      </c>
      <c r="B211" t="s">
        <v>116</v>
      </c>
      <c r="C211">
        <v>580</v>
      </c>
      <c r="D211">
        <v>3</v>
      </c>
      <c r="F211" t="s">
        <v>450</v>
      </c>
      <c r="G211" t="s">
        <v>25</v>
      </c>
      <c r="H211" t="s">
        <v>94</v>
      </c>
      <c r="I211">
        <v>600</v>
      </c>
      <c r="J211">
        <v>3</v>
      </c>
    </row>
    <row r="212" spans="1:10">
      <c r="A212" t="s">
        <v>452</v>
      </c>
      <c r="B212" t="s">
        <v>28</v>
      </c>
      <c r="C212">
        <v>670</v>
      </c>
      <c r="D212">
        <v>3</v>
      </c>
      <c r="F212" t="s">
        <v>451</v>
      </c>
      <c r="G212" t="s">
        <v>25</v>
      </c>
      <c r="H212" t="s">
        <v>94</v>
      </c>
      <c r="I212">
        <v>700</v>
      </c>
      <c r="J212">
        <v>3</v>
      </c>
    </row>
    <row r="213" spans="1:10">
      <c r="A213" t="s">
        <v>453</v>
      </c>
      <c r="B213" t="s">
        <v>28</v>
      </c>
      <c r="C213">
        <v>770</v>
      </c>
      <c r="D213">
        <v>3</v>
      </c>
      <c r="F213" t="s">
        <v>455</v>
      </c>
      <c r="G213" t="s">
        <v>55</v>
      </c>
      <c r="H213" t="s">
        <v>20</v>
      </c>
      <c r="I213">
        <v>770</v>
      </c>
      <c r="J213">
        <v>3</v>
      </c>
    </row>
    <row r="214" spans="1:10">
      <c r="A214" t="s">
        <v>454</v>
      </c>
      <c r="B214" t="s">
        <v>55</v>
      </c>
      <c r="C214">
        <v>670</v>
      </c>
      <c r="D214">
        <v>3</v>
      </c>
      <c r="F214" t="s">
        <v>456</v>
      </c>
      <c r="G214" t="s">
        <v>25</v>
      </c>
      <c r="H214" t="s">
        <v>23</v>
      </c>
      <c r="I214">
        <v>680</v>
      </c>
      <c r="J214">
        <v>3</v>
      </c>
    </row>
    <row r="215" spans="1:10">
      <c r="A215" t="s">
        <v>459</v>
      </c>
      <c r="B215" t="s">
        <v>94</v>
      </c>
      <c r="C215">
        <v>600</v>
      </c>
      <c r="D215">
        <v>3</v>
      </c>
      <c r="F215" t="s">
        <v>457</v>
      </c>
      <c r="G215" t="s">
        <v>25</v>
      </c>
      <c r="H215" t="s">
        <v>23</v>
      </c>
      <c r="I215">
        <v>780</v>
      </c>
      <c r="J215">
        <v>3</v>
      </c>
    </row>
    <row r="216" spans="1:10">
      <c r="A216" t="s">
        <v>460</v>
      </c>
      <c r="B216" t="s">
        <v>94</v>
      </c>
      <c r="C216">
        <v>600</v>
      </c>
      <c r="D216">
        <v>3</v>
      </c>
      <c r="F216" t="s">
        <v>458</v>
      </c>
      <c r="G216" t="s">
        <v>116</v>
      </c>
      <c r="H216" t="s">
        <v>94</v>
      </c>
      <c r="I216">
        <v>600</v>
      </c>
      <c r="J216">
        <v>3</v>
      </c>
    </row>
    <row r="217" spans="1:10">
      <c r="A217" t="s">
        <v>461</v>
      </c>
      <c r="B217" t="s">
        <v>94</v>
      </c>
      <c r="C217">
        <v>600</v>
      </c>
      <c r="D217">
        <v>3</v>
      </c>
      <c r="F217" t="s">
        <v>464</v>
      </c>
      <c r="G217" t="s">
        <v>28</v>
      </c>
      <c r="H217" t="s">
        <v>23</v>
      </c>
      <c r="I217">
        <v>345</v>
      </c>
      <c r="J217">
        <v>4</v>
      </c>
    </row>
    <row r="218" spans="1:10">
      <c r="A218" t="s">
        <v>462</v>
      </c>
      <c r="B218" t="s">
        <v>94</v>
      </c>
      <c r="C218">
        <v>600</v>
      </c>
      <c r="D218">
        <v>3</v>
      </c>
      <c r="F218" t="s">
        <v>465</v>
      </c>
      <c r="G218" t="s">
        <v>116</v>
      </c>
      <c r="H218" t="s">
        <v>94</v>
      </c>
      <c r="I218">
        <v>300</v>
      </c>
      <c r="J218">
        <v>4</v>
      </c>
    </row>
    <row r="219" spans="1:10">
      <c r="A219" t="s">
        <v>463</v>
      </c>
      <c r="B219" t="s">
        <v>41</v>
      </c>
      <c r="C219">
        <v>220</v>
      </c>
      <c r="D219">
        <v>4</v>
      </c>
      <c r="F219" t="s">
        <v>467</v>
      </c>
      <c r="G219" t="s">
        <v>94</v>
      </c>
      <c r="H219" t="s">
        <v>64</v>
      </c>
      <c r="I219">
        <v>310</v>
      </c>
      <c r="J219">
        <v>4</v>
      </c>
    </row>
    <row r="220" spans="1:10">
      <c r="A220" t="s">
        <v>466</v>
      </c>
      <c r="B220" t="s">
        <v>33</v>
      </c>
      <c r="C220">
        <v>194</v>
      </c>
      <c r="D220">
        <v>4</v>
      </c>
      <c r="F220" t="s">
        <v>469</v>
      </c>
      <c r="G220" t="s">
        <v>14</v>
      </c>
      <c r="H220" t="s">
        <v>15</v>
      </c>
      <c r="I220">
        <v>280</v>
      </c>
      <c r="J220">
        <v>4</v>
      </c>
    </row>
    <row r="221" spans="1:10">
      <c r="A221" t="s">
        <v>468</v>
      </c>
      <c r="B221" t="s">
        <v>33</v>
      </c>
      <c r="C221">
        <v>224</v>
      </c>
      <c r="D221">
        <v>4</v>
      </c>
      <c r="F221" t="s">
        <v>470</v>
      </c>
      <c r="G221" t="s">
        <v>33</v>
      </c>
      <c r="H221" t="s">
        <v>23</v>
      </c>
      <c r="I221">
        <v>244</v>
      </c>
      <c r="J221">
        <v>4</v>
      </c>
    </row>
    <row r="222" spans="1:10">
      <c r="A222" t="s">
        <v>471</v>
      </c>
      <c r="B222" t="s">
        <v>94</v>
      </c>
      <c r="C222">
        <v>285</v>
      </c>
      <c r="D222">
        <v>4</v>
      </c>
      <c r="F222" t="s">
        <v>473</v>
      </c>
      <c r="G222" t="s">
        <v>107</v>
      </c>
      <c r="H222" t="s">
        <v>116</v>
      </c>
      <c r="I222">
        <v>350</v>
      </c>
      <c r="J222">
        <v>4</v>
      </c>
    </row>
    <row r="223" spans="1:10">
      <c r="A223" t="s">
        <v>472</v>
      </c>
      <c r="B223" t="s">
        <v>14</v>
      </c>
      <c r="C223">
        <v>275</v>
      </c>
      <c r="D223">
        <v>4</v>
      </c>
      <c r="F223" t="s">
        <v>478</v>
      </c>
      <c r="G223" t="s">
        <v>129</v>
      </c>
      <c r="H223" t="s">
        <v>23</v>
      </c>
      <c r="I223">
        <v>348</v>
      </c>
      <c r="J223">
        <v>4</v>
      </c>
    </row>
    <row r="224" spans="1:10">
      <c r="A224" t="s">
        <v>474</v>
      </c>
      <c r="B224" t="s">
        <v>41</v>
      </c>
      <c r="C224">
        <v>250</v>
      </c>
      <c r="D224">
        <v>4</v>
      </c>
      <c r="F224" t="s">
        <v>479</v>
      </c>
      <c r="G224" t="s">
        <v>15</v>
      </c>
      <c r="H224" t="s">
        <v>33</v>
      </c>
      <c r="I224">
        <v>330</v>
      </c>
      <c r="J224">
        <v>4</v>
      </c>
    </row>
    <row r="225" spans="1:10">
      <c r="A225" t="s">
        <v>475</v>
      </c>
      <c r="B225" t="s">
        <v>52</v>
      </c>
      <c r="C225">
        <v>405</v>
      </c>
      <c r="D225">
        <v>4</v>
      </c>
      <c r="F225" t="s">
        <v>480</v>
      </c>
      <c r="G225" t="s">
        <v>64</v>
      </c>
      <c r="H225" t="s">
        <v>23</v>
      </c>
      <c r="I225">
        <v>545</v>
      </c>
      <c r="J225">
        <v>4</v>
      </c>
    </row>
    <row r="226" spans="1:10">
      <c r="A226" t="s">
        <v>476</v>
      </c>
      <c r="B226" t="s">
        <v>28</v>
      </c>
      <c r="C226">
        <v>325</v>
      </c>
      <c r="D226">
        <v>4</v>
      </c>
      <c r="F226" t="s">
        <v>481</v>
      </c>
      <c r="G226" t="s">
        <v>52</v>
      </c>
      <c r="H226" t="s">
        <v>129</v>
      </c>
      <c r="I226">
        <v>440</v>
      </c>
      <c r="J226">
        <v>4</v>
      </c>
    </row>
    <row r="227" spans="1:10">
      <c r="A227" t="s">
        <v>477</v>
      </c>
      <c r="B227" t="s">
        <v>28</v>
      </c>
      <c r="C227">
        <v>330</v>
      </c>
      <c r="D227">
        <v>4</v>
      </c>
      <c r="F227" t="s">
        <v>483</v>
      </c>
      <c r="G227" t="s">
        <v>107</v>
      </c>
      <c r="H227" t="s">
        <v>116</v>
      </c>
      <c r="I227">
        <v>495</v>
      </c>
      <c r="J227">
        <v>4</v>
      </c>
    </row>
    <row r="228" spans="1:10">
      <c r="A228" t="s">
        <v>482</v>
      </c>
      <c r="B228" t="s">
        <v>28</v>
      </c>
      <c r="C228">
        <v>314</v>
      </c>
      <c r="D228">
        <v>4</v>
      </c>
      <c r="F228" t="s">
        <v>484</v>
      </c>
      <c r="G228" t="s">
        <v>41</v>
      </c>
      <c r="H228" t="s">
        <v>23</v>
      </c>
      <c r="I228">
        <v>245</v>
      </c>
      <c r="J228">
        <v>4</v>
      </c>
    </row>
    <row r="229" spans="1:10">
      <c r="A229" t="s">
        <v>485</v>
      </c>
      <c r="B229" t="s">
        <v>41</v>
      </c>
      <c r="C229">
        <v>310</v>
      </c>
      <c r="D229">
        <v>4</v>
      </c>
      <c r="F229" t="s">
        <v>486</v>
      </c>
      <c r="G229" t="s">
        <v>107</v>
      </c>
      <c r="H229" t="s">
        <v>116</v>
      </c>
      <c r="I229">
        <v>525</v>
      </c>
      <c r="J229">
        <v>4</v>
      </c>
    </row>
    <row r="230" spans="1:10">
      <c r="A230" t="s">
        <v>487</v>
      </c>
      <c r="B230" t="s">
        <v>20</v>
      </c>
      <c r="C230">
        <v>309</v>
      </c>
      <c r="D230">
        <v>4</v>
      </c>
      <c r="F230" t="s">
        <v>488</v>
      </c>
      <c r="G230" t="s">
        <v>33</v>
      </c>
      <c r="H230" t="s">
        <v>14</v>
      </c>
      <c r="I230">
        <v>424</v>
      </c>
      <c r="J230">
        <v>4</v>
      </c>
    </row>
    <row r="231" spans="1:10">
      <c r="A231" t="s">
        <v>489</v>
      </c>
      <c r="B231" t="s">
        <v>14</v>
      </c>
      <c r="C231">
        <v>450</v>
      </c>
      <c r="D231">
        <v>4</v>
      </c>
      <c r="F231" t="s">
        <v>492</v>
      </c>
      <c r="G231" t="s">
        <v>15</v>
      </c>
      <c r="H231" t="s">
        <v>86</v>
      </c>
      <c r="I231">
        <v>300</v>
      </c>
      <c r="J231">
        <v>4</v>
      </c>
    </row>
    <row r="232" spans="1:10">
      <c r="A232" t="s">
        <v>490</v>
      </c>
      <c r="B232" t="s">
        <v>129</v>
      </c>
      <c r="C232">
        <v>495</v>
      </c>
      <c r="D232">
        <v>4</v>
      </c>
      <c r="F232" t="s">
        <v>493</v>
      </c>
      <c r="G232" t="s">
        <v>14</v>
      </c>
      <c r="H232" t="s">
        <v>123</v>
      </c>
      <c r="I232">
        <v>334</v>
      </c>
      <c r="J232">
        <v>4</v>
      </c>
    </row>
    <row r="233" spans="1:10">
      <c r="A233" t="s">
        <v>491</v>
      </c>
      <c r="B233" t="s">
        <v>123</v>
      </c>
      <c r="C233">
        <v>525</v>
      </c>
      <c r="D233">
        <v>4</v>
      </c>
      <c r="F233" t="s">
        <v>494</v>
      </c>
      <c r="G233" t="s">
        <v>15</v>
      </c>
      <c r="H233" t="s">
        <v>172</v>
      </c>
      <c r="I233">
        <v>329</v>
      </c>
      <c r="J233">
        <v>4</v>
      </c>
    </row>
    <row r="234" spans="1:10">
      <c r="A234" t="s">
        <v>495</v>
      </c>
      <c r="B234" t="s">
        <v>52</v>
      </c>
      <c r="C234">
        <v>263</v>
      </c>
      <c r="D234">
        <v>4</v>
      </c>
      <c r="F234" t="s">
        <v>497</v>
      </c>
      <c r="G234" t="s">
        <v>41</v>
      </c>
      <c r="H234" t="s">
        <v>23</v>
      </c>
      <c r="I234">
        <v>411</v>
      </c>
      <c r="J234">
        <v>4</v>
      </c>
    </row>
    <row r="235" spans="1:10">
      <c r="A235" t="s">
        <v>496</v>
      </c>
      <c r="B235" t="s">
        <v>28</v>
      </c>
      <c r="C235">
        <v>330</v>
      </c>
      <c r="D235">
        <v>4</v>
      </c>
      <c r="F235" t="s">
        <v>498</v>
      </c>
      <c r="G235" t="s">
        <v>52</v>
      </c>
      <c r="H235" t="s">
        <v>20</v>
      </c>
      <c r="I235">
        <v>520</v>
      </c>
      <c r="J235">
        <v>4</v>
      </c>
    </row>
    <row r="236" spans="1:10">
      <c r="A236" t="s">
        <v>503</v>
      </c>
      <c r="B236" t="s">
        <v>28</v>
      </c>
      <c r="C236">
        <v>405</v>
      </c>
      <c r="D236">
        <v>4</v>
      </c>
      <c r="F236" t="s">
        <v>499</v>
      </c>
      <c r="G236" t="s">
        <v>52</v>
      </c>
      <c r="H236" t="s">
        <v>28</v>
      </c>
      <c r="I236">
        <v>520</v>
      </c>
      <c r="J236">
        <v>4</v>
      </c>
    </row>
    <row r="237" spans="1:10">
      <c r="A237" t="s">
        <v>504</v>
      </c>
      <c r="B237" t="s">
        <v>41</v>
      </c>
      <c r="C237">
        <v>350</v>
      </c>
      <c r="D237">
        <v>4</v>
      </c>
      <c r="F237" t="s">
        <v>500</v>
      </c>
      <c r="G237" t="s">
        <v>52</v>
      </c>
      <c r="H237" t="s">
        <v>123</v>
      </c>
      <c r="I237">
        <v>520</v>
      </c>
      <c r="J237">
        <v>4</v>
      </c>
    </row>
    <row r="238" spans="1:10">
      <c r="A238" t="s">
        <v>505</v>
      </c>
      <c r="B238" t="s">
        <v>14</v>
      </c>
      <c r="C238">
        <v>318</v>
      </c>
      <c r="D238">
        <v>4</v>
      </c>
      <c r="F238" t="s">
        <v>501</v>
      </c>
      <c r="G238" t="s">
        <v>52</v>
      </c>
      <c r="H238" t="s">
        <v>23</v>
      </c>
      <c r="I238">
        <v>520</v>
      </c>
      <c r="J238">
        <v>4</v>
      </c>
    </row>
    <row r="239" spans="1:10">
      <c r="A239" t="s">
        <v>507</v>
      </c>
      <c r="B239" t="s">
        <v>28</v>
      </c>
      <c r="C239">
        <v>460</v>
      </c>
      <c r="D239">
        <v>4</v>
      </c>
      <c r="F239" t="s">
        <v>502</v>
      </c>
      <c r="G239" t="s">
        <v>52</v>
      </c>
      <c r="H239" t="s">
        <v>14</v>
      </c>
      <c r="I239">
        <v>520</v>
      </c>
      <c r="J239">
        <v>4</v>
      </c>
    </row>
    <row r="240" spans="1:10">
      <c r="A240" t="s">
        <v>510</v>
      </c>
      <c r="B240" t="s">
        <v>86</v>
      </c>
      <c r="C240">
        <v>285</v>
      </c>
      <c r="D240">
        <v>4</v>
      </c>
      <c r="F240" t="s">
        <v>506</v>
      </c>
      <c r="G240" t="s">
        <v>33</v>
      </c>
      <c r="H240" t="s">
        <v>116</v>
      </c>
      <c r="I240">
        <v>424</v>
      </c>
      <c r="J240">
        <v>4</v>
      </c>
    </row>
    <row r="241" spans="1:10">
      <c r="A241" t="s">
        <v>512</v>
      </c>
      <c r="B241" t="s">
        <v>94</v>
      </c>
      <c r="C241">
        <v>600</v>
      </c>
      <c r="D241">
        <v>4</v>
      </c>
      <c r="F241" t="s">
        <v>508</v>
      </c>
      <c r="G241" t="s">
        <v>14</v>
      </c>
      <c r="H241" t="s">
        <v>15</v>
      </c>
      <c r="I241">
        <v>515</v>
      </c>
      <c r="J241">
        <v>4</v>
      </c>
    </row>
    <row r="242" spans="1:10">
      <c r="A242" t="s">
        <v>513</v>
      </c>
      <c r="B242" t="s">
        <v>55</v>
      </c>
      <c r="C242">
        <v>330</v>
      </c>
      <c r="D242">
        <v>4</v>
      </c>
      <c r="F242" t="s">
        <v>509</v>
      </c>
      <c r="G242" t="s">
        <v>25</v>
      </c>
      <c r="H242" t="s">
        <v>55</v>
      </c>
      <c r="I242">
        <v>300</v>
      </c>
      <c r="J242">
        <v>4</v>
      </c>
    </row>
    <row r="243" spans="1:10">
      <c r="A243" t="s">
        <v>515</v>
      </c>
      <c r="B243" t="s">
        <v>94</v>
      </c>
      <c r="C243">
        <v>580</v>
      </c>
      <c r="D243">
        <v>4</v>
      </c>
      <c r="F243" t="s">
        <v>511</v>
      </c>
      <c r="G243" t="s">
        <v>52</v>
      </c>
      <c r="H243" t="s">
        <v>116</v>
      </c>
      <c r="I243">
        <v>535</v>
      </c>
      <c r="J243">
        <v>4</v>
      </c>
    </row>
    <row r="244" spans="1:10">
      <c r="A244" t="s">
        <v>516</v>
      </c>
      <c r="B244" t="s">
        <v>41</v>
      </c>
      <c r="C244">
        <v>480</v>
      </c>
      <c r="D244">
        <v>4</v>
      </c>
      <c r="F244" t="s">
        <v>514</v>
      </c>
      <c r="G244" t="s">
        <v>41</v>
      </c>
      <c r="H244" t="s">
        <v>23</v>
      </c>
      <c r="I244">
        <v>340</v>
      </c>
      <c r="J244">
        <v>4</v>
      </c>
    </row>
    <row r="245" spans="1:10">
      <c r="A245" t="s">
        <v>522</v>
      </c>
      <c r="B245" t="s">
        <v>107</v>
      </c>
      <c r="C245">
        <v>290</v>
      </c>
      <c r="D245">
        <v>4</v>
      </c>
      <c r="F245" t="s">
        <v>517</v>
      </c>
      <c r="G245" t="s">
        <v>33</v>
      </c>
      <c r="H245" t="s">
        <v>23</v>
      </c>
      <c r="I245">
        <v>515</v>
      </c>
      <c r="J245">
        <v>4</v>
      </c>
    </row>
    <row r="246" spans="1:10">
      <c r="A246" t="s">
        <v>523</v>
      </c>
      <c r="B246" t="s">
        <v>41</v>
      </c>
      <c r="C246">
        <v>535</v>
      </c>
      <c r="D246">
        <v>4</v>
      </c>
      <c r="F246" t="s">
        <v>518</v>
      </c>
      <c r="G246" t="s">
        <v>20</v>
      </c>
      <c r="H246" t="s">
        <v>86</v>
      </c>
      <c r="I246">
        <v>405</v>
      </c>
      <c r="J246">
        <v>4</v>
      </c>
    </row>
    <row r="247" spans="1:10">
      <c r="A247" t="s">
        <v>525</v>
      </c>
      <c r="B247" t="s">
        <v>28</v>
      </c>
      <c r="C247">
        <v>480</v>
      </c>
      <c r="D247">
        <v>4</v>
      </c>
      <c r="F247" t="s">
        <v>519</v>
      </c>
      <c r="G247" t="s">
        <v>33</v>
      </c>
      <c r="H247" t="s">
        <v>55</v>
      </c>
      <c r="I247">
        <v>424</v>
      </c>
      <c r="J247">
        <v>4</v>
      </c>
    </row>
    <row r="248" spans="1:10">
      <c r="A248" t="s">
        <v>526</v>
      </c>
      <c r="B248" t="s">
        <v>41</v>
      </c>
      <c r="C248">
        <v>452</v>
      </c>
      <c r="D248">
        <v>4</v>
      </c>
      <c r="F248" t="s">
        <v>520</v>
      </c>
      <c r="G248" t="s">
        <v>33</v>
      </c>
      <c r="H248" t="s">
        <v>23</v>
      </c>
      <c r="I248">
        <v>474</v>
      </c>
      <c r="J248">
        <v>4</v>
      </c>
    </row>
    <row r="249" spans="1:10">
      <c r="A249" t="s">
        <v>529</v>
      </c>
      <c r="B249" t="s">
        <v>33</v>
      </c>
      <c r="C249">
        <v>384</v>
      </c>
      <c r="D249">
        <v>4</v>
      </c>
      <c r="F249" t="s">
        <v>521</v>
      </c>
      <c r="G249" t="s">
        <v>129</v>
      </c>
      <c r="H249" t="s">
        <v>23</v>
      </c>
      <c r="I249">
        <v>498</v>
      </c>
      <c r="J249">
        <v>4</v>
      </c>
    </row>
    <row r="250" spans="1:10">
      <c r="A250" t="s">
        <v>530</v>
      </c>
      <c r="B250" t="s">
        <v>52</v>
      </c>
      <c r="C250">
        <v>363</v>
      </c>
      <c r="D250">
        <v>4</v>
      </c>
      <c r="F250" t="s">
        <v>524</v>
      </c>
      <c r="G250" t="s">
        <v>123</v>
      </c>
      <c r="H250" t="s">
        <v>129</v>
      </c>
      <c r="I250">
        <v>480</v>
      </c>
      <c r="J250">
        <v>4</v>
      </c>
    </row>
    <row r="251" spans="1:10">
      <c r="A251" t="s">
        <v>531</v>
      </c>
      <c r="B251" t="s">
        <v>41</v>
      </c>
      <c r="C251">
        <v>390</v>
      </c>
      <c r="D251">
        <v>4</v>
      </c>
      <c r="F251" t="s">
        <v>527</v>
      </c>
      <c r="G251" t="s">
        <v>28</v>
      </c>
      <c r="H251" t="s">
        <v>55</v>
      </c>
      <c r="I251">
        <v>475</v>
      </c>
      <c r="J251">
        <v>4</v>
      </c>
    </row>
    <row r="252" spans="1:10">
      <c r="A252" t="s">
        <v>532</v>
      </c>
      <c r="B252" t="s">
        <v>41</v>
      </c>
      <c r="C252">
        <v>515</v>
      </c>
      <c r="D252">
        <v>4</v>
      </c>
      <c r="F252" t="s">
        <v>528</v>
      </c>
      <c r="G252" t="s">
        <v>41</v>
      </c>
      <c r="H252" t="s">
        <v>28</v>
      </c>
      <c r="I252">
        <v>410</v>
      </c>
      <c r="J252">
        <v>4</v>
      </c>
    </row>
    <row r="253" spans="1:10">
      <c r="A253" t="s">
        <v>534</v>
      </c>
      <c r="B253" t="s">
        <v>14</v>
      </c>
      <c r="C253">
        <v>405</v>
      </c>
      <c r="D253">
        <v>4</v>
      </c>
      <c r="F253" t="s">
        <v>533</v>
      </c>
      <c r="G253" t="s">
        <v>28</v>
      </c>
      <c r="H253" t="s">
        <v>116</v>
      </c>
      <c r="I253">
        <v>530</v>
      </c>
      <c r="J253">
        <v>4</v>
      </c>
    </row>
    <row r="254" spans="1:10">
      <c r="A254" t="s">
        <v>539</v>
      </c>
      <c r="B254" t="s">
        <v>172</v>
      </c>
      <c r="C254">
        <v>600</v>
      </c>
      <c r="D254">
        <v>4</v>
      </c>
      <c r="F254" t="s">
        <v>535</v>
      </c>
      <c r="G254" t="s">
        <v>116</v>
      </c>
      <c r="H254" t="s">
        <v>94</v>
      </c>
      <c r="I254">
        <v>500</v>
      </c>
      <c r="J254">
        <v>4</v>
      </c>
    </row>
    <row r="255" spans="1:10">
      <c r="A255" t="s">
        <v>544</v>
      </c>
      <c r="B255" t="s">
        <v>20</v>
      </c>
      <c r="C255">
        <v>540</v>
      </c>
      <c r="D255">
        <v>4</v>
      </c>
      <c r="F255" t="s">
        <v>536</v>
      </c>
      <c r="G255" t="s">
        <v>25</v>
      </c>
      <c r="H255" t="s">
        <v>55</v>
      </c>
      <c r="I255">
        <v>410</v>
      </c>
      <c r="J255">
        <v>4</v>
      </c>
    </row>
    <row r="256" spans="1:10">
      <c r="A256" t="s">
        <v>546</v>
      </c>
      <c r="B256" t="s">
        <v>41</v>
      </c>
      <c r="C256">
        <v>482</v>
      </c>
      <c r="D256">
        <v>4</v>
      </c>
      <c r="F256" t="s">
        <v>537</v>
      </c>
      <c r="G256" t="s">
        <v>15</v>
      </c>
      <c r="H256" t="s">
        <v>172</v>
      </c>
      <c r="I256">
        <v>500</v>
      </c>
      <c r="J256">
        <v>4</v>
      </c>
    </row>
    <row r="257" spans="1:10">
      <c r="A257" t="s">
        <v>547</v>
      </c>
      <c r="B257" t="s">
        <v>14</v>
      </c>
      <c r="C257">
        <v>454</v>
      </c>
      <c r="D257">
        <v>4</v>
      </c>
      <c r="F257" t="s">
        <v>538</v>
      </c>
      <c r="G257" t="s">
        <v>20</v>
      </c>
      <c r="H257" t="s">
        <v>116</v>
      </c>
      <c r="I257">
        <v>600</v>
      </c>
      <c r="J257">
        <v>4</v>
      </c>
    </row>
    <row r="258" spans="1:10">
      <c r="A258" t="s">
        <v>548</v>
      </c>
      <c r="B258" t="s">
        <v>14</v>
      </c>
      <c r="C258">
        <v>535</v>
      </c>
      <c r="D258">
        <v>4</v>
      </c>
      <c r="F258" t="s">
        <v>540</v>
      </c>
      <c r="G258" t="s">
        <v>129</v>
      </c>
      <c r="H258" t="s">
        <v>172</v>
      </c>
      <c r="I258">
        <v>485</v>
      </c>
      <c r="J258">
        <v>4</v>
      </c>
    </row>
    <row r="259" spans="1:10">
      <c r="A259" t="s">
        <v>549</v>
      </c>
      <c r="B259" t="s">
        <v>129</v>
      </c>
      <c r="C259">
        <v>525</v>
      </c>
      <c r="D259">
        <v>4</v>
      </c>
      <c r="F259" t="s">
        <v>541</v>
      </c>
      <c r="G259" t="s">
        <v>14</v>
      </c>
      <c r="H259" t="s">
        <v>123</v>
      </c>
      <c r="I259">
        <v>494</v>
      </c>
      <c r="J259">
        <v>4</v>
      </c>
    </row>
    <row r="260" spans="1:10">
      <c r="A260" t="s">
        <v>551</v>
      </c>
      <c r="B260" t="s">
        <v>28</v>
      </c>
      <c r="C260">
        <v>600</v>
      </c>
      <c r="D260">
        <v>4</v>
      </c>
      <c r="F260" t="s">
        <v>542</v>
      </c>
      <c r="G260" t="s">
        <v>15</v>
      </c>
      <c r="H260" t="s">
        <v>172</v>
      </c>
      <c r="I260">
        <v>479</v>
      </c>
      <c r="J260">
        <v>4</v>
      </c>
    </row>
    <row r="261" spans="1:10">
      <c r="A261" t="s">
        <v>552</v>
      </c>
      <c r="B261" t="s">
        <v>14</v>
      </c>
      <c r="C261">
        <v>600</v>
      </c>
      <c r="D261">
        <v>4</v>
      </c>
      <c r="F261" t="s">
        <v>543</v>
      </c>
      <c r="G261" t="s">
        <v>33</v>
      </c>
      <c r="H261" t="s">
        <v>23</v>
      </c>
      <c r="I261">
        <v>424</v>
      </c>
      <c r="J261">
        <v>4</v>
      </c>
    </row>
    <row r="262" spans="1:10">
      <c r="A262" t="s">
        <v>555</v>
      </c>
      <c r="B262" t="s">
        <v>28</v>
      </c>
      <c r="C262">
        <v>495</v>
      </c>
      <c r="D262">
        <v>4</v>
      </c>
      <c r="F262" t="s">
        <v>545</v>
      </c>
      <c r="G262" t="s">
        <v>55</v>
      </c>
      <c r="H262" t="s">
        <v>23</v>
      </c>
      <c r="I262">
        <v>510</v>
      </c>
      <c r="J262">
        <v>4</v>
      </c>
    </row>
    <row r="263" spans="1:10">
      <c r="A263" t="s">
        <v>556</v>
      </c>
      <c r="B263" t="s">
        <v>94</v>
      </c>
      <c r="C263">
        <v>580</v>
      </c>
      <c r="D263">
        <v>4</v>
      </c>
      <c r="F263" t="s">
        <v>550</v>
      </c>
      <c r="G263" t="s">
        <v>129</v>
      </c>
      <c r="H263" t="s">
        <v>25</v>
      </c>
      <c r="I263">
        <v>680</v>
      </c>
      <c r="J263">
        <v>4</v>
      </c>
    </row>
    <row r="264" spans="1:10">
      <c r="A264" t="s">
        <v>560</v>
      </c>
      <c r="B264" t="s">
        <v>14</v>
      </c>
      <c r="C264">
        <v>525</v>
      </c>
      <c r="D264">
        <v>4</v>
      </c>
      <c r="F264" t="s">
        <v>553</v>
      </c>
      <c r="G264" t="s">
        <v>14</v>
      </c>
      <c r="H264" t="s">
        <v>23</v>
      </c>
      <c r="I264">
        <v>600</v>
      </c>
      <c r="J264">
        <v>4</v>
      </c>
    </row>
    <row r="265" spans="1:10">
      <c r="A265" t="s">
        <v>561</v>
      </c>
      <c r="B265" t="s">
        <v>55</v>
      </c>
      <c r="C265">
        <v>525</v>
      </c>
      <c r="D265">
        <v>4</v>
      </c>
      <c r="F265" t="s">
        <v>554</v>
      </c>
      <c r="G265" t="s">
        <v>20</v>
      </c>
      <c r="H265" t="s">
        <v>86</v>
      </c>
      <c r="I265">
        <v>534</v>
      </c>
      <c r="J265">
        <v>4</v>
      </c>
    </row>
    <row r="266" spans="1:10">
      <c r="A266" t="s">
        <v>563</v>
      </c>
      <c r="B266" t="s">
        <v>52</v>
      </c>
      <c r="C266">
        <v>523</v>
      </c>
      <c r="D266">
        <v>4</v>
      </c>
      <c r="F266" t="s">
        <v>557</v>
      </c>
      <c r="G266" t="s">
        <v>15</v>
      </c>
      <c r="H266" t="s">
        <v>86</v>
      </c>
      <c r="I266">
        <v>490</v>
      </c>
      <c r="J266">
        <v>4</v>
      </c>
    </row>
    <row r="267" spans="1:10">
      <c r="A267" t="s">
        <v>568</v>
      </c>
      <c r="B267" t="s">
        <v>41</v>
      </c>
      <c r="C267">
        <v>720</v>
      </c>
      <c r="D267">
        <v>4</v>
      </c>
      <c r="F267" t="s">
        <v>558</v>
      </c>
      <c r="G267" t="s">
        <v>14</v>
      </c>
      <c r="H267" t="s">
        <v>55</v>
      </c>
      <c r="I267">
        <v>525</v>
      </c>
      <c r="J267">
        <v>4</v>
      </c>
    </row>
    <row r="268" spans="1:10">
      <c r="A268" t="s">
        <v>569</v>
      </c>
      <c r="B268" t="s">
        <v>52</v>
      </c>
      <c r="C268">
        <v>540</v>
      </c>
      <c r="D268">
        <v>4</v>
      </c>
      <c r="F268" t="s">
        <v>559</v>
      </c>
      <c r="G268" t="s">
        <v>86</v>
      </c>
      <c r="H268" t="s">
        <v>116</v>
      </c>
      <c r="I268">
        <v>525</v>
      </c>
      <c r="J268">
        <v>4</v>
      </c>
    </row>
    <row r="269" spans="1:10">
      <c r="A269" t="s">
        <v>570</v>
      </c>
      <c r="B269" t="s">
        <v>107</v>
      </c>
      <c r="C269">
        <v>350</v>
      </c>
      <c r="D269">
        <v>4</v>
      </c>
      <c r="F269" t="s">
        <v>562</v>
      </c>
      <c r="G269" t="s">
        <v>41</v>
      </c>
      <c r="H269" t="s">
        <v>23</v>
      </c>
      <c r="I269">
        <v>485</v>
      </c>
      <c r="J269">
        <v>4</v>
      </c>
    </row>
    <row r="270" spans="1:10">
      <c r="A270" t="s">
        <v>573</v>
      </c>
      <c r="B270" t="s">
        <v>94</v>
      </c>
      <c r="C270">
        <v>580</v>
      </c>
      <c r="D270">
        <v>4</v>
      </c>
      <c r="F270" t="s">
        <v>564</v>
      </c>
      <c r="G270" t="s">
        <v>172</v>
      </c>
      <c r="H270" t="s">
        <v>123</v>
      </c>
      <c r="I270">
        <v>510</v>
      </c>
      <c r="J270">
        <v>4</v>
      </c>
    </row>
    <row r="271" spans="1:10">
      <c r="A271" t="s">
        <v>580</v>
      </c>
      <c r="B271" t="s">
        <v>41</v>
      </c>
      <c r="C271">
        <v>670</v>
      </c>
      <c r="D271">
        <v>4</v>
      </c>
      <c r="F271" t="s">
        <v>565</v>
      </c>
      <c r="G271" t="s">
        <v>116</v>
      </c>
      <c r="H271" t="s">
        <v>25</v>
      </c>
      <c r="I271">
        <v>680</v>
      </c>
      <c r="J271">
        <v>4</v>
      </c>
    </row>
    <row r="272" spans="1:10">
      <c r="A272" t="s">
        <v>581</v>
      </c>
      <c r="B272" t="s">
        <v>107</v>
      </c>
      <c r="C272">
        <v>495</v>
      </c>
      <c r="D272">
        <v>4</v>
      </c>
      <c r="F272" t="s">
        <v>566</v>
      </c>
      <c r="G272" t="s">
        <v>28</v>
      </c>
      <c r="H272" t="s">
        <v>25</v>
      </c>
      <c r="I272">
        <v>680</v>
      </c>
      <c r="J272">
        <v>4</v>
      </c>
    </row>
    <row r="273" spans="1:10">
      <c r="A273" t="s">
        <v>585</v>
      </c>
      <c r="B273" t="s">
        <v>14</v>
      </c>
      <c r="C273">
        <v>308</v>
      </c>
      <c r="D273">
        <v>5</v>
      </c>
      <c r="F273" t="s">
        <v>567</v>
      </c>
      <c r="G273" t="s">
        <v>129</v>
      </c>
      <c r="H273" t="s">
        <v>25</v>
      </c>
      <c r="I273">
        <v>680</v>
      </c>
      <c r="J273">
        <v>4</v>
      </c>
    </row>
    <row r="274" spans="1:10">
      <c r="A274" t="s">
        <v>586</v>
      </c>
      <c r="B274" t="s">
        <v>14</v>
      </c>
      <c r="C274">
        <v>413</v>
      </c>
      <c r="D274">
        <v>5</v>
      </c>
      <c r="F274" t="s">
        <v>571</v>
      </c>
      <c r="G274" t="s">
        <v>172</v>
      </c>
      <c r="H274" t="s">
        <v>23</v>
      </c>
      <c r="I274">
        <v>505</v>
      </c>
      <c r="J274">
        <v>4</v>
      </c>
    </row>
    <row r="275" spans="1:10">
      <c r="A275" t="s">
        <v>587</v>
      </c>
      <c r="B275" t="s">
        <v>14</v>
      </c>
      <c r="C275">
        <v>528</v>
      </c>
      <c r="D275">
        <v>5</v>
      </c>
      <c r="F275" t="s">
        <v>572</v>
      </c>
      <c r="G275" t="s">
        <v>94</v>
      </c>
      <c r="H275" t="s">
        <v>86</v>
      </c>
      <c r="I275">
        <v>518</v>
      </c>
      <c r="J275">
        <v>4</v>
      </c>
    </row>
    <row r="276" spans="1:10">
      <c r="A276" t="s">
        <v>588</v>
      </c>
      <c r="B276" t="s">
        <v>20</v>
      </c>
      <c r="C276">
        <v>308</v>
      </c>
      <c r="D276">
        <v>5</v>
      </c>
      <c r="F276" t="s">
        <v>574</v>
      </c>
      <c r="G276" t="s">
        <v>25</v>
      </c>
      <c r="H276" t="s">
        <v>55</v>
      </c>
      <c r="I276">
        <v>600</v>
      </c>
      <c r="J276">
        <v>4</v>
      </c>
    </row>
    <row r="277" spans="1:10">
      <c r="A277" t="s">
        <v>591</v>
      </c>
      <c r="B277" t="s">
        <v>28</v>
      </c>
      <c r="C277">
        <v>308</v>
      </c>
      <c r="D277">
        <v>5</v>
      </c>
      <c r="F277" t="s">
        <v>575</v>
      </c>
      <c r="G277" t="s">
        <v>123</v>
      </c>
      <c r="H277" t="s">
        <v>55</v>
      </c>
      <c r="I277">
        <v>530</v>
      </c>
      <c r="J277">
        <v>4</v>
      </c>
    </row>
    <row r="278" spans="1:10">
      <c r="A278" t="s">
        <v>592</v>
      </c>
      <c r="B278" t="s">
        <v>28</v>
      </c>
      <c r="C278">
        <v>413</v>
      </c>
      <c r="D278">
        <v>5</v>
      </c>
      <c r="F278" t="s">
        <v>576</v>
      </c>
      <c r="G278" t="s">
        <v>14</v>
      </c>
      <c r="H278" t="s">
        <v>123</v>
      </c>
      <c r="I278">
        <v>594</v>
      </c>
      <c r="J278">
        <v>4</v>
      </c>
    </row>
    <row r="279" spans="1:10">
      <c r="A279" t="s">
        <v>593</v>
      </c>
      <c r="B279" t="s">
        <v>28</v>
      </c>
      <c r="C279">
        <v>528</v>
      </c>
      <c r="D279">
        <v>5</v>
      </c>
      <c r="F279" t="s">
        <v>577</v>
      </c>
      <c r="G279" t="s">
        <v>41</v>
      </c>
      <c r="H279" t="s">
        <v>86</v>
      </c>
      <c r="I279">
        <v>580</v>
      </c>
      <c r="J279">
        <v>4</v>
      </c>
    </row>
    <row r="280" spans="1:10">
      <c r="A280" t="s">
        <v>594</v>
      </c>
      <c r="B280" t="s">
        <v>41</v>
      </c>
      <c r="C280">
        <v>255</v>
      </c>
      <c r="D280">
        <v>5</v>
      </c>
      <c r="F280" t="s">
        <v>578</v>
      </c>
      <c r="G280" t="s">
        <v>55</v>
      </c>
      <c r="H280" t="s">
        <v>107</v>
      </c>
      <c r="I280">
        <v>535</v>
      </c>
      <c r="J280">
        <v>4</v>
      </c>
    </row>
    <row r="281" spans="1:10">
      <c r="A281" t="s">
        <v>595</v>
      </c>
      <c r="B281" t="s">
        <v>41</v>
      </c>
      <c r="C281">
        <v>420</v>
      </c>
      <c r="D281">
        <v>5</v>
      </c>
      <c r="F281" t="s">
        <v>579</v>
      </c>
      <c r="G281" t="s">
        <v>86</v>
      </c>
      <c r="H281" t="s">
        <v>116</v>
      </c>
      <c r="I281">
        <v>625</v>
      </c>
      <c r="J281">
        <v>4</v>
      </c>
    </row>
    <row r="282" spans="1:10">
      <c r="A282" t="s">
        <v>596</v>
      </c>
      <c r="B282" t="s">
        <v>41</v>
      </c>
      <c r="C282">
        <v>275</v>
      </c>
      <c r="D282">
        <v>5</v>
      </c>
      <c r="F282" t="s">
        <v>582</v>
      </c>
      <c r="G282" t="s">
        <v>94</v>
      </c>
      <c r="H282" t="s">
        <v>86</v>
      </c>
      <c r="I282">
        <v>618</v>
      </c>
      <c r="J282">
        <v>4</v>
      </c>
    </row>
    <row r="283" spans="1:10">
      <c r="A283" t="s">
        <v>597</v>
      </c>
      <c r="B283" t="s">
        <v>41</v>
      </c>
      <c r="C283">
        <v>370</v>
      </c>
      <c r="D283">
        <v>5</v>
      </c>
      <c r="F283" t="s">
        <v>583</v>
      </c>
      <c r="G283" t="s">
        <v>25</v>
      </c>
      <c r="H283" t="s">
        <v>55</v>
      </c>
      <c r="I283">
        <v>700</v>
      </c>
      <c r="J283">
        <v>4</v>
      </c>
    </row>
    <row r="284" spans="1:10">
      <c r="A284" t="s">
        <v>598</v>
      </c>
      <c r="B284" t="s">
        <v>41</v>
      </c>
      <c r="C284">
        <v>500</v>
      </c>
      <c r="D284">
        <v>5</v>
      </c>
      <c r="F284" t="s">
        <v>584</v>
      </c>
      <c r="G284" t="s">
        <v>94</v>
      </c>
      <c r="H284" t="s">
        <v>20</v>
      </c>
      <c r="I284">
        <v>600</v>
      </c>
      <c r="J284">
        <v>5</v>
      </c>
    </row>
    <row r="285" spans="1:10">
      <c r="A285" t="s">
        <v>599</v>
      </c>
      <c r="B285" t="s">
        <v>172</v>
      </c>
      <c r="C285">
        <v>281</v>
      </c>
      <c r="D285">
        <v>5</v>
      </c>
      <c r="F285" t="s">
        <v>589</v>
      </c>
      <c r="G285" t="s">
        <v>20</v>
      </c>
      <c r="H285" t="s">
        <v>86</v>
      </c>
      <c r="I285">
        <v>418</v>
      </c>
      <c r="J285">
        <v>5</v>
      </c>
    </row>
    <row r="286" spans="1:10">
      <c r="A286" t="s">
        <v>600</v>
      </c>
      <c r="B286" t="s">
        <v>172</v>
      </c>
      <c r="C286">
        <v>446</v>
      </c>
      <c r="D286">
        <v>5</v>
      </c>
      <c r="F286" t="s">
        <v>590</v>
      </c>
      <c r="G286" t="s">
        <v>20</v>
      </c>
      <c r="H286" t="s">
        <v>86</v>
      </c>
      <c r="I286">
        <v>528</v>
      </c>
      <c r="J286">
        <v>5</v>
      </c>
    </row>
    <row r="287" spans="1:10">
      <c r="A287" t="s">
        <v>601</v>
      </c>
      <c r="B287" t="s">
        <v>14</v>
      </c>
      <c r="C287">
        <v>316</v>
      </c>
      <c r="D287">
        <v>5</v>
      </c>
      <c r="F287" t="s">
        <v>609</v>
      </c>
      <c r="G287" t="s">
        <v>41</v>
      </c>
      <c r="H287" t="s">
        <v>23</v>
      </c>
      <c r="I287">
        <v>264</v>
      </c>
      <c r="J287">
        <v>5</v>
      </c>
    </row>
    <row r="288" spans="1:10">
      <c r="A288" t="s">
        <v>602</v>
      </c>
      <c r="B288" t="s">
        <v>14</v>
      </c>
      <c r="C288">
        <v>498</v>
      </c>
      <c r="D288">
        <v>5</v>
      </c>
      <c r="F288" t="s">
        <v>610</v>
      </c>
      <c r="G288" t="s">
        <v>41</v>
      </c>
      <c r="H288" t="s">
        <v>23</v>
      </c>
      <c r="I288">
        <v>358</v>
      </c>
      <c r="J288">
        <v>5</v>
      </c>
    </row>
    <row r="289" spans="1:10">
      <c r="A289" t="s">
        <v>603</v>
      </c>
      <c r="B289" t="s">
        <v>20</v>
      </c>
      <c r="C289">
        <v>316</v>
      </c>
      <c r="D289">
        <v>5</v>
      </c>
      <c r="F289" t="s">
        <v>611</v>
      </c>
      <c r="G289" t="s">
        <v>41</v>
      </c>
      <c r="H289" t="s">
        <v>23</v>
      </c>
      <c r="I289">
        <v>488</v>
      </c>
      <c r="J289">
        <v>5</v>
      </c>
    </row>
    <row r="290" spans="1:10">
      <c r="A290" t="s">
        <v>604</v>
      </c>
      <c r="B290" t="s">
        <v>20</v>
      </c>
      <c r="C290">
        <v>498</v>
      </c>
      <c r="D290">
        <v>5</v>
      </c>
      <c r="F290" t="s">
        <v>617</v>
      </c>
      <c r="G290" t="s">
        <v>94</v>
      </c>
      <c r="H290" t="s">
        <v>23</v>
      </c>
      <c r="I290">
        <v>313</v>
      </c>
      <c r="J290">
        <v>5</v>
      </c>
    </row>
    <row r="291" spans="1:10">
      <c r="A291" t="s">
        <v>605</v>
      </c>
      <c r="B291" t="s">
        <v>28</v>
      </c>
      <c r="C291">
        <v>316</v>
      </c>
      <c r="D291">
        <v>5</v>
      </c>
      <c r="F291" t="s">
        <v>618</v>
      </c>
      <c r="G291" t="s">
        <v>94</v>
      </c>
      <c r="H291" t="s">
        <v>23</v>
      </c>
      <c r="I291">
        <v>425</v>
      </c>
      <c r="J291">
        <v>5</v>
      </c>
    </row>
    <row r="292" spans="1:10">
      <c r="A292" t="s">
        <v>606</v>
      </c>
      <c r="B292" t="s">
        <v>28</v>
      </c>
      <c r="C292">
        <v>498</v>
      </c>
      <c r="D292">
        <v>5</v>
      </c>
      <c r="F292" t="s">
        <v>620</v>
      </c>
      <c r="G292" t="s">
        <v>55</v>
      </c>
      <c r="H292" t="s">
        <v>116</v>
      </c>
      <c r="I292">
        <v>508</v>
      </c>
      <c r="J292">
        <v>5</v>
      </c>
    </row>
    <row r="293" spans="1:10">
      <c r="A293" t="s">
        <v>607</v>
      </c>
      <c r="B293" t="s">
        <v>94</v>
      </c>
      <c r="C293">
        <v>292</v>
      </c>
      <c r="D293">
        <v>5</v>
      </c>
      <c r="F293" t="s">
        <v>622</v>
      </c>
      <c r="G293" t="s">
        <v>41</v>
      </c>
      <c r="H293" t="s">
        <v>64</v>
      </c>
      <c r="I293">
        <v>545</v>
      </c>
      <c r="J293">
        <v>5</v>
      </c>
    </row>
    <row r="294" spans="1:10">
      <c r="A294" t="s">
        <v>608</v>
      </c>
      <c r="B294" t="s">
        <v>94</v>
      </c>
      <c r="C294">
        <v>487</v>
      </c>
      <c r="D294">
        <v>5</v>
      </c>
      <c r="F294" t="s">
        <v>627</v>
      </c>
      <c r="G294" t="s">
        <v>28</v>
      </c>
      <c r="H294" t="s">
        <v>55</v>
      </c>
      <c r="I294">
        <v>384</v>
      </c>
      <c r="J294">
        <v>5</v>
      </c>
    </row>
    <row r="295" spans="1:10">
      <c r="A295" t="s">
        <v>612</v>
      </c>
      <c r="B295" t="s">
        <v>52</v>
      </c>
      <c r="C295">
        <v>295</v>
      </c>
      <c r="D295">
        <v>5</v>
      </c>
      <c r="F295" t="s">
        <v>628</v>
      </c>
      <c r="G295" t="s">
        <v>28</v>
      </c>
      <c r="H295" t="s">
        <v>55</v>
      </c>
      <c r="I295">
        <v>509</v>
      </c>
      <c r="J295">
        <v>5</v>
      </c>
    </row>
    <row r="296" spans="1:10">
      <c r="A296" t="s">
        <v>613</v>
      </c>
      <c r="B296" t="s">
        <v>52</v>
      </c>
      <c r="C296">
        <v>497</v>
      </c>
      <c r="D296">
        <v>5</v>
      </c>
      <c r="F296" t="s">
        <v>631</v>
      </c>
      <c r="G296" t="s">
        <v>33</v>
      </c>
      <c r="H296" t="s">
        <v>14</v>
      </c>
      <c r="I296">
        <v>310</v>
      </c>
      <c r="J296">
        <v>5</v>
      </c>
    </row>
    <row r="297" spans="1:10">
      <c r="A297" t="s">
        <v>614</v>
      </c>
      <c r="B297" t="s">
        <v>107</v>
      </c>
      <c r="C297">
        <v>280</v>
      </c>
      <c r="D297">
        <v>5</v>
      </c>
      <c r="F297" t="s">
        <v>632</v>
      </c>
      <c r="G297" t="s">
        <v>33</v>
      </c>
      <c r="H297" t="s">
        <v>14</v>
      </c>
      <c r="I297">
        <v>380</v>
      </c>
      <c r="J297">
        <v>5</v>
      </c>
    </row>
    <row r="298" spans="1:10">
      <c r="A298" t="s">
        <v>615</v>
      </c>
      <c r="B298" t="s">
        <v>107</v>
      </c>
      <c r="C298">
        <v>390</v>
      </c>
      <c r="D298">
        <v>5</v>
      </c>
      <c r="F298" t="s">
        <v>633</v>
      </c>
      <c r="G298" t="s">
        <v>33</v>
      </c>
      <c r="H298" t="s">
        <v>14</v>
      </c>
      <c r="I298">
        <v>500</v>
      </c>
      <c r="J298">
        <v>5</v>
      </c>
    </row>
    <row r="299" spans="1:10">
      <c r="A299" t="s">
        <v>616</v>
      </c>
      <c r="B299" t="s">
        <v>107</v>
      </c>
      <c r="C299">
        <v>515</v>
      </c>
      <c r="D299">
        <v>5</v>
      </c>
      <c r="F299" t="s">
        <v>634</v>
      </c>
      <c r="G299" t="s">
        <v>33</v>
      </c>
      <c r="H299" t="s">
        <v>15</v>
      </c>
      <c r="I299">
        <v>260</v>
      </c>
      <c r="J299">
        <v>5</v>
      </c>
    </row>
    <row r="300" spans="1:10">
      <c r="A300" t="s">
        <v>619</v>
      </c>
      <c r="B300" t="s">
        <v>55</v>
      </c>
      <c r="C300">
        <v>328</v>
      </c>
      <c r="D300">
        <v>5</v>
      </c>
      <c r="F300" t="s">
        <v>635</v>
      </c>
      <c r="G300" t="s">
        <v>33</v>
      </c>
      <c r="H300" t="s">
        <v>15</v>
      </c>
      <c r="I300">
        <v>360</v>
      </c>
      <c r="J300">
        <v>5</v>
      </c>
    </row>
    <row r="301" spans="1:10">
      <c r="A301" t="s">
        <v>621</v>
      </c>
      <c r="B301" t="s">
        <v>41</v>
      </c>
      <c r="C301">
        <v>445</v>
      </c>
      <c r="D301">
        <v>5</v>
      </c>
      <c r="F301" t="s">
        <v>636</v>
      </c>
      <c r="G301" t="s">
        <v>33</v>
      </c>
      <c r="H301" t="s">
        <v>15</v>
      </c>
      <c r="I301">
        <v>485</v>
      </c>
      <c r="J301">
        <v>5</v>
      </c>
    </row>
    <row r="302" spans="1:10">
      <c r="A302" t="s">
        <v>623</v>
      </c>
      <c r="B302" t="s">
        <v>86</v>
      </c>
      <c r="C302">
        <v>305</v>
      </c>
      <c r="D302">
        <v>5</v>
      </c>
      <c r="F302" t="s">
        <v>637</v>
      </c>
      <c r="G302" t="s">
        <v>14</v>
      </c>
      <c r="H302" t="s">
        <v>64</v>
      </c>
      <c r="I302">
        <v>280</v>
      </c>
      <c r="J302">
        <v>5</v>
      </c>
    </row>
    <row r="303" spans="1:10">
      <c r="A303" t="s">
        <v>624</v>
      </c>
      <c r="B303" t="s">
        <v>86</v>
      </c>
      <c r="C303">
        <v>405</v>
      </c>
      <c r="D303">
        <v>5</v>
      </c>
      <c r="F303" t="s">
        <v>638</v>
      </c>
      <c r="G303" t="s">
        <v>14</v>
      </c>
      <c r="H303" t="s">
        <v>64</v>
      </c>
      <c r="I303">
        <v>480</v>
      </c>
      <c r="J303">
        <v>5</v>
      </c>
    </row>
    <row r="304" spans="1:10">
      <c r="A304" t="s">
        <v>625</v>
      </c>
      <c r="B304" t="s">
        <v>86</v>
      </c>
      <c r="C304">
        <v>505</v>
      </c>
      <c r="D304">
        <v>5</v>
      </c>
      <c r="F304" t="s">
        <v>642</v>
      </c>
      <c r="G304" t="s">
        <v>55</v>
      </c>
      <c r="H304" t="s">
        <v>172</v>
      </c>
      <c r="I304">
        <v>292</v>
      </c>
      <c r="J304">
        <v>5</v>
      </c>
    </row>
    <row r="305" spans="1:10">
      <c r="A305" t="s">
        <v>626</v>
      </c>
      <c r="B305" t="s">
        <v>28</v>
      </c>
      <c r="C305">
        <v>294</v>
      </c>
      <c r="D305">
        <v>5</v>
      </c>
      <c r="F305" t="s">
        <v>643</v>
      </c>
      <c r="G305" t="s">
        <v>55</v>
      </c>
      <c r="H305" t="s">
        <v>172</v>
      </c>
      <c r="I305">
        <v>351</v>
      </c>
      <c r="J305">
        <v>5</v>
      </c>
    </row>
    <row r="306" spans="1:10">
      <c r="A306" t="s">
        <v>629</v>
      </c>
      <c r="B306" t="s">
        <v>86</v>
      </c>
      <c r="C306">
        <v>465</v>
      </c>
      <c r="D306">
        <v>5</v>
      </c>
      <c r="F306" t="s">
        <v>644</v>
      </c>
      <c r="G306" t="s">
        <v>55</v>
      </c>
      <c r="H306" t="s">
        <v>172</v>
      </c>
      <c r="I306">
        <v>519</v>
      </c>
      <c r="J306">
        <v>5</v>
      </c>
    </row>
    <row r="307" spans="1:10">
      <c r="A307" t="s">
        <v>630</v>
      </c>
      <c r="B307" t="s">
        <v>86</v>
      </c>
      <c r="C307">
        <v>465</v>
      </c>
      <c r="D307">
        <v>5</v>
      </c>
      <c r="F307" t="s">
        <v>647</v>
      </c>
      <c r="G307" t="s">
        <v>20</v>
      </c>
      <c r="H307" t="s">
        <v>94</v>
      </c>
      <c r="I307">
        <v>540</v>
      </c>
      <c r="J307">
        <v>5</v>
      </c>
    </row>
    <row r="308" spans="1:10">
      <c r="A308" t="s">
        <v>639</v>
      </c>
      <c r="B308" t="s">
        <v>14</v>
      </c>
      <c r="C308">
        <v>280</v>
      </c>
      <c r="D308">
        <v>5</v>
      </c>
      <c r="F308" t="s">
        <v>649</v>
      </c>
      <c r="G308" t="s">
        <v>33</v>
      </c>
      <c r="H308" t="s">
        <v>107</v>
      </c>
      <c r="I308">
        <v>325</v>
      </c>
      <c r="J308">
        <v>5</v>
      </c>
    </row>
    <row r="309" spans="1:10">
      <c r="A309" t="s">
        <v>640</v>
      </c>
      <c r="B309" t="s">
        <v>14</v>
      </c>
      <c r="C309">
        <v>480</v>
      </c>
      <c r="D309">
        <v>5</v>
      </c>
      <c r="F309" t="s">
        <v>650</v>
      </c>
      <c r="G309" t="s">
        <v>33</v>
      </c>
      <c r="H309" t="s">
        <v>107</v>
      </c>
      <c r="I309">
        <v>475</v>
      </c>
      <c r="J309">
        <v>5</v>
      </c>
    </row>
    <row r="310" spans="1:10">
      <c r="A310" t="s">
        <v>641</v>
      </c>
      <c r="B310" t="s">
        <v>28</v>
      </c>
      <c r="C310">
        <v>460</v>
      </c>
      <c r="D310">
        <v>5</v>
      </c>
      <c r="F310" t="s">
        <v>651</v>
      </c>
      <c r="G310" t="s">
        <v>172</v>
      </c>
      <c r="H310" t="s">
        <v>86</v>
      </c>
      <c r="I310">
        <v>348</v>
      </c>
      <c r="J310">
        <v>5</v>
      </c>
    </row>
    <row r="311" spans="1:10">
      <c r="A311" t="s">
        <v>645</v>
      </c>
      <c r="B311" t="s">
        <v>20</v>
      </c>
      <c r="C311">
        <v>315</v>
      </c>
      <c r="D311">
        <v>5</v>
      </c>
      <c r="F311" t="s">
        <v>652</v>
      </c>
      <c r="G311" t="s">
        <v>172</v>
      </c>
      <c r="H311" t="s">
        <v>86</v>
      </c>
      <c r="I311">
        <v>488</v>
      </c>
      <c r="J311">
        <v>5</v>
      </c>
    </row>
    <row r="312" spans="1:10">
      <c r="A312" t="s">
        <v>646</v>
      </c>
      <c r="B312" t="s">
        <v>20</v>
      </c>
      <c r="C312">
        <v>480</v>
      </c>
      <c r="D312">
        <v>5</v>
      </c>
      <c r="F312" t="s">
        <v>653</v>
      </c>
      <c r="G312" t="s">
        <v>94</v>
      </c>
      <c r="H312" t="s">
        <v>23</v>
      </c>
      <c r="I312">
        <v>490</v>
      </c>
      <c r="J312">
        <v>5</v>
      </c>
    </row>
    <row r="313" spans="1:10">
      <c r="A313" t="s">
        <v>648</v>
      </c>
      <c r="B313" t="s">
        <v>14</v>
      </c>
      <c r="C313">
        <v>461</v>
      </c>
      <c r="D313">
        <v>5</v>
      </c>
      <c r="F313" t="s">
        <v>656</v>
      </c>
      <c r="G313" t="s">
        <v>28</v>
      </c>
      <c r="H313" t="s">
        <v>107</v>
      </c>
      <c r="I313">
        <v>355</v>
      </c>
      <c r="J313">
        <v>5</v>
      </c>
    </row>
    <row r="314" spans="1:10">
      <c r="A314" t="s">
        <v>654</v>
      </c>
      <c r="B314" t="s">
        <v>129</v>
      </c>
      <c r="C314">
        <v>303</v>
      </c>
      <c r="D314">
        <v>5</v>
      </c>
      <c r="F314" t="s">
        <v>657</v>
      </c>
      <c r="G314" t="s">
        <v>28</v>
      </c>
      <c r="H314" t="s">
        <v>107</v>
      </c>
      <c r="I314">
        <v>495</v>
      </c>
      <c r="J314">
        <v>5</v>
      </c>
    </row>
    <row r="315" spans="1:10">
      <c r="A315" t="s">
        <v>655</v>
      </c>
      <c r="B315" t="s">
        <v>129</v>
      </c>
      <c r="C315">
        <v>483</v>
      </c>
      <c r="D315">
        <v>5</v>
      </c>
      <c r="F315" t="s">
        <v>658</v>
      </c>
      <c r="G315" t="s">
        <v>107</v>
      </c>
      <c r="H315" t="s">
        <v>23</v>
      </c>
      <c r="I315">
        <v>401</v>
      </c>
      <c r="J315">
        <v>5</v>
      </c>
    </row>
    <row r="316" spans="1:10">
      <c r="A316" t="s">
        <v>660</v>
      </c>
      <c r="B316" t="s">
        <v>15</v>
      </c>
      <c r="C316">
        <v>329</v>
      </c>
      <c r="D316">
        <v>5</v>
      </c>
      <c r="F316" t="s">
        <v>659</v>
      </c>
      <c r="G316" t="s">
        <v>107</v>
      </c>
      <c r="H316" t="s">
        <v>23</v>
      </c>
      <c r="I316">
        <v>567</v>
      </c>
      <c r="J316">
        <v>5</v>
      </c>
    </row>
    <row r="317" spans="1:10">
      <c r="A317" t="s">
        <v>661</v>
      </c>
      <c r="B317" t="s">
        <v>15</v>
      </c>
      <c r="C317">
        <v>474</v>
      </c>
      <c r="D317">
        <v>5</v>
      </c>
      <c r="F317" t="s">
        <v>672</v>
      </c>
      <c r="G317" t="s">
        <v>28</v>
      </c>
      <c r="H317" t="s">
        <v>23</v>
      </c>
      <c r="I317">
        <v>305</v>
      </c>
      <c r="J317">
        <v>5</v>
      </c>
    </row>
    <row r="318" spans="1:10">
      <c r="A318" t="s">
        <v>662</v>
      </c>
      <c r="B318" t="s">
        <v>172</v>
      </c>
      <c r="C318">
        <v>330</v>
      </c>
      <c r="D318">
        <v>5</v>
      </c>
      <c r="F318" t="s">
        <v>673</v>
      </c>
      <c r="G318" t="s">
        <v>28</v>
      </c>
      <c r="H318" t="s">
        <v>23</v>
      </c>
      <c r="I318">
        <v>473</v>
      </c>
      <c r="J318">
        <v>5</v>
      </c>
    </row>
    <row r="319" spans="1:10">
      <c r="A319" t="s">
        <v>663</v>
      </c>
      <c r="B319" t="s">
        <v>172</v>
      </c>
      <c r="C319">
        <v>510</v>
      </c>
      <c r="D319">
        <v>5</v>
      </c>
      <c r="F319" t="s">
        <v>677</v>
      </c>
      <c r="G319" t="s">
        <v>41</v>
      </c>
      <c r="H319" t="s">
        <v>14</v>
      </c>
      <c r="I319">
        <v>335</v>
      </c>
      <c r="J319">
        <v>5</v>
      </c>
    </row>
    <row r="320" spans="1:10">
      <c r="A320" t="s">
        <v>664</v>
      </c>
      <c r="B320" t="s">
        <v>41</v>
      </c>
      <c r="C320">
        <v>300</v>
      </c>
      <c r="D320">
        <v>5</v>
      </c>
      <c r="F320" t="s">
        <v>678</v>
      </c>
      <c r="G320" t="s">
        <v>41</v>
      </c>
      <c r="H320" t="s">
        <v>14</v>
      </c>
      <c r="I320">
        <v>475</v>
      </c>
      <c r="J320">
        <v>5</v>
      </c>
    </row>
    <row r="321" spans="1:10">
      <c r="A321" t="s">
        <v>665</v>
      </c>
      <c r="B321" t="s">
        <v>41</v>
      </c>
      <c r="C321">
        <v>470</v>
      </c>
      <c r="D321">
        <v>5</v>
      </c>
      <c r="F321" t="s">
        <v>679</v>
      </c>
      <c r="G321" t="s">
        <v>52</v>
      </c>
      <c r="H321" t="s">
        <v>23</v>
      </c>
      <c r="I321">
        <v>428</v>
      </c>
      <c r="J321">
        <v>5</v>
      </c>
    </row>
    <row r="322" spans="1:10">
      <c r="A322" t="s">
        <v>666</v>
      </c>
      <c r="B322" t="s">
        <v>94</v>
      </c>
      <c r="C322">
        <v>290</v>
      </c>
      <c r="D322">
        <v>5</v>
      </c>
      <c r="F322" t="s">
        <v>681</v>
      </c>
      <c r="G322" t="s">
        <v>33</v>
      </c>
      <c r="H322" t="s">
        <v>116</v>
      </c>
      <c r="I322">
        <v>495</v>
      </c>
      <c r="J322">
        <v>5</v>
      </c>
    </row>
    <row r="323" spans="1:10">
      <c r="A323" t="s">
        <v>667</v>
      </c>
      <c r="B323" t="s">
        <v>94</v>
      </c>
      <c r="C323">
        <v>390</v>
      </c>
      <c r="D323">
        <v>5</v>
      </c>
      <c r="F323" t="s">
        <v>682</v>
      </c>
      <c r="G323" t="s">
        <v>14</v>
      </c>
      <c r="H323" t="s">
        <v>15</v>
      </c>
      <c r="I323">
        <v>294</v>
      </c>
      <c r="J323">
        <v>5</v>
      </c>
    </row>
    <row r="324" spans="1:10">
      <c r="A324" t="s">
        <v>668</v>
      </c>
      <c r="B324" t="s">
        <v>94</v>
      </c>
      <c r="C324">
        <v>490</v>
      </c>
      <c r="D324">
        <v>5</v>
      </c>
      <c r="F324" t="s">
        <v>683</v>
      </c>
      <c r="G324" t="s">
        <v>14</v>
      </c>
      <c r="H324" t="s">
        <v>15</v>
      </c>
      <c r="I324">
        <v>464</v>
      </c>
      <c r="J324">
        <v>5</v>
      </c>
    </row>
    <row r="325" spans="1:10">
      <c r="A325" t="s">
        <v>669</v>
      </c>
      <c r="B325" t="s">
        <v>94</v>
      </c>
      <c r="C325">
        <v>290</v>
      </c>
      <c r="D325">
        <v>5</v>
      </c>
      <c r="F325" t="s">
        <v>684</v>
      </c>
      <c r="G325" t="s">
        <v>28</v>
      </c>
      <c r="H325" t="s">
        <v>129</v>
      </c>
      <c r="I325">
        <v>335</v>
      </c>
      <c r="J325">
        <v>5</v>
      </c>
    </row>
    <row r="326" spans="1:10">
      <c r="A326" t="s">
        <v>670</v>
      </c>
      <c r="B326" t="s">
        <v>94</v>
      </c>
      <c r="C326">
        <v>370</v>
      </c>
      <c r="D326">
        <v>5</v>
      </c>
      <c r="F326" t="s">
        <v>685</v>
      </c>
      <c r="G326" t="s">
        <v>28</v>
      </c>
      <c r="H326" t="s">
        <v>129</v>
      </c>
      <c r="I326">
        <v>480</v>
      </c>
      <c r="J326">
        <v>5</v>
      </c>
    </row>
    <row r="327" spans="1:10">
      <c r="A327" t="s">
        <v>671</v>
      </c>
      <c r="B327" t="s">
        <v>94</v>
      </c>
      <c r="C327">
        <v>490</v>
      </c>
      <c r="D327">
        <v>5</v>
      </c>
      <c r="F327" t="s">
        <v>687</v>
      </c>
      <c r="G327" t="s">
        <v>33</v>
      </c>
      <c r="H327" t="s">
        <v>52</v>
      </c>
      <c r="I327">
        <v>319</v>
      </c>
      <c r="J327">
        <v>5</v>
      </c>
    </row>
    <row r="328" spans="1:10">
      <c r="A328" t="s">
        <v>674</v>
      </c>
      <c r="B328" t="s">
        <v>123</v>
      </c>
      <c r="C328">
        <v>305</v>
      </c>
      <c r="D328">
        <v>5</v>
      </c>
      <c r="F328" t="s">
        <v>688</v>
      </c>
      <c r="G328" t="s">
        <v>33</v>
      </c>
      <c r="H328" t="s">
        <v>52</v>
      </c>
      <c r="I328">
        <v>472</v>
      </c>
      <c r="J328">
        <v>5</v>
      </c>
    </row>
    <row r="329" spans="1:10">
      <c r="A329" t="s">
        <v>675</v>
      </c>
      <c r="B329" t="s">
        <v>123</v>
      </c>
      <c r="C329">
        <v>395</v>
      </c>
      <c r="D329">
        <v>5</v>
      </c>
      <c r="F329" t="s">
        <v>689</v>
      </c>
      <c r="G329" t="s">
        <v>14</v>
      </c>
      <c r="H329" t="s">
        <v>116</v>
      </c>
      <c r="I329">
        <v>305</v>
      </c>
      <c r="J329">
        <v>5</v>
      </c>
    </row>
    <row r="330" spans="1:10">
      <c r="A330" t="s">
        <v>676</v>
      </c>
      <c r="B330" t="s">
        <v>123</v>
      </c>
      <c r="C330">
        <v>535</v>
      </c>
      <c r="D330">
        <v>5</v>
      </c>
      <c r="F330" t="s">
        <v>690</v>
      </c>
      <c r="G330" t="s">
        <v>14</v>
      </c>
      <c r="H330" t="s">
        <v>116</v>
      </c>
      <c r="I330">
        <v>489</v>
      </c>
      <c r="J330">
        <v>5</v>
      </c>
    </row>
    <row r="331" spans="1:10">
      <c r="A331" t="s">
        <v>680</v>
      </c>
      <c r="B331" t="s">
        <v>33</v>
      </c>
      <c r="C331">
        <v>315</v>
      </c>
      <c r="D331">
        <v>5</v>
      </c>
      <c r="F331" t="s">
        <v>699</v>
      </c>
      <c r="G331" t="s">
        <v>129</v>
      </c>
      <c r="H331" t="s">
        <v>20</v>
      </c>
      <c r="I331">
        <v>275</v>
      </c>
      <c r="J331">
        <v>5</v>
      </c>
    </row>
    <row r="332" spans="1:10">
      <c r="A332" t="s">
        <v>686</v>
      </c>
      <c r="B332" t="s">
        <v>28</v>
      </c>
      <c r="C332">
        <v>470</v>
      </c>
      <c r="D332">
        <v>5</v>
      </c>
      <c r="F332" t="s">
        <v>700</v>
      </c>
      <c r="G332" t="s">
        <v>129</v>
      </c>
      <c r="H332" t="s">
        <v>20</v>
      </c>
      <c r="I332">
        <v>370</v>
      </c>
      <c r="J332">
        <v>5</v>
      </c>
    </row>
    <row r="333" spans="1:10">
      <c r="A333" t="s">
        <v>691</v>
      </c>
      <c r="B333" t="s">
        <v>116</v>
      </c>
      <c r="C333">
        <v>300</v>
      </c>
      <c r="D333">
        <v>5</v>
      </c>
      <c r="F333" t="s">
        <v>701</v>
      </c>
      <c r="G333" t="s">
        <v>129</v>
      </c>
      <c r="H333" t="s">
        <v>20</v>
      </c>
      <c r="I333">
        <v>520</v>
      </c>
      <c r="J333">
        <v>5</v>
      </c>
    </row>
    <row r="334" spans="1:10">
      <c r="A334" t="s">
        <v>692</v>
      </c>
      <c r="B334" t="s">
        <v>116</v>
      </c>
      <c r="C334">
        <v>440</v>
      </c>
      <c r="D334">
        <v>5</v>
      </c>
      <c r="F334" t="s">
        <v>710</v>
      </c>
      <c r="G334" t="s">
        <v>55</v>
      </c>
      <c r="H334" t="s">
        <v>52</v>
      </c>
      <c r="I334">
        <v>471</v>
      </c>
      <c r="J334">
        <v>5</v>
      </c>
    </row>
    <row r="335" spans="1:10">
      <c r="A335" t="s">
        <v>693</v>
      </c>
      <c r="B335" t="s">
        <v>116</v>
      </c>
      <c r="C335">
        <v>520</v>
      </c>
      <c r="D335">
        <v>5</v>
      </c>
      <c r="F335" t="s">
        <v>714</v>
      </c>
      <c r="G335" t="s">
        <v>55</v>
      </c>
      <c r="H335" t="s">
        <v>129</v>
      </c>
      <c r="I335">
        <v>303</v>
      </c>
      <c r="J335">
        <v>5</v>
      </c>
    </row>
    <row r="336" spans="1:10">
      <c r="A336" t="s">
        <v>694</v>
      </c>
      <c r="B336" t="s">
        <v>52</v>
      </c>
      <c r="C336">
        <v>275</v>
      </c>
      <c r="D336">
        <v>5</v>
      </c>
      <c r="F336" t="s">
        <v>715</v>
      </c>
      <c r="G336" t="s">
        <v>55</v>
      </c>
      <c r="H336" t="s">
        <v>129</v>
      </c>
      <c r="I336">
        <v>483</v>
      </c>
      <c r="J336">
        <v>5</v>
      </c>
    </row>
    <row r="337" spans="1:10">
      <c r="A337" t="s">
        <v>695</v>
      </c>
      <c r="B337" t="s">
        <v>52</v>
      </c>
      <c r="C337">
        <v>405</v>
      </c>
      <c r="D337">
        <v>5</v>
      </c>
      <c r="F337" t="s">
        <v>716</v>
      </c>
      <c r="G337" t="s">
        <v>172</v>
      </c>
      <c r="H337" t="s">
        <v>116</v>
      </c>
      <c r="I337">
        <v>340</v>
      </c>
      <c r="J337">
        <v>5</v>
      </c>
    </row>
    <row r="338" spans="1:10">
      <c r="A338" t="s">
        <v>696</v>
      </c>
      <c r="B338" t="s">
        <v>52</v>
      </c>
      <c r="C338">
        <v>515</v>
      </c>
      <c r="D338">
        <v>5</v>
      </c>
      <c r="F338" t="s">
        <v>717</v>
      </c>
      <c r="G338" t="s">
        <v>172</v>
      </c>
      <c r="H338" t="s">
        <v>116</v>
      </c>
      <c r="I338">
        <v>490</v>
      </c>
      <c r="J338">
        <v>5</v>
      </c>
    </row>
    <row r="339" spans="1:10">
      <c r="A339" t="s">
        <v>697</v>
      </c>
      <c r="B339" t="s">
        <v>94</v>
      </c>
      <c r="C339">
        <v>335</v>
      </c>
      <c r="D339">
        <v>5</v>
      </c>
      <c r="F339" t="s">
        <v>719</v>
      </c>
      <c r="G339" t="s">
        <v>41</v>
      </c>
      <c r="H339" t="s">
        <v>23</v>
      </c>
      <c r="I339">
        <v>350</v>
      </c>
      <c r="J339">
        <v>5</v>
      </c>
    </row>
    <row r="340" spans="1:10">
      <c r="A340" t="s">
        <v>698</v>
      </c>
      <c r="B340" t="s">
        <v>94</v>
      </c>
      <c r="C340">
        <v>485</v>
      </c>
      <c r="D340">
        <v>5</v>
      </c>
      <c r="F340" t="s">
        <v>720</v>
      </c>
      <c r="G340" t="s">
        <v>41</v>
      </c>
      <c r="H340" t="s">
        <v>23</v>
      </c>
      <c r="I340">
        <v>510</v>
      </c>
      <c r="J340">
        <v>5</v>
      </c>
    </row>
    <row r="341" spans="1:10">
      <c r="A341" t="s">
        <v>702</v>
      </c>
      <c r="B341" t="s">
        <v>25</v>
      </c>
      <c r="C341">
        <v>320</v>
      </c>
      <c r="D341">
        <v>5</v>
      </c>
      <c r="F341" t="s">
        <v>721</v>
      </c>
      <c r="G341" t="s">
        <v>172</v>
      </c>
      <c r="H341" t="s">
        <v>23</v>
      </c>
      <c r="I341">
        <v>370</v>
      </c>
      <c r="J341">
        <v>5</v>
      </c>
    </row>
    <row r="342" spans="1:10">
      <c r="A342" t="s">
        <v>703</v>
      </c>
      <c r="B342" t="s">
        <v>25</v>
      </c>
      <c r="C342">
        <v>410</v>
      </c>
      <c r="D342">
        <v>5</v>
      </c>
      <c r="F342" t="s">
        <v>722</v>
      </c>
      <c r="G342" t="s">
        <v>172</v>
      </c>
      <c r="H342" t="s">
        <v>23</v>
      </c>
      <c r="I342">
        <v>510</v>
      </c>
      <c r="J342">
        <v>5</v>
      </c>
    </row>
    <row r="343" spans="1:10">
      <c r="A343" t="s">
        <v>704</v>
      </c>
      <c r="B343" t="s">
        <v>25</v>
      </c>
      <c r="C343">
        <v>540</v>
      </c>
      <c r="D343">
        <v>5</v>
      </c>
      <c r="F343" t="s">
        <v>724</v>
      </c>
      <c r="G343" t="s">
        <v>33</v>
      </c>
      <c r="H343" t="s">
        <v>116</v>
      </c>
      <c r="I343">
        <v>484</v>
      </c>
      <c r="J343">
        <v>5</v>
      </c>
    </row>
    <row r="344" spans="1:10">
      <c r="A344" t="s">
        <v>705</v>
      </c>
      <c r="B344" t="s">
        <v>123</v>
      </c>
      <c r="C344">
        <v>305</v>
      </c>
      <c r="D344">
        <v>5</v>
      </c>
      <c r="F344" t="s">
        <v>725</v>
      </c>
      <c r="G344" t="s">
        <v>172</v>
      </c>
      <c r="H344" t="s">
        <v>25</v>
      </c>
      <c r="I344">
        <v>300</v>
      </c>
      <c r="J344">
        <v>5</v>
      </c>
    </row>
    <row r="345" spans="1:10">
      <c r="A345" t="s">
        <v>706</v>
      </c>
      <c r="B345" t="s">
        <v>123</v>
      </c>
      <c r="C345">
        <v>485</v>
      </c>
      <c r="D345">
        <v>5</v>
      </c>
      <c r="F345" t="s">
        <v>726</v>
      </c>
      <c r="G345" t="s">
        <v>172</v>
      </c>
      <c r="H345" t="s">
        <v>25</v>
      </c>
      <c r="I345">
        <v>420</v>
      </c>
      <c r="J345">
        <v>5</v>
      </c>
    </row>
    <row r="346" spans="1:10">
      <c r="A346" t="s">
        <v>707</v>
      </c>
      <c r="B346" t="s">
        <v>123</v>
      </c>
      <c r="C346">
        <v>485</v>
      </c>
      <c r="D346">
        <v>5</v>
      </c>
      <c r="F346" t="s">
        <v>727</v>
      </c>
      <c r="G346" t="s">
        <v>172</v>
      </c>
      <c r="H346" t="s">
        <v>25</v>
      </c>
      <c r="I346">
        <v>600</v>
      </c>
      <c r="J346">
        <v>5</v>
      </c>
    </row>
    <row r="347" spans="1:10">
      <c r="A347" t="s">
        <v>708</v>
      </c>
      <c r="B347" t="s">
        <v>33</v>
      </c>
      <c r="C347">
        <v>305</v>
      </c>
      <c r="D347">
        <v>5</v>
      </c>
      <c r="F347" t="s">
        <v>728</v>
      </c>
      <c r="G347" t="s">
        <v>33</v>
      </c>
      <c r="H347" t="s">
        <v>20</v>
      </c>
      <c r="I347">
        <v>360</v>
      </c>
      <c r="J347">
        <v>5</v>
      </c>
    </row>
    <row r="348" spans="1:10">
      <c r="A348" t="s">
        <v>709</v>
      </c>
      <c r="B348" t="s">
        <v>33</v>
      </c>
      <c r="C348">
        <v>495</v>
      </c>
      <c r="D348">
        <v>5</v>
      </c>
      <c r="F348" t="s">
        <v>729</v>
      </c>
      <c r="G348" t="s">
        <v>33</v>
      </c>
      <c r="H348" t="s">
        <v>20</v>
      </c>
      <c r="I348">
        <v>550</v>
      </c>
      <c r="J348">
        <v>5</v>
      </c>
    </row>
    <row r="349" spans="1:10">
      <c r="A349" t="s">
        <v>711</v>
      </c>
      <c r="B349" t="s">
        <v>86</v>
      </c>
      <c r="C349">
        <v>350</v>
      </c>
      <c r="D349">
        <v>5</v>
      </c>
      <c r="F349" t="s">
        <v>730</v>
      </c>
      <c r="G349" t="s">
        <v>116</v>
      </c>
      <c r="H349" t="s">
        <v>86</v>
      </c>
      <c r="I349">
        <v>580</v>
      </c>
      <c r="J349">
        <v>5</v>
      </c>
    </row>
    <row r="350" spans="1:10">
      <c r="A350" t="s">
        <v>712</v>
      </c>
      <c r="B350" t="s">
        <v>86</v>
      </c>
      <c r="C350">
        <v>510</v>
      </c>
      <c r="D350">
        <v>5</v>
      </c>
      <c r="F350" t="s">
        <v>731</v>
      </c>
      <c r="G350" t="s">
        <v>107</v>
      </c>
      <c r="H350" t="s">
        <v>86</v>
      </c>
      <c r="I350">
        <v>580</v>
      </c>
      <c r="J350">
        <v>5</v>
      </c>
    </row>
    <row r="351" spans="1:10">
      <c r="A351" t="s">
        <v>713</v>
      </c>
      <c r="B351" t="s">
        <v>25</v>
      </c>
      <c r="C351">
        <v>485</v>
      </c>
      <c r="D351">
        <v>5</v>
      </c>
      <c r="F351" t="s">
        <v>732</v>
      </c>
      <c r="G351" t="s">
        <v>14</v>
      </c>
      <c r="H351" t="s">
        <v>86</v>
      </c>
      <c r="I351">
        <v>580</v>
      </c>
      <c r="J351">
        <v>5</v>
      </c>
    </row>
    <row r="352" spans="1:10">
      <c r="A352" t="s">
        <v>718</v>
      </c>
      <c r="B352" t="s">
        <v>41</v>
      </c>
      <c r="C352">
        <v>490</v>
      </c>
      <c r="D352">
        <v>5</v>
      </c>
      <c r="F352" t="s">
        <v>735</v>
      </c>
      <c r="G352" t="s">
        <v>52</v>
      </c>
      <c r="H352" t="s">
        <v>23</v>
      </c>
      <c r="I352">
        <v>580</v>
      </c>
      <c r="J352">
        <v>5</v>
      </c>
    </row>
    <row r="353" spans="1:10">
      <c r="A353" t="s">
        <v>723</v>
      </c>
      <c r="B353" t="s">
        <v>20</v>
      </c>
      <c r="C353">
        <v>484</v>
      </c>
      <c r="D353">
        <v>5</v>
      </c>
      <c r="F353" t="s">
        <v>736</v>
      </c>
      <c r="G353" t="s">
        <v>52</v>
      </c>
      <c r="H353" t="s">
        <v>23</v>
      </c>
      <c r="I353">
        <v>580</v>
      </c>
      <c r="J353">
        <v>5</v>
      </c>
    </row>
    <row r="354" spans="1:10">
      <c r="A354" t="s">
        <v>733</v>
      </c>
      <c r="B354" t="s">
        <v>23</v>
      </c>
      <c r="C354">
        <v>580</v>
      </c>
      <c r="D354">
        <v>5</v>
      </c>
      <c r="F354" t="s">
        <v>737</v>
      </c>
      <c r="G354" t="s">
        <v>25</v>
      </c>
      <c r="H354" t="s">
        <v>20</v>
      </c>
      <c r="I354">
        <v>680</v>
      </c>
      <c r="J354">
        <v>5</v>
      </c>
    </row>
    <row r="355" spans="1:10">
      <c r="A355" t="s">
        <v>734</v>
      </c>
      <c r="B355" t="s">
        <v>23</v>
      </c>
      <c r="C355">
        <v>580</v>
      </c>
      <c r="D355">
        <v>5</v>
      </c>
      <c r="F355" t="s">
        <v>738</v>
      </c>
      <c r="G355" t="s">
        <v>25</v>
      </c>
      <c r="H355" t="s">
        <v>52</v>
      </c>
      <c r="I355">
        <v>680</v>
      </c>
      <c r="J355">
        <v>5</v>
      </c>
    </row>
    <row r="356" spans="1:10">
      <c r="A356" t="s">
        <v>749</v>
      </c>
      <c r="B356" t="s">
        <v>14</v>
      </c>
      <c r="C356">
        <v>313</v>
      </c>
      <c r="D356">
        <v>6</v>
      </c>
      <c r="F356" t="s">
        <v>739</v>
      </c>
      <c r="G356" t="s">
        <v>55</v>
      </c>
      <c r="H356" t="s">
        <v>23</v>
      </c>
      <c r="I356">
        <v>600</v>
      </c>
      <c r="J356">
        <v>5</v>
      </c>
    </row>
    <row r="357" spans="1:10">
      <c r="A357" t="s">
        <v>750</v>
      </c>
      <c r="B357" t="s">
        <v>14</v>
      </c>
      <c r="C357">
        <v>405</v>
      </c>
      <c r="D357">
        <v>6</v>
      </c>
      <c r="F357" t="s">
        <v>740</v>
      </c>
      <c r="G357" t="s">
        <v>55</v>
      </c>
      <c r="H357" t="s">
        <v>23</v>
      </c>
      <c r="I357">
        <v>600</v>
      </c>
      <c r="J357">
        <v>5</v>
      </c>
    </row>
    <row r="358" spans="1:10">
      <c r="A358" t="s">
        <v>752</v>
      </c>
      <c r="B358" t="s">
        <v>20</v>
      </c>
      <c r="C358">
        <v>307</v>
      </c>
      <c r="D358">
        <v>6</v>
      </c>
      <c r="F358" t="s">
        <v>741</v>
      </c>
      <c r="G358" t="s">
        <v>25</v>
      </c>
      <c r="H358" t="s">
        <v>123</v>
      </c>
      <c r="I358">
        <v>660</v>
      </c>
      <c r="J358">
        <v>5</v>
      </c>
    </row>
    <row r="359" spans="1:10">
      <c r="A359" t="s">
        <v>753</v>
      </c>
      <c r="B359" t="s">
        <v>20</v>
      </c>
      <c r="C359">
        <v>409</v>
      </c>
      <c r="D359">
        <v>6</v>
      </c>
      <c r="F359" t="s">
        <v>742</v>
      </c>
      <c r="G359" t="s">
        <v>25</v>
      </c>
      <c r="H359" t="s">
        <v>123</v>
      </c>
      <c r="I359">
        <v>700</v>
      </c>
      <c r="J359">
        <v>5</v>
      </c>
    </row>
    <row r="360" spans="1:10">
      <c r="A360" t="s">
        <v>755</v>
      </c>
      <c r="B360" t="s">
        <v>28</v>
      </c>
      <c r="C360">
        <v>314</v>
      </c>
      <c r="D360">
        <v>6</v>
      </c>
      <c r="F360" t="s">
        <v>743</v>
      </c>
      <c r="G360" t="s">
        <v>25</v>
      </c>
      <c r="H360" t="s">
        <v>123</v>
      </c>
      <c r="I360">
        <v>700</v>
      </c>
      <c r="J360">
        <v>5</v>
      </c>
    </row>
    <row r="361" spans="1:10">
      <c r="A361" t="s">
        <v>756</v>
      </c>
      <c r="B361" t="s">
        <v>28</v>
      </c>
      <c r="C361">
        <v>405</v>
      </c>
      <c r="D361">
        <v>6</v>
      </c>
      <c r="F361" t="s">
        <v>744</v>
      </c>
      <c r="G361" t="s">
        <v>28</v>
      </c>
      <c r="H361" t="s">
        <v>86</v>
      </c>
      <c r="I361">
        <v>580</v>
      </c>
      <c r="J361">
        <v>5</v>
      </c>
    </row>
    <row r="362" spans="1:10">
      <c r="A362" t="s">
        <v>758</v>
      </c>
      <c r="B362" t="s">
        <v>41</v>
      </c>
      <c r="C362">
        <v>237</v>
      </c>
      <c r="D362">
        <v>6</v>
      </c>
      <c r="F362" t="s">
        <v>745</v>
      </c>
      <c r="G362" t="s">
        <v>28</v>
      </c>
      <c r="H362" t="s">
        <v>86</v>
      </c>
      <c r="I362">
        <v>580</v>
      </c>
      <c r="J362">
        <v>5</v>
      </c>
    </row>
    <row r="363" spans="1:10">
      <c r="A363" t="s">
        <v>763</v>
      </c>
      <c r="B363" t="s">
        <v>33</v>
      </c>
      <c r="C363">
        <v>200</v>
      </c>
      <c r="D363">
        <v>6</v>
      </c>
      <c r="F363" t="s">
        <v>746</v>
      </c>
      <c r="G363" t="s">
        <v>41</v>
      </c>
      <c r="H363" t="s">
        <v>94</v>
      </c>
      <c r="I363">
        <v>600</v>
      </c>
      <c r="J363">
        <v>5</v>
      </c>
    </row>
    <row r="364" spans="1:10">
      <c r="A364" t="s">
        <v>764</v>
      </c>
      <c r="B364" t="s">
        <v>33</v>
      </c>
      <c r="C364">
        <v>213</v>
      </c>
      <c r="D364">
        <v>6</v>
      </c>
      <c r="F364" t="s">
        <v>747</v>
      </c>
      <c r="G364" t="s">
        <v>41</v>
      </c>
      <c r="H364" t="s">
        <v>86</v>
      </c>
      <c r="I364">
        <v>600</v>
      </c>
      <c r="J364">
        <v>5</v>
      </c>
    </row>
    <row r="365" spans="1:10">
      <c r="A365" t="s">
        <v>768</v>
      </c>
      <c r="B365" t="s">
        <v>64</v>
      </c>
      <c r="C365">
        <v>303</v>
      </c>
      <c r="D365">
        <v>6</v>
      </c>
      <c r="F365" t="s">
        <v>748</v>
      </c>
      <c r="G365" t="s">
        <v>33</v>
      </c>
      <c r="H365" t="s">
        <v>116</v>
      </c>
      <c r="I365">
        <v>600</v>
      </c>
      <c r="J365">
        <v>5</v>
      </c>
    </row>
    <row r="366" spans="1:10">
      <c r="A366" t="s">
        <v>769</v>
      </c>
      <c r="B366" t="s">
        <v>64</v>
      </c>
      <c r="C366">
        <v>371</v>
      </c>
      <c r="D366">
        <v>6</v>
      </c>
      <c r="F366" t="s">
        <v>751</v>
      </c>
      <c r="G366" t="s">
        <v>14</v>
      </c>
      <c r="H366" t="s">
        <v>86</v>
      </c>
      <c r="I366">
        <v>530</v>
      </c>
      <c r="J366">
        <v>6</v>
      </c>
    </row>
    <row r="367" spans="1:10">
      <c r="A367" t="s">
        <v>770</v>
      </c>
      <c r="B367" t="s">
        <v>64</v>
      </c>
      <c r="C367">
        <v>552</v>
      </c>
      <c r="D367">
        <v>6</v>
      </c>
      <c r="F367" t="s">
        <v>754</v>
      </c>
      <c r="G367" t="s">
        <v>20</v>
      </c>
      <c r="H367" t="s">
        <v>94</v>
      </c>
      <c r="I367">
        <v>534</v>
      </c>
      <c r="J367">
        <v>6</v>
      </c>
    </row>
    <row r="368" spans="1:10">
      <c r="A368" t="s">
        <v>771</v>
      </c>
      <c r="B368" t="s">
        <v>14</v>
      </c>
      <c r="C368">
        <v>350</v>
      </c>
      <c r="D368">
        <v>6</v>
      </c>
      <c r="F368" t="s">
        <v>757</v>
      </c>
      <c r="G368" t="s">
        <v>28</v>
      </c>
      <c r="H368" t="s">
        <v>172</v>
      </c>
      <c r="I368">
        <v>530</v>
      </c>
      <c r="J368">
        <v>6</v>
      </c>
    </row>
    <row r="369" spans="1:10">
      <c r="A369" t="s">
        <v>772</v>
      </c>
      <c r="B369" t="s">
        <v>14</v>
      </c>
      <c r="C369">
        <v>531</v>
      </c>
      <c r="D369">
        <v>6</v>
      </c>
      <c r="F369" t="s">
        <v>759</v>
      </c>
      <c r="G369" t="s">
        <v>41</v>
      </c>
      <c r="H369" t="s">
        <v>55</v>
      </c>
      <c r="I369">
        <v>423</v>
      </c>
      <c r="J369">
        <v>6</v>
      </c>
    </row>
    <row r="370" spans="1:10">
      <c r="A370" t="s">
        <v>773</v>
      </c>
      <c r="B370" t="s">
        <v>86</v>
      </c>
      <c r="C370">
        <v>348</v>
      </c>
      <c r="D370">
        <v>6</v>
      </c>
      <c r="F370" t="s">
        <v>760</v>
      </c>
      <c r="G370" t="s">
        <v>41</v>
      </c>
      <c r="H370" t="s">
        <v>23</v>
      </c>
      <c r="I370">
        <v>278</v>
      </c>
      <c r="J370">
        <v>6</v>
      </c>
    </row>
    <row r="371" spans="1:10">
      <c r="A371" t="s">
        <v>775</v>
      </c>
      <c r="B371" t="s">
        <v>41</v>
      </c>
      <c r="C371">
        <v>472</v>
      </c>
      <c r="D371">
        <v>6</v>
      </c>
      <c r="F371" t="s">
        <v>761</v>
      </c>
      <c r="G371" t="s">
        <v>20</v>
      </c>
      <c r="H371" t="s">
        <v>23</v>
      </c>
      <c r="I371">
        <v>382</v>
      </c>
      <c r="J371">
        <v>6</v>
      </c>
    </row>
    <row r="372" spans="1:10">
      <c r="A372" t="s">
        <v>776</v>
      </c>
      <c r="B372" t="s">
        <v>94</v>
      </c>
      <c r="C372">
        <v>355</v>
      </c>
      <c r="D372">
        <v>6</v>
      </c>
      <c r="F372" t="s">
        <v>762</v>
      </c>
      <c r="G372" t="s">
        <v>20</v>
      </c>
      <c r="H372" t="s">
        <v>23</v>
      </c>
      <c r="I372">
        <v>499</v>
      </c>
      <c r="J372">
        <v>6</v>
      </c>
    </row>
    <row r="373" spans="1:10">
      <c r="A373" t="s">
        <v>777</v>
      </c>
      <c r="B373" t="s">
        <v>94</v>
      </c>
      <c r="C373">
        <v>466</v>
      </c>
      <c r="D373">
        <v>6</v>
      </c>
      <c r="F373" t="s">
        <v>765</v>
      </c>
      <c r="G373" t="s">
        <v>33</v>
      </c>
      <c r="H373" t="s">
        <v>23</v>
      </c>
      <c r="I373">
        <v>411</v>
      </c>
      <c r="J373">
        <v>6</v>
      </c>
    </row>
    <row r="374" spans="1:10">
      <c r="A374" t="s">
        <v>778</v>
      </c>
      <c r="B374" t="s">
        <v>94</v>
      </c>
      <c r="C374">
        <v>466</v>
      </c>
      <c r="D374">
        <v>6</v>
      </c>
      <c r="F374" t="s">
        <v>766</v>
      </c>
      <c r="G374" t="s">
        <v>20</v>
      </c>
      <c r="H374" t="s">
        <v>41</v>
      </c>
      <c r="I374">
        <v>369</v>
      </c>
      <c r="J374">
        <v>6</v>
      </c>
    </row>
    <row r="375" spans="1:10">
      <c r="A375" t="s">
        <v>783</v>
      </c>
      <c r="B375" t="s">
        <v>64</v>
      </c>
      <c r="C375">
        <v>341</v>
      </c>
      <c r="D375">
        <v>6</v>
      </c>
      <c r="F375" t="s">
        <v>767</v>
      </c>
      <c r="G375" t="s">
        <v>20</v>
      </c>
      <c r="H375" t="s">
        <v>41</v>
      </c>
      <c r="I375">
        <v>507</v>
      </c>
      <c r="J375">
        <v>6</v>
      </c>
    </row>
    <row r="376" spans="1:10">
      <c r="A376" t="s">
        <v>784</v>
      </c>
      <c r="B376" t="s">
        <v>64</v>
      </c>
      <c r="C376">
        <v>462</v>
      </c>
      <c r="D376">
        <v>6</v>
      </c>
      <c r="F376" t="s">
        <v>774</v>
      </c>
      <c r="G376" t="s">
        <v>86</v>
      </c>
      <c r="H376" t="s">
        <v>172</v>
      </c>
      <c r="I376">
        <v>495</v>
      </c>
      <c r="J376">
        <v>6</v>
      </c>
    </row>
    <row r="377" spans="1:10">
      <c r="A377" t="s">
        <v>785</v>
      </c>
      <c r="B377" t="s">
        <v>64</v>
      </c>
      <c r="C377">
        <v>341</v>
      </c>
      <c r="D377">
        <v>6</v>
      </c>
      <c r="F377" t="s">
        <v>779</v>
      </c>
      <c r="G377" t="s">
        <v>116</v>
      </c>
      <c r="H377" t="s">
        <v>129</v>
      </c>
      <c r="I377">
        <v>325</v>
      </c>
      <c r="J377">
        <v>6</v>
      </c>
    </row>
    <row r="378" spans="1:10">
      <c r="A378" t="s">
        <v>786</v>
      </c>
      <c r="B378" t="s">
        <v>64</v>
      </c>
      <c r="C378">
        <v>480</v>
      </c>
      <c r="D378">
        <v>6</v>
      </c>
      <c r="F378" t="s">
        <v>780</v>
      </c>
      <c r="G378" t="s">
        <v>116</v>
      </c>
      <c r="H378" t="s">
        <v>129</v>
      </c>
      <c r="I378">
        <v>448</v>
      </c>
      <c r="J378">
        <v>6</v>
      </c>
    </row>
    <row r="379" spans="1:10">
      <c r="A379" t="s">
        <v>793</v>
      </c>
      <c r="B379" t="s">
        <v>28</v>
      </c>
      <c r="C379">
        <v>330</v>
      </c>
      <c r="D379">
        <v>6</v>
      </c>
      <c r="F379" t="s">
        <v>781</v>
      </c>
      <c r="G379" t="s">
        <v>116</v>
      </c>
      <c r="H379" t="s">
        <v>129</v>
      </c>
      <c r="I379">
        <v>520</v>
      </c>
      <c r="J379">
        <v>6</v>
      </c>
    </row>
    <row r="380" spans="1:10">
      <c r="A380" t="s">
        <v>794</v>
      </c>
      <c r="B380" t="s">
        <v>28</v>
      </c>
      <c r="C380">
        <v>500</v>
      </c>
      <c r="D380">
        <v>6</v>
      </c>
      <c r="F380" t="s">
        <v>782</v>
      </c>
      <c r="G380" t="s">
        <v>116</v>
      </c>
      <c r="H380" t="s">
        <v>129</v>
      </c>
      <c r="I380">
        <v>520</v>
      </c>
      <c r="J380">
        <v>6</v>
      </c>
    </row>
    <row r="381" spans="1:10">
      <c r="A381" t="s">
        <v>801</v>
      </c>
      <c r="B381" t="s">
        <v>64</v>
      </c>
      <c r="C381">
        <v>525</v>
      </c>
      <c r="D381">
        <v>6</v>
      </c>
      <c r="F381" t="s">
        <v>787</v>
      </c>
      <c r="G381" t="s">
        <v>172</v>
      </c>
      <c r="H381" t="s">
        <v>94</v>
      </c>
      <c r="I381">
        <v>288</v>
      </c>
      <c r="J381">
        <v>6</v>
      </c>
    </row>
    <row r="382" spans="1:10">
      <c r="A382" t="s">
        <v>805</v>
      </c>
      <c r="B382" t="s">
        <v>25</v>
      </c>
      <c r="C382">
        <v>300</v>
      </c>
      <c r="D382">
        <v>6</v>
      </c>
      <c r="F382" t="s">
        <v>788</v>
      </c>
      <c r="G382" t="s">
        <v>172</v>
      </c>
      <c r="H382" t="s">
        <v>94</v>
      </c>
      <c r="I382">
        <v>482</v>
      </c>
      <c r="J382">
        <v>6</v>
      </c>
    </row>
    <row r="383" spans="1:10">
      <c r="A383" t="s">
        <v>806</v>
      </c>
      <c r="B383" t="s">
        <v>25</v>
      </c>
      <c r="C383">
        <v>452</v>
      </c>
      <c r="D383">
        <v>6</v>
      </c>
      <c r="F383" t="s">
        <v>789</v>
      </c>
      <c r="G383" t="s">
        <v>107</v>
      </c>
      <c r="H383" t="s">
        <v>28</v>
      </c>
      <c r="I383">
        <v>306</v>
      </c>
      <c r="J383">
        <v>6</v>
      </c>
    </row>
    <row r="384" spans="1:10">
      <c r="A384" t="s">
        <v>807</v>
      </c>
      <c r="B384" t="s">
        <v>25</v>
      </c>
      <c r="C384">
        <v>600</v>
      </c>
      <c r="D384">
        <v>6</v>
      </c>
      <c r="F384" t="s">
        <v>790</v>
      </c>
      <c r="G384" t="s">
        <v>107</v>
      </c>
      <c r="H384" t="s">
        <v>28</v>
      </c>
      <c r="I384">
        <v>500</v>
      </c>
      <c r="J384">
        <v>6</v>
      </c>
    </row>
    <row r="385" spans="1:10">
      <c r="A385" t="s">
        <v>819</v>
      </c>
      <c r="B385" t="s">
        <v>123</v>
      </c>
      <c r="C385">
        <v>304</v>
      </c>
      <c r="D385">
        <v>6</v>
      </c>
      <c r="F385" t="s">
        <v>791</v>
      </c>
      <c r="G385" t="s">
        <v>15</v>
      </c>
      <c r="H385" t="s">
        <v>28</v>
      </c>
      <c r="I385">
        <v>320</v>
      </c>
      <c r="J385">
        <v>6</v>
      </c>
    </row>
    <row r="386" spans="1:10">
      <c r="A386" t="s">
        <v>820</v>
      </c>
      <c r="B386" t="s">
        <v>123</v>
      </c>
      <c r="C386">
        <v>514</v>
      </c>
      <c r="D386">
        <v>6</v>
      </c>
      <c r="F386" t="s">
        <v>792</v>
      </c>
      <c r="G386" t="s">
        <v>15</v>
      </c>
      <c r="H386" t="s">
        <v>25</v>
      </c>
      <c r="I386">
        <v>494</v>
      </c>
      <c r="J386">
        <v>6</v>
      </c>
    </row>
    <row r="387" spans="1:10">
      <c r="A387" t="s">
        <v>823</v>
      </c>
      <c r="B387" t="s">
        <v>64</v>
      </c>
      <c r="C387">
        <v>680</v>
      </c>
      <c r="D387">
        <v>6</v>
      </c>
      <c r="F387" t="s">
        <v>795</v>
      </c>
      <c r="G387" t="s">
        <v>52</v>
      </c>
      <c r="H387" t="s">
        <v>41</v>
      </c>
      <c r="I387">
        <v>289</v>
      </c>
      <c r="J387">
        <v>6</v>
      </c>
    </row>
    <row r="388" spans="1:10">
      <c r="F388" t="s">
        <v>796</v>
      </c>
      <c r="G388" t="s">
        <v>52</v>
      </c>
      <c r="H388" t="s">
        <v>41</v>
      </c>
      <c r="I388">
        <v>481</v>
      </c>
      <c r="J388">
        <v>6</v>
      </c>
    </row>
    <row r="389" spans="1:10">
      <c r="F389" t="s">
        <v>797</v>
      </c>
      <c r="G389" t="s">
        <v>107</v>
      </c>
      <c r="H389" t="s">
        <v>25</v>
      </c>
      <c r="I389">
        <v>362</v>
      </c>
      <c r="J389">
        <v>6</v>
      </c>
    </row>
    <row r="390" spans="1:10">
      <c r="F390" t="s">
        <v>798</v>
      </c>
      <c r="G390" t="s">
        <v>107</v>
      </c>
      <c r="H390" t="s">
        <v>25</v>
      </c>
      <c r="I390">
        <v>521</v>
      </c>
      <c r="J390">
        <v>6</v>
      </c>
    </row>
    <row r="391" spans="1:10">
      <c r="F391" t="s">
        <v>799</v>
      </c>
      <c r="G391" t="s">
        <v>107</v>
      </c>
      <c r="H391" t="s">
        <v>123</v>
      </c>
      <c r="I391">
        <v>362</v>
      </c>
      <c r="J391">
        <v>6</v>
      </c>
    </row>
    <row r="392" spans="1:10">
      <c r="F392" t="s">
        <v>800</v>
      </c>
      <c r="G392" t="s">
        <v>107</v>
      </c>
      <c r="H392" t="s">
        <v>123</v>
      </c>
      <c r="I392">
        <v>521</v>
      </c>
      <c r="J392">
        <v>6</v>
      </c>
    </row>
    <row r="393" spans="1:10">
      <c r="F393" t="s">
        <v>802</v>
      </c>
      <c r="G393" t="s">
        <v>86</v>
      </c>
      <c r="H393" t="s">
        <v>23</v>
      </c>
      <c r="I393">
        <v>500</v>
      </c>
      <c r="J393">
        <v>6</v>
      </c>
    </row>
    <row r="394" spans="1:10">
      <c r="F394" t="s">
        <v>803</v>
      </c>
      <c r="G394" t="s">
        <v>52</v>
      </c>
      <c r="H394" t="s">
        <v>64</v>
      </c>
      <c r="I394">
        <v>431</v>
      </c>
      <c r="J394">
        <v>6</v>
      </c>
    </row>
    <row r="395" spans="1:10">
      <c r="F395" t="s">
        <v>804</v>
      </c>
      <c r="G395" t="s">
        <v>107</v>
      </c>
      <c r="H395" t="s">
        <v>64</v>
      </c>
      <c r="I395">
        <v>500</v>
      </c>
      <c r="J395">
        <v>6</v>
      </c>
    </row>
    <row r="396" spans="1:10">
      <c r="F396" t="s">
        <v>808</v>
      </c>
      <c r="G396" t="s">
        <v>116</v>
      </c>
      <c r="H396" t="s">
        <v>64</v>
      </c>
      <c r="I396">
        <v>470</v>
      </c>
      <c r="J396">
        <v>6</v>
      </c>
    </row>
    <row r="397" spans="1:10">
      <c r="F397" t="s">
        <v>809</v>
      </c>
      <c r="G397" t="s">
        <v>129</v>
      </c>
      <c r="H397" t="s">
        <v>14</v>
      </c>
      <c r="I397">
        <v>309</v>
      </c>
      <c r="J397">
        <v>6</v>
      </c>
    </row>
    <row r="398" spans="1:10">
      <c r="F398" t="s">
        <v>810</v>
      </c>
      <c r="G398" t="s">
        <v>129</v>
      </c>
      <c r="H398" t="s">
        <v>14</v>
      </c>
      <c r="I398">
        <v>474</v>
      </c>
      <c r="J398">
        <v>6</v>
      </c>
    </row>
    <row r="399" spans="1:10">
      <c r="F399" t="s">
        <v>811</v>
      </c>
      <c r="G399" t="s">
        <v>129</v>
      </c>
      <c r="H399" t="s">
        <v>14</v>
      </c>
      <c r="I399">
        <v>335</v>
      </c>
      <c r="J399">
        <v>6</v>
      </c>
    </row>
    <row r="400" spans="1:10">
      <c r="F400" t="s">
        <v>815</v>
      </c>
      <c r="G400" t="s">
        <v>129</v>
      </c>
      <c r="H400" t="s">
        <v>14</v>
      </c>
      <c r="I400">
        <v>494</v>
      </c>
      <c r="J400">
        <v>6</v>
      </c>
    </row>
    <row r="401" spans="6:10">
      <c r="F401" t="s">
        <v>821</v>
      </c>
      <c r="G401" t="s">
        <v>23</v>
      </c>
      <c r="H401" t="s">
        <v>25</v>
      </c>
      <c r="I401">
        <v>245</v>
      </c>
      <c r="J401">
        <v>6</v>
      </c>
    </row>
    <row r="402" spans="6:10">
      <c r="F402" t="s">
        <v>822</v>
      </c>
      <c r="G402" t="s">
        <v>23</v>
      </c>
      <c r="H402" t="s">
        <v>25</v>
      </c>
      <c r="I402">
        <v>535</v>
      </c>
      <c r="J402">
        <v>6</v>
      </c>
    </row>
    <row r="403" spans="6:10">
      <c r="F403" t="s">
        <v>824</v>
      </c>
      <c r="G403" t="s">
        <v>172</v>
      </c>
      <c r="H403" t="s">
        <v>23</v>
      </c>
      <c r="I403">
        <v>680</v>
      </c>
      <c r="J403">
        <v>6</v>
      </c>
    </row>
    <row r="404" spans="6:10">
      <c r="F404" t="s">
        <v>825</v>
      </c>
      <c r="G404" t="s">
        <v>25</v>
      </c>
      <c r="H404" t="s">
        <v>55</v>
      </c>
      <c r="I404">
        <v>600</v>
      </c>
      <c r="J404">
        <v>6</v>
      </c>
    </row>
    <row r="405" spans="6:10">
      <c r="F405" t="s">
        <v>826</v>
      </c>
      <c r="G405" t="s">
        <v>107</v>
      </c>
      <c r="H405" t="s">
        <v>64</v>
      </c>
      <c r="I405">
        <v>600</v>
      </c>
      <c r="J405">
        <v>6</v>
      </c>
    </row>
    <row r="406" spans="6:10">
      <c r="F406" t="s">
        <v>827</v>
      </c>
      <c r="G406" t="s">
        <v>107</v>
      </c>
      <c r="H406" t="s">
        <v>64</v>
      </c>
      <c r="I406">
        <v>700</v>
      </c>
      <c r="J406">
        <v>6</v>
      </c>
    </row>
    <row r="407" spans="6:10">
      <c r="F407" t="s">
        <v>828</v>
      </c>
      <c r="G407" t="s">
        <v>94</v>
      </c>
      <c r="H407" t="s">
        <v>129</v>
      </c>
      <c r="I407">
        <v>600</v>
      </c>
      <c r="J407">
        <v>6</v>
      </c>
    </row>
    <row r="408" spans="6:10">
      <c r="F408" t="s">
        <v>829</v>
      </c>
      <c r="G408" t="s">
        <v>94</v>
      </c>
      <c r="H408" t="s">
        <v>172</v>
      </c>
      <c r="I408">
        <v>680</v>
      </c>
      <c r="J408">
        <v>6</v>
      </c>
    </row>
    <row r="409" spans="6:10">
      <c r="F409" t="s">
        <v>830</v>
      </c>
      <c r="G409" t="s">
        <v>20</v>
      </c>
      <c r="H409" t="s">
        <v>28</v>
      </c>
      <c r="I409">
        <v>600</v>
      </c>
      <c r="J409">
        <v>6</v>
      </c>
    </row>
  </sheetData>
  <autoFilter ref="C1:C409" xr:uid="{58836459-181B-4421-B205-FEFA0D327E13}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8D3F8-F4CE-4CD8-A9AB-1E51ED37493F}">
  <dimension ref="A1:M26"/>
  <sheetViews>
    <sheetView workbookViewId="0">
      <selection activeCell="I17" sqref="I17"/>
    </sheetView>
  </sheetViews>
  <sheetFormatPr defaultRowHeight="14.45"/>
  <cols>
    <col min="1" max="1" width="22.42578125" bestFit="1" customWidth="1"/>
    <col min="2" max="2" width="6.28515625" bestFit="1" customWidth="1"/>
    <col min="3" max="3" width="7.7109375" bestFit="1" customWidth="1"/>
    <col min="4" max="4" width="7.140625" bestFit="1" customWidth="1"/>
    <col min="5" max="5" width="10.140625" bestFit="1" customWidth="1"/>
  </cols>
  <sheetData>
    <row r="1" spans="1:13">
      <c r="A1" t="s">
        <v>1</v>
      </c>
      <c r="B1" t="s">
        <v>6</v>
      </c>
      <c r="C1" t="s">
        <v>7</v>
      </c>
      <c r="D1" t="s">
        <v>2</v>
      </c>
      <c r="E1" t="s">
        <v>11</v>
      </c>
      <c r="F1" t="s">
        <v>856</v>
      </c>
      <c r="G1" t="s">
        <v>857</v>
      </c>
      <c r="H1" t="s">
        <v>858</v>
      </c>
      <c r="I1" t="s">
        <v>859</v>
      </c>
      <c r="J1" t="s">
        <v>849</v>
      </c>
      <c r="K1" t="s">
        <v>860</v>
      </c>
      <c r="L1" t="s">
        <v>861</v>
      </c>
      <c r="M1" t="s">
        <v>859</v>
      </c>
    </row>
    <row r="2" spans="1:13">
      <c r="A2" t="s">
        <v>193</v>
      </c>
      <c r="B2">
        <v>110</v>
      </c>
      <c r="C2">
        <v>90</v>
      </c>
      <c r="D2" t="s">
        <v>94</v>
      </c>
      <c r="E2">
        <v>1</v>
      </c>
      <c r="F2" cm="1">
        <f t="array" ref="F2:F7">_xlfn.UNIQUE(E2:E26)</f>
        <v>1</v>
      </c>
      <c r="G2">
        <f>COUNTIF($E$2:$E$26,F2)</f>
        <v>2</v>
      </c>
      <c r="H2">
        <f>AVERAGE(B2:B3)</f>
        <v>130</v>
      </c>
      <c r="I2">
        <f>AVERAGE(C2:C3)</f>
        <v>80</v>
      </c>
      <c r="J2" t="str" cm="1">
        <f t="array" ref="J2:J14">_xlfn.UNIQUE(D2:D26)</f>
        <v>Psychic</v>
      </c>
      <c r="K2">
        <f>COUNTIF($D$2:$D$26,J2)</f>
        <v>9</v>
      </c>
      <c r="L2">
        <f>AVERAGEIF($D$2:$D$26,J2,$B$2:$B$26)</f>
        <v>117.77777777777777</v>
      </c>
      <c r="M2">
        <f>AVERAGEIF($D$2:$D$26,J2,$C$2:$C$26)</f>
        <v>87.222222222222229</v>
      </c>
    </row>
    <row r="3" spans="1:13">
      <c r="A3" t="s">
        <v>195</v>
      </c>
      <c r="B3">
        <v>150</v>
      </c>
      <c r="C3">
        <v>70</v>
      </c>
      <c r="D3" t="s">
        <v>94</v>
      </c>
      <c r="E3">
        <v>1</v>
      </c>
      <c r="F3">
        <v>2</v>
      </c>
      <c r="G3">
        <f t="shared" ref="G3:G7" si="0">COUNTIF($E$2:$E$26,F3)</f>
        <v>3</v>
      </c>
      <c r="H3">
        <f>AVERAGE(C4)</f>
        <v>75</v>
      </c>
      <c r="I3">
        <f>AVERAGE(C4:C6)</f>
        <v>91.666666666666671</v>
      </c>
      <c r="J3" t="str">
        <v>Electric</v>
      </c>
      <c r="K3">
        <f t="shared" ref="K3:K14" si="1">COUNTIF($D$2:$D$26,J3)</f>
        <v>1</v>
      </c>
      <c r="L3">
        <f t="shared" ref="L3:L14" si="2">AVERAGEIF($D$2:$D$26,J3,$B$2:$B$26)</f>
        <v>85</v>
      </c>
      <c r="M3">
        <f t="shared" ref="M3:M14" si="3">AVERAGEIF($D$2:$D$26,J3,$C$2:$C$26)</f>
        <v>75</v>
      </c>
    </row>
    <row r="4" spans="1:13">
      <c r="A4" t="s">
        <v>293</v>
      </c>
      <c r="B4">
        <v>85</v>
      </c>
      <c r="C4">
        <v>75</v>
      </c>
      <c r="D4" t="s">
        <v>52</v>
      </c>
      <c r="E4">
        <v>2</v>
      </c>
      <c r="F4">
        <v>3</v>
      </c>
      <c r="G4">
        <f t="shared" si="0"/>
        <v>10</v>
      </c>
      <c r="H4">
        <f>AVERAGE(B7:B16)</f>
        <v>112</v>
      </c>
      <c r="I4">
        <f>AVERAGE(C7:C16)</f>
        <v>109</v>
      </c>
      <c r="J4" t="str">
        <v>Fire</v>
      </c>
      <c r="K4">
        <f t="shared" si="1"/>
        <v>1</v>
      </c>
      <c r="L4">
        <f t="shared" si="2"/>
        <v>115</v>
      </c>
      <c r="M4">
        <f t="shared" si="3"/>
        <v>85</v>
      </c>
    </row>
    <row r="5" spans="1:13">
      <c r="A5" t="s">
        <v>294</v>
      </c>
      <c r="B5">
        <v>115</v>
      </c>
      <c r="C5">
        <v>85</v>
      </c>
      <c r="D5" t="s">
        <v>20</v>
      </c>
      <c r="E5">
        <v>2</v>
      </c>
      <c r="F5">
        <v>4</v>
      </c>
      <c r="G5">
        <f t="shared" si="0"/>
        <v>7</v>
      </c>
      <c r="H5">
        <f>AVERAGE(B17:B23)</f>
        <v>110.71428571428571</v>
      </c>
      <c r="I5">
        <f>AVERAGE(C17:C23)</f>
        <v>103.57142857142857</v>
      </c>
      <c r="J5" t="str">
        <v>Water</v>
      </c>
      <c r="K5">
        <f t="shared" si="1"/>
        <v>3</v>
      </c>
      <c r="L5">
        <f t="shared" si="2"/>
        <v>108.33333333333333</v>
      </c>
      <c r="M5">
        <f t="shared" si="3"/>
        <v>98.333333333333329</v>
      </c>
    </row>
    <row r="6" spans="1:13">
      <c r="A6" t="s">
        <v>295</v>
      </c>
      <c r="B6">
        <v>75</v>
      </c>
      <c r="C6">
        <v>115</v>
      </c>
      <c r="D6" t="s">
        <v>28</v>
      </c>
      <c r="E6">
        <v>2</v>
      </c>
      <c r="F6">
        <v>5</v>
      </c>
      <c r="G6">
        <f t="shared" si="0"/>
        <v>2</v>
      </c>
      <c r="H6">
        <f>AVERAGE(B24:B25)</f>
        <v>107.5</v>
      </c>
      <c r="I6">
        <f>AVERAGE(C24:C25)</f>
        <v>75</v>
      </c>
      <c r="J6" t="str">
        <v>Rock</v>
      </c>
      <c r="K6">
        <f t="shared" si="1"/>
        <v>1</v>
      </c>
      <c r="L6">
        <f t="shared" si="2"/>
        <v>100</v>
      </c>
      <c r="M6">
        <f t="shared" si="3"/>
        <v>200</v>
      </c>
    </row>
    <row r="7" spans="1:13">
      <c r="A7" t="s">
        <v>445</v>
      </c>
      <c r="B7">
        <v>100</v>
      </c>
      <c r="C7">
        <v>200</v>
      </c>
      <c r="D7" t="s">
        <v>107</v>
      </c>
      <c r="E7">
        <v>3</v>
      </c>
      <c r="F7">
        <v>6</v>
      </c>
      <c r="G7">
        <f t="shared" si="0"/>
        <v>1</v>
      </c>
      <c r="H7">
        <f>AVERAGE(B26)</f>
        <v>131</v>
      </c>
      <c r="I7">
        <f>AVERAGE(C26)</f>
        <v>95</v>
      </c>
      <c r="J7" t="str">
        <v>Ice</v>
      </c>
      <c r="K7">
        <f t="shared" si="1"/>
        <v>1</v>
      </c>
      <c r="L7">
        <f t="shared" si="2"/>
        <v>50</v>
      </c>
      <c r="M7">
        <f t="shared" si="3"/>
        <v>100</v>
      </c>
    </row>
    <row r="8" spans="1:13">
      <c r="A8" t="s">
        <v>446</v>
      </c>
      <c r="B8">
        <v>50</v>
      </c>
      <c r="C8">
        <v>100</v>
      </c>
      <c r="D8" t="s">
        <v>123</v>
      </c>
      <c r="E8">
        <v>3</v>
      </c>
      <c r="J8" t="str">
        <v>Steel</v>
      </c>
      <c r="K8">
        <f t="shared" si="1"/>
        <v>1</v>
      </c>
      <c r="L8">
        <f t="shared" si="2"/>
        <v>75</v>
      </c>
      <c r="M8">
        <f t="shared" si="3"/>
        <v>150</v>
      </c>
    </row>
    <row r="9" spans="1:13">
      <c r="A9" t="s">
        <v>447</v>
      </c>
      <c r="B9">
        <v>75</v>
      </c>
      <c r="C9">
        <v>150</v>
      </c>
      <c r="D9" t="s">
        <v>116</v>
      </c>
      <c r="E9">
        <v>3</v>
      </c>
      <c r="J9" t="str">
        <v>Ground</v>
      </c>
      <c r="K9">
        <f t="shared" si="1"/>
        <v>1</v>
      </c>
      <c r="L9">
        <f>AVERAGEIF($D$2:$D$26,J9,$B$2:$B$26)</f>
        <v>150</v>
      </c>
      <c r="M9">
        <f t="shared" si="3"/>
        <v>140</v>
      </c>
    </row>
    <row r="10" spans="1:13">
      <c r="A10" t="s">
        <v>452</v>
      </c>
      <c r="B10">
        <v>100</v>
      </c>
      <c r="C10">
        <v>90</v>
      </c>
      <c r="D10" t="s">
        <v>28</v>
      </c>
      <c r="E10">
        <v>3</v>
      </c>
      <c r="J10" t="str">
        <v>Dark</v>
      </c>
      <c r="K10">
        <f t="shared" si="1"/>
        <v>1</v>
      </c>
      <c r="L10">
        <f t="shared" si="2"/>
        <v>90</v>
      </c>
      <c r="M10">
        <f t="shared" si="3"/>
        <v>90</v>
      </c>
    </row>
    <row r="11" spans="1:13">
      <c r="A11" t="s">
        <v>453</v>
      </c>
      <c r="B11">
        <v>150</v>
      </c>
      <c r="C11">
        <v>90</v>
      </c>
      <c r="D11" t="s">
        <v>28</v>
      </c>
      <c r="E11">
        <v>3</v>
      </c>
      <c r="J11" t="str">
        <v>Grass</v>
      </c>
      <c r="K11">
        <f t="shared" si="1"/>
        <v>1</v>
      </c>
      <c r="L11">
        <f t="shared" si="2"/>
        <v>100</v>
      </c>
      <c r="M11">
        <f t="shared" si="3"/>
        <v>100</v>
      </c>
    </row>
    <row r="12" spans="1:13">
      <c r="A12" t="s">
        <v>454</v>
      </c>
      <c r="B12">
        <v>150</v>
      </c>
      <c r="C12">
        <v>140</v>
      </c>
      <c r="D12" t="s">
        <v>55</v>
      </c>
      <c r="E12">
        <v>3</v>
      </c>
      <c r="J12" t="str">
        <v>Normal</v>
      </c>
      <c r="K12">
        <f t="shared" si="1"/>
        <v>2</v>
      </c>
      <c r="L12">
        <f t="shared" si="2"/>
        <v>140</v>
      </c>
      <c r="M12">
        <f t="shared" si="3"/>
        <v>115</v>
      </c>
    </row>
    <row r="13" spans="1:13">
      <c r="A13" t="s">
        <v>459</v>
      </c>
      <c r="B13">
        <v>150</v>
      </c>
      <c r="C13">
        <v>50</v>
      </c>
      <c r="D13" t="s">
        <v>94</v>
      </c>
      <c r="E13">
        <v>3</v>
      </c>
      <c r="J13" t="str">
        <v>Flying</v>
      </c>
      <c r="K13">
        <f t="shared" si="1"/>
        <v>2</v>
      </c>
      <c r="L13">
        <f t="shared" si="2"/>
        <v>107.5</v>
      </c>
      <c r="M13">
        <f t="shared" si="3"/>
        <v>75</v>
      </c>
    </row>
    <row r="14" spans="1:13">
      <c r="A14" t="s">
        <v>460</v>
      </c>
      <c r="B14">
        <v>180</v>
      </c>
      <c r="C14">
        <v>20</v>
      </c>
      <c r="D14" t="s">
        <v>94</v>
      </c>
      <c r="E14">
        <v>3</v>
      </c>
      <c r="J14" t="str">
        <v>Fairy</v>
      </c>
      <c r="K14">
        <f t="shared" si="1"/>
        <v>1</v>
      </c>
      <c r="L14">
        <f t="shared" si="2"/>
        <v>131</v>
      </c>
      <c r="M14">
        <f t="shared" si="3"/>
        <v>95</v>
      </c>
    </row>
    <row r="15" spans="1:13">
      <c r="A15" t="s">
        <v>461</v>
      </c>
      <c r="B15">
        <v>70</v>
      </c>
      <c r="C15">
        <v>160</v>
      </c>
      <c r="D15" t="s">
        <v>94</v>
      </c>
      <c r="E15">
        <v>3</v>
      </c>
    </row>
    <row r="16" spans="1:13">
      <c r="A16" t="s">
        <v>462</v>
      </c>
      <c r="B16">
        <v>95</v>
      </c>
      <c r="C16">
        <v>90</v>
      </c>
      <c r="D16" t="s">
        <v>94</v>
      </c>
      <c r="E16">
        <v>3</v>
      </c>
    </row>
    <row r="17" spans="1:5">
      <c r="A17" t="s">
        <v>515</v>
      </c>
      <c r="B17">
        <v>75</v>
      </c>
      <c r="C17">
        <v>130</v>
      </c>
      <c r="D17" t="s">
        <v>94</v>
      </c>
      <c r="E17">
        <v>4</v>
      </c>
    </row>
    <row r="18" spans="1:5">
      <c r="A18" t="s">
        <v>539</v>
      </c>
      <c r="B18">
        <v>90</v>
      </c>
      <c r="C18">
        <v>90</v>
      </c>
      <c r="D18" t="s">
        <v>172</v>
      </c>
      <c r="E18">
        <v>4</v>
      </c>
    </row>
    <row r="19" spans="1:5">
      <c r="A19" t="s">
        <v>552</v>
      </c>
      <c r="B19">
        <v>100</v>
      </c>
      <c r="C19">
        <v>100</v>
      </c>
      <c r="D19" t="s">
        <v>14</v>
      </c>
      <c r="E19">
        <v>4</v>
      </c>
    </row>
    <row r="20" spans="1:5">
      <c r="A20" t="s">
        <v>556</v>
      </c>
      <c r="B20">
        <v>105</v>
      </c>
      <c r="C20">
        <v>105</v>
      </c>
      <c r="D20" t="s">
        <v>94</v>
      </c>
      <c r="E20">
        <v>4</v>
      </c>
    </row>
    <row r="21" spans="1:5">
      <c r="A21" t="s">
        <v>568</v>
      </c>
      <c r="B21">
        <v>120</v>
      </c>
      <c r="C21">
        <v>120</v>
      </c>
      <c r="D21" t="s">
        <v>41</v>
      </c>
      <c r="E21">
        <v>4</v>
      </c>
    </row>
    <row r="22" spans="1:5">
      <c r="A22" t="s">
        <v>573</v>
      </c>
      <c r="B22">
        <v>125</v>
      </c>
      <c r="C22">
        <v>70</v>
      </c>
      <c r="D22" t="s">
        <v>94</v>
      </c>
      <c r="E22">
        <v>4</v>
      </c>
    </row>
    <row r="23" spans="1:5">
      <c r="A23" t="s">
        <v>580</v>
      </c>
      <c r="B23">
        <v>160</v>
      </c>
      <c r="C23">
        <v>110</v>
      </c>
      <c r="D23" t="s">
        <v>41</v>
      </c>
      <c r="E23">
        <v>4</v>
      </c>
    </row>
    <row r="24" spans="1:5">
      <c r="A24" t="s">
        <v>733</v>
      </c>
      <c r="B24">
        <v>115</v>
      </c>
      <c r="C24">
        <v>70</v>
      </c>
      <c r="D24" t="s">
        <v>23</v>
      </c>
      <c r="E24">
        <v>5</v>
      </c>
    </row>
    <row r="25" spans="1:5">
      <c r="A25" t="s">
        <v>734</v>
      </c>
      <c r="B25">
        <v>100</v>
      </c>
      <c r="C25">
        <v>80</v>
      </c>
      <c r="D25" t="s">
        <v>23</v>
      </c>
      <c r="E25">
        <v>5</v>
      </c>
    </row>
    <row r="26" spans="1:5">
      <c r="A26" t="s">
        <v>823</v>
      </c>
      <c r="B26">
        <v>131</v>
      </c>
      <c r="C26">
        <v>95</v>
      </c>
      <c r="D26" t="s">
        <v>64</v>
      </c>
      <c r="E26">
        <v>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CF886-0F96-48AF-B702-287D6EB9A0C0}">
  <dimension ref="A3:O19"/>
  <sheetViews>
    <sheetView tabSelected="1" workbookViewId="0">
      <selection activeCell="A3" sqref="A3"/>
    </sheetView>
  </sheetViews>
  <sheetFormatPr defaultRowHeight="14.45"/>
  <cols>
    <col min="1" max="1" width="10.7109375" bestFit="1" customWidth="1"/>
    <col min="2" max="13" width="17.5703125" bestFit="1" customWidth="1"/>
    <col min="14" max="14" width="20.85546875" bestFit="1" customWidth="1"/>
    <col min="15" max="15" width="22.28515625" bestFit="1" customWidth="1"/>
  </cols>
  <sheetData>
    <row r="3" spans="1:15">
      <c r="B3" s="1" t="s">
        <v>862</v>
      </c>
      <c r="C3" s="1" t="s">
        <v>11</v>
      </c>
    </row>
    <row r="4" spans="1:15">
      <c r="B4" t="s">
        <v>832</v>
      </c>
      <c r="H4" t="s">
        <v>863</v>
      </c>
      <c r="N4" t="s">
        <v>864</v>
      </c>
      <c r="O4" t="s">
        <v>865</v>
      </c>
    </row>
    <row r="5" spans="1:15">
      <c r="A5" s="1" t="s">
        <v>2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1</v>
      </c>
      <c r="I5">
        <v>2</v>
      </c>
      <c r="J5">
        <v>3</v>
      </c>
      <c r="K5">
        <v>4</v>
      </c>
      <c r="L5">
        <v>5</v>
      </c>
      <c r="M5">
        <v>6</v>
      </c>
    </row>
    <row r="6" spans="1:15">
      <c r="A6" t="s">
        <v>172</v>
      </c>
      <c r="E6">
        <v>90</v>
      </c>
      <c r="K6">
        <v>90</v>
      </c>
      <c r="N6">
        <v>90</v>
      </c>
      <c r="O6">
        <v>90</v>
      </c>
    </row>
    <row r="7" spans="1:15">
      <c r="A7" t="s">
        <v>52</v>
      </c>
      <c r="C7">
        <v>85</v>
      </c>
      <c r="I7">
        <v>75</v>
      </c>
      <c r="N7">
        <v>85</v>
      </c>
      <c r="O7">
        <v>75</v>
      </c>
    </row>
    <row r="8" spans="1:15">
      <c r="A8" t="s">
        <v>64</v>
      </c>
      <c r="G8">
        <v>131</v>
      </c>
      <c r="M8">
        <v>95</v>
      </c>
      <c r="N8">
        <v>131</v>
      </c>
      <c r="O8">
        <v>95</v>
      </c>
    </row>
    <row r="9" spans="1:15">
      <c r="A9" t="s">
        <v>20</v>
      </c>
      <c r="C9">
        <v>115</v>
      </c>
      <c r="I9">
        <v>85</v>
      </c>
      <c r="N9">
        <v>115</v>
      </c>
      <c r="O9">
        <v>85</v>
      </c>
    </row>
    <row r="10" spans="1:15">
      <c r="A10" t="s">
        <v>23</v>
      </c>
      <c r="F10">
        <v>107.5</v>
      </c>
      <c r="L10">
        <v>75</v>
      </c>
      <c r="N10">
        <v>107.5</v>
      </c>
      <c r="O10">
        <v>75</v>
      </c>
    </row>
    <row r="11" spans="1:15">
      <c r="A11" t="s">
        <v>14</v>
      </c>
      <c r="E11">
        <v>100</v>
      </c>
      <c r="K11">
        <v>100</v>
      </c>
      <c r="N11">
        <v>100</v>
      </c>
      <c r="O11">
        <v>100</v>
      </c>
    </row>
    <row r="12" spans="1:15">
      <c r="A12" t="s">
        <v>55</v>
      </c>
      <c r="D12">
        <v>150</v>
      </c>
      <c r="J12">
        <v>140</v>
      </c>
      <c r="N12">
        <v>150</v>
      </c>
      <c r="O12">
        <v>140</v>
      </c>
    </row>
    <row r="13" spans="1:15">
      <c r="A13" t="s">
        <v>123</v>
      </c>
      <c r="D13">
        <v>50</v>
      </c>
      <c r="J13">
        <v>100</v>
      </c>
      <c r="N13">
        <v>50</v>
      </c>
      <c r="O13">
        <v>100</v>
      </c>
    </row>
    <row r="14" spans="1:15">
      <c r="A14" t="s">
        <v>41</v>
      </c>
      <c r="E14">
        <v>140</v>
      </c>
      <c r="K14">
        <v>115</v>
      </c>
      <c r="N14">
        <v>140</v>
      </c>
      <c r="O14">
        <v>115</v>
      </c>
    </row>
    <row r="15" spans="1:15">
      <c r="A15" t="s">
        <v>94</v>
      </c>
      <c r="B15">
        <v>130</v>
      </c>
      <c r="D15">
        <v>123.75</v>
      </c>
      <c r="E15">
        <v>101.66666666666667</v>
      </c>
      <c r="H15">
        <v>80</v>
      </c>
      <c r="J15">
        <v>80</v>
      </c>
      <c r="K15">
        <v>101.66666666666667</v>
      </c>
      <c r="N15">
        <v>117.77777777777777</v>
      </c>
      <c r="O15">
        <v>87.222222222222229</v>
      </c>
    </row>
    <row r="16" spans="1:15">
      <c r="A16" t="s">
        <v>107</v>
      </c>
      <c r="D16">
        <v>100</v>
      </c>
      <c r="J16">
        <v>200</v>
      </c>
      <c r="N16">
        <v>100</v>
      </c>
      <c r="O16">
        <v>200</v>
      </c>
    </row>
    <row r="17" spans="1:15">
      <c r="A17" t="s">
        <v>116</v>
      </c>
      <c r="D17">
        <v>75</v>
      </c>
      <c r="J17">
        <v>150</v>
      </c>
      <c r="N17">
        <v>75</v>
      </c>
      <c r="O17">
        <v>150</v>
      </c>
    </row>
    <row r="18" spans="1:15">
      <c r="A18" t="s">
        <v>28</v>
      </c>
      <c r="C18">
        <v>75</v>
      </c>
      <c r="D18">
        <v>125</v>
      </c>
      <c r="I18">
        <v>115</v>
      </c>
      <c r="J18">
        <v>90</v>
      </c>
      <c r="N18">
        <v>108.33333333333333</v>
      </c>
      <c r="O18">
        <v>98.333333333333329</v>
      </c>
    </row>
    <row r="19" spans="1:15">
      <c r="A19" t="s">
        <v>833</v>
      </c>
      <c r="B19">
        <v>130</v>
      </c>
      <c r="C19">
        <v>91.666666666666671</v>
      </c>
      <c r="D19">
        <v>112</v>
      </c>
      <c r="E19">
        <v>110.71428571428571</v>
      </c>
      <c r="F19">
        <v>107.5</v>
      </c>
      <c r="G19">
        <v>131</v>
      </c>
      <c r="H19">
        <v>80</v>
      </c>
      <c r="I19">
        <v>91.666666666666671</v>
      </c>
      <c r="J19">
        <v>109</v>
      </c>
      <c r="K19">
        <v>103.57142857142857</v>
      </c>
      <c r="L19">
        <v>75</v>
      </c>
      <c r="M19">
        <v>95</v>
      </c>
      <c r="N19">
        <v>111.04</v>
      </c>
      <c r="O19">
        <v>99.8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2024-03-29T04:11:47Z</dcterms:created>
  <dcterms:modified xsi:type="dcterms:W3CDTF">2024-06-24T02:27:39Z</dcterms:modified>
  <cp:category/>
  <cp:contentStatus/>
</cp:coreProperties>
</file>