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updateLinks="never" codeName="ЭтаКнига" defaultThemeVersion="164011"/>
  <bookViews>
    <workbookView xWindow="-100" yWindow="-100" windowWidth="21800" windowHeight="12980" tabRatio="930"/>
  </bookViews>
  <sheets>
    <sheet name="Маппинг со стандартами" sheetId="21" r:id="rId1"/>
    <sheet name="Heatmap" sheetId="4" r:id="rId2"/>
    <sheet name="Пирамида зрелости" sheetId="19" r:id="rId3"/>
    <sheet name="Карта DAF" sheetId="13" r:id="rId4"/>
    <sheet name="Документы для процессов DSO" sheetId="26" r:id="rId5"/>
    <sheet name="miniRoadmap" sheetId="29" r:id="rId6"/>
  </sheets>
  <externalReferences>
    <externalReference r:id="rId7"/>
  </externalReferences>
  <definedNames>
    <definedName name="_Hlk170302268" localSheetId="4">'Документы для процессов DSO'!#REF!</definedName>
    <definedName name="_xlnm._FilterDatabase" localSheetId="0" hidden="1">'Маппинг со стандартами'!$B$1:$K$381</definedName>
    <definedName name="Неверно">#REF!</definedName>
    <definedName name="П_Неверно">#REF!</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182" i="21" l="1"/>
  <c r="I20" i="4" s="1"/>
  <c r="G184" i="21"/>
  <c r="J20" i="4" s="1"/>
  <c r="G187" i="21"/>
  <c r="K20" i="4" s="1"/>
  <c r="G191" i="21"/>
  <c r="L20" i="4" s="1"/>
  <c r="G314" i="21"/>
  <c r="I34" i="4" s="1"/>
  <c r="G316" i="21"/>
  <c r="J34" i="4" s="1"/>
  <c r="G317" i="21"/>
  <c r="K34" i="4" s="1"/>
  <c r="G319" i="21"/>
  <c r="G321" i="21"/>
  <c r="I35" i="4" s="1"/>
  <c r="G323" i="21"/>
  <c r="J35" i="4" s="1"/>
  <c r="G325" i="21"/>
  <c r="K35" i="4" s="1"/>
  <c r="G328" i="21"/>
  <c r="L35" i="4" s="1"/>
  <c r="G209" i="21"/>
  <c r="I23" i="4" s="1"/>
  <c r="G212" i="21"/>
  <c r="J23" i="4" s="1"/>
  <c r="G214" i="21"/>
  <c r="L23" i="4" s="1"/>
  <c r="G199" i="21"/>
  <c r="I21" i="4" s="1"/>
  <c r="G201" i="21"/>
  <c r="J21" i="4" s="1"/>
  <c r="G203" i="21"/>
  <c r="K21" i="4" s="1"/>
  <c r="G206" i="21"/>
  <c r="L21" i="4" s="1"/>
  <c r="G217" i="21"/>
  <c r="I22" i="4" s="1"/>
  <c r="G220" i="21"/>
  <c r="J22" i="4" s="1"/>
  <c r="G225" i="21"/>
  <c r="K22" i="4" s="1"/>
  <c r="G229" i="21"/>
  <c r="L22" i="4" s="1"/>
  <c r="N61" i="13"/>
  <c r="E61" i="13"/>
  <c r="S55" i="13"/>
  <c r="N55" i="13"/>
  <c r="I55" i="13"/>
  <c r="D59" i="13"/>
  <c r="D53" i="13"/>
  <c r="D46" i="13"/>
  <c r="D40" i="13"/>
  <c r="C27" i="13"/>
  <c r="C21" i="13"/>
  <c r="C15" i="13"/>
  <c r="K6" i="13"/>
  <c r="C6" i="13"/>
  <c r="D55" i="13"/>
  <c r="T48" i="13"/>
  <c r="P48" i="13"/>
  <c r="L48" i="13"/>
  <c r="H48" i="13"/>
  <c r="D48" i="13"/>
  <c r="N42" i="13"/>
  <c r="E42" i="13"/>
  <c r="S32" i="13"/>
  <c r="N32" i="13"/>
  <c r="I32" i="13"/>
  <c r="D32" i="13"/>
  <c r="S29" i="13"/>
  <c r="N29" i="13"/>
  <c r="I29" i="13"/>
  <c r="D29" i="13"/>
  <c r="T23" i="13"/>
  <c r="P23" i="13"/>
  <c r="L23" i="13"/>
  <c r="H23" i="13"/>
  <c r="D23" i="13"/>
  <c r="T17" i="13"/>
  <c r="P17" i="13"/>
  <c r="L17" i="13"/>
  <c r="H17" i="13"/>
  <c r="D17" i="13"/>
  <c r="T11" i="13"/>
  <c r="P11" i="13"/>
  <c r="L11" i="13"/>
  <c r="T8" i="13"/>
  <c r="P8" i="13"/>
  <c r="L8" i="13"/>
  <c r="G8" i="13"/>
  <c r="D8" i="13"/>
  <c r="C39" i="29"/>
  <c r="C38" i="29"/>
  <c r="C37" i="29"/>
  <c r="C36" i="29"/>
  <c r="C35" i="29"/>
  <c r="C34" i="29"/>
  <c r="C33" i="29"/>
  <c r="C32" i="29"/>
  <c r="C31" i="29"/>
  <c r="C30" i="29"/>
  <c r="C29" i="29"/>
  <c r="C28" i="29"/>
  <c r="C27" i="29"/>
  <c r="C26" i="29"/>
  <c r="C25" i="29"/>
  <c r="C24" i="29"/>
  <c r="C23" i="29"/>
  <c r="C22" i="29"/>
  <c r="C21" i="29"/>
  <c r="C20" i="29"/>
  <c r="C19" i="29"/>
  <c r="C18" i="29"/>
  <c r="C17" i="29"/>
  <c r="C16" i="29"/>
  <c r="C15" i="29"/>
  <c r="C14" i="29"/>
  <c r="C13" i="29"/>
  <c r="C12" i="29"/>
  <c r="C11" i="29"/>
  <c r="C10" i="29"/>
  <c r="C9" i="29"/>
  <c r="C8" i="29"/>
  <c r="C7" i="29"/>
  <c r="C6" i="29"/>
  <c r="C5" i="29"/>
  <c r="C4" i="29"/>
  <c r="H41" i="4"/>
  <c r="H40" i="4"/>
  <c r="H39" i="4"/>
  <c r="H38" i="4"/>
  <c r="H37" i="4"/>
  <c r="H36" i="4"/>
  <c r="H35" i="4"/>
  <c r="H34" i="4"/>
  <c r="H33" i="4"/>
  <c r="H32" i="4"/>
  <c r="H31" i="4"/>
  <c r="H30" i="4"/>
  <c r="H29" i="4"/>
  <c r="H28" i="4"/>
  <c r="H27" i="4"/>
  <c r="H26" i="4"/>
  <c r="H25" i="4"/>
  <c r="H24" i="4"/>
  <c r="H23" i="4"/>
  <c r="H22" i="4"/>
  <c r="H21" i="4"/>
  <c r="H20" i="4"/>
  <c r="H19" i="4"/>
  <c r="H18" i="4"/>
  <c r="H17" i="4"/>
  <c r="H16" i="4"/>
  <c r="H15" i="4"/>
  <c r="H14" i="4"/>
  <c r="H13" i="4"/>
  <c r="H12" i="4"/>
  <c r="H11" i="4"/>
  <c r="H10" i="4"/>
  <c r="H9" i="4"/>
  <c r="H8" i="4"/>
  <c r="H7" i="4"/>
  <c r="H6" i="4"/>
  <c r="H5" i="4"/>
  <c r="H4" i="4"/>
  <c r="H3" i="4"/>
  <c r="G213" i="21"/>
  <c r="A17" i="19"/>
  <c r="A21" i="19"/>
  <c r="B216" i="21"/>
  <c r="B181" i="21"/>
  <c r="B208" i="21"/>
  <c r="B3" i="21"/>
  <c r="B18" i="21"/>
  <c r="G249" i="21"/>
  <c r="I26" i="4" s="1"/>
  <c r="B248" i="21"/>
  <c r="A29" i="19"/>
  <c r="A30" i="19"/>
  <c r="A31" i="19"/>
  <c r="A32" i="19"/>
  <c r="A33" i="19"/>
  <c r="A34" i="19"/>
  <c r="A35" i="19"/>
  <c r="A36" i="19"/>
  <c r="A37" i="19"/>
  <c r="A38" i="19"/>
  <c r="A39" i="19"/>
  <c r="A40" i="19"/>
  <c r="A28" i="19"/>
  <c r="A3" i="19"/>
  <c r="A4" i="19"/>
  <c r="A5" i="19"/>
  <c r="A6" i="19"/>
  <c r="A7" i="19"/>
  <c r="A8" i="19"/>
  <c r="A9" i="19"/>
  <c r="A10" i="19"/>
  <c r="A11" i="19"/>
  <c r="A12" i="19"/>
  <c r="A13" i="19"/>
  <c r="A14" i="19"/>
  <c r="A15" i="19"/>
  <c r="A16" i="19"/>
  <c r="A18" i="19"/>
  <c r="A19" i="19"/>
  <c r="A20" i="19"/>
  <c r="A22" i="19"/>
  <c r="A23" i="19"/>
  <c r="A24" i="19"/>
  <c r="A25" i="19"/>
  <c r="A26" i="19"/>
  <c r="A27" i="19"/>
  <c r="A2" i="19"/>
  <c r="B375" i="21"/>
  <c r="B363" i="21"/>
  <c r="B354" i="21"/>
  <c r="B349" i="21"/>
  <c r="B339" i="21"/>
  <c r="B331" i="21"/>
  <c r="B320" i="21"/>
  <c r="B313" i="21"/>
  <c r="B308" i="21"/>
  <c r="B299" i="21"/>
  <c r="B288" i="21"/>
  <c r="B279" i="21"/>
  <c r="B269" i="21"/>
  <c r="B264" i="21"/>
  <c r="B252" i="21"/>
  <c r="B242" i="21"/>
  <c r="B232" i="21"/>
  <c r="B198" i="21"/>
  <c r="B193" i="21"/>
  <c r="B176" i="21"/>
  <c r="B170" i="21"/>
  <c r="B156" i="21"/>
  <c r="B150" i="21"/>
  <c r="B139" i="21"/>
  <c r="B129" i="21"/>
  <c r="B115" i="21"/>
  <c r="B104" i="21"/>
  <c r="B94" i="21"/>
  <c r="B76" i="21"/>
  <c r="B56" i="21"/>
  <c r="B46" i="21"/>
  <c r="B38" i="21"/>
  <c r="B34" i="21"/>
  <c r="G346" i="21"/>
  <c r="L37" i="4" s="1"/>
  <c r="G240" i="21"/>
  <c r="K24" i="4" s="1"/>
  <c r="G278" i="21"/>
  <c r="L29" i="4" s="1"/>
  <c r="G298" i="21"/>
  <c r="L31" i="4" s="1"/>
  <c r="G243" i="21"/>
  <c r="I25" i="4" s="1"/>
  <c r="G250" i="21"/>
  <c r="J26" i="4" s="1"/>
  <c r="G95" i="21"/>
  <c r="I10" i="4" s="1"/>
  <c r="G266" i="21"/>
  <c r="K28" i="4" s="1"/>
  <c r="G295" i="21"/>
  <c r="K31" i="4" s="1"/>
  <c r="G105" i="21"/>
  <c r="I11" i="4" s="1"/>
  <c r="G98" i="21"/>
  <c r="J10" i="4" s="1"/>
  <c r="G119" i="21"/>
  <c r="J12" i="4" s="1"/>
  <c r="G251" i="21"/>
  <c r="K26" i="4" s="1"/>
  <c r="G265" i="21"/>
  <c r="G292" i="21"/>
  <c r="J31" i="4" s="1"/>
  <c r="G381" i="21"/>
  <c r="K41" i="4" s="1"/>
  <c r="G312" i="21"/>
  <c r="L33" i="4" s="1"/>
  <c r="G241" i="21"/>
  <c r="L24" i="4" s="1"/>
  <c r="G283" i="21"/>
  <c r="K30" i="4" s="1"/>
  <c r="G128" i="21"/>
  <c r="L12" i="4" s="1"/>
  <c r="G153" i="21"/>
  <c r="J15" i="4" s="1"/>
  <c r="G310" i="21"/>
  <c r="J33" i="4" s="1"/>
  <c r="G174" i="21"/>
  <c r="J17" i="4" s="1"/>
  <c r="G124" i="21"/>
  <c r="K12" i="4" s="1"/>
  <c r="G147" i="21"/>
  <c r="K14" i="4" s="1"/>
  <c r="G45" i="21"/>
  <c r="L6" i="4" s="1"/>
  <c r="G342" i="21"/>
  <c r="J37" i="4" s="1"/>
  <c r="G289" i="21"/>
  <c r="G285" i="21"/>
  <c r="L30" i="4" s="1"/>
  <c r="G371" i="21"/>
  <c r="L40" i="4" s="1"/>
  <c r="G195" i="21"/>
  <c r="J19" i="4" s="1"/>
  <c r="G364" i="21"/>
  <c r="I40" i="4" s="1"/>
  <c r="G114" i="21"/>
  <c r="L11" i="4" s="1"/>
  <c r="G88" i="21"/>
  <c r="K9" i="4" s="1"/>
  <c r="G19" i="21"/>
  <c r="I4" i="4" s="1"/>
  <c r="G24" i="21"/>
  <c r="J4" i="4" s="1"/>
  <c r="G41" i="21"/>
  <c r="J6" i="4" s="1"/>
  <c r="G367" i="21"/>
  <c r="K40" i="4" s="1"/>
  <c r="G343" i="21"/>
  <c r="K37" i="4" s="1"/>
  <c r="G378" i="21"/>
  <c r="J41" i="4" s="1"/>
  <c r="G111" i="21"/>
  <c r="K11" i="4" s="1"/>
  <c r="G333" i="21"/>
  <c r="J36" i="4" s="1"/>
  <c r="G175" i="21"/>
  <c r="L17" i="4" s="1"/>
  <c r="G335" i="21"/>
  <c r="K36" i="4" s="1"/>
  <c r="G149" i="21"/>
  <c r="L14" i="4" s="1"/>
  <c r="G332" i="21"/>
  <c r="G357" i="21"/>
  <c r="K39" i="4" s="1"/>
  <c r="G47" i="21"/>
  <c r="G245" i="21"/>
  <c r="J25" i="4" s="1"/>
  <c r="G247" i="21"/>
  <c r="K25" i="4" s="1"/>
  <c r="G157" i="21"/>
  <c r="G64" i="21"/>
  <c r="J8" i="4" s="1"/>
  <c r="G360" i="21"/>
  <c r="L39" i="4"/>
  <c r="G352" i="21"/>
  <c r="K38" i="4" s="1"/>
  <c r="G107" i="21"/>
  <c r="J11" i="4" s="1"/>
  <c r="G57" i="21"/>
  <c r="I8" i="4" s="1"/>
  <c r="G82" i="21"/>
  <c r="J9" i="4" s="1"/>
  <c r="G116" i="21"/>
  <c r="I12" i="4" s="1"/>
  <c r="G51" i="21"/>
  <c r="J7" i="4" s="1"/>
  <c r="G52" i="21"/>
  <c r="K7" i="4" s="1"/>
  <c r="G302" i="21"/>
  <c r="J32" i="4" s="1"/>
  <c r="G163" i="21"/>
  <c r="K16" i="4" s="1"/>
  <c r="G136" i="21"/>
  <c r="K13" i="4" s="1"/>
  <c r="G70" i="21"/>
  <c r="K8" i="4" s="1"/>
  <c r="G276" i="21"/>
  <c r="K29" i="4" s="1"/>
  <c r="G167" i="21"/>
  <c r="L16" i="4" s="1"/>
  <c r="G280" i="21"/>
  <c r="I30" i="4" s="1"/>
  <c r="G233" i="21"/>
  <c r="I24" i="4" s="1"/>
  <c r="G258" i="21"/>
  <c r="K27" i="4" s="1"/>
  <c r="G350" i="21"/>
  <c r="J38" i="4" s="1"/>
  <c r="G77" i="21"/>
  <c r="I9" i="4" s="1"/>
  <c r="G151" i="21"/>
  <c r="I15" i="4" s="1"/>
  <c r="G11" i="21"/>
  <c r="K3" i="4" s="1"/>
  <c r="G15" i="21"/>
  <c r="L3" i="4" s="1"/>
  <c r="G253" i="21"/>
  <c r="I27" i="4" s="1"/>
  <c r="G180" i="21"/>
  <c r="K18" i="4" s="1"/>
  <c r="G178" i="21"/>
  <c r="J18" i="4" s="1"/>
  <c r="G55" i="21"/>
  <c r="L7" i="4" s="1"/>
  <c r="G9" i="21"/>
  <c r="J3" i="4" s="1"/>
  <c r="G31" i="21"/>
  <c r="L4" i="4" s="1"/>
  <c r="G101" i="21"/>
  <c r="L10" i="4" s="1"/>
  <c r="G376" i="21"/>
  <c r="G355" i="21"/>
  <c r="J39" i="4" s="1"/>
  <c r="G37" i="21"/>
  <c r="G309" i="21"/>
  <c r="G281" i="21"/>
  <c r="J30" i="4" s="1"/>
  <c r="G144" i="21"/>
  <c r="J14" i="4" s="1"/>
  <c r="G171" i="21"/>
  <c r="G130" i="21"/>
  <c r="I13" i="4" s="1"/>
  <c r="G177" i="21"/>
  <c r="I18" i="4" s="1"/>
  <c r="G340" i="21"/>
  <c r="G262" i="21"/>
  <c r="L27" i="4" s="1"/>
  <c r="G270" i="21"/>
  <c r="I29" i="4" s="1"/>
  <c r="G133" i="21"/>
  <c r="J13" i="4" s="1"/>
  <c r="G338" i="21"/>
  <c r="L36" i="4" s="1"/>
  <c r="G305" i="21"/>
  <c r="K32" i="4" s="1"/>
  <c r="G194" i="21"/>
  <c r="G93" i="21"/>
  <c r="L9" i="4" s="1"/>
  <c r="G300" i="21"/>
  <c r="G43" i="21"/>
  <c r="K6" i="4" s="1"/>
  <c r="G138" i="21"/>
  <c r="L13" i="4" s="1"/>
  <c r="G35" i="21"/>
  <c r="I5" i="4" s="1"/>
  <c r="G27" i="21"/>
  <c r="K4" i="4" s="1"/>
  <c r="G311" i="21"/>
  <c r="K33" i="4" s="1"/>
  <c r="G140" i="21"/>
  <c r="I14" i="4" s="1"/>
  <c r="G272" i="21"/>
  <c r="G365" i="21"/>
  <c r="G238" i="21"/>
  <c r="J24" i="4" s="1"/>
  <c r="G159" i="21"/>
  <c r="J16" i="4" s="1"/>
  <c r="G4" i="21"/>
  <c r="I3" i="4" s="1"/>
  <c r="G39" i="21"/>
  <c r="I6" i="4" s="1"/>
  <c r="G100" i="21"/>
  <c r="K10" i="4" s="1"/>
  <c r="G74" i="21"/>
  <c r="L8" i="4" s="1"/>
  <c r="G255" i="21"/>
  <c r="J27" i="4" s="1"/>
  <c r="M38" i="4" l="1"/>
  <c r="H193" i="21"/>
  <c r="H308" i="21"/>
  <c r="H339" i="21"/>
  <c r="H269" i="21"/>
  <c r="H264" i="21"/>
  <c r="H375" i="21"/>
  <c r="H320" i="21"/>
  <c r="I19" i="4"/>
  <c r="M19" i="4" s="1"/>
  <c r="H170" i="21"/>
  <c r="H150" i="21"/>
  <c r="M23" i="4"/>
  <c r="M11" i="4"/>
  <c r="M21" i="4"/>
  <c r="H299" i="21"/>
  <c r="H176" i="21"/>
  <c r="H34" i="21"/>
  <c r="H208" i="21"/>
  <c r="H331" i="21"/>
  <c r="H288" i="21"/>
  <c r="M20" i="4"/>
  <c r="M18" i="4"/>
  <c r="H56" i="21"/>
  <c r="H363" i="21"/>
  <c r="M39" i="4"/>
  <c r="M15" i="4"/>
  <c r="H46" i="21"/>
  <c r="M35" i="4"/>
  <c r="I17" i="4"/>
  <c r="M17" i="4" s="1"/>
  <c r="J29" i="4"/>
  <c r="M29" i="4" s="1"/>
  <c r="H129" i="21"/>
  <c r="I33" i="4"/>
  <c r="H232" i="21"/>
  <c r="M12" i="4"/>
  <c r="H156" i="21"/>
  <c r="H313" i="21"/>
  <c r="H181" i="21"/>
  <c r="I41" i="4"/>
  <c r="M41" i="4" s="1"/>
  <c r="J40" i="4"/>
  <c r="M40" i="4" s="1"/>
  <c r="I36" i="4"/>
  <c r="M36" i="4" s="1"/>
  <c r="H349" i="21"/>
  <c r="I37" i="4"/>
  <c r="M37" i="4" s="1"/>
  <c r="H354" i="21"/>
  <c r="M33" i="4"/>
  <c r="I32" i="4"/>
  <c r="M32" i="4" s="1"/>
  <c r="I31" i="4"/>
  <c r="M31" i="4" s="1"/>
  <c r="L34" i="4"/>
  <c r="M34" i="4" s="1"/>
  <c r="M30" i="4"/>
  <c r="H279" i="21"/>
  <c r="M25" i="4"/>
  <c r="M26" i="4"/>
  <c r="M27" i="4"/>
  <c r="M22" i="4"/>
  <c r="M24" i="4"/>
  <c r="H242" i="21"/>
  <c r="J28" i="4"/>
  <c r="M28" i="4" s="1"/>
  <c r="H252" i="21"/>
  <c r="H198" i="21"/>
  <c r="H248" i="21"/>
  <c r="H216" i="21"/>
  <c r="I16" i="4"/>
  <c r="M16" i="4" s="1"/>
  <c r="M14" i="4"/>
  <c r="M13" i="4"/>
  <c r="H104" i="21"/>
  <c r="H139" i="21"/>
  <c r="H115" i="21"/>
  <c r="M10" i="4"/>
  <c r="M9" i="4"/>
  <c r="M8" i="4"/>
  <c r="M6" i="4"/>
  <c r="H94" i="21"/>
  <c r="H76" i="21"/>
  <c r="I7" i="4"/>
  <c r="M7" i="4" s="1"/>
  <c r="J5" i="4"/>
  <c r="M5" i="4" s="1"/>
  <c r="H38" i="21"/>
  <c r="M4" i="4"/>
  <c r="M3" i="4"/>
  <c r="H18" i="21"/>
</calcChain>
</file>

<file path=xl/sharedStrings.xml><?xml version="1.0" encoding="utf-8"?>
<sst xmlns="http://schemas.openxmlformats.org/spreadsheetml/2006/main" count="1746" uniqueCount="1299">
  <si>
    <t>Поддомен</t>
  </si>
  <si>
    <t>ID</t>
  </si>
  <si>
    <t>Практики и их требования</t>
  </si>
  <si>
    <t>Оценка</t>
  </si>
  <si>
    <t>Уровень сложности практики</t>
  </si>
  <si>
    <t>Соответствие уровню сложности</t>
  </si>
  <si>
    <t>% выполнения группы практик</t>
  </si>
  <si>
    <t>BSIMM</t>
  </si>
  <si>
    <t>OWASP SAMM</t>
  </si>
  <si>
    <t>Домен "Контроль ИБ артефактов, зависимостей и образов"</t>
  </si>
  <si>
    <t>T-ADI-DEP-0-1</t>
  </si>
  <si>
    <t>Управление зависимостями (Dependencies) в исходном коде осуществляется в каком-либо виде</t>
  </si>
  <si>
    <t>Верно</t>
  </si>
  <si>
    <t>T-ADI-DEP-1-1</t>
  </si>
  <si>
    <t>Существуют (формализованы) единые правила, определяющие возможность использования тех или иных зависимостей в коде.
Например, есть утвержденный документ, и/или страница в базе знаний, описывающие порядок использования зависимостей в коде.</t>
  </si>
  <si>
    <t>Выполняется</t>
  </si>
  <si>
    <t>T-ADI-DEP-1-2</t>
  </si>
  <si>
    <t>Обновление существующих зависимостей выполняется вручную.
Например, если возникла необходимость использовать новую версию библиотеки в коде, то ее вручную выгружают и добавляют в проект</t>
  </si>
  <si>
    <t>Не выполняется</t>
  </si>
  <si>
    <t>T-ADI-DEP-1-3</t>
  </si>
  <si>
    <t>Существует (описан, формализован) план реагирования на события ИБ, связанных с зависимостями.</t>
  </si>
  <si>
    <t>SR2.7</t>
  </si>
  <si>
    <t>T-ADI-DEP-1-4</t>
  </si>
  <si>
    <t xml:space="preserve">Выполняется харденинг (безопасная настройка) файлов конфигураций используемых пакетов open source software - OSS (например, nuget.config, .npmrc, pip.conf, pom.xml, etc.). </t>
  </si>
  <si>
    <t>T-ADI-DEP-1-5</t>
  </si>
  <si>
    <t>Зависимости с тэгом "latest" не применяются</t>
  </si>
  <si>
    <t>T-ADI-DEP-2-1</t>
  </si>
  <si>
    <t>Разработчики получают и используют OSS компоненты, применяя только стандартизованные (формализованные и утвержденные) методы</t>
  </si>
  <si>
    <t>T-ADI-DEP-2-2</t>
  </si>
  <si>
    <t>Контролируется и регулируется использование новых (моложе 60 дней) и старых (неактуальных, заброшенных, старше 365 дней) OSS.
Например, настроен OSS firewall на предупреждение (или запрет) использования OSS, выпущенных\актуализированных более 365 дней назад и менее чем 60 дней</t>
  </si>
  <si>
    <t>T-ADI-DEP-3-1</t>
  </si>
  <si>
    <t>Выполняется инвентаризация используемых зависимостей.
Например, создан внутренний репозиторий.</t>
  </si>
  <si>
    <t>T-ADI-DEP-3-2</t>
  </si>
  <si>
    <t>При выполнении Pull/Merge request предоставляется список всех уязвимостей используемых зависимостей.
Это может быть реализовано с помощью SCA системы.</t>
  </si>
  <si>
    <t>T-ADI-DEP-3-3</t>
  </si>
  <si>
    <t>Выполняется верификация цифровой подписи SBOM перед использованием зависимостей в сборке.
Это может быть реализовано с помощью SCA системы.</t>
  </si>
  <si>
    <t>T-ADI-DEP-3-4</t>
  </si>
  <si>
    <t>Выполняется автоматическое обновление используемых зависимостей.
Это может быть реализовано с помощью специальных утилит для обновления зависимостей.</t>
  </si>
  <si>
    <t>T-ADI-DEP-4-1</t>
  </si>
  <si>
    <t>Выполняется самостоятельная сборка необходимых зависимостей в доверенной среде</t>
  </si>
  <si>
    <t>T-ADI-DEP-4-2</t>
  </si>
  <si>
    <t>Выполняется создание и проверка цифровой подписи собранных зависимостей
Например, с помощью Cosign</t>
  </si>
  <si>
    <t>T-ADI-DEP-4-3</t>
  </si>
  <si>
    <t>Выполняется создание и проверка цифровой подписи на SBOM для собранных зависимостей
Например, с помощью Cosign</t>
  </si>
  <si>
    <t>T-ADI-ART-0-1</t>
  </si>
  <si>
    <t>Управление артефактами разработки присутствует в каком-либо виде</t>
  </si>
  <si>
    <t>T-ADI-ART-1-1</t>
  </si>
  <si>
    <t>Все артефакты разработки хранятся в доверенных registry.
Например, используется внутренний реестр.</t>
  </si>
  <si>
    <t>T-ADI-ART-1-2</t>
  </si>
  <si>
    <t>Строго ограниченный перечень лиц может помещать артефакты в registry.
Внутри registry настроены правила разграничения доступа.</t>
  </si>
  <si>
    <t>T-ADI-ART-1-3</t>
  </si>
  <si>
    <t>Для аутентификации в registry используются внешние сервисы.
Например, выполнена интеграция с LDAP или другим IdM, локальные учетные записи не используются.</t>
  </si>
  <si>
    <t>T-ADI-ART-1-4</t>
  </si>
  <si>
    <t>Отключен анонимный доступ в registry</t>
  </si>
  <si>
    <t>T-ADI-ART-1-5</t>
  </si>
  <si>
    <t>Настроен и включен аудит любых изменений конфигурации хранилищ артефактов</t>
  </si>
  <si>
    <t>T-ADI-ART-2-1</t>
  </si>
  <si>
    <t>Разработчики получают артефакты для дальнейшей работы только из внутренних репозиториев</t>
  </si>
  <si>
    <t>T-ADI-ART-2-2</t>
  </si>
  <si>
    <t>Выполняется создание хэш сумм артефактов перед отправкой их в registry, а также их проверка при сборке</t>
  </si>
  <si>
    <t>T-ADI-ART-2-3</t>
  </si>
  <si>
    <t>Для взаимодействия с registry используются webhook с использованием TLS версии не ниже 1.2</t>
  </si>
  <si>
    <t>T-ADI-ART-3-1</t>
  </si>
  <si>
    <t>Выполняется создание цифровых подписей всех артефактов перед их отправкой в registry</t>
  </si>
  <si>
    <t>SE2.4</t>
  </si>
  <si>
    <t>T-ADI-ART-3-2</t>
  </si>
  <si>
    <t xml:space="preserve">Для всех артефактов создается SBOM </t>
  </si>
  <si>
    <t>T-ADI-ART-3-3</t>
  </si>
  <si>
    <t>Используется многофакторная аутентификация для доступа к registry</t>
  </si>
  <si>
    <t>T-ADI-ART-3-4</t>
  </si>
  <si>
    <t xml:space="preserve">Конвейер сборки (build pipeline) подписывает все артефакты, которые он создает </t>
  </si>
  <si>
    <t>T-ADI-ART-4-1</t>
  </si>
  <si>
    <t>Выполняется шифрование всех артефактов в registry.</t>
  </si>
  <si>
    <t>Домен "Защита окружения разработки"</t>
  </si>
  <si>
    <t>T-DEV-COMP-0-1</t>
  </si>
  <si>
    <t>Применяются практики защиты рабочих мест разработчиков</t>
  </si>
  <si>
    <t>Неверно</t>
  </si>
  <si>
    <t>T-DEV-COMP-1-1</t>
  </si>
  <si>
    <t>Утверждены и применяются базовые требования к ПО и настройкам на корпоративных рабочих местах разработчиков.
Например, требования к антивирусу, обновлениям ОС, требования к паролям.</t>
  </si>
  <si>
    <t>T-DEV-COMP-1-2</t>
  </si>
  <si>
    <t>Удаленный доступ с некорпоративных (и, соответственно, ненастроенных) устройств к инструментам разработки возможен только для ограниченного (небольшого) числа устройств.</t>
  </si>
  <si>
    <t>T-DEV-COMP-2-1</t>
  </si>
  <si>
    <t>Удаленный доступ к инструментам разработки возможен либо с корпоративных устройств с использованием MDM, либо через промежуточную среду. Например, через VDI или PAM.</t>
  </si>
  <si>
    <t>T-DEV-SM-0-1</t>
  </si>
  <si>
    <t>Существует практика управления секретами</t>
  </si>
  <si>
    <t>T-DEV-SM-1-1</t>
  </si>
  <si>
    <t>Секреты в среде разработки защищаются встроенными механизмами инструментов разработки, например, CI/CD системы, без применения Secret Management систем.</t>
  </si>
  <si>
    <t>Частично выполняется</t>
  </si>
  <si>
    <t>T-DEV-SM-1-2</t>
  </si>
  <si>
    <t>Инциденты ИБ, связанные с использованием секретов в среде разработки, обрабатываются службой ИБ совместно с разработчиками.</t>
  </si>
  <si>
    <t>T-DEV-SM-2-1</t>
  </si>
  <si>
    <t>Секреты окружения разработки хранятся в Secret Management инструменте, например, Hashicorp Vault.</t>
  </si>
  <si>
    <t>T-DEV-SM-2-2</t>
  </si>
  <si>
    <t>Разработчики и инженеры обмениваются секретами через инструмент Secret Management, например, Hashicorp Vault</t>
  </si>
  <si>
    <t>T-DEV-SM-3-1</t>
  </si>
  <si>
    <t>Секреты всех сред и инструментов (за исключением рабочих станций разработчиков и подобных adhoc сред) хранятся в SM (например, vault), количество hardcoded секретов минимально (при этом все такие случаи известны команде ИБ и есть планы убрать такие hardcoded секреты)</t>
  </si>
  <si>
    <t>T-DEV-SM-3-2</t>
  </si>
  <si>
    <t xml:space="preserve">Сформирована и применяется политика ротации секретов окружений разработки </t>
  </si>
  <si>
    <t>T-DEV-SM-4-1</t>
  </si>
  <si>
    <t>Используются динамические секреты с ограничением доступа для сред</t>
  </si>
  <si>
    <t>T-DEV-BLD-0-1</t>
  </si>
  <si>
    <t>Применяются практики защиты инфраструктуры сборки ПО</t>
  </si>
  <si>
    <t>T-DEV-BLD-1-1</t>
  </si>
  <si>
    <t xml:space="preserve">Доступ к среде сборки (build) (оркестратор, worker-узлы итд) ограничен (настроен RBAC) </t>
  </si>
  <si>
    <t>T-DEV-BLD-1-2</t>
  </si>
  <si>
    <t xml:space="preserve">Для всех узлов сборки (build worker) используется подход push (вместо pull) для передачи параметров </t>
  </si>
  <si>
    <t>T-DEV-BLD-1-3</t>
  </si>
  <si>
    <t>Каждый узел сборки (build worker) имеет минимально необходимые сетевые доступы (для связи только с нужными сервисами и только по определенным портам\протоколам)</t>
  </si>
  <si>
    <t>T-DEV-BLD-1-4</t>
  </si>
  <si>
    <t>Выполняется централизованное хранение журналов (логов) сборки, включающее изменение настроек</t>
  </si>
  <si>
    <t>SE1.1</t>
  </si>
  <si>
    <t>T-DEV-BLD-2-1</t>
  </si>
  <si>
    <t>Осуществляется мониторинг и реагирование на инциденты для узлов сборки в части потребления вычислительных ресурсов (CPU, RAM, HDD и пр).</t>
  </si>
  <si>
    <t>T-DEV-BLD-3-1</t>
  </si>
  <si>
    <t>Каждый узел сборки (build worker) имеет отдельную роль (например, тестирование, компиляция, отправка артефактов), прочие задачи на нем не выполняются</t>
  </si>
  <si>
    <t>T-DEV-BLD-3-2</t>
  </si>
  <si>
    <t xml:space="preserve">Реализована настройка механизмов безопасности для узлов сборки </t>
  </si>
  <si>
    <t>T-DEV-BLD-3-3</t>
  </si>
  <si>
    <t xml:space="preserve">Все настройки узлов сборки (build worker) централизованно хранятся в системе хранения исходного кода </t>
  </si>
  <si>
    <t>T-DEV-BLD-4-1</t>
  </si>
  <si>
    <t>Создание среды сборки (build environment) выполняется автоматизировано (IaC)</t>
  </si>
  <si>
    <t>T-DEV-SCM-0-1</t>
  </si>
  <si>
    <t>Применяются практики защиты репозитория кода</t>
  </si>
  <si>
    <t>T-DEV-SCM-1-1</t>
  </si>
  <si>
    <t xml:space="preserve">Создавать и удалять репозитории могут только определенные пользователи  (например, настроен RBAC) </t>
  </si>
  <si>
    <t>T-DEV-SCM-1-2</t>
  </si>
  <si>
    <t>Удалять issues могут только определенные пользователи (например, настроен RBAC) </t>
  </si>
  <si>
    <t>T-DEV-SCM-1-3</t>
  </si>
  <si>
    <t xml:space="preserve">Создавать teams/groups могут только определенные пользователи (например, настроен RBAC) </t>
  </si>
  <si>
    <t>T-DEV-SCM-1-4</t>
  </si>
  <si>
    <t>Количество администраторов VCS ограничено и регулярно проверяется</t>
  </si>
  <si>
    <t>T-DEV-SCM-1-5</t>
  </si>
  <si>
    <t>Управление доступом к системе контроля версий осуществляется с использованием ролевой модели, созданной на основе принципа минимальных привилегий. Модель регулирует как минимум:
- Возможности по созданию репозиториев
- Возможности по удалению репозиториев
- Возможности по изменению видимости репозиториев</t>
  </si>
  <si>
    <t>T-DEV-SCM-1-6</t>
  </si>
  <si>
    <t>Непривилегированным пользователям доступно создание только приватных репозиториев</t>
  </si>
  <si>
    <t>T-DEV-SCM-1-7</t>
  </si>
  <si>
    <t>При установке любых приложений и дополнений в Source code management системах (SCM) запрашивается одобрение (approval) администратора</t>
  </si>
  <si>
    <t>T-DEV-SCM-2-1</t>
  </si>
  <si>
    <t>У всех копий (forks) кода включен аудит, а также назначен ответственный</t>
  </si>
  <si>
    <t>T-DEV-SCM-2-2</t>
  </si>
  <si>
    <t>Регулярно осуществляется анализ и удаление неактивных пользователей из проекта</t>
  </si>
  <si>
    <t>T-DEV-SCM-2-3</t>
  </si>
  <si>
    <t>Почтовые уведомления могут направляться только на доверенные (проверенные) домены</t>
  </si>
  <si>
    <t>T-DEV-SCM-2-4</t>
  </si>
  <si>
    <t xml:space="preserve">Неактивные (ненужные) приложения (applications или дополнения) удаляются из SCM системы </t>
  </si>
  <si>
    <t>T-DEV-SCM-2-5</t>
  </si>
  <si>
    <t>Для каждого репозитория по умолчанию установлены минимальные привилегии пользователей</t>
  </si>
  <si>
    <t>T-DEV-SCM-2-6</t>
  </si>
  <si>
    <t>Для добавления нового пользователя в VCS используются только корпоративные email</t>
  </si>
  <si>
    <t>T-DEV-SCM-3-1</t>
  </si>
  <si>
    <t>Все изменения видимости проекта отслеживаются</t>
  </si>
  <si>
    <t>T-DEV-SCM-3-2</t>
  </si>
  <si>
    <t>Осуществляется идентификация неиспользуемых репозиториев и их архивирование</t>
  </si>
  <si>
    <t>T-DEV-SCM-3-3</t>
  </si>
  <si>
    <t xml:space="preserve">Доступ к SCM осуществляется с использованием многофакторной аутентификации </t>
  </si>
  <si>
    <t>T-DEV-SCM-3-4</t>
  </si>
  <si>
    <t>Доступ к VCS системам осуществляется только с разрешенных IP-адресов</t>
  </si>
  <si>
    <t>T-DEV-SCM-4-1</t>
  </si>
  <si>
    <t>Проводится анализ кода на наличие аномалий, релевантных организации (например, commit содержит слишком значительные изменения объемов кода или в коммитов слишком много в определенный промежуток времени)</t>
  </si>
  <si>
    <t>T-DEV-SCM-4-2</t>
  </si>
  <si>
    <t>Доступ разработчиков к репозиторию осуществляется с использованием сертификатов, созданных только с использованием внутреннего CA (центр сертификации) компании (а не самоподписанные сертификаты) в качестве дополнительного фактора аутентификации</t>
  </si>
  <si>
    <t>T-DEV-SRC-0-1</t>
  </si>
  <si>
    <t>Применяются практики контроля внесения изменений в исходный код</t>
  </si>
  <si>
    <t>T-DEV-SRC-1-1</t>
  </si>
  <si>
    <t xml:space="preserve">Все изменения в исходном коде отслеживаются с использованием системы контроля версий (SCM) </t>
  </si>
  <si>
    <t>T-DEV-SRC-1-2</t>
  </si>
  <si>
    <t>Круг согласования запроса на слияние исходного кода начинается заново при внесении новых предложений по изменению</t>
  </si>
  <si>
    <t>T-DEV-SRC-1-3</t>
  </si>
  <si>
    <t>Разработчики не обладают правами "dismiss code change review", позволяющими обходить стандартную процедуру проверки кода</t>
  </si>
  <si>
    <t>T-DEV-SRC-1-4</t>
  </si>
  <si>
    <t>Для всех репозиториев включена опция linear history. В качестве вариантов merge доступны только squash и rebase merge</t>
  </si>
  <si>
    <t>T-DEV-SRC-1-5</t>
  </si>
  <si>
    <t>Используется защита веток (branch protection)</t>
  </si>
  <si>
    <t>T-DEV-SRC-2-1</t>
  </si>
  <si>
    <t>Осуществляется регулярный анализ и удаление неиспользуемых веток (branches)</t>
  </si>
  <si>
    <t>T-DEV-SRC-2-2</t>
  </si>
  <si>
    <t>Запрос на слияние (merge request) реализуется только при успешном прохождении всех проверок</t>
  </si>
  <si>
    <t>T-DEV-SRC-2-3</t>
  </si>
  <si>
    <t>Все открытые ветки (branches) обновляются перед отправкой запроса на merge</t>
  </si>
  <si>
    <t>T-DEV-SRC-2-4</t>
  </si>
  <si>
    <t>Слияние изменений в исходном коде разрешены только в случае отсутствия открытых комментариев и обсуждений</t>
  </si>
  <si>
    <t>T-DEV-SRC-2-5</t>
  </si>
  <si>
    <t>Для каждого изменения исходного кода есть соответствующий тикет в системе управления заданиями (task maganement system, например, jira)</t>
  </si>
  <si>
    <t>T-DEV-SRC-2-6</t>
  </si>
  <si>
    <t>Правила защиты, применяемые к веткам (branch protection rules), применяются в том числе к УЗ администраторов</t>
  </si>
  <si>
    <t>T-DEV-SRC-3-1</t>
  </si>
  <si>
    <t>Для наиболее важных файлов определены и назначены Code Owners</t>
  </si>
  <si>
    <t>T-DEV-SRC-3-2</t>
  </si>
  <si>
    <t>Code Owners согласовывают изменения файлов, которые им "принадлежат"</t>
  </si>
  <si>
    <t>T-DEV-SRC-3-3</t>
  </si>
  <si>
    <t xml:space="preserve">Только подписанные commits (signed commit) допускаются к merge requests (особенно в main-ветку) </t>
  </si>
  <si>
    <t>T-DEV-SRC-3-4</t>
  </si>
  <si>
    <t>Каждое изменение в исходном коде (каждый commit) согласовывается как минимум двумя аутентифицированными пользователями</t>
  </si>
  <si>
    <t>T-DEV-SRC-3-5</t>
  </si>
  <si>
    <t>Осуществляется контроль за удалением защищенных веток (protected branch)</t>
  </si>
  <si>
    <t>T-DEV-SRC-4-1</t>
  </si>
  <si>
    <t>Для всех репозиториев функция "force push" доступна только для владельца</t>
  </si>
  <si>
    <t>T-DEV-CICD-0-1</t>
  </si>
  <si>
    <t>Применяются практики защиты конвейера сборки ПО</t>
  </si>
  <si>
    <t>T-DEV-CICD-1-1</t>
  </si>
  <si>
    <t>Доступ к конвейеру сборки ограничен (настроен RBAC)</t>
  </si>
  <si>
    <t>T-DEV-CICD-1-2</t>
  </si>
  <si>
    <t xml:space="preserve">Выполняется централизованное хранение журналов событий конвейеров сборки </t>
  </si>
  <si>
    <t>T-DEV-CICD-1-3</t>
  </si>
  <si>
    <t>Используется подход "CICD as a code" при создании конвейера разработки</t>
  </si>
  <si>
    <t>T-DEV-CICD-2-1</t>
  </si>
  <si>
    <t>Для каждого этапа сборки строго определены входные и выходные параметры и результаты</t>
  </si>
  <si>
    <t>T-DEV-CICD-2-2</t>
  </si>
  <si>
    <t xml:space="preserve">Изменение конфигурационных файлов CI\CD (конвейеров сборки) непрерывно отслеживается </t>
  </si>
  <si>
    <t>T-DEV-CICD-3-1</t>
  </si>
  <si>
    <t xml:space="preserve">Выполняется централизованное хранение всех логов стадии сборки (Build) </t>
  </si>
  <si>
    <t>T-DEV-CICD-4-1</t>
  </si>
  <si>
    <t>Каждый конвейер (CICD), используемый для сборки, имеет единственное предназначение (например, тестирование, компиляция, отправка артефактов), прочие задачи на нем не выполняются</t>
  </si>
  <si>
    <t>Домен "Контроль кода, ИБ артефактов, зависимостей и образов"</t>
  </si>
  <si>
    <t>T-CODE-SST-0-1</t>
  </si>
  <si>
    <t>Выполняется статический анализ исходного кода разрабатываемого ПО</t>
  </si>
  <si>
    <t>T-CODE-SST-1-1</t>
  </si>
  <si>
    <t>Анализ исходного кода применяется, как минимум, ситуативно.</t>
  </si>
  <si>
    <t>T-CODE-SST-1-2</t>
  </si>
  <si>
    <t>В SAST используются, как минимум, правила по умолчанию </t>
  </si>
  <si>
    <t>T-CODE-SST-2-1</t>
  </si>
  <si>
    <t>Выполняется регулярное сканирование отдельных частей кода, например:
- изменений в коде по результатам спринтов
- код разработанных framework
- итд</t>
  </si>
  <si>
    <t>T-CODE-SST-2-2</t>
  </si>
  <si>
    <t>Неиспользуемые правила анализа в SAST отключены</t>
  </si>
  <si>
    <t>T-CODE-SST-2-3</t>
  </si>
  <si>
    <t xml:space="preserve">Выполнена интеграция SAST в CI (отдельный скрипт для каждой команды) </t>
  </si>
  <si>
    <t>T-CODE-SST-2-4</t>
  </si>
  <si>
    <t xml:space="preserve">Используются плагины SAST в IDE [при их наличии] </t>
  </si>
  <si>
    <t>T-CODE-SST-3-1</t>
  </si>
  <si>
    <t>Выполняется регулярное сканирование SAST полной кодовой базы</t>
  </si>
  <si>
    <t>T-CODE-SST-3-2</t>
  </si>
  <si>
    <t xml:space="preserve">Используются кастомизированные правила </t>
  </si>
  <si>
    <t>CR2.6</t>
  </si>
  <si>
    <t>T-CODE-SST-3-3</t>
  </si>
  <si>
    <t>Выполнена интеграция SAST с инструментом code quality (например, SonarQube)</t>
  </si>
  <si>
    <t>T-CODE-SST-4-1</t>
  </si>
  <si>
    <r>
      <t xml:space="preserve">Выполняется сканирование </t>
    </r>
    <r>
      <rPr>
        <b/>
        <u/>
        <sz val="11"/>
        <rFont val="Calibri"/>
        <family val="2"/>
        <charset val="204"/>
        <scheme val="minor"/>
      </rPr>
      <t>исходного кода</t>
    </r>
    <r>
      <rPr>
        <sz val="11"/>
        <rFont val="Calibri"/>
        <family val="2"/>
        <charset val="204"/>
        <scheme val="minor"/>
      </rPr>
      <t xml:space="preserve"> open source компонентов (сканирование на malware, protestware и т.д.)</t>
    </r>
  </si>
  <si>
    <t>T-CODE-SC-0-1</t>
  </si>
  <si>
    <t>Выполняется композиционный анализ разрабатываемого ПО</t>
  </si>
  <si>
    <t>T-CODE-SC-1-1</t>
  </si>
  <si>
    <t>В SCA используются, как минимум, политики анализа по умолчанию </t>
  </si>
  <si>
    <t>SE3.8</t>
  </si>
  <si>
    <t>T-CODE-SC-1-2</t>
  </si>
  <si>
    <t>Применяется выборочная блокировка подключаемых библиотек вручную при выявлении дефектов ИБ</t>
  </si>
  <si>
    <t>T-CODE-SC-1-3</t>
  </si>
  <si>
    <t>В SCA сохраняется история всех используемых (использованных) библиотек</t>
  </si>
  <si>
    <t>T-CODE-SC-2-1</t>
  </si>
  <si>
    <t>Библиотеки с уязвимостями с высоким рейтингом, включая RCE, блокируются по договоренности между ИБ и разработчиками</t>
  </si>
  <si>
    <t>T-CODE-SC-2-2</t>
  </si>
  <si>
    <t>Осуществляется контроль получения образов (получение только из доверенных репозиториев)</t>
  </si>
  <si>
    <t>T-CODE-SC-2-3</t>
  </si>
  <si>
    <t>Выполняется проверка цифровых подписей и хэшей компонентов  </t>
  </si>
  <si>
    <t>T-CODE-SC-2-4</t>
  </si>
  <si>
    <t>Настроена интеграция SCA в CI/CD</t>
  </si>
  <si>
    <t>T-CODE-SC-2-5</t>
  </si>
  <si>
    <t xml:space="preserve">Выполняется проверка на лицензионную чистоту  </t>
  </si>
  <si>
    <t>T-CODE-SC-3-1</t>
  </si>
  <si>
    <t>Подключение всех возможных open source feeds</t>
  </si>
  <si>
    <t>T-CODE-SC-3-2</t>
  </si>
  <si>
    <t>Совмещение практик SAST и SCA для идентификации уязвимостей в коде (effective usage analyse. Например, библиотека уязвима, но при этом НЕ используется уязвимый метод)</t>
  </si>
  <si>
    <t>T-CODE-SC-3-3</t>
  </si>
  <si>
    <t>Используются SCA плагины для IDE для pre-commit hooks</t>
  </si>
  <si>
    <t>T-CODE-SC-3-4</t>
  </si>
  <si>
    <t>Библиотеки со статусом End of life блокируются по договоренности между ИБ и разработчиками</t>
  </si>
  <si>
    <t>T-CODE-SC-4-1</t>
  </si>
  <si>
    <t>Использование платных feeds, обогащающих результаты анализа open source компонентов</t>
  </si>
  <si>
    <t>T-CODE-IMG-0-1</t>
  </si>
  <si>
    <t>Выполняется сканирование образов контейнеров на наличие уязвимостей</t>
  </si>
  <si>
    <t>T-CODE-IMG-1-1</t>
  </si>
  <si>
    <t>Сканирование образов контейнеров на наличие уязвимостей регламентировано и выполняется стандартизированным набором инструментов</t>
  </si>
  <si>
    <t>T-CODE-IMG-1-2</t>
  </si>
  <si>
    <t>Выполняется сканирование образов контейнеров. Запуск сканирования происходит в ручном режиме.</t>
  </si>
  <si>
    <t>T-CODE-IMG-1-3</t>
  </si>
  <si>
    <t>Применяется выборочная блокировка образов контейнеров вручную при выявлении дефектов ИБ</t>
  </si>
  <si>
    <t>T-CODE-IMG-2-1</t>
  </si>
  <si>
    <t>Выполняется сканирование образов контейнеров в CI/CD на наличие уязвимостей</t>
  </si>
  <si>
    <t>T-CODE-IMG-2-2</t>
  </si>
  <si>
    <t>Выполняется периодическое сканирование образов контейнеров, размещенных во внутренних репозиториях, на наличие уязвимостей</t>
  </si>
  <si>
    <t>T-CODE-IMG-2-3</t>
  </si>
  <si>
    <t>При обнаружении дефектов ИБ в образах контейнеров автоматизированно создаются задачи на их устранение в тикет-системе</t>
  </si>
  <si>
    <t>T-CODE-IMG-3-1</t>
  </si>
  <si>
    <t>Выполняется проверка цифровых подписей образов контейнеров</t>
  </si>
  <si>
    <t>T-CODE-IMG-3-2</t>
  </si>
  <si>
    <t>Non-compliant ресурсы блокируются по договоренности между ИБ и разработчиками</t>
  </si>
  <si>
    <t>T-CODE-IMG-4-1</t>
  </si>
  <si>
    <t>Сборки в CI/CD блокируются при найденных уязвимостях в образах контейнеров по договоренности между ИБ и разработчиками.</t>
  </si>
  <si>
    <t>T-CODE-SECDN-0-1</t>
  </si>
  <si>
    <t>Применяются практики поиска секретов</t>
  </si>
  <si>
    <t>T-CODE-SECDN-1-1</t>
  </si>
  <si>
    <t>Механизмы идентификации секретов применяются как минимум в SCM системах</t>
  </si>
  <si>
    <t>T-CODE-SECDN-1-2</t>
  </si>
  <si>
    <t>Инструменты идентификации секретов запускаются вручную</t>
  </si>
  <si>
    <t>T-CODE-SECDN-1-3</t>
  </si>
  <si>
    <t>В инструментах идентификации секретов используются настройки поиска секретов, заданные по умолчанию</t>
  </si>
  <si>
    <t>T-CODE-SECDN-1-4</t>
  </si>
  <si>
    <t>Инциденты ИБ, связанные с использованием найденных секретов, разрешаются совместно с разработчиками</t>
  </si>
  <si>
    <t>T-CODE-SECDN-2-1</t>
  </si>
  <si>
    <t>Инструменты идентификации секретов охватывают:
   - Все версии кода, хранящиеся в SCM
   - Манифесты IaC
   - Артефакты: 
       - образы Docker, 
       - Все репозитории
       - Облачную инфраструктуру
       - Сканирование и блокирование  секретов во   время стадий pull/Merge</t>
  </si>
  <si>
    <t>T-CODE-SECDN-2-2</t>
  </si>
  <si>
    <t>В инструментах идентификации секретов используются кастомизированные настройки поиска секретов.</t>
  </si>
  <si>
    <t>T-CODE-SECDN-2-3</t>
  </si>
  <si>
    <t xml:space="preserve">При обработке событий ИБ, связанных с найденными секретами используется приоритизация </t>
  </si>
  <si>
    <t>T-CODE-SECDN-3-1</t>
  </si>
  <si>
    <t xml:space="preserve">При наличии в коде секретов commit'ы  блокируются по договоренности между ИБ и разработчиками
</t>
  </si>
  <si>
    <t>T-CODE-SECDN-3-2</t>
  </si>
  <si>
    <t>Сканирование секретов также включает в себя:
 - Рабочие станции разработчиков и любые adhoc среды
 - Логи сборок (Build logs)</t>
  </si>
  <si>
    <t>T-CODE-SECDN-4-1</t>
  </si>
  <si>
    <t>Hardcoded секреты отсутствуют</t>
  </si>
  <si>
    <t>T-CODE-DOCKERFS-0-1</t>
  </si>
  <si>
    <t>Применяются практики безопасного написания Dockerfiles</t>
  </si>
  <si>
    <t>T-CODE-DOCKERFS-1-1</t>
  </si>
  <si>
    <t>Разработан регламент по безопасному написанию Dockerfiles.</t>
  </si>
  <si>
    <t>T-CODE-DOCKERFS-1-2</t>
  </si>
  <si>
    <t>Выполняется ручной контроль безопасности Dockerfile</t>
  </si>
  <si>
    <t>T-CODE-DOCKERFS-2-1</t>
  </si>
  <si>
    <t xml:space="preserve">Dockerfiles проверяются автоматизировано в pipeline. </t>
  </si>
  <si>
    <t>Домен "Анализ ПО в режиме runtime - Preprod"</t>
  </si>
  <si>
    <t>T-PREPROD-DAST-0-1</t>
  </si>
  <si>
    <t>Применяются практики динамического тестирования (DAST)</t>
  </si>
  <si>
    <t>T-PREPROD-DAST-1-1</t>
  </si>
  <si>
    <t>Динамическое сканирование используется как минимум для пользовательского интерфейса</t>
  </si>
  <si>
    <t>T-PREPROD-DAST-1-2</t>
  </si>
  <si>
    <t>Динамическое сканирование выполняется вручную</t>
  </si>
  <si>
    <t>T-PREPROD-DAST-2-1</t>
  </si>
  <si>
    <t>Отключены неиспользуемые в сканере правила</t>
  </si>
  <si>
    <t>T-PREPROD-DAST-2-2</t>
  </si>
  <si>
    <t>Выполняется сканирование без аутентификации (с полным покрытием пользовательского интерфейса):
-  Spider- сканирование (https://www.zaproxy.org/docs/desktop/addons/spider/)
-  Сканирование зависимостей</t>
  </si>
  <si>
    <t>T-PREPROD-DAST-2-3</t>
  </si>
  <si>
    <t>Выполняется сканирование с аутентификацией:
  - Выполняется сканирование зависимостей
  - При сканировании происходит использование всех возможных ролей и пользовательских типов 
  - Поддержка существующих сессий
  - При сканировании используются функции log in/log out
  - Выполняется Spider-сканирование после аутентификации</t>
  </si>
  <si>
    <t>ST1.4</t>
  </si>
  <si>
    <t>T-PREPROD-DAST-2-4</t>
  </si>
  <si>
    <t>Настроена интеграция сканера с инструментами CI/CD</t>
  </si>
  <si>
    <t>T-PREPROD-DAST-3-1</t>
  </si>
  <si>
    <t>Выполняется сканирование в том числе скрытых путей</t>
  </si>
  <si>
    <t>T-PREPROD-DAST-3-2</t>
  </si>
  <si>
    <t>Используются доработанные (кастомизированные) параметры при сканировании для максимального покрытия входных параметров</t>
  </si>
  <si>
    <t>T-PREPROD-DAST-3-3</t>
  </si>
  <si>
    <t>При сканировании используется бизнес-логика сканируемого приложения. Например, выполняется login, вносятся изменения в учетную запись, выполняется добавление товара в корзину и др.</t>
  </si>
  <si>
    <t>T-PREPROD-DAST-3-4</t>
  </si>
  <si>
    <t>Выполняется раздельное сканирование backend и frontend, включая:
- Сканирование SOAP сервисов
- Сканирование сервисов proxy, которые передают запросы между frontend и backend
- fuzzing XML и JSON данных, которые передаются в API сервисы</t>
  </si>
  <si>
    <t>ST2.6</t>
  </si>
  <si>
    <t>T-PREPROD-DAST-4-1</t>
  </si>
  <si>
    <t xml:space="preserve">Выполняется сканирование всех путей и взаимодействий (в т.ч. с backend) </t>
  </si>
  <si>
    <t>T-PREPROD-DAST-4-2</t>
  </si>
  <si>
    <t>Используется несколько сканеров для увеличения поверхности сканирования и получения пересекающихся результатов</t>
  </si>
  <si>
    <t>T-PREPROD-DAST-4-3</t>
  </si>
  <si>
    <t>Используются custom профили для динамического тестирования с повышенной интенсивностью и тяжестью для критичных частей приложения</t>
  </si>
  <si>
    <t>T-PREPROD-PENTEST-0-1</t>
  </si>
  <si>
    <t>Применяется тестирование на проникновение в среде Preprod</t>
  </si>
  <si>
    <t>T-PREPROD-PENTEST-1-1</t>
  </si>
  <si>
    <t>Тестирование на проникновение в среде Preprod проводится регулярно</t>
  </si>
  <si>
    <t>PT1.1</t>
  </si>
  <si>
    <t>T-PREPROD-PENTEST-1-2</t>
  </si>
  <si>
    <t>Проводятся пентесты Preprod среды вида "черный ящик" (пентестер не знает ничего об атакуемой Preprod среде, кроме базовой информации о ней - доменные имена, ip-адреса)</t>
  </si>
  <si>
    <t>T-PREPROD-PENTEST-1-3</t>
  </si>
  <si>
    <t>Проводятся пентесты вида "серый ящик" (пентестер знает все об атакуемой Preprod среде - архитектуру среды и анализируемого ПО, их версии, имеет доступ к исходному коду ПО и пр.)</t>
  </si>
  <si>
    <t>T-PREPROD-PENTEST-2-1</t>
  </si>
  <si>
    <t>Разработан и применяется регламент, описывающий проведение тестирования на проникновение в среде Preprod</t>
  </si>
  <si>
    <t>T-PREPROD-PENTEST-4-1</t>
  </si>
  <si>
    <t>Проводится анализ безопасности инструментов безопасной разработки (анализируются, например, инструменты SAST или OSA\SCA на  предмент наличия в них уязвимостей или дефектов - можно ли без авторизации "украсть" отчеты, конфиги и пр)</t>
  </si>
  <si>
    <t>T-PREPROD-SECTEST-0-1</t>
  </si>
  <si>
    <t>Выполняется тестирование ИБ функционала разрабатываемого ПО</t>
  </si>
  <si>
    <t>T-PREPROD-SECTEST-1-1</t>
  </si>
  <si>
    <t>Функциональное ИБ-тестирование проводится (ситуативно, нерегламентированно)</t>
  </si>
  <si>
    <t>T-PREPROD-SECTEST-2-1</t>
  </si>
  <si>
    <t xml:space="preserve">Разработан и применяется регламент, описывающий проведение функционального ИБ-тестирования </t>
  </si>
  <si>
    <t>T-PREPROD-SECTEST-2-2</t>
  </si>
  <si>
    <t>Не менее 5% функциональных ИБ-тестов автоматизированы</t>
  </si>
  <si>
    <t>T-PREPROD-SECTEST-3-1</t>
  </si>
  <si>
    <t xml:space="preserve">Более 20 % тестов функций ИБ-тестирования автоматизировано  </t>
  </si>
  <si>
    <t>T-PREPROD-VULN-0-1</t>
  </si>
  <si>
    <t>Сканирование инфраструктуры PREPROD (среды тестирования и разработки ПО) на уязвимости производится в каком бы то ни было виде</t>
  </si>
  <si>
    <t>T-PREPROD-VULN-1-1</t>
  </si>
  <si>
    <t>Сканирование инфраструктуры PREPROD (среды тестирования и разработки ПО) на уязвимости производится периодически в ручном режиме при помощи инструментов автоматизации или скриптов. (ситуативно нерегламентированно)</t>
  </si>
  <si>
    <t>T-PREPROD-VULN-1-2</t>
  </si>
  <si>
    <t>Производится установка обновлений на элементы инфраструктуры, в т.ч. устранение вывленных уязвимостей</t>
  </si>
  <si>
    <t>T-PREPROD-VULN-2-1</t>
  </si>
  <si>
    <t>Выполняется регулярное сканирование наиболее критических компонентов инфраструктуры PREPROD (среды тестирования и разработки ПО)  на уязвимости, а также выстроен процесс по их исправлению</t>
  </si>
  <si>
    <t>T-PREPROD-VULN-2-2</t>
  </si>
  <si>
    <t>Выполняется регулярное выполнение задач инвентаризации активов PREPROD (среды тестирования и разработки ПО) сред автоматизированными средствами</t>
  </si>
  <si>
    <t>T-PREPROD-VULN-2-3</t>
  </si>
  <si>
    <t xml:space="preserve">Обновления безопасности регулярно устанавливаются на основные элементы  инфраструктуры PREPROD (среды тестирования и разработки ПО) (например, оркестратор и операционные систем серверов) </t>
  </si>
  <si>
    <t>T-PREPROD-VULN-3-1</t>
  </si>
  <si>
    <t>Выполняется регулярное сканирование всех компонентов инфраструктуры PREPROD (среды тестирования и разработки ПО),  а также выстроен процесс по их исправлению</t>
  </si>
  <si>
    <t>T-PREPROD-VULN-3-2</t>
  </si>
  <si>
    <t>Выполняется автоматизированная проверка основных компонентов инфраструктуры PREPROD (среды тестирования и разработки ПО) (например, оркестратора и операционных систем серверов) на соответствие лучшим практикам, а также организован процесс по исправлению несоответствий</t>
  </si>
  <si>
    <t>T-PREPROD-VULN-3-3</t>
  </si>
  <si>
    <t>Выполняется регулярное сканирование на уязвимости инфраструктуры PREPROD (среды тестирования и разработки ПО) автоматизированными средствами в режиме пентеста</t>
  </si>
  <si>
    <t>T-PREPROD-VULN-3-4</t>
  </si>
  <si>
    <t xml:space="preserve">Обновления безопасности регулярно устанавливаются на все элементы инфраструктуры PREPROD (среды тестирования и разработки ПО)  (например, оркестратор и операционные систем серверов) </t>
  </si>
  <si>
    <t>T-PREPROD-VULN-4-1</t>
  </si>
  <si>
    <t>Выполняется автоматизированная проверка всех компонентов инфраструктуры PREPROD (среды тестирования и разработки ПО) на соответствие лучшим практикам , а также организован процесс по исправлению несоответствий</t>
  </si>
  <si>
    <t>T-PREPROD-VULN-4-2</t>
  </si>
  <si>
    <t>Осуществляется регулярная замена устаревшего неподдерживаемого производителями ПО дял компонентов инфраструктуры PREPROD (среды тестирования и разработки ПО)</t>
  </si>
  <si>
    <t>T-PREPROD-MANSEC-0-1</t>
  </si>
  <si>
    <t>Выполняется ИБ тестирование файлов конфигураций (Dockerfiles, K8s manifests, Terraform, etc)</t>
  </si>
  <si>
    <t>T-PREPROD-MANSEC-1-1</t>
  </si>
  <si>
    <t>Применяется анализ Dockerfile на наличие дефектов ИБ.</t>
  </si>
  <si>
    <t>T-PREPROD-MANSEC-2-1</t>
  </si>
  <si>
    <t>Используется контроль конфигураций (k8s, IaC и т.п.) на наличие дефектов ИБ.</t>
  </si>
  <si>
    <t>SE2.2</t>
  </si>
  <si>
    <t>Домен "Защита ПО и инфраструктуры в режиме runtime"</t>
  </si>
  <si>
    <t>T-PROD-SM-0-1</t>
  </si>
  <si>
    <t>Применяются практики управления секретами и защиты секретов</t>
  </si>
  <si>
    <t>T-PROD-SM-1-1</t>
  </si>
  <si>
    <t xml:space="preserve">Для управления секретами частично применяются встроенные механизмы ПО. Инструменты по управлению секретами не используются. </t>
  </si>
  <si>
    <t>T-PROD-SM-1-2</t>
  </si>
  <si>
    <t>Инциденты ИБ, связанные с использованием секретов, разрешаются совместно с владельцами систем.</t>
  </si>
  <si>
    <t>T-PROD-SM-2-1</t>
  </si>
  <si>
    <t>Используются инструменты по управлению секретами, но их использование не регламентировано.</t>
  </si>
  <si>
    <t>T-PROD-SM-2-2</t>
  </si>
  <si>
    <t>При разборе событий ИБ, связанных с секретами, используется приоритизация (ранжирование) этих событий.
Например, событию A присваивается более высокий приоритет при обработке, чем событию B. Правила приоритизации событий ИБ формализованы.</t>
  </si>
  <si>
    <t>T-PROD-SM-3-1</t>
  </si>
  <si>
    <t>Секреты всех сред  (за исключением Dev сред) хранятся в  системе управления секретами (допускается ситуативное использование hardcoded-секретов)</t>
  </si>
  <si>
    <t>T-PROD-SM-3-2</t>
  </si>
  <si>
    <t>Используется автоматизированная ротация секретов.</t>
  </si>
  <si>
    <t>T-PROD-SM-3-3</t>
  </si>
  <si>
    <t>Разработаны и применяются регламенты по использованию инструментов по управлению секретами</t>
  </si>
  <si>
    <t>T-PROD-SM-4-1</t>
  </si>
  <si>
    <t>Используются динамические секреты, генерируемые под каждую сессию взаимодействия систем</t>
  </si>
  <si>
    <t>T-PROD-SM-4-2</t>
  </si>
  <si>
    <t>Hardcoded секреты отсутствуют в продуктивной среде</t>
  </si>
  <si>
    <t>T-PROD-PENTEST-0-1</t>
  </si>
  <si>
    <t xml:space="preserve">Проводится тестирование на проникновение в среде Prod </t>
  </si>
  <si>
    <t>T-PROD-PENTEST-1-1</t>
  </si>
  <si>
    <t>Проводятся пентесты Prod среды вида "черный ящик" (пентестер не знает ничего об атакуемой Prod среде, кроме базовой информации о ней - доменные имена, ip-адреса)</t>
  </si>
  <si>
    <t>T-PROD-PENTEST-1-2</t>
  </si>
  <si>
    <t>Тестирование на проникновение в среде Prod проводится регулярно</t>
  </si>
  <si>
    <t>T-PROD-PENTEST-1-3</t>
  </si>
  <si>
    <t>Проводятся пентесты вида "серый ящик" (пентестер знает все об атакуемой Prod среде - архитектуру среды и анализируемого ПО, их версии, имеет доступ к исходному коду ПО и пр.)</t>
  </si>
  <si>
    <t>T-PROD-PENTEST-2-1</t>
  </si>
  <si>
    <t>Разработан регламент, описывающий критерии и частоту проведения тестов на проникновение в среде PROD</t>
  </si>
  <si>
    <t>T-PROD-PENTEST-3-1</t>
  </si>
  <si>
    <t>Разработана и внедрена программа Bug bounty</t>
  </si>
  <si>
    <t>T-PROD-PENTEST-4-1</t>
  </si>
  <si>
    <t>Проводятся пентесты вида "социальная инженерия", направленные и адаптированные на разработчиков</t>
  </si>
  <si>
    <t>T-PROD-PENTEST-4-2</t>
  </si>
  <si>
    <t>Проводятся Red Team \ Purple Taem учения с привлечением разработчиков</t>
  </si>
  <si>
    <t>T-PROD-DAST-0-1</t>
  </si>
  <si>
    <t>T-PROD-DAST-1-1</t>
  </si>
  <si>
    <t>T-PROD-DAST-1-2</t>
  </si>
  <si>
    <t>Используется пассивное сканирование с помощью зеркалирования трафика</t>
  </si>
  <si>
    <t>T-PROD-DAST-1-3</t>
  </si>
  <si>
    <t>T-PROD-DAST-2-1</t>
  </si>
  <si>
    <t>Используются механизмы активного и пассивного сканирования</t>
  </si>
  <si>
    <t>T-PROD-DAST-2-2</t>
  </si>
  <si>
    <t>T-PROD-DAST-2-3</t>
  </si>
  <si>
    <t>T-PROD-DAST-2-4</t>
  </si>
  <si>
    <t>T-PROD-DAST-2-5</t>
  </si>
  <si>
    <t>T-PROD-DAST-3-1</t>
  </si>
  <si>
    <t>T-PROD-DAST-3-2</t>
  </si>
  <si>
    <t>T-PROD-DAST-3-3</t>
  </si>
  <si>
    <t>T-PROD-DAST-3-4</t>
  </si>
  <si>
    <t>T-PROD-DAST-4-1</t>
  </si>
  <si>
    <t>T-PROD-DAST-4-2</t>
  </si>
  <si>
    <t>T-PROD-DAST-4-3</t>
  </si>
  <si>
    <t>T-PROD-ACCESS-0-1</t>
  </si>
  <si>
    <t>Применяются практики автоматизации жизненного цикла инфраструктуры (например, подход IaC), а также необходимые меры защиты</t>
  </si>
  <si>
    <t>T-PROD-ACCESS-1-1</t>
  </si>
  <si>
    <t>Код инфраструктуры (IaC) хранится, в том числе, за пределами централизованного хранилища кода (SCM-системы)</t>
  </si>
  <si>
    <t>T-PROD-ACCESS-1-2</t>
  </si>
  <si>
    <t>Использование концепции Infrastructure as code. Продуктивная среда описана в виде кода, регулярно актуализируется и является воспроизводимой.</t>
  </si>
  <si>
    <t>T-PROD-ACCESS-1-3</t>
  </si>
  <si>
    <t>Реализован процесс контроля версий конфигурации инфраструктуры в виде кода (IaC)</t>
  </si>
  <si>
    <t>T-PROD-ACCESS-1-4</t>
  </si>
  <si>
    <t xml:space="preserve">Доступ к продуктивной среде предоставлен ограниченному числу доверенных пользователей </t>
  </si>
  <si>
    <t>T-PROD-ACCESS-1-5</t>
  </si>
  <si>
    <t>Запрещено использование паролей по умолчанию</t>
  </si>
  <si>
    <t>T-PROD-ACCESS-2-1</t>
  </si>
  <si>
    <t>Доступ к коду конфигурации инфраструктуры (файлам, описывающим IaC) предоставлен ограниченному числу пользователей </t>
  </si>
  <si>
    <t>T-PROD-ACCESS-2-2</t>
  </si>
  <si>
    <t xml:space="preserve">Настроен, включен и обрабатывается аудит любых изменений для конфигураций внедрения в любые среды </t>
  </si>
  <si>
    <t>T-PROD-ACCESS-3-1</t>
  </si>
  <si>
    <t>Автоматизация внедрения в любые непродуктивные среды </t>
  </si>
  <si>
    <t>T-PROD-ACCESS-4-1</t>
  </si>
  <si>
    <t>Автоматизация внедрения в любые продуктивные среды</t>
  </si>
  <si>
    <t>T-PROD-NETWORK-0-1</t>
  </si>
  <si>
    <t>Выполняется контроль сетевого трафика в PROD сегменте</t>
  </si>
  <si>
    <t>T-PROD-NETWORK-1-1</t>
  </si>
  <si>
    <t>Выполняется контроль сетевого трафика на уровне межсетевых экранов (L3/L4) в PROD сегменте</t>
  </si>
  <si>
    <t>SE1.2</t>
  </si>
  <si>
    <t>T-PROD-NETWORK-1-2</t>
  </si>
  <si>
    <t>PROD инфраструктура находится в выделенном сетевом сегменте</t>
  </si>
  <si>
    <t>T-PROD-NETWORK-2-1</t>
  </si>
  <si>
    <t>Настроены и используются глобальные сетевые политики на уровне сред контейнеризации</t>
  </si>
  <si>
    <t>T-PROD-NETWORK-2-2</t>
  </si>
  <si>
    <t>Настроены и используются L7 сетевые политики контроля трафика  </t>
  </si>
  <si>
    <t>T-PROD-NETWORK-3-1</t>
  </si>
  <si>
    <t>Настроены и используются кастомизированные сетевые политики для различных микросервисов (namespace) </t>
  </si>
  <si>
    <t>T-PROD-RUN-0-1</t>
  </si>
  <si>
    <t>Выполняется контроль и защита исполняемых процессов</t>
  </si>
  <si>
    <t>T-PROD-RUN-1-1</t>
  </si>
  <si>
    <t>Используются средства контроля Runtime для сред контейнеризации (OPA, kyverno, OPA gatekeeper, pod security admission, другие валидаторы) со стандартными настройками</t>
  </si>
  <si>
    <t>T-PROD-RUN-2-1</t>
  </si>
  <si>
    <t>Используются кастомизированные политики Runtime для сред контейнеризации, как минимум уровня всего кластера</t>
  </si>
  <si>
    <t>T-PROD-RUN-3-1</t>
  </si>
  <si>
    <t>Настроены и используются кастомизированные Runtime политики для отдельных контейнерных приложений</t>
  </si>
  <si>
    <t>T-PROD-VULN-0-1</t>
  </si>
  <si>
    <t>Применяется сканирование инфраструктуры на уязвимости в Prod сегменте</t>
  </si>
  <si>
    <t>T-PROD-VULN-1-1</t>
  </si>
  <si>
    <t>Сканирование инфраструктуры на уязвимости проводится, как минимум, вручную и ситуативно</t>
  </si>
  <si>
    <t>T-PROD-VULN-1-2</t>
  </si>
  <si>
    <t>T-PROD-VULN-2-1</t>
  </si>
  <si>
    <t>Выполняется регулярное сканирование компонентов инфраструктуры PROD, обеспечивающей доступ пользователем из сети Интернет на уязвимости, а также выстроен процесс по их исправлению</t>
  </si>
  <si>
    <t>T-PROD-VULN-2-2</t>
  </si>
  <si>
    <t>Выполняется регулярное выполнение задач инвентаризации активов PROD автоматизированными средствами</t>
  </si>
  <si>
    <t>T-PROD-VULN-2-3</t>
  </si>
  <si>
    <t xml:space="preserve">Обновления безопасности регулярно устанавливаются на основные элементы инфраструктуры PROD (например, оркестратор и операционные систем серверов) </t>
  </si>
  <si>
    <t>T-PROD-VULN-3-1</t>
  </si>
  <si>
    <t>Выполняется регулярное сканирование всех компонентов инфраструктуры PROD,  а также выстроен процесс по их исправлению</t>
  </si>
  <si>
    <t>T-PROD-VULN-3-2</t>
  </si>
  <si>
    <t>Выполняется автоматизированная проверка основных компонентов инфраструктуры PROD (например, оркестратора и операционных систем серверов) на соответствие лучшим практикам, а также организован процесс по исправлению несоответствий</t>
  </si>
  <si>
    <t>T-PROD-VULN-3-3</t>
  </si>
  <si>
    <t>Выполняется регулярное сканирование на уязвимости инфраструктуры PROD автоматизированными средствами в режиме пентеста</t>
  </si>
  <si>
    <t>T-PROD-VULN-3-4</t>
  </si>
  <si>
    <t xml:space="preserve">Обновления безопасности регулярно устанавливаются на все элементы инфраструктуры PROD (например, оркестратор и операционные систем серверов) </t>
  </si>
  <si>
    <t>T-PROD-VULN-4-1</t>
  </si>
  <si>
    <t>Выполняется автоматизированная проверка всех компонентов инфраструктуры PROD на соответствие лучшим практикам, а также организован процесс по исправлению несоответствий</t>
  </si>
  <si>
    <t>T-PROD-VULN-4-2</t>
  </si>
  <si>
    <t>Осуществляется регулярная замена устаревшего неподдерживаемого производителями ПО в инфраструктуре PROD</t>
  </si>
  <si>
    <t>T-PROD-EVENTS-0-1</t>
  </si>
  <si>
    <t>Собираются (хоть какие-то) события от элементов PROD инфраструктуры</t>
  </si>
  <si>
    <t>T-PROD-EVENTS-2-1</t>
  </si>
  <si>
    <t xml:space="preserve">
Разработана и применяется политика аудита в PROD инфраструктуре  (например, Kubernetes Audit policy) 
Логи собираются, но не обрабатываются (например, хранятся внутри кластера Kubernetes) </t>
  </si>
  <si>
    <t>T-PROD-EVENTS-3-1</t>
  </si>
  <si>
    <t xml:space="preserve">
Все логи PROD инфраструктуры (например, Kubernetes) обрабатываются в SIEM, созданы правила корреляции в SIEM для идентификации инцидентов</t>
  </si>
  <si>
    <t>Домен "Обучение и база знаний"</t>
  </si>
  <si>
    <t>P-EDU-AWR-0-1</t>
  </si>
  <si>
    <t>Производится обучение разработчиков в части ИБ</t>
  </si>
  <si>
    <t>P-EDU-AWR-1-1</t>
  </si>
  <si>
    <t xml:space="preserve">В Компании есть базовый тренинг по ИБ </t>
  </si>
  <si>
    <t>P-EDU-AWR-1-2</t>
  </si>
  <si>
    <t>Обучение по ИБ для команд разработки осуществляется ситуативно</t>
  </si>
  <si>
    <t>P-EDU-AWR-2-1</t>
  </si>
  <si>
    <t>Проводятся регулярные тренинги по ИБ для всех разработчиков (внешний, внутренний, электронный тренинг)</t>
  </si>
  <si>
    <t>P-EDU-AWR-2-2</t>
  </si>
  <si>
    <t>Процесс обучения для разработчиков формализован (например, существует Регламент повышения осведомленности в области безопасной разработки)</t>
  </si>
  <si>
    <t>P-EDU-AWR-2-3</t>
  </si>
  <si>
    <t>Проводятся специализированные тренинги по ИБ для Security Champion</t>
  </si>
  <si>
    <t>T2.5
T2.9</t>
  </si>
  <si>
    <t>P-EDU-AWR-2-4</t>
  </si>
  <si>
    <t>Внедрена и используется специализированная централизованная платформа для проведения обучения по ИБ</t>
  </si>
  <si>
    <t>P-EDU-AWR-3-1</t>
  </si>
  <si>
    <t>В Компании внедрена и работает программа поощрения внутреннего обмена опытом</t>
  </si>
  <si>
    <t>P-EDU-AWR-3-2</t>
  </si>
  <si>
    <t>В Компании разработана и внедрена система мотивации сотрудников за прохождение ИБ обучения</t>
  </si>
  <si>
    <t>T3.1</t>
  </si>
  <si>
    <t>P-EDU-AWR-4-1</t>
  </si>
  <si>
    <t xml:space="preserve">Команда ИБ регулярно участвует в CTF-like соревнованиях (или тренируется в кибер-полигоне) в контексте Web, SSDLC
</t>
  </si>
  <si>
    <t>P-EDU-KB-0-1</t>
  </si>
  <si>
    <t>Существуют внутренние информационные ресурсы (базы знаний) с правилами и рекомендациями по безопасной разработке  </t>
  </si>
  <si>
    <t>P-EDU-KB-1-1</t>
  </si>
  <si>
    <t>Существуют локальные базы знаний у участников разработки в рамках одной команды</t>
  </si>
  <si>
    <t>P-EDU-KB-2-1</t>
  </si>
  <si>
    <t>Существует централизованный ресурс (общая база знаний), хранящий базовые правила и рекомендации по безопасной разработке</t>
  </si>
  <si>
    <t>P-EDU-KB-2-3</t>
  </si>
  <si>
    <t>Единая база знаний обновляется (нерегулярно, ответственные формально не выделены, QA не проводится)</t>
  </si>
  <si>
    <t>P-EDU-KB-3-1</t>
  </si>
  <si>
    <t>Централизованный ресурс (общая база знаний), хранит единые детальные правила и рекомендации по безопасной разработке, относящиеся, как к компании в целом, так и к отдельным командам разработки</t>
  </si>
  <si>
    <t>P-EDU-KB-3-2</t>
  </si>
  <si>
    <t>Единая база знаний обновляется регулярно, назначены ответственные за ее обновление как внутри команд, так и в компании, выполняется QA созданные материалов в базе знаний</t>
  </si>
  <si>
    <t>P-EDU-KB-4-1</t>
  </si>
  <si>
    <t>Разработаны и внедрены стандарты написания документации, единая база знаний следует таким стандартам и содержит необходимый комплект документов и информации к разрабатываемому ПО</t>
  </si>
  <si>
    <t>Домен "Контроль и формирование требований ИБ к ПО"</t>
  </si>
  <si>
    <t>P-REQ-TM-0-1</t>
  </si>
  <si>
    <t>Выполняется оценка критичности и/или моделирование угроз для разрабатываемых приложений</t>
  </si>
  <si>
    <t>P-REQ-TM-1-1</t>
  </si>
  <si>
    <t>Проводится моделирование угроз по требованиям compliance (например, для ПО для ЗОКИИ) или для наиболее критичных</t>
  </si>
  <si>
    <t>P-REQ-TM-1-2</t>
  </si>
  <si>
    <t>Определены формальные критерии критичности приложений</t>
  </si>
  <si>
    <t>P-REQ-TM-1-3</t>
  </si>
  <si>
    <t xml:space="preserve">Для всех новых разрабатываемых приложений проводится оценка критичности </t>
  </si>
  <si>
    <t>P-REQ-TM-2-1</t>
  </si>
  <si>
    <t xml:space="preserve">Модели угроз разрабатываются в том числе и для технических средств </t>
  </si>
  <si>
    <t>P-REQ-TM-2-2</t>
  </si>
  <si>
    <t>Моделирование угроз осуществляется для ВСЕХ НОВЫХ приложений</t>
  </si>
  <si>
    <t>P-REQ-TM-2-3</t>
  </si>
  <si>
    <t>Оценка критичности выполняется для всех приложений</t>
  </si>
  <si>
    <t>SM2.2</t>
  </si>
  <si>
    <t>P-REQ-TM-3-1</t>
  </si>
  <si>
    <t>Модели угроз разрабатываются в том числе и для бизнес-процессов</t>
  </si>
  <si>
    <t>P-REQ-TM-3-2</t>
  </si>
  <si>
    <t>Процесс моделирования угроз для разрабатываемого ПО стандартизован (есть шаблоны МУиМН, определены подходы к актуализации угроз и пр)</t>
  </si>
  <si>
    <t>P-REQ-TM-3-3</t>
  </si>
  <si>
    <t>Модели угроз регулярно пересматриваются</t>
  </si>
  <si>
    <t>P-REQ-TM-4-1</t>
  </si>
  <si>
    <t>К каждому разрабатываемому ПО определены "Abuse cases" (сценарии нелегитимного использования ПО), такие кейсы учитываются при моделировании угроз и доработке ПО</t>
  </si>
  <si>
    <t>P-REQ-RD-0-1</t>
  </si>
  <si>
    <t>К разрабатываемым приложениям предъявляются требования по информационной безопасности</t>
  </si>
  <si>
    <t>P-REQ-RD-1-1</t>
  </si>
  <si>
    <t>Разработаны и предъявляются базовые требования по ИБ к разрабатываемому ПО</t>
  </si>
  <si>
    <t>P-REQ-RD-1-2</t>
  </si>
  <si>
    <t>Подразделение ИБ одобряет\согласовывает решения, которые влияют на уровень ИБ разрабатываемого приложения</t>
  </si>
  <si>
    <t>P-REQ-RD-2-1</t>
  </si>
  <si>
    <t>Дополнительные требования по ИБ формируются с учетом актуальных угроз по результатам моделирования угроз</t>
  </si>
  <si>
    <t>P-REQ-RD-2-2</t>
  </si>
  <si>
    <t>Требования по ИБ стандартизованы (например, разработаны чеклисты)</t>
  </si>
  <si>
    <t>P-REQ-RD-2-3</t>
  </si>
  <si>
    <t>Подразделения ИБ участвуют в создании архитектуры разрабатываемого ПО</t>
  </si>
  <si>
    <t>SFD 1.2</t>
  </si>
  <si>
    <t>P-REQ-RD-3-1</t>
  </si>
  <si>
    <t>Дополнительные требования по ИБ формируются с учетом актуальных угроз для бизнес-функций (по результатам соответствующего моделирования угроз)</t>
  </si>
  <si>
    <t>P-REQ-RD-3-2</t>
  </si>
  <si>
    <t>Дополнительные требования по ИБ формируются с учетом результатов анализа рисков</t>
  </si>
  <si>
    <t>P-REQ-RD-3-3</t>
  </si>
  <si>
    <t>Ключевые решения, которые влияют на уровень ИБ разрабатываемого приложения, принимаются на архитектурном комитете</t>
  </si>
  <si>
    <t>P-REQ-CR-0-1</t>
  </si>
  <si>
    <t xml:space="preserve">Контролируется выполнение требований ИБ к разрабатываемому ПО </t>
  </si>
  <si>
    <t>P-REQ-CR-1-1</t>
  </si>
  <si>
    <t>Требования ИБ к разрабатываемому ПО проверяются на этапе выпуска ПО в продуктовую среду</t>
  </si>
  <si>
    <t>P-REQ-CR-2-1</t>
  </si>
  <si>
    <t>Осуществляется контроль выполнения требований ИБ к разрабатываемому ПО посредством функциональных тестирований ИБ и тестирований на проникновение</t>
  </si>
  <si>
    <t>P-REQ-CR-3-1</t>
  </si>
  <si>
    <t>Производится валидация отсутствия уязвимостей в программном коде ПО (например, применение Quality gates, которые зафиксированы в документе)</t>
  </si>
  <si>
    <t>P-REQ-CR-4-1</t>
  </si>
  <si>
    <t>Производится проверка и согласование технического задания и проекта архитектуры, разработанных с учетом требований ИБ</t>
  </si>
  <si>
    <t>P-REQ-STDR-App-0-1</t>
  </si>
  <si>
    <t xml:space="preserve">Создаются стандарты конфигурирования разрабатываемого ПО </t>
  </si>
  <si>
    <t>P-REQ-STDR-App-1-1</t>
  </si>
  <si>
    <t>Стандарты конфигурирования разрабатываемого ПО есть, но не формализованы (т.е. это НЕ стандарты, а рекомендации или легаси настройки)</t>
  </si>
  <si>
    <t>P-REQ-STDR-App-1-2</t>
  </si>
  <si>
    <t>Стандарты конфигурирования (рекомендации, легаси настройки) разрабатываемого ПО применяются вручную</t>
  </si>
  <si>
    <t>P-REQ-STDR-App-2-1</t>
  </si>
  <si>
    <t>Стандарты конфигурирования разрабатываемого ПО разработаны для ключевых систем</t>
  </si>
  <si>
    <t>P-REQ-STDR-App-3-1</t>
  </si>
  <si>
    <t>Разработаны и применяются для всех систем</t>
  </si>
  <si>
    <t>P-REQ-STDR-App-3-3</t>
  </si>
  <si>
    <t>Использование подхода IaC</t>
  </si>
  <si>
    <t>P-REQ-STDR-App-4-1</t>
  </si>
  <si>
    <t>Выполняется регулярное обновление профилей конфигурирования с учетом risk-based approach</t>
  </si>
  <si>
    <t>P-REQ-STDR-Infr-0-1</t>
  </si>
  <si>
    <t xml:space="preserve">Создаются стандарты конфигурирования компонентов инфраструктуры </t>
  </si>
  <si>
    <t>P-REQ-STDR-Infr-1-1</t>
  </si>
  <si>
    <t>СККИ есть, но не формализованы (т.е. это НЕ стандарты, а рекомендации или легаси настройки)</t>
  </si>
  <si>
    <t>P-REQ-STDR-Infr-1-2</t>
  </si>
  <si>
    <t>СККИ (рекомендации, легаси настройки) применяются вручную</t>
  </si>
  <si>
    <t>P-REQ-STDR-Infr-2-1</t>
  </si>
  <si>
    <t>СККИ разработаны для ключевых инфраструктурных систем</t>
  </si>
  <si>
    <t>P-REQ-STDR-Infr-2-2</t>
  </si>
  <si>
    <t>Производится выборочный контроль применения СККИ (без использования средств автоматизации)</t>
  </si>
  <si>
    <t>P-REQ-STDR-Infr-3-1</t>
  </si>
  <si>
    <t>SR3.4</t>
  </si>
  <si>
    <t>P-REQ-STDR-Infr-3-2</t>
  </si>
  <si>
    <t>Используются автоматизированные средства контроля применения СККИ</t>
  </si>
  <si>
    <t>P-REQ-STDR-Infr-3-3</t>
  </si>
  <si>
    <t>P-REQ-STDR-Infr-4-1</t>
  </si>
  <si>
    <t>Регулярное обновление СККИ с учетом risk-based approach</t>
  </si>
  <si>
    <t>Домен "Управление ИБ дефектами"</t>
  </si>
  <si>
    <t>P-DEFECT-MNG-0-1</t>
  </si>
  <si>
    <t>Выполняется контроль устранения дефектов ИБ</t>
  </si>
  <si>
    <t>P-DEFECT-MNG-1-1</t>
  </si>
  <si>
    <t>Обработка дефектов разрабатываемого ПО осуществляется при необходимости (onDemand, ситуативно, отсутствует системный подход)</t>
  </si>
  <si>
    <t>P-DEFECT-MNG-2-1</t>
  </si>
  <si>
    <t>Все дефекты критического уровня обрабатываются в приоритетном порядке</t>
  </si>
  <si>
    <t>P-DEFECT-MNG-2-2</t>
  </si>
  <si>
    <t>Поиск дефектов автоматизирован и является частью CI\CD</t>
  </si>
  <si>
    <t>P-DEFECT-MNG-3-1</t>
  </si>
  <si>
    <t>Для каждого дефекта ИБ создается задача в Task tracker (например, в Jira). Осуществляется контроль устранения дефекта (выполнения задачи)</t>
  </si>
  <si>
    <t>P-DEFECT-MNG-3-2</t>
  </si>
  <si>
    <t>Внедрен и контролируется SLA по исправлению дефектов ИБ</t>
  </si>
  <si>
    <t>P-DEFECT-MNG-3-3</t>
  </si>
  <si>
    <t>На QG проверяется отсутствие дефектов заданного уровня критичности (и это является критерием прохождения QG)</t>
  </si>
  <si>
    <t>P-DEFECT-MNG-4-1</t>
  </si>
  <si>
    <t>Дефекты обрабатываются в соответствии с risk-based approach</t>
  </si>
  <si>
    <t>P-DEFECT-CNS-0-1</t>
  </si>
  <si>
    <t>Выполняется централизованное хранение и обработка отчетности по найденным дефектам ИБ</t>
  </si>
  <si>
    <t>P-DEFECT-CNS-1-1</t>
  </si>
  <si>
    <t>Внедрено и используется централизованное хранилище отчетов по дефектам ИБ разрабатываемого ПО</t>
  </si>
  <si>
    <t>CR2.8</t>
  </si>
  <si>
    <t>P-DEFECT-CNS-1-2</t>
  </si>
  <si>
    <t xml:space="preserve">Отчетность выгружается и хранится централизовано для ряда проверок\инструментов </t>
  </si>
  <si>
    <t>P-DEFECT-CNS-2-1</t>
  </si>
  <si>
    <t>Отчетность выгружается и хранится централизовано для всех проверок\инструментов, которые есть в Компании и которые анализируют разрабатываемое ПО</t>
  </si>
  <si>
    <t>P-DEFECT-CNS-3-1</t>
  </si>
  <si>
    <t>Внедрена и используется SGRC для управления отчетами</t>
  </si>
  <si>
    <t>P-DEFECT-CNS-3-2</t>
  </si>
  <si>
    <t>Отчеты загружаются в SGRC в ручном режиме</t>
  </si>
  <si>
    <t>P-DEFECT-CNS-4-1</t>
  </si>
  <si>
    <t>Отчеты загружаются в SGRC в автоматическом режиме</t>
  </si>
  <si>
    <t>P-DEFECT-CNS-4-2</t>
  </si>
  <si>
    <t>Существует перечень ответственных за работу с дефектами, описаны пути эскалаций устранения дефектов ИБ</t>
  </si>
  <si>
    <t>Поддомен. Оценка эффективности процессов</t>
  </si>
  <si>
    <t>P-MET-SET-0-1</t>
  </si>
  <si>
    <t>Метрики процессов DSO не разработаны</t>
  </si>
  <si>
    <t>P-MET-SET-2-1</t>
  </si>
  <si>
    <t>Определены и описаны метрики процессов DSO</t>
  </si>
  <si>
    <t>SM3.3</t>
  </si>
  <si>
    <t>P-MET-SET-2-2</t>
  </si>
  <si>
    <t>Определены целевые значения по каждой метрике процессов DSO</t>
  </si>
  <si>
    <t>P-MET-SET-3-1</t>
  </si>
  <si>
    <t>Выполняется регулярный пересмотр собираемых метрик процессов DSO</t>
  </si>
  <si>
    <t>P-MET-SET-3-2</t>
  </si>
  <si>
    <t>Выполняется регулярная корректировка целевых значений</t>
  </si>
  <si>
    <t>P-MET-EX-0-1</t>
  </si>
  <si>
    <t>Выполняется контроль метрик DSO</t>
  </si>
  <si>
    <t>P-MET-EX-2-1</t>
  </si>
  <si>
    <t xml:space="preserve">Выполняется сбор и анализ метрик процессов DSO </t>
  </si>
  <si>
    <t>P-MET-EX-2-2</t>
  </si>
  <si>
    <t>Выполняется формирование отчетов и сравнение результатов метрик процессов DSO с целевыми показателями</t>
  </si>
  <si>
    <t>P-MET-EX-3-1</t>
  </si>
  <si>
    <t>Сбор и анализ метрик для всех команд</t>
  </si>
  <si>
    <t>P-MET-EX-3-2</t>
  </si>
  <si>
    <t>Проводится регулярная оценка эффективности реализуемых мероприятий на основе собираемых метрик процессов DSO</t>
  </si>
  <si>
    <t>P-MET-EX-3-3</t>
  </si>
  <si>
    <t>Выполняется визуализация результатов сбора метрик процессов DSO (формирование дашбордов. Например, в Grafana)</t>
  </si>
  <si>
    <t>P-MET-EX-4-1</t>
  </si>
  <si>
    <t>Производится модернизация и совершенствование бизнес-процессов на основании собираемых метрик процессов DSO. Есть такие примеры (или же описан где-то такой процесс)</t>
  </si>
  <si>
    <t>Домен "Функциональные роли"</t>
  </si>
  <si>
    <t>P-ROLE-SC-0-1</t>
  </si>
  <si>
    <t>Используются практики Security Champion - регулярное взаимодействие с командами разработки по вопросам ИБ</t>
  </si>
  <si>
    <t>SM2.3</t>
  </si>
  <si>
    <t>P-ROLE-SC-1-1</t>
  </si>
  <si>
    <t>Функции Security Champion выполняются, как минимум, специалистами ИБ</t>
  </si>
  <si>
    <t>P-ROLE-SC-2-1</t>
  </si>
  <si>
    <t>В команде\проекте есть выделенный security champion</t>
  </si>
  <si>
    <t>P-ROLE-SC-2-2</t>
  </si>
  <si>
    <t>Security Champion продвигает внутри команды лучшие практики в части безопасной разработки, делится с командами AppSec данными об уязвимостях и новых методах и практиках ИБ</t>
  </si>
  <si>
    <t>P-ROLE-SC-3-1</t>
  </si>
  <si>
    <t>Security Champion проводит R&amp;D работу в части использования новых инструментов ИБ и отчитывается о результатах AppSec команде</t>
  </si>
  <si>
    <t>P-ROLE-SC-3-2</t>
  </si>
  <si>
    <t>Security Champion поддерживает используемые в цикле безопасной разработки инструменты ИБ в актуальном состоянии</t>
  </si>
  <si>
    <t>CR1.7</t>
  </si>
  <si>
    <t>P-ROLE-SC-3-3</t>
  </si>
  <si>
    <t>Security Champion проводит проверку безопасности кода в своей области экспертизы</t>
  </si>
  <si>
    <t>P-ROLE-SC-3-4</t>
  </si>
  <si>
    <t>Security Champion участвует в PoC и тестировании новых инструментов ИБ</t>
  </si>
  <si>
    <t>P-ROLE-SC-4-1</t>
  </si>
  <si>
    <t>Security Champion проводит тренинги по безопасной разработке и ИБ в целом для новых разработчиков</t>
  </si>
  <si>
    <t>P-ROLE-SC-4-2</t>
  </si>
  <si>
    <t>Security Champion работает до 3х месяцев в команде AppSec в рамках практик ротации работников</t>
  </si>
  <si>
    <t>P-ROLE-SC-4-3</t>
  </si>
  <si>
    <t>Security champion проводит проверки (review) моделей угроз, безопасного дизайна, а также peer-review работ, выполненных другими security champion</t>
  </si>
  <si>
    <t>P-ROLE-SC-4-4</t>
  </si>
  <si>
    <t>Security champion выполняет PoC для новых эксплойтов, а также проверку приложений на выполнение требований по ИБ</t>
  </si>
  <si>
    <t>P-ROLE-RESP-0-1</t>
  </si>
  <si>
    <t>Существует разграничение ролей процесса безопасной разработки</t>
  </si>
  <si>
    <t>P-ROLE-RESP-1-1</t>
  </si>
  <si>
    <t>В подразделении ИБ определены специалисты, отвечающие за безопасность разрабатываемого ПО (в дополнение к другой деятельности)</t>
  </si>
  <si>
    <t>P-ROLE-RESP-1-2</t>
  </si>
  <si>
    <t>Обязанности и ответственность за безопасность разрабатываемого ПО закреплены формально (приказ, должностная инструкция и пр.)</t>
  </si>
  <si>
    <t>P-ROLE-RESP-2-1</t>
  </si>
  <si>
    <t>Выделены сотрудники ИБ (роли), основной обязанностью которых является безопасность разработки (DSO)</t>
  </si>
  <si>
    <t>P-ROLE-RESP-2-2</t>
  </si>
  <si>
    <t>Сформирована матрица ролей в части DSO</t>
  </si>
  <si>
    <t>P-ROLE-RESP-2-3</t>
  </si>
  <si>
    <t>Разработан и введен в действие регламент безопасной разработки</t>
  </si>
  <si>
    <t>P-ROLE-RESP-3-1</t>
  </si>
  <si>
    <t>Разработана и используется RACI-матрица для всего процесса DSO</t>
  </si>
  <si>
    <t>Этап зрелости</t>
  </si>
  <si>
    <t>Домен</t>
  </si>
  <si>
    <t>Модель</t>
  </si>
  <si>
    <t>Описание поддомена</t>
  </si>
  <si>
    <t>0. Uninitiated</t>
  </si>
  <si>
    <t>1. Beginners</t>
  </si>
  <si>
    <t>2. Intermediate</t>
  </si>
  <si>
    <t>3. Advanced</t>
  </si>
  <si>
    <t>4. Experts</t>
  </si>
  <si>
    <t>Итого
по блоку</t>
  </si>
  <si>
    <t>Технологии</t>
  </si>
  <si>
    <t>Контроль ИБ артефактов, зависимостей и образов</t>
  </si>
  <si>
    <t>T-ADI-DEP</t>
  </si>
  <si>
    <t>Контроль использования сторонних компонентов</t>
  </si>
  <si>
    <t>T-ADI-ART</t>
  </si>
  <si>
    <t>Управление артефактами</t>
  </si>
  <si>
    <t>Защита окружения разработки</t>
  </si>
  <si>
    <t>T-DEV-COMP</t>
  </si>
  <si>
    <t>Защита рабочих мест разработчика</t>
  </si>
  <si>
    <t>T-DEV-SM</t>
  </si>
  <si>
    <t>Защита секретов</t>
  </si>
  <si>
    <t>T-DEV-BLD</t>
  </si>
  <si>
    <t>Защита Build-среды</t>
  </si>
  <si>
    <t>T-DEV-SCM</t>
  </si>
  <si>
    <t>Защита source code management (SCM)</t>
  </si>
  <si>
    <t>T-DEV-SRC</t>
  </si>
  <si>
    <t>Контроль внесения изменений в исходный код</t>
  </si>
  <si>
    <t>T-DEV-CICD</t>
  </si>
  <si>
    <t>Защита конвейера сборки</t>
  </si>
  <si>
    <t>Контроль кода, ИБ артефактов, зависимостей и образов</t>
  </si>
  <si>
    <t>T-CODE-SST</t>
  </si>
  <si>
    <t>Статический анализ (SAST)</t>
  </si>
  <si>
    <t>T-CODE-SC</t>
  </si>
  <si>
    <t>Композиционный анализ (SCA)</t>
  </si>
  <si>
    <t>T-CODE-IMG</t>
  </si>
  <si>
    <t>Анализ образов контейнеров</t>
  </si>
  <si>
    <t>T-CODE-SECDN</t>
  </si>
  <si>
    <t>Идентификация секретов</t>
  </si>
  <si>
    <t>T-CODE-DOCKERFS</t>
  </si>
  <si>
    <t>Контроль безопасности Dockerfile’ов</t>
  </si>
  <si>
    <t>Анализ ПО в режиме runtime - Preprod</t>
  </si>
  <si>
    <t>T-PREPROD-DAST</t>
  </si>
  <si>
    <t>Динамический анализ приложений (DAST) в PREPROD среде</t>
  </si>
  <si>
    <t>T-PREPROD-PENTEST</t>
  </si>
  <si>
    <t>Тестирование на проникновение перед внедрением приложений в продуктив</t>
  </si>
  <si>
    <t>T-PREPROD-SECTEST</t>
  </si>
  <si>
    <t>Функциональное ИБ-тестирование</t>
  </si>
  <si>
    <t>T-PREPROD-MANSEC</t>
  </si>
  <si>
    <t>Контроль безопасности манифестов (k8s, terraform и т.д.)</t>
  </si>
  <si>
    <t>T-PREPROD-VULN</t>
  </si>
  <si>
    <t>Анализ инфраструктуры PREPROD среды на уязвимости</t>
  </si>
  <si>
    <t>Защита ПО и инфраструктуры в режиме runtime</t>
  </si>
  <si>
    <t>T-PROD-SM</t>
  </si>
  <si>
    <t>Управление секретами</t>
  </si>
  <si>
    <t>T-PROD-DAST</t>
  </si>
  <si>
    <t>Динамический анализ приложений (DAST) в продуктивной среде</t>
  </si>
  <si>
    <t>T-PROD-PENTEST</t>
  </si>
  <si>
    <t>Тестирование на проникновение продуктивной среды</t>
  </si>
  <si>
    <t>T-PROD-ACCESS</t>
  </si>
  <si>
    <t>Управление изменениями инфраструктуры и доступом к ней</t>
  </si>
  <si>
    <t>T-PROD-NETWORK</t>
  </si>
  <si>
    <t>Контроль сетевого трафика (L4-L7)</t>
  </si>
  <si>
    <t>T-PROD-RUN</t>
  </si>
  <si>
    <t>Контроль выполняемых и процессов и их прав доступа</t>
  </si>
  <si>
    <t>T-PROD-VULN</t>
  </si>
  <si>
    <t>Анализ инфраструктуры PROD среды на уязвимости</t>
  </si>
  <si>
    <t>T-PROD-EVENTS</t>
  </si>
  <si>
    <t>Анализ событий информационной безопасности</t>
  </si>
  <si>
    <t>Процессы</t>
  </si>
  <si>
    <t>Обучение и база знаний</t>
  </si>
  <si>
    <t>P-EDU-AWR</t>
  </si>
  <si>
    <t>Обучение специалистов</t>
  </si>
  <si>
    <t>P-EDU-KB</t>
  </si>
  <si>
    <t>Управление базой знаний DSO</t>
  </si>
  <si>
    <t>Контроль и формирование требований ИБ к ПО</t>
  </si>
  <si>
    <t>P-REQ-TM</t>
  </si>
  <si>
    <t>Оценка критичности приложений и моделирование угроз</t>
  </si>
  <si>
    <t>P-REQ-RD</t>
  </si>
  <si>
    <t>Определение требований ИБ, предъявляемых к ПО</t>
  </si>
  <si>
    <t>P-REQ-CR</t>
  </si>
  <si>
    <t>Контроль выполнения требований ИБ</t>
  </si>
  <si>
    <t>P-REQ-STDR-App</t>
  </si>
  <si>
    <t>Разработка стандартов конфигураций разрабатываемого ПО</t>
  </si>
  <si>
    <t>P-REQ-STDR-Infr</t>
  </si>
  <si>
    <t>Разработка стандартов конфигураций для компонентов инфраструктуры</t>
  </si>
  <si>
    <t>Управление ИБ дефектами</t>
  </si>
  <si>
    <t>P-DEFECT-MNG</t>
  </si>
  <si>
    <t>Обработка дефектов ИБ</t>
  </si>
  <si>
    <t>P-DEFECT-CNS</t>
  </si>
  <si>
    <t>Консолидация дефектов ИБ</t>
  </si>
  <si>
    <t>P-MET-SET</t>
  </si>
  <si>
    <t>Управление набором метрик ИБ</t>
  </si>
  <si>
    <t>P-MET-EX</t>
  </si>
  <si>
    <t>Контроль исполнения метрик</t>
  </si>
  <si>
    <t>Функциональные роли</t>
  </si>
  <si>
    <t>P-ROLE-SC</t>
  </si>
  <si>
    <t>Security Champions</t>
  </si>
  <si>
    <t>P-ROLE-RESP</t>
  </si>
  <si>
    <t>Разграничение ролей процесса DSO</t>
  </si>
  <si>
    <t>0. Хаос</t>
  </si>
  <si>
    <t>1. Минимальный</t>
  </si>
  <si>
    <t>2. Базовый</t>
  </si>
  <si>
    <t>3. Повышенный</t>
  </si>
  <si>
    <t>4. Продвинутый</t>
  </si>
  <si>
    <t>5. Развитый</t>
  </si>
  <si>
    <t>6. Экспертный</t>
  </si>
  <si>
    <t>7. Космический</t>
  </si>
  <si>
    <t>T-ADI-DEP-0</t>
  </si>
  <si>
    <t>T-ADI-DEP-1</t>
  </si>
  <si>
    <t>T-ADI-DEP-2</t>
  </si>
  <si>
    <t>T-ADI-DEP-3</t>
  </si>
  <si>
    <t>T-ADI-DEP-4</t>
  </si>
  <si>
    <t>T-ADI-ART-0</t>
  </si>
  <si>
    <t>T-ADI-ART-1</t>
  </si>
  <si>
    <t>T-ADI-ART-2</t>
  </si>
  <si>
    <t>T-ADI-ART-3</t>
  </si>
  <si>
    <t>T-ADI-ART-4</t>
  </si>
  <si>
    <t>T-DEV-COMP-0</t>
  </si>
  <si>
    <t>T-DEV-COMP-1</t>
  </si>
  <si>
    <t>T-DEV-COMP-2</t>
  </si>
  <si>
    <t>T-DEV-SM-0</t>
  </si>
  <si>
    <t>T-DEV-SM-1</t>
  </si>
  <si>
    <t>T-DEV-SM-2</t>
  </si>
  <si>
    <t>T-DEV-SM-3</t>
  </si>
  <si>
    <t>T-DEV-SM-4</t>
  </si>
  <si>
    <t>T-DEV-BLD-0</t>
  </si>
  <si>
    <t>T-DEV-BLD-1</t>
  </si>
  <si>
    <t>T-DEV-BLD-2</t>
  </si>
  <si>
    <t>T-DEV-BLD-3</t>
  </si>
  <si>
    <t>T-DEV-BLD-4</t>
  </si>
  <si>
    <t>T-DEV-SCM-0</t>
  </si>
  <si>
    <t>T-DEV-SCM-1</t>
  </si>
  <si>
    <t>T-DEV-SCM-2</t>
  </si>
  <si>
    <t>T-DEV-SCM-3</t>
  </si>
  <si>
    <t>T-DEV-SCM-4</t>
  </si>
  <si>
    <t>T-DEV-SRC-0</t>
  </si>
  <si>
    <t>T-DEV-SRC-1</t>
  </si>
  <si>
    <t>T-DEV-SRC-2</t>
  </si>
  <si>
    <t>T-DEV-SRC-3</t>
  </si>
  <si>
    <t>T-DEV-SRC-4</t>
  </si>
  <si>
    <t>T-DEV-CICD-0</t>
  </si>
  <si>
    <t>T-DEV-CICD-1</t>
  </si>
  <si>
    <t>T-DEV-CICD-2</t>
  </si>
  <si>
    <t>T-DEV-CICD-3</t>
  </si>
  <si>
    <t>T-DEV-CICD-4</t>
  </si>
  <si>
    <t>T-CODE-SST-0</t>
  </si>
  <si>
    <t>T-CODE-SST-1</t>
  </si>
  <si>
    <t>T-CODE-SST-2</t>
  </si>
  <si>
    <t>T-CODE-SST-3</t>
  </si>
  <si>
    <t>T-CODE-SST-4</t>
  </si>
  <si>
    <t>T-CODE-SC-0</t>
  </si>
  <si>
    <t>T-CODE-SC-1</t>
  </si>
  <si>
    <t>T-CODE-SC-2</t>
  </si>
  <si>
    <t>T-CODE-SC-3</t>
  </si>
  <si>
    <t>T-CODE-SC-4</t>
  </si>
  <si>
    <t>T-CODE-IMG-0</t>
  </si>
  <si>
    <t>T-CODE-IMG-1</t>
  </si>
  <si>
    <t>T-CODE-IMG-2</t>
  </si>
  <si>
    <t>T-CODE-IMG-3</t>
  </si>
  <si>
    <t>T-CODE-IMG-4</t>
  </si>
  <si>
    <t>T-CODE-SECDN-0</t>
  </si>
  <si>
    <t>T-CODE-SECDN-1</t>
  </si>
  <si>
    <t>T-CODE-SECDN-2</t>
  </si>
  <si>
    <t>T-CODE-SECDN-3</t>
  </si>
  <si>
    <t>T-CODE-SECDN-4</t>
  </si>
  <si>
    <t>T-CODE-DOCKERFS-0</t>
  </si>
  <si>
    <t>T-CODE-DOCKERFS-1</t>
  </si>
  <si>
    <t>T-CODE-DOCKERFS-2</t>
  </si>
  <si>
    <t>T-PREPROD-DAST-0</t>
  </si>
  <si>
    <t>T-PREPROD-DAST-1</t>
  </si>
  <si>
    <t>T-PREPROD-DAST-2</t>
  </si>
  <si>
    <t>T-PREPROD-DAST-3</t>
  </si>
  <si>
    <t>T-PREPROD-DAST-4</t>
  </si>
  <si>
    <t>T-PREPROD-PENTEST-0</t>
  </si>
  <si>
    <t>T-PREPROD-PENTEST-1</t>
  </si>
  <si>
    <t>T-PREPROD-PENTEST-2</t>
  </si>
  <si>
    <t>T-PREPROD-PENTEST-4</t>
  </si>
  <si>
    <t>T-PREPROD-VULN-0</t>
  </si>
  <si>
    <t>T-PREPROD-VULN-1</t>
  </si>
  <si>
    <t>T-PREPROD-VULN-2</t>
  </si>
  <si>
    <t>T-PREPROD-VULN-3</t>
  </si>
  <si>
    <t>T-PREPROD-VULN-4</t>
  </si>
  <si>
    <t>T-PREPROD-SECTEST-0</t>
  </si>
  <si>
    <t>T-PREPROD-SECTEST-1</t>
  </si>
  <si>
    <t>T-PREPROD-SECTEST-2</t>
  </si>
  <si>
    <t>T-PREPROD-SECTEST-3</t>
  </si>
  <si>
    <t>T-PREPROD-MANSEC-0</t>
  </si>
  <si>
    <t>T-PREPROD-MANSEC-1</t>
  </si>
  <si>
    <t>T-PREPROD-MANSEC-2</t>
  </si>
  <si>
    <t>T-PROD-SM-0</t>
  </si>
  <si>
    <t>T-PROD-SM-1</t>
  </si>
  <si>
    <t>T-PROD-SM-2</t>
  </si>
  <si>
    <t>T-PROD-SM-3</t>
  </si>
  <si>
    <t>T-PROD-SM-4</t>
  </si>
  <si>
    <t>T-PROD-DAST-0</t>
  </si>
  <si>
    <t>T-PROD-DAST-1</t>
  </si>
  <si>
    <t>T-PROD-DAST-2</t>
  </si>
  <si>
    <t>T-PROD-DAST-3</t>
  </si>
  <si>
    <t>T-PROD-DAST-4</t>
  </si>
  <si>
    <t>T-PROD-PENTEST-0</t>
  </si>
  <si>
    <t>T-PROD-PENTEST-1</t>
  </si>
  <si>
    <t>T-PROD-PENTEST-2</t>
  </si>
  <si>
    <t>T-PROD-PENTEST-3</t>
  </si>
  <si>
    <t>T-PROD-PENTEST-4</t>
  </si>
  <si>
    <t>T-PROD-ACCESS-0</t>
  </si>
  <si>
    <t>T-PROD-ACCESS-1</t>
  </si>
  <si>
    <t>T-PROD-ACCESS-2</t>
  </si>
  <si>
    <t>T-PROD-ACCESS-3</t>
  </si>
  <si>
    <t>T-PROD-ACCESS-4</t>
  </si>
  <si>
    <t>T-PROD-NETWORK-0</t>
  </si>
  <si>
    <t>T-PROD-NETWORK-1</t>
  </si>
  <si>
    <t>T-PROD-NETWORK-2</t>
  </si>
  <si>
    <t>T-PROD-NETWORK-3</t>
  </si>
  <si>
    <t>T-PROD-RUN-0</t>
  </si>
  <si>
    <t>T-PROD-RUN-1</t>
  </si>
  <si>
    <t>T-PROD-RUN-2</t>
  </si>
  <si>
    <t>T-PROD-RUN-3</t>
  </si>
  <si>
    <t>T-PROD-VULN-0</t>
  </si>
  <si>
    <t>T-PROD-VULN-1</t>
  </si>
  <si>
    <t>T-PROD-VULN-2</t>
  </si>
  <si>
    <t>T-PROD-VULN-3</t>
  </si>
  <si>
    <t>T-PROD-VULN-4</t>
  </si>
  <si>
    <t>T-PROD-EVENTS-0</t>
  </si>
  <si>
    <t>T-PROD-EVENTS-2</t>
  </si>
  <si>
    <t>T-PROD-EVENTS-3</t>
  </si>
  <si>
    <t>P-EDU-AWR-0</t>
  </si>
  <si>
    <t>P-EDU-AWR-1</t>
  </si>
  <si>
    <t>P-EDU-AWR-2</t>
  </si>
  <si>
    <t>P-EDU-AWR-3</t>
  </si>
  <si>
    <t>P-EDU-AWR-4</t>
  </si>
  <si>
    <t>P-EDU-KB-0</t>
  </si>
  <si>
    <t>P-EDU-KB-1</t>
  </si>
  <si>
    <t>P-EDU-KB-2</t>
  </si>
  <si>
    <t>P-EDU-KB-3</t>
  </si>
  <si>
    <t>P-EDU-KB-4</t>
  </si>
  <si>
    <t>P-REQ-TM-0</t>
  </si>
  <si>
    <t>P-REQ-TM-1</t>
  </si>
  <si>
    <t>P-REQ-TM-2</t>
  </si>
  <si>
    <t>P-REQ-TM-3</t>
  </si>
  <si>
    <t>P-REQ-TM-4</t>
  </si>
  <si>
    <t>P-REQ-RD-0</t>
  </si>
  <si>
    <t>P-REQ-RD-1</t>
  </si>
  <si>
    <t>P-REQ-RD-2</t>
  </si>
  <si>
    <t>P-REQ-RD-3</t>
  </si>
  <si>
    <t>P-REQ-CR-0</t>
  </si>
  <si>
    <t>P-REQ-CR-1</t>
  </si>
  <si>
    <t>P-REQ-CR-2</t>
  </si>
  <si>
    <t>P-REQ-CR-3</t>
  </si>
  <si>
    <t>P-REQ-CR-4</t>
  </si>
  <si>
    <t>P-REQ-STDR-App-0</t>
  </si>
  <si>
    <t>P-REQ-STDR-App-1</t>
  </si>
  <si>
    <t>P-REQ-STDR-App-2</t>
  </si>
  <si>
    <t>P-REQ-STDR-App-3</t>
  </si>
  <si>
    <t>P-REQ-STDR-App-4</t>
  </si>
  <si>
    <t>P-REQ-STDR-Infr-0</t>
  </si>
  <si>
    <t>P-REQ-STDR-Infr-1</t>
  </si>
  <si>
    <t>P-REQ-STDR-Infr-2</t>
  </si>
  <si>
    <t>P-REQ-STDR-Infr-3</t>
  </si>
  <si>
    <t>P-REQ-STDR-Infr-4</t>
  </si>
  <si>
    <t>P-DEFECT-MNG-0</t>
  </si>
  <si>
    <t>P-DEFECT-MNG-1</t>
  </si>
  <si>
    <t>P-DEFECT-MNG-2</t>
  </si>
  <si>
    <t>P-DEFECT-MNG-3</t>
  </si>
  <si>
    <t>P-DEFECT-MNG-4</t>
  </si>
  <si>
    <t>P-DEFECT-CNS-0</t>
  </si>
  <si>
    <t>P-DEFECT-CNS-1</t>
  </si>
  <si>
    <t>P-DEFECT-CNS-2</t>
  </si>
  <si>
    <t>P-DEFECT-CNS-3</t>
  </si>
  <si>
    <t>P-DEFECT-CNS-4</t>
  </si>
  <si>
    <t>P-MET-SET-0</t>
  </si>
  <si>
    <t>P-MET-SET-2</t>
  </si>
  <si>
    <t>P-MET-SET-3</t>
  </si>
  <si>
    <t>P-MET-EX-0</t>
  </si>
  <si>
    <t>P-MET-EX-2</t>
  </si>
  <si>
    <t>P-MET-EX-3</t>
  </si>
  <si>
    <t>P-MET-EX-4</t>
  </si>
  <si>
    <t>P-ROLE-SC-0</t>
  </si>
  <si>
    <t>P-ROLE-SC-1</t>
  </si>
  <si>
    <t>P-ROLE-SC-2</t>
  </si>
  <si>
    <t>P-ROLE-SC-3</t>
  </si>
  <si>
    <t>P-ROLE-SC-4</t>
  </si>
  <si>
    <t>P-ROLE-RESP-0</t>
  </si>
  <si>
    <t>P-ROLE-RESP-1</t>
  </si>
  <si>
    <t>P-ROLE-RESP-2</t>
  </si>
  <si>
    <t>P-ROLE-RESP-3</t>
  </si>
  <si>
    <t>Практика</t>
  </si>
  <si>
    <t>Q1</t>
  </si>
  <si>
    <t>Q2</t>
  </si>
  <si>
    <t>Q3</t>
  </si>
  <si>
    <t>Q4</t>
  </si>
  <si>
    <r>
      <t>Q1</t>
    </r>
    <r>
      <rPr>
        <sz val="8"/>
        <color theme="1"/>
        <rFont val="Calibri"/>
        <family val="2"/>
        <charset val="204"/>
        <scheme val="minor"/>
      </rPr>
      <t> </t>
    </r>
  </si>
  <si>
    <t>Внедрить решения OSA\SCA</t>
  </si>
  <si>
    <r>
      <t>Внедрить средство управления секретами (HashiCorp Vault</t>
    </r>
    <r>
      <rPr>
        <sz val="8"/>
        <color theme="1"/>
        <rFont val="Calibri"/>
        <family val="2"/>
        <charset val="204"/>
        <scheme val="minor"/>
      </rPr>
      <t> </t>
    </r>
    <r>
      <rPr>
        <sz val="11"/>
        <color rgb="FF000000"/>
        <rFont val="Calibri"/>
        <family val="2"/>
        <charset val="204"/>
        <scheme val="minor"/>
      </rPr>
      <t>)</t>
    </r>
  </si>
  <si>
    <r>
      <t>Харденинг узлов сборки</t>
    </r>
    <r>
      <rPr>
        <sz val="11"/>
        <color rgb="FF000000"/>
        <rFont val="Calibri"/>
        <family val="2"/>
        <charset val="204"/>
        <scheme val="minor"/>
      </rPr>
      <t xml:space="preserve">, настройка </t>
    </r>
    <r>
      <rPr>
        <sz val="11"/>
        <color theme="1"/>
        <rFont val="Calibri"/>
        <family val="2"/>
        <charset val="204"/>
        <scheme val="minor"/>
      </rPr>
      <t>мониторинга, сетевых доступов к workers и пр.</t>
    </r>
  </si>
  <si>
    <t>Харденинг SCM, настройка RBAC  </t>
  </si>
  <si>
    <r>
      <t xml:space="preserve">Харденинг </t>
    </r>
    <r>
      <rPr>
        <sz val="11"/>
        <color theme="1"/>
        <rFont val="Calibri"/>
        <family val="2"/>
        <charset val="204"/>
        <scheme val="minor"/>
      </rPr>
      <t>СI\CD</t>
    </r>
    <r>
      <rPr>
        <sz val="11"/>
        <color rgb="FF000000"/>
        <rFont val="Calibri"/>
        <family val="2"/>
        <charset val="204"/>
        <scheme val="minor"/>
      </rPr>
      <t xml:space="preserve"> , настройка RBAC, настройка и </t>
    </r>
    <r>
      <rPr>
        <sz val="11"/>
        <color theme="1"/>
        <rFont val="Calibri"/>
        <family val="2"/>
        <charset val="204"/>
        <scheme val="minor"/>
      </rPr>
      <t>анализ логов pipeline и пр</t>
    </r>
  </si>
  <si>
    <t>Внедрить решения SAST</t>
  </si>
  <si>
    <r>
      <t>Внедрить решения OSA\SCA</t>
    </r>
    <r>
      <rPr>
        <sz val="8"/>
        <color theme="1"/>
        <rFont val="Calibri"/>
        <family val="2"/>
        <charset val="204"/>
        <scheme val="minor"/>
      </rPr>
      <t>  </t>
    </r>
  </si>
  <si>
    <r>
      <t>Внедрить анализ образов контейнеров и защиту runtime для всех команд</t>
    </r>
    <r>
      <rPr>
        <sz val="11"/>
        <color rgb="FF000000"/>
        <rFont val="Calibri"/>
        <family val="2"/>
        <charset val="204"/>
        <scheme val="minor"/>
      </rPr>
      <t xml:space="preserve">, настроить </t>
    </r>
    <r>
      <rPr>
        <sz val="11"/>
        <color theme="1"/>
        <rFont val="Calibri"/>
        <family val="2"/>
        <charset val="204"/>
        <scheme val="minor"/>
      </rPr>
      <t xml:space="preserve">контроль конфигураций </t>
    </r>
    <r>
      <rPr>
        <sz val="8"/>
        <color theme="1"/>
        <rFont val="Calibri"/>
        <family val="2"/>
        <charset val="204"/>
        <scheme val="minor"/>
      </rPr>
      <t> </t>
    </r>
  </si>
  <si>
    <t>Внедрить решение Secret detection</t>
  </si>
  <si>
    <r>
      <t>Внедрить анализ образов контейнеров и защиту runtime для всех команд</t>
    </r>
    <r>
      <rPr>
        <sz val="8"/>
        <color theme="1"/>
        <rFont val="Calibri"/>
        <family val="2"/>
        <charset val="204"/>
        <scheme val="minor"/>
      </rPr>
      <t> </t>
    </r>
  </si>
  <si>
    <r>
      <t>Внедрить решение класса DAST</t>
    </r>
    <r>
      <rPr>
        <sz val="8"/>
        <color theme="1"/>
        <rFont val="Calibri"/>
        <family val="2"/>
        <charset val="204"/>
        <scheme val="minor"/>
      </rPr>
      <t> </t>
    </r>
  </si>
  <si>
    <t>Формализация и проведение тестирований на проникновение при приемочных испытаниях ПО</t>
  </si>
  <si>
    <t>Внедрить практики автотестов, выполняющих проверки по ИБ</t>
  </si>
  <si>
    <r>
      <t>Внедрить средство управления секретами (Hashicorp vault)</t>
    </r>
    <r>
      <rPr>
        <sz val="8"/>
        <color theme="1"/>
        <rFont val="Calibri"/>
        <family val="2"/>
        <charset val="204"/>
        <scheme val="minor"/>
      </rPr>
      <t> </t>
    </r>
  </si>
  <si>
    <t>Выполнить сегментацию сети, настроить минимальные сетевые доступы к k8s</t>
  </si>
  <si>
    <r>
      <t>Настройка admission policy</t>
    </r>
    <r>
      <rPr>
        <sz val="8"/>
        <color theme="1"/>
        <rFont val="Calibri"/>
        <family val="2"/>
        <charset val="204"/>
        <scheme val="minor"/>
      </rPr>
      <t> </t>
    </r>
  </si>
  <si>
    <t xml:space="preserve">Внедрение решения Container security. </t>
  </si>
  <si>
    <r>
      <t xml:space="preserve">После внедрения решения Container Security создать правила </t>
    </r>
    <r>
      <rPr>
        <sz val="8"/>
        <color theme="1"/>
        <rFont val="Calibri"/>
        <family val="2"/>
        <charset val="204"/>
        <scheme val="minor"/>
      </rPr>
      <t>  </t>
    </r>
    <r>
      <rPr>
        <sz val="11"/>
        <color rgb="FF000000"/>
        <rFont val="Calibri"/>
        <family val="2"/>
        <charset val="204"/>
        <scheme val="minor"/>
      </rPr>
      <t>корреляции от него в SIEM</t>
    </r>
  </si>
  <si>
    <r>
      <t>Разработать план обучения специалистов</t>
    </r>
    <r>
      <rPr>
        <sz val="8"/>
        <color theme="1"/>
        <rFont val="Calibri"/>
        <family val="2"/>
        <charset val="204"/>
        <scheme val="minor"/>
      </rPr>
      <t>  </t>
    </r>
  </si>
  <si>
    <t>Разработать методику моделирования угроз ИБ</t>
  </si>
  <si>
    <t>1.Разработать положение по безопасной разработке ПО
2.Разработать регламент безопасной разработки ПО</t>
  </si>
  <si>
    <t>Разработать регламент управления уязвимостями</t>
  </si>
  <si>
    <t>Внедрить ресурс хранения отчетов тестирований безопасности</t>
  </si>
  <si>
    <t>Для каждой команды определить специалиста с ролью Security Champion</t>
  </si>
  <si>
    <t>Предполагаемый перечень и состав документов</t>
  </si>
  <si>
    <t>Название документа</t>
  </si>
  <si>
    <t>Предполагаемое содержания (разделы) документа</t>
  </si>
  <si>
    <t>Отчет по результатам проведения оценки зрелости процессов безопасной разработки по фреймворку DAF</t>
  </si>
  <si>
    <t>Описание текущих процессов разработки ПО;</t>
  </si>
  <si>
    <t>Перечень сильных/слабых сторон и возможностей для улучшения/развития;</t>
  </si>
  <si>
    <t>Рекомендации по встраиванию практик безопасной разработки на каждом из этапов разработки ПО.</t>
  </si>
  <si>
    <t>Проект документа «Положение по безопасной разработке программного обеспечения»</t>
  </si>
  <si>
    <t>1 Общие положения</t>
  </si>
  <si>
    <t>1.1 Назначение и область действия документа</t>
  </si>
  <si>
    <t>1.2 Нормативные документы, на основе которых составлен настоящий документ</t>
  </si>
  <si>
    <t>2 Описание процессов безопасной разработки ПО</t>
  </si>
  <si>
    <t>2.1 Основные принципы безопасной разработки ПО</t>
  </si>
  <si>
    <t>2.2 Описание жизненного цикла безопасной разработки ПО</t>
  </si>
  <si>
    <t>2.3 Функциональные роли участников безопасной разработки ПО</t>
  </si>
  <si>
    <t>3 Требования ИБ на различных этапах жизненного цикла разработки ПО</t>
  </si>
  <si>
    <t>3.1 Общие требования ИБ</t>
  </si>
  <si>
    <t>3.2 Требования к этапу планирования функционала ПО</t>
  </si>
  <si>
    <t>3.3 Требования к этапу проектирования ПО</t>
  </si>
  <si>
    <t>3.4 Требования к этапу разработки ПО</t>
  </si>
  <si>
    <t>3.5 Требования к этапу сборки ПО</t>
  </si>
  <si>
    <t>3.6 Требования к этапу тестирования ПО</t>
  </si>
  <si>
    <t>3.7 Требования к этапу выпуска и развертывания ПО</t>
  </si>
  <si>
    <t>3.8 Требования к этапу эксплуатации ПО</t>
  </si>
  <si>
    <t>3.9 Требования к этапу вывода из эксплуатации ПО</t>
  </si>
  <si>
    <t>4 Контроль и ответственность за выполнение требований настоящего документа</t>
  </si>
  <si>
    <t>Проект документа «Регламент процесса безопасной разработки ПО»</t>
  </si>
  <si>
    <t>2 Функциональные роли процесса безопасной разработки ПО</t>
  </si>
  <si>
    <t>2.1 Перечень функциональных ролей, участвующих в безопасной разработки ПО</t>
  </si>
  <si>
    <t>2.2 Описание и задачи функциональных ролей, участвующих в безопасной разработки ПО</t>
  </si>
  <si>
    <t>3 Жизненный цикл безопасной разработки ПО</t>
  </si>
  <si>
    <t>3.1 Полный жизненный цикл безопасной разработки ПО</t>
  </si>
  <si>
    <t>3.2 Изменение/доработка ПО с точки зрения информационной безопасности</t>
  </si>
  <si>
    <t>4 Процессы безопасной разработки ПО</t>
  </si>
  <si>
    <t>4.1 Обучение работников в части безопасной разработки ПО</t>
  </si>
  <si>
    <t>4.2 Анализ применимости базовых требований ИБ к ПО</t>
  </si>
  <si>
    <t>4.3 Процесс формирования дополнительных требований ИБ к ПО</t>
  </si>
  <si>
    <t>4.4 Процесс проведения композиционного анализа ПО</t>
  </si>
  <si>
    <t>4.5 Обеспечение безопасности при управлении версионностью ПО</t>
  </si>
  <si>
    <t>4.6 Обеспечение безопасности используемых секретов</t>
  </si>
  <si>
    <t>4.7 Процесс проведения статического анализа кода</t>
  </si>
  <si>
    <t>4.8 Процесс обеспечения безопасности среды сборки ПО</t>
  </si>
  <si>
    <t>4.9 Процесс обеспечения безопасности файлов конфигурации</t>
  </si>
  <si>
    <t>4.10 Процесс проведения динамического анализа исполняемого кода</t>
  </si>
  <si>
    <t>4.11 Процесс проведения фаззинг-тестирования</t>
  </si>
  <si>
    <t>4.12 Процесс проведения функционального тестирования ИБ</t>
  </si>
  <si>
    <t>4.13 Процесс проведения тестирования на проникновение</t>
  </si>
  <si>
    <t>4.14 Процесс управления ИБ дефектами</t>
  </si>
  <si>
    <t>4.15 Процесс обеспечения безопасной доставки</t>
  </si>
  <si>
    <t>4.16 Процесс обеспечения безопасности конфигурации ПО</t>
  </si>
  <si>
    <t>4.17 Процесс обеспечения безопасности продуктивной среды</t>
  </si>
  <si>
    <t>4.18 Процесс обеспечения безопасности ПО на этапе вывода из эксплуатации</t>
  </si>
  <si>
    <t>Проект документа «Регламент управления дефектами, идентифицированными в процессе разработки ПО»</t>
  </si>
  <si>
    <t>2 Общие положения</t>
  </si>
  <si>
    <t>2.1 Сроки и правила устранения выявленных уязвимостей в разрабатываемом ПО</t>
  </si>
  <si>
    <t>3 Обязанности и ответственность участников процесса управления дефектами, идентифицированными в процессе разработки ПО</t>
  </si>
  <si>
    <t>4 Общая схема процесса управления дефектами ИБ в разрабатываемом ПО</t>
  </si>
  <si>
    <t>Приложение 1. Матрица разграничения обязанностей (RACI-матрица) для общего процесса управления дефектами в разрабатываемом ПО</t>
  </si>
  <si>
    <t>Проект документа «Использования контрольных точек информационной безопасности (Quality Gates) в процессе разработки ПО»</t>
  </si>
  <si>
    <t>1. Определение QUALITY GATES (QG)</t>
  </si>
  <si>
    <t>2. Цели и задачи применения QG</t>
  </si>
  <si>
    <t>3. Этапы и среды, которые предполагают использование QG</t>
  </si>
  <si>
    <t>4. Описание встраивания QG в процессы разработки ПО</t>
  </si>
  <si>
    <t>4.1. Этапы внедрения QG в процесс безопасной разработки  ПО</t>
  </si>
  <si>
    <t>4.2. Описание QG</t>
  </si>
  <si>
    <t>4.3. Встраивание QG (внедрение)</t>
  </si>
  <si>
    <t>4.3.1. Требования к конвейеру</t>
  </si>
  <si>
    <t>4.3.2. План встраивания нового QG</t>
  </si>
  <si>
    <t>4.3.3. Точки встраивания (этапы и среды) QG</t>
  </si>
  <si>
    <t>4.3.4. Генерация метрик для функционировани QG</t>
  </si>
  <si>
    <t>4.3.5. Оценка и учет результатов работы QG</t>
  </si>
  <si>
    <t>4.3.6. Мониторинг работы QG</t>
  </si>
  <si>
    <t>5. Условия прохождения QG</t>
  </si>
  <si>
    <t>5.1. Оцениваемые критерии прохождения QG</t>
  </si>
  <si>
    <t>5.2. Принудительные решения и исключения для прохождения QG</t>
  </si>
  <si>
    <t>6. Критерии успешного прохождения QG</t>
  </si>
  <si>
    <t>6.1. Классификация метрик</t>
  </si>
  <si>
    <t>6.2. Пороговые значения по умолчанию</t>
  </si>
  <si>
    <t>6.3. Пороговые значения QG</t>
  </si>
  <si>
    <t xml:space="preserve">6.3.1. Метрики композиционного анализа (SCA) </t>
  </si>
  <si>
    <t>6.3.2. Метрики статического анализа кода (SAST)</t>
  </si>
  <si>
    <t>6.3.3. Метрики анализа образов контейнеров (Container security)</t>
  </si>
  <si>
    <t>Проект документа «Стандарт информационной безопасности средств контейнеризации и сред контейнерной оркестрации»</t>
  </si>
  <si>
    <t>2. Защита элементов ИТ-инфраструктуры, используемой для запуска контейнеров без использования оркестратора</t>
  </si>
  <si>
    <r>
      <t>2.1. Т</t>
    </r>
    <r>
      <rPr>
        <sz val="12"/>
        <color theme="1"/>
        <rFont val="Times New Roman"/>
        <family val="1"/>
        <charset val="204"/>
      </rPr>
      <t>ребования по ИБ к ОС для узлов, на которых запускаются контейнеры</t>
    </r>
  </si>
  <si>
    <t>2.2. Требования по ИБ к среде контейнеризации</t>
  </si>
  <si>
    <r>
      <t xml:space="preserve">3. </t>
    </r>
    <r>
      <rPr>
        <sz val="12"/>
        <color theme="1"/>
        <rFont val="Times New Roman"/>
        <family val="1"/>
        <charset val="204"/>
      </rPr>
      <t>Защита элементов ИТ-инфраструктуры, используемой для запуска контейнеров с использованием оркестратора</t>
    </r>
  </si>
  <si>
    <r>
      <t xml:space="preserve">3.1. </t>
    </r>
    <r>
      <rPr>
        <sz val="12"/>
        <color theme="1"/>
        <rFont val="Times New Roman"/>
        <family val="1"/>
        <charset val="204"/>
      </rPr>
      <t>Требования по ИБ к ОС узлам оркестратора</t>
    </r>
  </si>
  <si>
    <r>
      <t xml:space="preserve">3.2. </t>
    </r>
    <r>
      <rPr>
        <sz val="12"/>
        <color theme="1"/>
        <rFont val="Times New Roman"/>
        <family val="1"/>
        <charset val="204"/>
      </rPr>
      <t>Требования по ИБ к средствам контейнеризации, используемых средами контейнерной оркестрации</t>
    </r>
  </si>
  <si>
    <r>
      <t>3.3 Т</t>
    </r>
    <r>
      <rPr>
        <sz val="12"/>
        <color theme="1"/>
        <rFont val="Times New Roman"/>
        <family val="1"/>
        <charset val="204"/>
      </rPr>
      <t>ребования по ИБ к средам контейнерной оркестрации</t>
    </r>
  </si>
  <si>
    <r>
      <t xml:space="preserve">3.4 </t>
    </r>
    <r>
      <rPr>
        <sz val="12"/>
        <color theme="1"/>
        <rFont val="Times New Roman"/>
        <family val="1"/>
        <charset val="204"/>
      </rPr>
      <t>Рекомендации по мониторингу и выявлению инцидентов ИБ. Сценарии выявления инцидентов информационной безопасности для сред контейнерной оркестрации и контейнеризации.</t>
    </r>
  </si>
  <si>
    <r>
      <t xml:space="preserve">4. </t>
    </r>
    <r>
      <rPr>
        <sz val="12"/>
        <color theme="1"/>
        <rFont val="Times New Roman"/>
        <family val="1"/>
        <charset val="204"/>
      </rPr>
      <t>Защита образов контейнеров</t>
    </r>
  </si>
  <si>
    <r>
      <t xml:space="preserve">4.1. </t>
    </r>
    <r>
      <rPr>
        <sz val="12"/>
        <color theme="1"/>
        <rFont val="Times New Roman"/>
        <family val="1"/>
        <charset val="204"/>
      </rPr>
      <t xml:space="preserve">Требования по ИБ к конфигурационным файлам, которые используются для сборки образов </t>
    </r>
    <r>
      <rPr>
        <sz val="12"/>
        <color theme="1"/>
        <rFont val="Calibri"/>
        <family val="2"/>
        <charset val="204"/>
      </rPr>
      <t>(</t>
    </r>
    <r>
      <rPr>
        <sz val="12"/>
        <color theme="1"/>
        <rFont val="Times New Roman"/>
        <family val="1"/>
        <charset val="204"/>
      </rPr>
      <t>Dockerfile</t>
    </r>
    <r>
      <rPr>
        <sz val="12"/>
        <color theme="1"/>
        <rFont val="Calibri"/>
        <family val="2"/>
        <charset val="204"/>
      </rPr>
      <t>)</t>
    </r>
    <r>
      <rPr>
        <sz val="12"/>
        <color theme="1"/>
        <rFont val="Times New Roman"/>
        <family val="1"/>
        <charset val="204"/>
      </rPr>
      <t>;</t>
    </r>
  </si>
  <si>
    <r>
      <t xml:space="preserve">4.2. </t>
    </r>
    <r>
      <rPr>
        <sz val="12"/>
        <color theme="1"/>
        <rFont val="Times New Roman"/>
        <family val="1"/>
        <charset val="204"/>
      </rPr>
      <t xml:space="preserve"> Требования по ИБ к процессу сборки образов контейнеров</t>
    </r>
  </si>
  <si>
    <r>
      <t>4.3. Т</t>
    </r>
    <r>
      <rPr>
        <sz val="12"/>
        <color theme="1"/>
        <rFont val="Times New Roman"/>
        <family val="1"/>
        <charset val="204"/>
      </rPr>
      <t>ребования по ИБ к размещению в реестре образов контейнеров</t>
    </r>
  </si>
  <si>
    <r>
      <t xml:space="preserve">5. </t>
    </r>
    <r>
      <rPr>
        <sz val="12"/>
        <color theme="1"/>
        <rFont val="Times New Roman"/>
        <family val="1"/>
        <charset val="204"/>
      </rPr>
      <t>Анализ Kubernetes-манифестов</t>
    </r>
  </si>
  <si>
    <r>
      <t>5.1. Т</t>
    </r>
    <r>
      <rPr>
        <sz val="12"/>
        <color theme="1"/>
        <rFont val="Times New Roman"/>
        <family val="1"/>
        <charset val="204"/>
      </rPr>
      <t>ребования по ИБ к манифестам, используемым для создания ресурсов в средах контейнерной оркестрации</t>
    </r>
  </si>
  <si>
    <r>
      <t>5.2. Т</t>
    </r>
    <r>
      <rPr>
        <sz val="12"/>
        <color theme="1"/>
        <rFont val="Times New Roman"/>
        <family val="1"/>
        <charset val="204"/>
      </rPr>
      <t xml:space="preserve">ребования по управлению секретами </t>
    </r>
    <r>
      <rPr>
        <sz val="12"/>
        <color theme="1"/>
        <rFont val="Calibri"/>
        <family val="2"/>
        <charset val="204"/>
      </rPr>
      <t>(</t>
    </r>
    <r>
      <rPr>
        <sz val="12"/>
        <color theme="1"/>
        <rFont val="Times New Roman"/>
        <family val="1"/>
        <charset val="204"/>
      </rPr>
      <t>применимо к манифестам</t>
    </r>
    <r>
      <rPr>
        <sz val="12"/>
        <color theme="1"/>
        <rFont val="Calibri"/>
        <family val="2"/>
        <charset val="204"/>
      </rPr>
      <t>)</t>
    </r>
  </si>
  <si>
    <r>
      <t>5.3. Т</t>
    </r>
    <r>
      <rPr>
        <sz val="12"/>
        <color theme="1"/>
        <rFont val="Times New Roman"/>
        <family val="1"/>
        <charset val="204"/>
      </rPr>
      <t>ребования по ИБ к контролю создаваемых ресурсов в среде контейнерной оркестрации</t>
    </r>
  </si>
  <si>
    <r>
      <t>5.4. Т</t>
    </r>
    <r>
      <rPr>
        <sz val="12"/>
        <color theme="1"/>
        <rFont val="Times New Roman"/>
        <family val="1"/>
        <charset val="204"/>
      </rPr>
      <t>ребования к автоматизации ИБ-проверок манифестов</t>
    </r>
  </si>
  <si>
    <r>
      <t xml:space="preserve">6. </t>
    </r>
    <r>
      <rPr>
        <sz val="12"/>
        <color theme="1"/>
        <rFont val="Times New Roman"/>
        <family val="1"/>
        <charset val="204"/>
      </rPr>
      <t>Защита контейнеров</t>
    </r>
  </si>
  <si>
    <r>
      <t>6.1. Т</t>
    </r>
    <r>
      <rPr>
        <sz val="12"/>
        <color theme="1"/>
        <rFont val="Times New Roman"/>
        <family val="1"/>
        <charset val="204"/>
      </rPr>
      <t>ребования по ИБ к контейнерам</t>
    </r>
  </si>
  <si>
    <r>
      <t>5.2. Т</t>
    </r>
    <r>
      <rPr>
        <sz val="12"/>
        <color theme="1"/>
        <rFont val="Times New Roman"/>
        <family val="1"/>
        <charset val="204"/>
      </rPr>
      <t>ребования к автоматизации проверок</t>
    </r>
  </si>
  <si>
    <t>Проект документа «Стандарт по безопасной разработке ПО»</t>
  </si>
  <si>
    <t>2.Основные принципы DevSecOps</t>
  </si>
  <si>
    <t>3.Проектирование и разработка (design and code)</t>
  </si>
  <si>
    <t>3.1.Общие требования ИБ к разрабатываемому ПО</t>
  </si>
  <si>
    <t>3.1.1.Аутентификация</t>
  </si>
  <si>
    <t>3.1.2.Контроль доступа</t>
  </si>
  <si>
    <t>3.1.3.Контроль потоков данных</t>
  </si>
  <si>
    <t>3.1.4.Защита данных при хранении, использовании и передаче</t>
  </si>
  <si>
    <t>3.1.5.Контроль ввода-вывода данных</t>
  </si>
  <si>
    <t>3.1.6.Контроль загружаемых файлов</t>
  </si>
  <si>
    <t>3.1.7.Журналирование</t>
  </si>
  <si>
    <t>3.2.Дополнительные требования ИБ к мобильным приложениям</t>
  </si>
  <si>
    <t>3.2.1.Защита данных при хранении, использовании и передаче</t>
  </si>
  <si>
    <t>3.2.2.Аутентификация</t>
  </si>
  <si>
    <t>3.2.3.Взаимодействие компонент мобильного приложения</t>
  </si>
  <si>
    <t>3.2.4.Защита от reverse engineering</t>
  </si>
  <si>
    <t>3.3.Дополнительные требования ИБ к переводам денежных средств</t>
  </si>
  <si>
    <t>3.3.1.Архитектура</t>
  </si>
  <si>
    <t>3.3.2.Аутентификация</t>
  </si>
  <si>
    <t>3.3.3.Уровни доверия к программному обеспечению</t>
  </si>
  <si>
    <t>3.4.Дополнительные требования ИБ к обработке данных держателей платежных карт</t>
  </si>
  <si>
    <t>3.4.1.Архитектура</t>
  </si>
  <si>
    <t>3.4.2.Защита данных при хранении, использовании и передаче</t>
  </si>
  <si>
    <t>3.5.Дополнительные требования ИБ к API</t>
  </si>
  <si>
    <t>3.5.1.Документация</t>
  </si>
  <si>
    <t>3.5.2.Архитектура</t>
  </si>
  <si>
    <t>3.5.3.Аутентификация и авторизация</t>
  </si>
  <si>
    <t>3.5.4.Защита от раскрытия API</t>
  </si>
  <si>
    <t>3.5.5.Защита данных при передаче</t>
  </si>
  <si>
    <t>3.5.6.Контроль доступа</t>
  </si>
  <si>
    <t>3.5.7.Контроль ввода–вывода данных</t>
  </si>
  <si>
    <t>3.6.Дополнительные требования ИБ к среде контейнеризации</t>
  </si>
  <si>
    <t>3.7.Практики безопасного программирования</t>
  </si>
  <si>
    <t>4.Проверка кода и сборка (Check-in and build)</t>
  </si>
  <si>
    <t>4.1.Управление исходным кодом и контроль версий</t>
  </si>
  <si>
    <t>4.1.1.Управление исходным кодом</t>
  </si>
  <si>
    <t>4.1.2.Контроль версий</t>
  </si>
  <si>
    <t>4.2.Управление секретами (SM)</t>
  </si>
  <si>
    <t>4.3.Проверка кода</t>
  </si>
  <si>
    <t>4.3.1.Общие требования</t>
  </si>
  <si>
    <t>4.3.2.Анализ компонент open source software (OSA)</t>
  </si>
  <si>
    <t>4.3.3.Анализ зависимостей (SCA)</t>
  </si>
  <si>
    <t>4.3.4.Статический анализ кода (SAST)</t>
  </si>
  <si>
    <t>4.4.Качество кода и параметры сборки приложения</t>
  </si>
  <si>
    <t>4.5.Требования к сборке образа контейнера</t>
  </si>
  <si>
    <t>4.5.1.Общие требования к сборке образа контейнера</t>
  </si>
  <si>
    <t>4.5.2.Использование базовых образов контейнеров</t>
  </si>
  <si>
    <t>4.5.3.Проверка конфигураций и сканирование образов контейнеров (CA)</t>
  </si>
  <si>
    <t>4.6.Управление дефектами и уязвимостями в коде</t>
  </si>
  <si>
    <t>4.7.Обфускация</t>
  </si>
  <si>
    <t>4.8.Поставка программного обеспечения</t>
  </si>
  <si>
    <t>5.Тестирование (TEST)</t>
  </si>
  <si>
    <t>5.1.Общие требования к процедурам проверки безопасности</t>
  </si>
  <si>
    <t>5.2.Динамическое тестирование безопасности приложения (DAST)</t>
  </si>
  <si>
    <t>5.3.Управление уязвимостями ПО</t>
  </si>
  <si>
    <t>6.Выпуск и Развертывание (release and deploy)</t>
  </si>
  <si>
    <t>6.1.Управление релизами</t>
  </si>
  <si>
    <t>6.2.Продуктивный релиз</t>
  </si>
  <si>
    <t>7.Оценка эффективности</t>
  </si>
  <si>
    <t>7.1.Метрики оценки эффективности</t>
  </si>
  <si>
    <t>Проект документа «Регламент управления компонентами с открытым исходным кодом»</t>
  </si>
  <si>
    <t>2 Контроль и ответственность</t>
  </si>
  <si>
    <t>3 Процесс управления компонентами с открытым исходным кодом</t>
  </si>
  <si>
    <t>3.1 Общее описание процесса управления компонентами с открытым исходным кодом</t>
  </si>
  <si>
    <t>3.2 Участники процесса управления компонентами с открытым исходным кодом</t>
  </si>
  <si>
    <t>3.3 Процедуры управления компонентами с открытым исходным кодом</t>
  </si>
  <si>
    <t>3.3.1.1 Процедура добавления компонента во внутренний репозиторий</t>
  </si>
  <si>
    <t>3.3.1.2 Процедура модификации доступа к внутреннему репозиторию</t>
  </si>
  <si>
    <t>3.3.1.3 Процедура обновления используемых компонентов</t>
  </si>
  <si>
    <t>Проект документа «Регламент управления секретами»</t>
  </si>
  <si>
    <t>2. Обязанности и ответственность участников процесса управления секретами</t>
  </si>
  <si>
    <t>3. Описание процесса взаимодействия команд разработки при эксплуатации Hashicorp vault</t>
  </si>
  <si>
    <t>4. Заключительные положения</t>
  </si>
  <si>
    <t>Приложение № 1. Графическая схема процесса запроса доступа к Hashicorp vault</t>
  </si>
  <si>
    <t>Приложение № 2. Графическая схема процесса запроса на создание AppRole</t>
  </si>
  <si>
    <t>Приложение № 3. Графическая схема процесса создания заявки на создание k8s role</t>
  </si>
  <si>
    <t>Приложение № 4. Графическая схема процесса подключения k8s кластера к Hashicorp vault</t>
  </si>
  <si>
    <t>Проект документа «Метрики эффективности процесса безопасной разработки ПО»</t>
  </si>
  <si>
    <t>2 Метрики оценки безопасной разработки</t>
  </si>
  <si>
    <t>2.1 Общее описание процесса управления метриками безопасной разработки ПО</t>
  </si>
  <si>
    <t>3 Структура метрик</t>
  </si>
  <si>
    <t>3.1 Бизнес метрики безопасной разработки (применительно ко всем командам разработки)</t>
  </si>
  <si>
    <t>3.2 Метрики безопасной разработки применительно ко всем командам разработки</t>
  </si>
  <si>
    <t>3.3 Метрики безопасной разработки применительно к каждой команде разработки в отдельности</t>
  </si>
  <si>
    <t>4 Структура описания метрик</t>
  </si>
  <si>
    <t>5 Описание бизнес метрик безопасной разработки: применительно к командам разработки, в общем</t>
  </si>
  <si>
    <t>6 Описание метрик безопасной разработки: применительно к командам разработки, в общем</t>
  </si>
  <si>
    <t>7 Описание метрик безопасной разработки: применительно к каждой команде разработки в отдельности</t>
  </si>
  <si>
    <t xml:space="preserve">Регламент управления уязвимостями разрабатываемого ПО </t>
  </si>
  <si>
    <t>Стандарт конфигурации инфраструктуры</t>
  </si>
  <si>
    <t>Стандарт конфигурации разрабатываемого ПО</t>
  </si>
  <si>
    <t>Методика моделирования угроз</t>
  </si>
  <si>
    <t>SR1.5</t>
  </si>
  <si>
    <t>SR1.5
SE3.6</t>
  </si>
  <si>
    <t>CMVM1.1</t>
  </si>
  <si>
    <t>ST3.6</t>
  </si>
  <si>
    <t>SM3.4</t>
  </si>
  <si>
    <t>CR1.2</t>
  </si>
  <si>
    <t>SM3.4
CR1.4
CR1.5</t>
  </si>
  <si>
    <t>SM3.5</t>
  </si>
  <si>
    <t>CR3.2</t>
  </si>
  <si>
    <t>PT2.2</t>
  </si>
  <si>
    <t>ST1.1</t>
  </si>
  <si>
    <t>ST2.5</t>
  </si>
  <si>
    <t>SM3.1</t>
  </si>
  <si>
    <t>SM3.1
AM2.9</t>
  </si>
  <si>
    <t>CMVM3.4</t>
  </si>
  <si>
    <t>PT3.1
CMVM3.3</t>
  </si>
  <si>
    <t>SE3.3</t>
  </si>
  <si>
    <t>SM3.1
AM2.9
CMVM2.3</t>
  </si>
  <si>
    <t>CMVM3.5</t>
  </si>
  <si>
    <t>SE3.3
CMVM1.1</t>
  </si>
  <si>
    <t>T1.1
T2.9</t>
  </si>
  <si>
    <t>T2.12</t>
  </si>
  <si>
    <t>SM1.1
SR1.1
SR1.2</t>
  </si>
  <si>
    <t>SR1.1
SR1.2</t>
  </si>
  <si>
    <t>SR1.2
SR3.3</t>
  </si>
  <si>
    <t>SR1.2
SR2.2</t>
  </si>
  <si>
    <t>AA1.4</t>
  </si>
  <si>
    <t>AA1.1</t>
  </si>
  <si>
    <t>AM1.3
AA2.1
AA2.2</t>
  </si>
  <si>
    <t>AM2.1</t>
  </si>
  <si>
    <t>CP2.3</t>
  </si>
  <si>
    <t>SM1.4
CP2.3</t>
  </si>
  <si>
    <t>SM1.4
CP2.3
ST1.3</t>
  </si>
  <si>
    <t>SM1.4
SM2.2</t>
  </si>
  <si>
    <t>SM1.4</t>
  </si>
  <si>
    <t>PT1.2
CMVM1.3
CMVM3.1</t>
  </si>
  <si>
    <t>SM3.1
CR2.8</t>
  </si>
  <si>
    <t>SM2.1</t>
  </si>
  <si>
    <t>CP3.3</t>
  </si>
  <si>
    <t>Т1.8</t>
  </si>
  <si>
    <t>Уровень Пирамиды зрелости</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</si>
</sst>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3" formatCode="_-* #,##0.00_-;\-* #,##0.00_-;_-* &quot;-&quot;??_-;_-@_-"/>
  </numFmts>
  <fonts count="27" x14ac:knownFonts="1">
    <font>
      <sz val="11"/>
      <color theme="1"/>
      <name val="Calibri"/>
      <family val="2"/>
      <charset val="204"/>
      <scheme val="minor"/>
    </font>
    <font>
      <b/>
      <sz val="14"/>
      <color theme="1"/>
      <name val="Calibri"/>
      <family val="2"/>
      <scheme val="minor"/>
    </font>
    <font>
      <b/>
      <sz val="11"/>
      <color theme="1"/>
      <name val="Calibri"/>
      <family val="2"/>
      <charset val="204"/>
      <scheme val="minor"/>
    </font>
    <font>
      <b/>
      <sz val="12"/>
      <color theme="1"/>
      <name val="Calibri"/>
      <family val="2"/>
      <scheme val="minor"/>
    </font>
    <font>
      <b/>
      <sz val="18"/>
      <color theme="1"/>
      <name val="Calibri"/>
      <family val="2"/>
      <scheme val="minor"/>
    </font>
    <font>
      <sz val="11"/>
      <name val="Calibri"/>
      <family val="2"/>
      <charset val="204"/>
      <scheme val="minor"/>
    </font>
    <font>
      <sz val="11"/>
      <color rgb="FF000000"/>
      <name val="Calibri"/>
      <family val="2"/>
      <charset val="204"/>
      <scheme val="minor"/>
    </font>
    <font>
      <sz val="11"/>
      <color theme="1"/>
      <name val="Calibri"/>
      <family val="2"/>
      <charset val="204"/>
      <scheme val="minor"/>
    </font>
    <font>
      <b/>
      <sz val="18"/>
      <color theme="1"/>
      <name val="Calibri"/>
      <family val="2"/>
      <charset val="204"/>
      <scheme val="minor"/>
    </font>
    <font>
      <b/>
      <sz val="14"/>
      <color theme="1"/>
      <name val="Calibri"/>
      <family val="2"/>
      <charset val="204"/>
      <scheme val="minor"/>
    </font>
    <font>
      <b/>
      <sz val="26"/>
      <color theme="1"/>
      <name val="Calibri"/>
      <family val="2"/>
      <charset val="204"/>
      <scheme val="minor"/>
    </font>
    <font>
      <b/>
      <sz val="11"/>
      <name val="Calibri"/>
      <family val="2"/>
      <charset val="204"/>
      <scheme val="minor"/>
    </font>
    <font>
      <b/>
      <sz val="18"/>
      <name val="Calibri"/>
      <family val="2"/>
      <charset val="204"/>
      <scheme val="minor"/>
    </font>
    <font>
      <b/>
      <sz val="12"/>
      <color theme="1"/>
      <name val="Calibri"/>
      <family val="2"/>
      <charset val="204"/>
      <scheme val="minor"/>
    </font>
    <font>
      <sz val="11"/>
      <color rgb="FFFF0000"/>
      <name val="Calibri"/>
      <family val="2"/>
      <charset val="204"/>
      <scheme val="minor"/>
    </font>
    <font>
      <b/>
      <sz val="12"/>
      <color rgb="FF000000"/>
      <name val="Calibri"/>
      <family val="2"/>
      <charset val="204"/>
      <scheme val="minor"/>
    </font>
    <font>
      <sz val="8"/>
      <color theme="1"/>
      <name val="Calibri"/>
      <family val="2"/>
      <charset val="204"/>
      <scheme val="minor"/>
    </font>
    <font>
      <b/>
      <sz val="11"/>
      <color rgb="FF000000"/>
      <name val="Calibri"/>
      <family val="2"/>
      <charset val="204"/>
      <scheme val="minor"/>
    </font>
    <font>
      <sz val="14"/>
      <color theme="1"/>
      <name val="Calibri"/>
      <family val="2"/>
      <charset val="204"/>
      <scheme val="minor"/>
    </font>
    <font>
      <b/>
      <sz val="22"/>
      <color theme="1"/>
      <name val="Times New Roman"/>
      <family val="1"/>
      <charset val="204"/>
    </font>
    <font>
      <b/>
      <sz val="12"/>
      <color theme="1"/>
      <name val="Times New Roman"/>
      <family val="1"/>
      <charset val="204"/>
    </font>
    <font>
      <sz val="12"/>
      <color theme="1"/>
      <name val="Times New Roman"/>
      <family val="1"/>
      <charset val="204"/>
    </font>
    <font>
      <sz val="12"/>
      <color theme="1"/>
      <name val="Calibri"/>
      <family val="2"/>
      <charset val="204"/>
    </font>
    <font>
      <b/>
      <sz val="16"/>
      <color theme="1"/>
      <name val="Calibri"/>
      <family val="2"/>
      <charset val="204"/>
      <scheme val="minor"/>
    </font>
    <font>
      <b/>
      <sz val="16"/>
      <color theme="1"/>
      <name val="Times New Roman"/>
      <family val="1"/>
      <charset val="204"/>
    </font>
    <font>
      <sz val="11"/>
      <name val="Calibri"/>
      <family val="2"/>
      <scheme val="minor"/>
    </font>
    <font>
      <b/>
      <u/>
      <sz val="11"/>
      <name val="Calibri"/>
      <family val="2"/>
      <charset val="204"/>
      <scheme val="minor"/>
    </font>
  </fonts>
  <fills count="27">
    <fill>
      <patternFill patternType="none"/>
    </fill>
    <fill>
      <patternFill patternType="gray125"/>
    </fill>
    <fill>
      <patternFill patternType="solid">
        <fgColor theme="7" tint="0.79998168889431442"/>
        <bgColor indexed="64"/>
      </patternFill>
    </fill>
    <fill>
      <patternFill patternType="solid">
        <fgColor theme="7" tint="0.39997558519241921"/>
        <bgColor indexed="64"/>
      </patternFill>
    </fill>
    <fill>
      <patternFill patternType="solid">
        <fgColor rgb="FF00B0F0"/>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rgb="FF92D050"/>
        <bgColor indexed="64"/>
      </patternFill>
    </fill>
    <fill>
      <patternFill patternType="solid">
        <fgColor rgb="FFFFC000"/>
        <bgColor indexed="64"/>
      </patternFill>
    </fill>
    <fill>
      <patternFill patternType="solid">
        <fgColor theme="6" tint="0.39997558519241921"/>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theme="6" tint="0.79998168889431442"/>
        <bgColor indexed="64"/>
      </patternFill>
    </fill>
    <fill>
      <patternFill patternType="solid">
        <fgColor theme="4" tint="0.79998168889431442"/>
        <bgColor indexed="64"/>
      </patternFill>
    </fill>
    <fill>
      <patternFill patternType="solid">
        <fgColor theme="4" tint="0.39997558519241921"/>
        <bgColor indexed="64"/>
      </patternFill>
    </fill>
    <fill>
      <patternFill patternType="solid">
        <fgColor theme="0"/>
        <bgColor indexed="64"/>
      </patternFill>
    </fill>
    <fill>
      <patternFill patternType="solid">
        <fgColor theme="0" tint="-4.9989318521683403E-2"/>
        <bgColor indexed="64"/>
      </patternFill>
    </fill>
    <fill>
      <patternFill patternType="solid">
        <fgColor theme="5" tint="0.59999389629810485"/>
        <bgColor indexed="64"/>
      </patternFill>
    </fill>
    <fill>
      <patternFill patternType="solid">
        <fgColor rgb="FF3399FF"/>
        <bgColor indexed="64"/>
      </patternFill>
    </fill>
    <fill>
      <patternFill patternType="solid">
        <fgColor theme="9" tint="-0.249977111117893"/>
        <bgColor indexed="64"/>
      </patternFill>
    </fill>
    <fill>
      <patternFill patternType="solid">
        <fgColor rgb="FFB4C6E7"/>
        <bgColor indexed="64"/>
      </patternFill>
    </fill>
    <fill>
      <patternFill patternType="solid">
        <fgColor rgb="FFDDEBF7"/>
        <bgColor indexed="64"/>
      </patternFill>
    </fill>
    <fill>
      <patternFill patternType="solid">
        <fgColor rgb="FFFCE4D6"/>
        <bgColor indexed="64"/>
      </patternFill>
    </fill>
    <fill>
      <patternFill patternType="solid">
        <fgColor theme="8" tint="0.39997558519241921"/>
        <bgColor indexed="64"/>
      </patternFill>
    </fill>
    <fill>
      <patternFill patternType="solid">
        <fgColor theme="0" tint="-0.249977111117893"/>
        <bgColor indexed="64"/>
      </patternFill>
    </fill>
    <fill>
      <patternFill patternType="solid">
        <fgColor rgb="FFFF7C80"/>
        <bgColor indexed="64"/>
      </patternFill>
    </fill>
  </fills>
  <borders count="3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top/>
      <bottom style="medium">
        <color indexed="64"/>
      </bottom>
      <diagonal/>
    </border>
    <border>
      <left/>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bottom/>
      <diagonal/>
    </border>
    <border>
      <left/>
      <right style="thin">
        <color indexed="64"/>
      </right>
      <top/>
      <bottom style="thin">
        <color indexed="64"/>
      </bottom>
      <diagonal/>
    </border>
    <border>
      <left/>
      <right style="thin">
        <color indexed="64"/>
      </right>
      <top style="thin">
        <color indexed="64"/>
      </top>
      <bottom/>
      <diagonal/>
    </border>
    <border>
      <left style="medium">
        <color indexed="64"/>
      </left>
      <right/>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top/>
      <bottom/>
      <diagonal/>
    </border>
    <border>
      <left style="thin">
        <color indexed="64"/>
      </left>
      <right/>
      <top style="thin">
        <color indexed="64"/>
      </top>
      <bottom/>
      <diagonal/>
    </border>
    <border>
      <left style="thin">
        <color indexed="64"/>
      </left>
      <right/>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style="medium">
        <color indexed="64"/>
      </top>
      <bottom style="medium">
        <color indexed="64"/>
      </bottom>
      <diagonal/>
    </border>
    <border>
      <left style="mediumDashed">
        <color indexed="64"/>
      </left>
      <right/>
      <top style="mediumDashed">
        <color indexed="64"/>
      </top>
      <bottom/>
      <diagonal/>
    </border>
    <border>
      <left/>
      <right/>
      <top style="mediumDashed">
        <color indexed="64"/>
      </top>
      <bottom/>
      <diagonal/>
    </border>
    <border>
      <left/>
      <right style="mediumDashed">
        <color indexed="64"/>
      </right>
      <top style="mediumDashed">
        <color indexed="64"/>
      </top>
      <bottom/>
      <diagonal/>
    </border>
    <border>
      <left style="mediumDashed">
        <color indexed="64"/>
      </left>
      <right/>
      <top/>
      <bottom style="mediumDashed">
        <color indexed="64"/>
      </bottom>
      <diagonal/>
    </border>
    <border>
      <left/>
      <right/>
      <top/>
      <bottom style="mediumDashed">
        <color indexed="64"/>
      </bottom>
      <diagonal/>
    </border>
    <border>
      <left/>
      <right style="mediumDashed">
        <color indexed="64"/>
      </right>
      <top/>
      <bottom style="mediumDashed">
        <color indexed="64"/>
      </bottom>
      <diagonal/>
    </border>
  </borders>
  <cellStyleXfs count="3">
    <xf numFmtId="0" fontId="0" fillId="0" borderId="0"/>
    <xf numFmtId="43" fontId="7" fillId="0" borderId="0" applyFont="0" applyFill="0" applyBorder="0" applyAlignment="0" applyProtection="0"/>
    <xf numFmtId="9" fontId="7" fillId="0" borderId="0" applyFont="0" applyFill="0" applyBorder="0" applyAlignment="0" applyProtection="0"/>
  </cellStyleXfs>
  <cellXfs count="199">
    <xf numFmtId="0" fontId="0" fillId="0" borderId="0" xfId="0"/>
    <xf numFmtId="0" fontId="0" fillId="0" borderId="1" xfId="0" applyBorder="1" applyAlignment="1">
      <alignment horizontal="left" vertical="center" wrapText="1"/>
    </xf>
    <xf numFmtId="0" fontId="0" fillId="0" borderId="1" xfId="0" applyBorder="1" applyAlignment="1">
      <alignment wrapText="1"/>
    </xf>
    <xf numFmtId="0" fontId="0" fillId="0" borderId="0" xfId="0" applyAlignment="1">
      <alignment wrapText="1"/>
    </xf>
    <xf numFmtId="0" fontId="0" fillId="0" borderId="0" xfId="0" applyAlignment="1">
      <alignment horizontal="center" vertical="center"/>
    </xf>
    <xf numFmtId="0" fontId="0" fillId="0" borderId="1" xfId="0" applyBorder="1"/>
    <xf numFmtId="0" fontId="0" fillId="0" borderId="4" xfId="0" applyBorder="1" applyAlignment="1">
      <alignment horizontal="left" vertical="center" wrapText="1"/>
    </xf>
    <xf numFmtId="9" fontId="0" fillId="2" borderId="1" xfId="0" applyNumberFormat="1" applyFill="1" applyBorder="1" applyAlignment="1">
      <alignment horizontal="center" vertical="center" wrapText="1"/>
    </xf>
    <xf numFmtId="0" fontId="2" fillId="0" borderId="0" xfId="0" applyFont="1" applyAlignment="1">
      <alignment horizontal="center" vertical="center" wrapText="1"/>
    </xf>
    <xf numFmtId="0" fontId="0" fillId="0" borderId="0" xfId="0" applyAlignment="1">
      <alignment horizontal="center" vertical="center" wrapText="1"/>
    </xf>
    <xf numFmtId="0" fontId="0" fillId="17" borderId="19" xfId="0" applyFill="1" applyBorder="1" applyAlignment="1">
      <alignment horizontal="center" vertical="center" wrapText="1"/>
    </xf>
    <xf numFmtId="0" fontId="0" fillId="17" borderId="0" xfId="0" applyFill="1" applyAlignment="1">
      <alignment horizontal="center" vertical="center" wrapText="1"/>
    </xf>
    <xf numFmtId="0" fontId="0" fillId="17" borderId="16" xfId="0" applyFill="1" applyBorder="1" applyAlignment="1">
      <alignment horizontal="center" vertical="center" wrapText="1"/>
    </xf>
    <xf numFmtId="0" fontId="0" fillId="17" borderId="20" xfId="0" applyFill="1" applyBorder="1" applyAlignment="1">
      <alignment horizontal="center" vertical="center" wrapText="1"/>
    </xf>
    <xf numFmtId="0" fontId="0" fillId="17" borderId="9" xfId="0" applyFill="1" applyBorder="1" applyAlignment="1">
      <alignment horizontal="center" vertical="center" wrapText="1"/>
    </xf>
    <xf numFmtId="0" fontId="0" fillId="17" borderId="21" xfId="0" applyFill="1" applyBorder="1" applyAlignment="1">
      <alignment horizontal="center" vertical="center" wrapText="1"/>
    </xf>
    <xf numFmtId="0" fontId="0" fillId="16" borderId="6" xfId="0" applyFill="1" applyBorder="1" applyAlignment="1">
      <alignment horizontal="center" vertical="center" wrapText="1"/>
    </xf>
    <xf numFmtId="0" fontId="0" fillId="16" borderId="7" xfId="0" applyFill="1" applyBorder="1" applyAlignment="1">
      <alignment horizontal="center" vertical="center" wrapText="1"/>
    </xf>
    <xf numFmtId="0" fontId="0" fillId="16" borderId="8" xfId="0" applyFill="1" applyBorder="1" applyAlignment="1">
      <alignment horizontal="center" vertical="center" wrapText="1"/>
    </xf>
    <xf numFmtId="0" fontId="0" fillId="16" borderId="19" xfId="0" applyFill="1" applyBorder="1" applyAlignment="1">
      <alignment horizontal="center" vertical="center" wrapText="1"/>
    </xf>
    <xf numFmtId="0" fontId="0" fillId="16" borderId="16" xfId="0" applyFill="1" applyBorder="1" applyAlignment="1">
      <alignment horizontal="center" vertical="center" wrapText="1"/>
    </xf>
    <xf numFmtId="0" fontId="0" fillId="16" borderId="0" xfId="0" applyFill="1" applyAlignment="1">
      <alignment horizontal="center" vertical="center" wrapText="1"/>
    </xf>
    <xf numFmtId="0" fontId="0" fillId="16" borderId="20" xfId="0" applyFill="1" applyBorder="1" applyAlignment="1">
      <alignment horizontal="center" vertical="center" wrapText="1"/>
    </xf>
    <xf numFmtId="0" fontId="0" fillId="16" borderId="21" xfId="0" applyFill="1" applyBorder="1" applyAlignment="1">
      <alignment horizontal="center" vertical="center" wrapText="1"/>
    </xf>
    <xf numFmtId="0" fontId="0" fillId="16" borderId="9" xfId="0" applyFill="1" applyBorder="1" applyAlignment="1">
      <alignment horizontal="center" vertical="center" wrapText="1"/>
    </xf>
    <xf numFmtId="10" fontId="0" fillId="0" borderId="0" xfId="0" applyNumberFormat="1" applyAlignment="1">
      <alignment horizontal="center" vertical="center"/>
    </xf>
    <xf numFmtId="0" fontId="0" fillId="0" borderId="0" xfId="0" applyAlignment="1">
      <alignment horizontal="left" vertical="center" wrapText="1"/>
    </xf>
    <xf numFmtId="0" fontId="13" fillId="4" borderId="2" xfId="0" applyFont="1" applyFill="1" applyBorder="1" applyAlignment="1">
      <alignment horizontal="center" vertical="center" wrapText="1"/>
    </xf>
    <xf numFmtId="0" fontId="2" fillId="0" borderId="0" xfId="0" applyFont="1" applyAlignment="1">
      <alignment horizontal="center" vertical="center"/>
    </xf>
    <xf numFmtId="0" fontId="0" fillId="11" borderId="1" xfId="0" applyFill="1" applyBorder="1" applyAlignment="1">
      <alignment horizontal="left" vertical="center" wrapText="1"/>
    </xf>
    <xf numFmtId="0" fontId="9" fillId="4" borderId="1" xfId="0" applyFont="1" applyFill="1" applyBorder="1" applyAlignment="1">
      <alignment horizontal="center" vertical="center" wrapText="1"/>
    </xf>
    <xf numFmtId="0" fontId="6" fillId="0" borderId="1" xfId="0" applyFont="1" applyBorder="1" applyAlignment="1">
      <alignment horizontal="center" vertical="center" wrapText="1"/>
    </xf>
    <xf numFmtId="0" fontId="0" fillId="0" borderId="1" xfId="0" applyBorder="1" applyAlignment="1">
      <alignment vertical="center" wrapText="1"/>
    </xf>
    <xf numFmtId="0" fontId="0" fillId="0" borderId="0" xfId="0" applyAlignment="1">
      <alignment vertical="center"/>
    </xf>
    <xf numFmtId="0" fontId="0" fillId="0" borderId="22" xfId="0" applyBorder="1"/>
    <xf numFmtId="0" fontId="0" fillId="0" borderId="0" xfId="0" applyAlignment="1">
      <alignment horizontal="center"/>
    </xf>
    <xf numFmtId="0" fontId="0" fillId="14" borderId="1" xfId="0" applyFill="1" applyBorder="1" applyAlignment="1">
      <alignment horizontal="center" vertical="center" wrapText="1"/>
    </xf>
    <xf numFmtId="0" fontId="0" fillId="2" borderId="1" xfId="0" applyFill="1" applyBorder="1" applyAlignment="1">
      <alignment horizontal="center" vertical="center" wrapText="1"/>
    </xf>
    <xf numFmtId="1" fontId="1" fillId="4" borderId="1" xfId="0" applyNumberFormat="1" applyFont="1" applyFill="1" applyBorder="1" applyAlignment="1">
      <alignment horizontal="center" vertical="center" wrapText="1"/>
    </xf>
    <xf numFmtId="1" fontId="0" fillId="0" borderId="1" xfId="0" applyNumberFormat="1" applyBorder="1" applyAlignment="1">
      <alignment horizontal="center" vertical="center" wrapText="1"/>
    </xf>
    <xf numFmtId="1" fontId="5" fillId="0" borderId="1" xfId="2" applyNumberFormat="1" applyFont="1" applyBorder="1" applyAlignment="1">
      <alignment horizontal="center" vertical="center" wrapText="1"/>
    </xf>
    <xf numFmtId="1" fontId="0" fillId="0" borderId="0" xfId="0" applyNumberFormat="1" applyAlignment="1">
      <alignment horizontal="center" vertical="center" wrapText="1"/>
    </xf>
    <xf numFmtId="0" fontId="5" fillId="0" borderId="1" xfId="0" applyFont="1" applyBorder="1" applyAlignment="1">
      <alignment horizontal="center" vertical="center" wrapText="1"/>
    </xf>
    <xf numFmtId="0" fontId="0" fillId="0" borderId="0" xfId="0" applyAlignment="1">
      <alignment horizontal="left"/>
    </xf>
    <xf numFmtId="0" fontId="0" fillId="17" borderId="6" xfId="0" applyFill="1" applyBorder="1" applyAlignment="1">
      <alignment horizontal="center" vertical="center" wrapText="1"/>
    </xf>
    <xf numFmtId="0" fontId="0" fillId="17" borderId="8" xfId="0" applyFill="1" applyBorder="1" applyAlignment="1">
      <alignment horizontal="center" vertical="center" wrapText="1"/>
    </xf>
    <xf numFmtId="9" fontId="0" fillId="19" borderId="1" xfId="0" applyNumberFormat="1" applyFill="1" applyBorder="1" applyAlignment="1">
      <alignment horizontal="center" vertical="center" wrapText="1"/>
    </xf>
    <xf numFmtId="9" fontId="0" fillId="26" borderId="1" xfId="0" applyNumberFormat="1" applyFill="1" applyBorder="1" applyAlignment="1">
      <alignment horizontal="center" vertical="center" wrapText="1"/>
    </xf>
    <xf numFmtId="0" fontId="0" fillId="0" borderId="0" xfId="0" applyAlignment="1">
      <alignment horizontal="center" vertical="center" textRotation="90" wrapText="1"/>
    </xf>
    <xf numFmtId="0" fontId="3" fillId="4" borderId="25" xfId="0" applyFont="1" applyFill="1" applyBorder="1" applyAlignment="1">
      <alignment horizontal="center" vertical="center" wrapText="1"/>
    </xf>
    <xf numFmtId="0" fontId="3" fillId="4" borderId="11" xfId="0" applyFont="1" applyFill="1" applyBorder="1" applyAlignment="1">
      <alignment horizontal="center" vertical="center" wrapText="1"/>
    </xf>
    <xf numFmtId="49" fontId="3" fillId="4" borderId="12" xfId="0" applyNumberFormat="1" applyFont="1" applyFill="1" applyBorder="1" applyAlignment="1">
      <alignment horizontal="center" vertical="center" wrapText="1"/>
    </xf>
    <xf numFmtId="9" fontId="0" fillId="0" borderId="13" xfId="0" applyNumberFormat="1" applyBorder="1" applyAlignment="1">
      <alignment horizontal="center" vertical="center"/>
    </xf>
    <xf numFmtId="0" fontId="0" fillId="0" borderId="14" xfId="0" applyBorder="1" applyAlignment="1">
      <alignment horizontal="left" vertical="center" wrapText="1"/>
    </xf>
    <xf numFmtId="9" fontId="0" fillId="2" borderId="14" xfId="0" applyNumberFormat="1" applyFill="1" applyBorder="1" applyAlignment="1">
      <alignment horizontal="center" vertical="center" wrapText="1"/>
    </xf>
    <xf numFmtId="9" fontId="0" fillId="0" borderId="15" xfId="0" applyNumberFormat="1" applyBorder="1" applyAlignment="1">
      <alignment horizontal="center" vertical="center"/>
    </xf>
    <xf numFmtId="1" fontId="0" fillId="0" borderId="1" xfId="2" applyNumberFormat="1" applyFont="1" applyBorder="1" applyAlignment="1">
      <alignment horizontal="center" vertical="center" wrapText="1"/>
    </xf>
    <xf numFmtId="0" fontId="0" fillId="14" borderId="1" xfId="0" applyFill="1" applyBorder="1" applyAlignment="1">
      <alignment horizontal="left" vertical="center"/>
    </xf>
    <xf numFmtId="0" fontId="0" fillId="11" borderId="14" xfId="0" applyFill="1" applyBorder="1" applyAlignment="1">
      <alignment horizontal="left" vertical="center" wrapText="1"/>
    </xf>
    <xf numFmtId="0" fontId="6" fillId="0" borderId="1" xfId="0" applyFont="1" applyBorder="1" applyAlignment="1">
      <alignment horizontal="left" vertical="center" wrapText="1"/>
    </xf>
    <xf numFmtId="0" fontId="0" fillId="0" borderId="1" xfId="0" applyBorder="1" applyAlignment="1">
      <alignment horizontal="center" vertical="center" wrapText="1"/>
    </xf>
    <xf numFmtId="0" fontId="6" fillId="9" borderId="1" xfId="0" applyFont="1" applyFill="1" applyBorder="1" applyAlignment="1">
      <alignment horizontal="center" vertical="center" wrapText="1"/>
    </xf>
    <xf numFmtId="0" fontId="0" fillId="0" borderId="1" xfId="0" applyBorder="1" applyAlignment="1">
      <alignment horizontal="center"/>
    </xf>
    <xf numFmtId="49" fontId="0" fillId="0" borderId="1" xfId="0" applyNumberFormat="1" applyBorder="1" applyAlignment="1">
      <alignment horizontal="center" vertical="center" wrapText="1"/>
    </xf>
    <xf numFmtId="0" fontId="0" fillId="0" borderId="1" xfId="0" applyBorder="1" applyAlignment="1">
      <alignment horizontal="center" vertical="center"/>
    </xf>
    <xf numFmtId="49" fontId="6" fillId="0" borderId="1" xfId="0" applyNumberFormat="1" applyFont="1" applyBorder="1" applyAlignment="1">
      <alignment horizontal="center" vertical="center" wrapText="1"/>
    </xf>
    <xf numFmtId="49" fontId="0" fillId="0" borderId="0" xfId="0" applyNumberFormat="1" applyAlignment="1">
      <alignment horizontal="center" vertical="center" wrapText="1"/>
    </xf>
    <xf numFmtId="0" fontId="14" fillId="0" borderId="1" xfId="0" applyFont="1" applyBorder="1" applyAlignment="1">
      <alignment horizontal="center" vertical="center" wrapText="1"/>
    </xf>
    <xf numFmtId="1" fontId="0" fillId="0" borderId="0" xfId="0" applyNumberFormat="1" applyAlignment="1">
      <alignment horizontal="center" wrapText="1"/>
    </xf>
    <xf numFmtId="0" fontId="2" fillId="0" borderId="1" xfId="0" applyFont="1" applyBorder="1" applyAlignment="1">
      <alignment horizontal="center" vertical="center" wrapText="1"/>
    </xf>
    <xf numFmtId="0" fontId="13" fillId="17" borderId="1" xfId="0" applyFont="1" applyFill="1" applyBorder="1" applyAlignment="1">
      <alignment horizontal="center" vertical="center" wrapText="1"/>
    </xf>
    <xf numFmtId="0" fontId="13" fillId="25" borderId="1" xfId="0" applyFont="1" applyFill="1" applyBorder="1" applyAlignment="1">
      <alignment horizontal="center" vertical="center" wrapText="1"/>
    </xf>
    <xf numFmtId="0" fontId="13" fillId="11" borderId="1" xfId="0" applyFont="1" applyFill="1" applyBorder="1" applyAlignment="1">
      <alignment horizontal="center" vertical="center" wrapText="1"/>
    </xf>
    <xf numFmtId="0" fontId="13" fillId="12" borderId="1" xfId="0" applyFont="1" applyFill="1" applyBorder="1" applyAlignment="1">
      <alignment horizontal="center" vertical="center" wrapText="1"/>
    </xf>
    <xf numFmtId="0" fontId="13" fillId="24" borderId="1" xfId="0" applyFont="1" applyFill="1" applyBorder="1" applyAlignment="1">
      <alignment horizontal="center" vertical="center" wrapText="1"/>
    </xf>
    <xf numFmtId="0" fontId="13" fillId="6" borderId="1" xfId="0" applyFont="1" applyFill="1" applyBorder="1" applyAlignment="1">
      <alignment horizontal="center" vertical="center" wrapText="1"/>
    </xf>
    <xf numFmtId="0" fontId="13" fillId="7" borderId="1" xfId="0" applyFont="1" applyFill="1" applyBorder="1" applyAlignment="1">
      <alignment horizontal="center" vertical="center" wrapText="1"/>
    </xf>
    <xf numFmtId="0" fontId="13" fillId="20" borderId="1" xfId="0" applyFont="1" applyFill="1" applyBorder="1" applyAlignment="1">
      <alignment horizontal="center" vertical="center" wrapText="1"/>
    </xf>
    <xf numFmtId="0" fontId="0" fillId="16" borderId="8" xfId="0" applyFill="1" applyBorder="1"/>
    <xf numFmtId="0" fontId="24" fillId="8" borderId="26" xfId="0" applyFont="1" applyFill="1" applyBorder="1" applyAlignment="1">
      <alignment horizontal="center" vertical="center"/>
    </xf>
    <xf numFmtId="0" fontId="23" fillId="8" borderId="13" xfId="0" applyFont="1" applyFill="1" applyBorder="1" applyAlignment="1">
      <alignment horizontal="center"/>
    </xf>
    <xf numFmtId="0" fontId="20" fillId="0" borderId="19" xfId="0" applyFont="1" applyBorder="1" applyAlignment="1">
      <alignment horizontal="justify" vertical="center"/>
    </xf>
    <xf numFmtId="0" fontId="0" fillId="0" borderId="16" xfId="0" applyBorder="1"/>
    <xf numFmtId="0" fontId="0" fillId="0" borderId="19" xfId="0" applyBorder="1"/>
    <xf numFmtId="0" fontId="21" fillId="0" borderId="16" xfId="0" applyFont="1" applyBorder="1" applyAlignment="1">
      <alignment horizontal="justify" vertical="center"/>
    </xf>
    <xf numFmtId="0" fontId="21" fillId="0" borderId="16" xfId="0" applyFont="1" applyBorder="1" applyAlignment="1">
      <alignment vertical="center"/>
    </xf>
    <xf numFmtId="0" fontId="20" fillId="0" borderId="20" xfId="0" applyFont="1" applyBorder="1" applyAlignment="1">
      <alignment horizontal="justify" vertical="center"/>
    </xf>
    <xf numFmtId="0" fontId="0" fillId="0" borderId="21" xfId="0" applyBorder="1"/>
    <xf numFmtId="0" fontId="0" fillId="0" borderId="1" xfId="0" applyBorder="1" applyAlignment="1">
      <alignment horizontal="center" vertical="center" wrapText="1"/>
    </xf>
    <xf numFmtId="0" fontId="0" fillId="0" borderId="1" xfId="0" applyFill="1" applyBorder="1" applyAlignment="1">
      <alignment vertical="center" wrapText="1"/>
    </xf>
    <xf numFmtId="0" fontId="0" fillId="0" borderId="1" xfId="0" applyFill="1" applyBorder="1" applyAlignment="1">
      <alignment horizontal="center" vertical="center" wrapText="1"/>
    </xf>
    <xf numFmtId="1" fontId="0" fillId="0" borderId="1" xfId="2" applyNumberFormat="1" applyFont="1" applyFill="1" applyBorder="1" applyAlignment="1">
      <alignment horizontal="center" vertical="center" wrapText="1"/>
    </xf>
    <xf numFmtId="9" fontId="0" fillId="0" borderId="1" xfId="2" applyFont="1" applyFill="1" applyBorder="1" applyAlignment="1">
      <alignment horizontal="center" vertical="center" wrapText="1"/>
    </xf>
    <xf numFmtId="0" fontId="5" fillId="0" borderId="1" xfId="0" applyFont="1" applyFill="1" applyBorder="1" applyAlignment="1">
      <alignment vertical="center" wrapText="1"/>
    </xf>
    <xf numFmtId="1" fontId="5" fillId="0" borderId="1" xfId="2" applyNumberFormat="1" applyFont="1" applyFill="1" applyBorder="1" applyAlignment="1">
      <alignment horizontal="center" vertical="center" wrapText="1"/>
    </xf>
    <xf numFmtId="9" fontId="5" fillId="0" borderId="1" xfId="2" applyFont="1" applyFill="1" applyBorder="1" applyAlignment="1">
      <alignment horizontal="center" vertical="center" wrapText="1"/>
    </xf>
    <xf numFmtId="9" fontId="0" fillId="0" borderId="1" xfId="0" applyNumberFormat="1" applyFill="1" applyBorder="1" applyAlignment="1">
      <alignment horizontal="center" vertical="center" wrapText="1"/>
    </xf>
    <xf numFmtId="1" fontId="0" fillId="0" borderId="1" xfId="0" applyNumberFormat="1" applyFill="1" applyBorder="1" applyAlignment="1">
      <alignment horizontal="center" vertical="center" wrapText="1"/>
    </xf>
    <xf numFmtId="9" fontId="0" fillId="0" borderId="1" xfId="2" applyFont="1" applyFill="1" applyBorder="1" applyAlignment="1">
      <alignment vertical="center" wrapText="1"/>
    </xf>
    <xf numFmtId="0" fontId="5" fillId="0" borderId="1" xfId="0" applyFont="1" applyFill="1" applyBorder="1" applyAlignment="1">
      <alignment horizontal="center" vertical="center" wrapText="1"/>
    </xf>
    <xf numFmtId="9" fontId="5" fillId="0" borderId="1" xfId="2" applyFont="1" applyFill="1" applyBorder="1" applyAlignment="1">
      <alignment vertical="center" wrapText="1"/>
    </xf>
    <xf numFmtId="9" fontId="14" fillId="0" borderId="1" xfId="2" applyFont="1" applyFill="1" applyBorder="1" applyAlignment="1">
      <alignment vertical="center" wrapText="1"/>
    </xf>
    <xf numFmtId="0" fontId="25" fillId="0" borderId="1" xfId="0" applyFont="1" applyFill="1" applyBorder="1" applyAlignment="1">
      <alignment horizontal="left" vertical="center" wrapText="1"/>
    </xf>
    <xf numFmtId="0" fontId="5" fillId="0" borderId="1" xfId="0" applyFont="1" applyFill="1" applyBorder="1" applyAlignment="1">
      <alignment horizontal="left" vertical="center" wrapText="1"/>
    </xf>
    <xf numFmtId="9" fontId="5" fillId="0" borderId="1" xfId="2" applyFont="1" applyFill="1" applyBorder="1" applyAlignment="1">
      <alignment horizontal="left" vertical="center" wrapText="1"/>
    </xf>
    <xf numFmtId="0" fontId="0" fillId="0" borderId="1" xfId="0" applyFill="1" applyBorder="1"/>
    <xf numFmtId="0" fontId="5" fillId="0" borderId="1" xfId="0" applyFont="1" applyFill="1" applyBorder="1" applyAlignment="1">
      <alignment horizontal="center" wrapText="1"/>
    </xf>
    <xf numFmtId="0" fontId="5" fillId="0" borderId="1" xfId="0" applyFont="1" applyFill="1" applyBorder="1" applyAlignment="1">
      <alignment wrapText="1"/>
    </xf>
    <xf numFmtId="0" fontId="5" fillId="0" borderId="1" xfId="2" applyNumberFormat="1" applyFont="1" applyFill="1" applyBorder="1" applyAlignment="1">
      <alignment horizontal="center" vertical="center" wrapText="1"/>
    </xf>
    <xf numFmtId="0" fontId="5" fillId="0" borderId="0" xfId="0" applyFont="1" applyFill="1" applyAlignment="1">
      <alignment horizontal="left" vertical="center" wrapText="1"/>
    </xf>
    <xf numFmtId="0" fontId="0" fillId="0" borderId="0" xfId="0" applyFill="1" applyAlignment="1">
      <alignment vertical="center" wrapText="1"/>
    </xf>
    <xf numFmtId="0" fontId="0" fillId="0" borderId="0" xfId="0" applyFill="1" applyAlignment="1">
      <alignment horizontal="center" vertical="center" wrapText="1"/>
    </xf>
    <xf numFmtId="1" fontId="0" fillId="0" borderId="0" xfId="0" applyNumberFormat="1" applyFill="1" applyAlignment="1">
      <alignment horizontal="center" vertical="center" wrapText="1"/>
    </xf>
    <xf numFmtId="9" fontId="0" fillId="0" borderId="0" xfId="2" applyFont="1" applyFill="1" applyAlignment="1">
      <alignment vertical="center" wrapText="1"/>
    </xf>
    <xf numFmtId="43" fontId="0" fillId="0" borderId="1" xfId="1" applyFont="1" applyFill="1" applyBorder="1" applyAlignment="1">
      <alignment horizontal="center" wrapText="1"/>
    </xf>
    <xf numFmtId="9" fontId="0" fillId="0" borderId="0" xfId="2" applyFont="1" applyFill="1" applyAlignment="1">
      <alignment horizontal="center" vertical="center" wrapText="1"/>
    </xf>
    <xf numFmtId="0" fontId="0" fillId="0" borderId="1" xfId="0" applyFill="1" applyBorder="1" applyAlignment="1">
      <alignment horizontal="center" wrapText="1"/>
    </xf>
    <xf numFmtId="0" fontId="0" fillId="0" borderId="0" xfId="0" applyFill="1" applyAlignment="1">
      <alignment horizontal="center" wrapText="1"/>
    </xf>
    <xf numFmtId="0" fontId="0" fillId="0" borderId="0" xfId="0" applyFill="1" applyAlignment="1">
      <alignment wrapText="1"/>
    </xf>
    <xf numFmtId="1" fontId="0" fillId="0" borderId="1" xfId="2" applyNumberFormat="1" applyFont="1" applyFill="1" applyBorder="1" applyAlignment="1">
      <alignment horizontal="center" vertical="center" wrapText="1"/>
    </xf>
    <xf numFmtId="9" fontId="0" fillId="0" borderId="1" xfId="2" applyFont="1" applyFill="1" applyBorder="1" applyAlignment="1">
      <alignment horizontal="center" vertical="center" wrapText="1"/>
    </xf>
    <xf numFmtId="1" fontId="5" fillId="0" borderId="1" xfId="2" applyNumberFormat="1" applyFont="1" applyFill="1" applyBorder="1" applyAlignment="1">
      <alignment horizontal="center" vertical="center" wrapText="1"/>
    </xf>
    <xf numFmtId="9" fontId="0" fillId="0" borderId="1" xfId="0" applyNumberFormat="1" applyFill="1" applyBorder="1" applyAlignment="1">
      <alignment horizontal="center" vertical="center" wrapText="1"/>
    </xf>
    <xf numFmtId="9" fontId="5" fillId="0" borderId="1" xfId="2" applyFont="1" applyFill="1" applyBorder="1" applyAlignment="1">
      <alignment horizontal="center" vertical="center" wrapText="1"/>
    </xf>
    <xf numFmtId="0" fontId="11" fillId="3" borderId="1" xfId="0" applyFont="1" applyFill="1" applyBorder="1" applyAlignment="1">
      <alignment horizontal="center" vertical="center" wrapText="1"/>
    </xf>
    <xf numFmtId="0" fontId="0" fillId="0" borderId="1" xfId="2" applyNumberFormat="1" applyFont="1" applyFill="1" applyBorder="1" applyAlignment="1">
      <alignment horizontal="center" vertical="center" wrapText="1"/>
    </xf>
    <xf numFmtId="0" fontId="2" fillId="3" borderId="1"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2" fillId="10" borderId="1" xfId="0" applyFont="1" applyFill="1" applyBorder="1" applyAlignment="1">
      <alignment horizontal="center" vertical="center" wrapText="1"/>
    </xf>
    <xf numFmtId="0" fontId="2" fillId="13" borderId="1" xfId="0" applyFont="1" applyFill="1" applyBorder="1" applyAlignment="1">
      <alignment horizontal="center" vertical="center" wrapText="1"/>
    </xf>
    <xf numFmtId="0" fontId="8" fillId="11" borderId="1" xfId="0" applyFont="1" applyFill="1" applyBorder="1" applyAlignment="1">
      <alignment horizontal="center" vertical="center" wrapText="1"/>
    </xf>
    <xf numFmtId="0" fontId="2" fillId="14" borderId="1" xfId="0" applyFont="1" applyFill="1" applyBorder="1" applyAlignment="1">
      <alignment horizontal="center" vertical="center" wrapText="1"/>
    </xf>
    <xf numFmtId="0" fontId="2" fillId="5" borderId="1" xfId="0" applyFont="1" applyFill="1" applyBorder="1" applyAlignment="1">
      <alignment horizontal="center" vertical="center" wrapText="1"/>
    </xf>
    <xf numFmtId="0" fontId="2" fillId="15" borderId="1" xfId="0" applyFont="1" applyFill="1" applyBorder="1" applyAlignment="1">
      <alignment horizontal="center" vertical="center" wrapText="1"/>
    </xf>
    <xf numFmtId="0" fontId="8" fillId="12" borderId="1" xfId="0" applyFont="1" applyFill="1" applyBorder="1" applyAlignment="1">
      <alignment horizontal="center" vertical="center" wrapText="1"/>
    </xf>
    <xf numFmtId="0" fontId="11" fillId="18" borderId="1" xfId="0" applyFont="1" applyFill="1" applyBorder="1" applyAlignment="1">
      <alignment horizontal="center" vertical="center" wrapText="1"/>
    </xf>
    <xf numFmtId="0" fontId="11" fillId="11" borderId="1" xfId="0" applyFont="1" applyFill="1" applyBorder="1" applyAlignment="1">
      <alignment horizontal="center" vertical="center" wrapText="1"/>
    </xf>
    <xf numFmtId="0" fontId="12" fillId="6" borderId="1" xfId="0" applyFont="1" applyFill="1" applyBorder="1" applyAlignment="1">
      <alignment horizontal="center" vertical="center" wrapText="1"/>
    </xf>
    <xf numFmtId="0" fontId="12" fillId="12" borderId="1" xfId="0" applyFont="1" applyFill="1" applyBorder="1" applyAlignment="1">
      <alignment horizontal="center" vertical="center" wrapText="1"/>
    </xf>
    <xf numFmtId="0" fontId="12" fillId="2" borderId="1" xfId="0" applyFont="1" applyFill="1" applyBorder="1" applyAlignment="1">
      <alignment horizontal="center" vertical="center" wrapText="1"/>
    </xf>
    <xf numFmtId="0" fontId="12" fillId="13" borderId="1" xfId="0" applyFont="1" applyFill="1" applyBorder="1" applyAlignment="1">
      <alignment horizontal="center" vertical="center" wrapText="1"/>
    </xf>
    <xf numFmtId="0" fontId="12" fillId="11" borderId="1" xfId="0" applyFont="1" applyFill="1" applyBorder="1" applyAlignment="1">
      <alignment horizontal="center" vertical="center" wrapText="1"/>
    </xf>
    <xf numFmtId="0" fontId="11" fillId="2" borderId="1" xfId="0" applyFont="1" applyFill="1" applyBorder="1" applyAlignment="1">
      <alignment horizontal="center" vertical="center" wrapText="1"/>
    </xf>
    <xf numFmtId="0" fontId="8" fillId="2" borderId="1" xfId="0" applyFont="1" applyFill="1" applyBorder="1" applyAlignment="1">
      <alignment horizontal="center" vertical="center" wrapText="1"/>
    </xf>
    <xf numFmtId="0" fontId="8" fillId="13" borderId="1" xfId="0" applyFont="1" applyFill="1" applyBorder="1" applyAlignment="1">
      <alignment horizontal="center" vertical="center" wrapText="1"/>
    </xf>
    <xf numFmtId="0" fontId="2" fillId="7" borderId="1" xfId="0" applyFont="1" applyFill="1" applyBorder="1" applyAlignment="1">
      <alignment horizontal="center" vertical="center" wrapText="1"/>
    </xf>
    <xf numFmtId="0" fontId="11" fillId="13" borderId="1" xfId="0" applyFont="1" applyFill="1" applyBorder="1" applyAlignment="1">
      <alignment horizontal="center" vertical="center" wrapText="1"/>
    </xf>
    <xf numFmtId="0" fontId="11" fillId="10" borderId="1" xfId="0" applyFont="1" applyFill="1" applyBorder="1" applyAlignment="1">
      <alignment horizontal="center" vertical="center" wrapText="1"/>
    </xf>
    <xf numFmtId="0" fontId="11" fillId="15" borderId="1" xfId="0" applyFont="1" applyFill="1" applyBorder="1" applyAlignment="1">
      <alignment horizontal="center" vertical="center" wrapText="1"/>
    </xf>
    <xf numFmtId="0" fontId="11" fillId="14" borderId="1" xfId="0" applyFont="1" applyFill="1" applyBorder="1" applyAlignment="1">
      <alignment horizontal="center" vertical="center" wrapText="1"/>
    </xf>
    <xf numFmtId="0" fontId="11" fillId="5" borderId="1" xfId="0" applyFont="1" applyFill="1" applyBorder="1" applyAlignment="1">
      <alignment horizontal="center" vertical="center" wrapText="1"/>
    </xf>
    <xf numFmtId="0" fontId="11" fillId="7" borderId="1" xfId="0" applyFont="1" applyFill="1" applyBorder="1" applyAlignment="1">
      <alignment horizontal="center" vertical="center" wrapText="1"/>
    </xf>
    <xf numFmtId="0" fontId="4" fillId="6" borderId="1" xfId="0" applyFont="1" applyFill="1" applyBorder="1" applyAlignment="1">
      <alignment horizontal="center" vertical="center" wrapText="1"/>
    </xf>
    <xf numFmtId="0" fontId="3" fillId="4" borderId="28" xfId="0" applyFont="1" applyFill="1" applyBorder="1" applyAlignment="1">
      <alignment horizontal="center" vertical="center" wrapText="1"/>
    </xf>
    <xf numFmtId="0" fontId="3" fillId="4" borderId="5" xfId="0" applyFont="1" applyFill="1" applyBorder="1" applyAlignment="1">
      <alignment horizontal="center" vertical="center" wrapText="1"/>
    </xf>
    <xf numFmtId="0" fontId="2" fillId="14" borderId="1" xfId="0" applyFont="1" applyFill="1" applyBorder="1" applyAlignment="1">
      <alignment horizontal="center" vertical="center" textRotation="90" wrapText="1"/>
    </xf>
    <xf numFmtId="0" fontId="2" fillId="11" borderId="1" xfId="0" applyFont="1" applyFill="1" applyBorder="1" applyAlignment="1">
      <alignment horizontal="center" vertical="center" textRotation="90"/>
    </xf>
    <xf numFmtId="0" fontId="23" fillId="0" borderId="26" xfId="0" applyFont="1" applyBorder="1" applyAlignment="1">
      <alignment horizontal="center" vertical="center" textRotation="90"/>
    </xf>
    <xf numFmtId="0" fontId="23" fillId="0" borderId="27" xfId="0" applyFont="1" applyBorder="1" applyAlignment="1">
      <alignment horizontal="center" vertical="center" textRotation="90"/>
    </xf>
    <xf numFmtId="0" fontId="0" fillId="0" borderId="1" xfId="0" applyBorder="1" applyAlignment="1">
      <alignment horizontal="center" vertical="center" wrapText="1"/>
    </xf>
    <xf numFmtId="0" fontId="0" fillId="0" borderId="14" xfId="0" applyBorder="1" applyAlignment="1">
      <alignment horizontal="center" vertical="center" wrapText="1"/>
    </xf>
    <xf numFmtId="0" fontId="8" fillId="17" borderId="7" xfId="0" applyFont="1" applyFill="1" applyBorder="1" applyAlignment="1">
      <alignment horizontal="center" vertical="center" wrapText="1"/>
    </xf>
    <xf numFmtId="0" fontId="8" fillId="17" borderId="0" xfId="0" applyFont="1" applyFill="1" applyAlignment="1">
      <alignment horizontal="center" vertical="center" wrapText="1"/>
    </xf>
    <xf numFmtId="0" fontId="18" fillId="0" borderId="6" xfId="0" applyFont="1" applyBorder="1" applyAlignment="1">
      <alignment horizontal="center" vertical="center" wrapText="1"/>
    </xf>
    <xf numFmtId="0" fontId="18" fillId="0" borderId="7" xfId="0" applyFont="1" applyBorder="1" applyAlignment="1">
      <alignment horizontal="center" vertical="center" wrapText="1"/>
    </xf>
    <xf numFmtId="0" fontId="18" fillId="0" borderId="8" xfId="0" applyFont="1" applyBorder="1" applyAlignment="1">
      <alignment horizontal="center" vertical="center" wrapText="1"/>
    </xf>
    <xf numFmtId="0" fontId="18" fillId="0" borderId="19" xfId="0" applyFont="1" applyBorder="1" applyAlignment="1">
      <alignment horizontal="center" vertical="center" wrapText="1"/>
    </xf>
    <xf numFmtId="0" fontId="18" fillId="0" borderId="0" xfId="0" applyFont="1" applyAlignment="1">
      <alignment horizontal="center" vertical="center" wrapText="1"/>
    </xf>
    <xf numFmtId="0" fontId="18" fillId="0" borderId="16" xfId="0" applyFont="1" applyBorder="1" applyAlignment="1">
      <alignment horizontal="center" vertical="center" wrapText="1"/>
    </xf>
    <xf numFmtId="0" fontId="18" fillId="0" borderId="20" xfId="0" applyFont="1" applyBorder="1" applyAlignment="1">
      <alignment horizontal="center" vertical="center" wrapText="1"/>
    </xf>
    <xf numFmtId="0" fontId="18" fillId="0" borderId="9" xfId="0" applyFont="1" applyBorder="1" applyAlignment="1">
      <alignment horizontal="center" vertical="center" wrapText="1"/>
    </xf>
    <xf numFmtId="0" fontId="18" fillId="0" borderId="21" xfId="0" applyFont="1" applyBorder="1" applyAlignment="1">
      <alignment horizontal="center" vertical="center" wrapText="1"/>
    </xf>
    <xf numFmtId="0" fontId="10" fillId="8" borderId="0" xfId="0" applyFont="1" applyFill="1" applyAlignment="1">
      <alignment horizontal="center" vertical="center" wrapText="1"/>
    </xf>
    <xf numFmtId="0" fontId="18" fillId="0" borderId="29" xfId="0" applyFont="1" applyBorder="1" applyAlignment="1">
      <alignment horizontal="center" vertical="center" wrapText="1"/>
    </xf>
    <xf numFmtId="0" fontId="18" fillId="0" borderId="30" xfId="0" applyFont="1" applyBorder="1" applyAlignment="1">
      <alignment horizontal="center" vertical="center" wrapText="1"/>
    </xf>
    <xf numFmtId="0" fontId="18" fillId="0" borderId="31" xfId="0" applyFont="1" applyBorder="1" applyAlignment="1">
      <alignment horizontal="center" vertical="center" wrapText="1"/>
    </xf>
    <xf numFmtId="0" fontId="18" fillId="0" borderId="32" xfId="0" applyFont="1" applyBorder="1" applyAlignment="1">
      <alignment horizontal="center" vertical="center" wrapText="1"/>
    </xf>
    <xf numFmtId="0" fontId="18" fillId="0" borderId="33" xfId="0" applyFont="1" applyBorder="1" applyAlignment="1">
      <alignment horizontal="center" vertical="center" wrapText="1"/>
    </xf>
    <xf numFmtId="0" fontId="18" fillId="0" borderId="34" xfId="0" applyFont="1" applyBorder="1" applyAlignment="1">
      <alignment horizontal="center" vertical="center" wrapText="1"/>
    </xf>
    <xf numFmtId="0" fontId="8" fillId="17" borderId="6" xfId="0" applyFont="1" applyFill="1" applyBorder="1" applyAlignment="1">
      <alignment horizontal="center" vertical="center" wrapText="1"/>
    </xf>
    <xf numFmtId="0" fontId="8" fillId="17" borderId="8" xfId="0" applyFont="1" applyFill="1" applyBorder="1" applyAlignment="1">
      <alignment horizontal="center" vertical="center" wrapText="1"/>
    </xf>
    <xf numFmtId="0" fontId="8" fillId="17" borderId="19" xfId="0" applyFont="1" applyFill="1" applyBorder="1" applyAlignment="1">
      <alignment horizontal="center" vertical="center" wrapText="1"/>
    </xf>
    <xf numFmtId="0" fontId="8" fillId="17" borderId="16" xfId="0" applyFont="1" applyFill="1" applyBorder="1" applyAlignment="1">
      <alignment horizontal="center" vertical="center" wrapText="1"/>
    </xf>
    <xf numFmtId="0" fontId="19" fillId="2" borderId="25" xfId="0" applyFont="1" applyFill="1" applyBorder="1" applyAlignment="1">
      <alignment horizontal="center" vertical="center"/>
    </xf>
    <xf numFmtId="0" fontId="19" fillId="2" borderId="12" xfId="0" applyFont="1" applyFill="1" applyBorder="1" applyAlignment="1">
      <alignment horizontal="center" vertical="center"/>
    </xf>
    <xf numFmtId="0" fontId="6" fillId="21" borderId="1" xfId="0" applyFont="1" applyFill="1" applyBorder="1" applyAlignment="1">
      <alignment horizontal="center" vertical="center" wrapText="1"/>
    </xf>
    <xf numFmtId="0" fontId="6" fillId="9" borderId="1" xfId="0" applyFont="1" applyFill="1" applyBorder="1" applyAlignment="1">
      <alignment horizontal="center" vertical="center" wrapText="1"/>
    </xf>
    <xf numFmtId="0" fontId="15" fillId="4" borderId="1" xfId="0" applyFont="1" applyFill="1" applyBorder="1" applyAlignment="1">
      <alignment horizontal="center" vertical="center" wrapText="1"/>
    </xf>
    <xf numFmtId="0" fontId="6" fillId="0" borderId="1" xfId="0" applyFont="1" applyBorder="1" applyAlignment="1">
      <alignment horizontal="center" vertical="center" wrapText="1"/>
    </xf>
    <xf numFmtId="0" fontId="6" fillId="9" borderId="23" xfId="0" applyFont="1" applyFill="1" applyBorder="1" applyAlignment="1">
      <alignment horizontal="center" vertical="center" wrapText="1"/>
    </xf>
    <xf numFmtId="0" fontId="6" fillId="9" borderId="18" xfId="0" applyFont="1" applyFill="1" applyBorder="1" applyAlignment="1">
      <alignment horizontal="center" vertical="center" wrapText="1"/>
    </xf>
    <xf numFmtId="0" fontId="6" fillId="9" borderId="24" xfId="0" applyFont="1" applyFill="1" applyBorder="1" applyAlignment="1">
      <alignment horizontal="center" vertical="center" wrapText="1"/>
    </xf>
    <xf numFmtId="0" fontId="6" fillId="9" borderId="17" xfId="0" applyFont="1" applyFill="1" applyBorder="1" applyAlignment="1">
      <alignment horizontal="center" vertical="center" wrapText="1"/>
    </xf>
    <xf numFmtId="0" fontId="17" fillId="23" borderId="1" xfId="0" applyFont="1" applyFill="1" applyBorder="1" applyAlignment="1">
      <alignment horizontal="center" vertical="center" textRotation="90" wrapText="1"/>
    </xf>
    <xf numFmtId="0" fontId="6" fillId="9" borderId="1" xfId="0" applyFont="1" applyFill="1" applyBorder="1" applyAlignment="1">
      <alignment horizontal="left" vertical="center" wrapText="1"/>
    </xf>
    <xf numFmtId="0" fontId="17" fillId="22" borderId="1" xfId="0" applyFont="1" applyFill="1" applyBorder="1" applyAlignment="1">
      <alignment horizontal="center" vertical="center" textRotation="90" wrapText="1"/>
    </xf>
    <xf numFmtId="0" fontId="6" fillId="9" borderId="3" xfId="0" applyFont="1" applyFill="1" applyBorder="1" applyAlignment="1">
      <alignment horizontal="center" vertical="center" wrapText="1"/>
    </xf>
    <xf numFmtId="0" fontId="6" fillId="9" borderId="10" xfId="0" applyFont="1" applyFill="1" applyBorder="1" applyAlignment="1">
      <alignment horizontal="center" vertical="center" wrapText="1"/>
    </xf>
    <xf numFmtId="0" fontId="6" fillId="9" borderId="4" xfId="0" applyFont="1" applyFill="1" applyBorder="1" applyAlignment="1">
      <alignment horizontal="center" vertical="center" wrapText="1"/>
    </xf>
  </cellXfs>
  <cellStyles count="3">
    <cellStyle name="Обычный" xfId="0" builtinId="0"/>
    <cellStyle name="Процентный" xfId="2" builtinId="5"/>
    <cellStyle name="Финансовый" xfId="1" builtinId="3"/>
  </cellStyles>
  <dxfs count="897">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9" tint="0.39994506668294322"/>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000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ont>
        <color rgb="FF9C0006"/>
      </font>
      <fill>
        <patternFill>
          <bgColor rgb="FFFFC7CE"/>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92D050"/>
        </patternFill>
      </fill>
    </dxf>
    <dxf>
      <fill>
        <patternFill>
          <bgColor rgb="FF92D050"/>
        </patternFill>
      </fill>
    </dxf>
    <dxf>
      <fill>
        <patternFill>
          <bgColor rgb="FFFFFF00"/>
        </patternFill>
      </fill>
    </dxf>
    <dxf>
      <fill>
        <patternFill>
          <bgColor rgb="FFFF0000"/>
        </patternFill>
      </fill>
    </dxf>
    <dxf>
      <fill>
        <patternFill>
          <bgColor rgb="FFFF0000"/>
        </patternFill>
      </fill>
    </dxf>
    <dxf>
      <fill>
        <patternFill>
          <bgColor rgb="FF92D050"/>
        </patternFill>
      </fill>
    </dxf>
    <dxf>
      <fill>
        <patternFill>
          <bgColor rgb="FF92D050"/>
        </patternFill>
      </fill>
    </dxf>
    <dxf>
      <fill>
        <patternFill>
          <bgColor rgb="FFFFFF0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92D050"/>
        </patternFill>
      </fill>
    </dxf>
    <dxf>
      <fill>
        <patternFill>
          <bgColor rgb="FFFFFF00"/>
        </patternFill>
      </fill>
    </dxf>
    <dxf>
      <fill>
        <patternFill>
          <bgColor rgb="FFFF000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92D050"/>
        </patternFill>
      </fill>
    </dxf>
    <dxf>
      <fill>
        <patternFill>
          <bgColor rgb="FFFFFF0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92D050"/>
        </patternFill>
      </fill>
    </dxf>
    <dxf>
      <fill>
        <patternFill>
          <bgColor rgb="FFFFFF00"/>
        </patternFill>
      </fill>
    </dxf>
    <dxf>
      <fill>
        <patternFill>
          <bgColor rgb="FFFF0000"/>
        </patternFill>
      </fill>
    </dxf>
    <dxf>
      <fill>
        <patternFill>
          <bgColor rgb="FFFF0000"/>
        </patternFill>
      </fill>
    </dxf>
    <dxf>
      <fill>
        <patternFill>
          <bgColor rgb="FF92D050"/>
        </patternFill>
      </fill>
    </dxf>
    <dxf>
      <fill>
        <patternFill>
          <bgColor rgb="FF92D050"/>
        </patternFill>
      </fill>
    </dxf>
    <dxf>
      <fill>
        <patternFill>
          <bgColor rgb="FFFFFF0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0000"/>
        </patternFill>
      </fill>
    </dxf>
  </dxfs>
  <tableStyles count="0" defaultTableStyle="TableStyleMedium2" defaultPivotStyle="PivotStyleLight16"/>
  <colors>
    <mruColors>
      <color rgb="FFFF5050"/>
      <color rgb="FF3399FF"/>
      <color rgb="FFFF7C80"/>
      <color rgb="FF990033"/>
      <color rgb="FFFFFF99"/>
      <color rgb="FFDBDEB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AnGav/Documents/wpro.jet.su@SSL/DavWWWRoot/PWA/common/dep/cib/DocLib1/&#1057;&#1090;&#1072;&#1085;&#1076;&#1072;&#1088;&#1090;%20DevSecOps/Framework/&#1058;&#1077;&#1087;&#1083;&#1086;&#1074;&#1072;&#1103;_&#1082;&#1072;&#1088;&#1090;&#1072;_&#1086;&#1094;&#1077;&#1085;&#1082;&#1080;_&#1079;&#1088;&#1077;&#1083;&#1086;&#1089;&#1090;&#1080;_v4.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eatmap"/>
    </sheetNames>
    <sheetDataSet>
      <sheetData sheetId="0" refreshError="1"/>
    </sheetDataSet>
  </externalBook>
</externalLink>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4"/>
  <dimension ref="B1:K407"/>
  <sheetViews>
    <sheetView tabSelected="1" zoomScale="70" zoomScaleNormal="70" workbookViewId="0">
      <pane xSplit="4" ySplit="1" topLeftCell="E2" activePane="bottomRight" state="frozen"/>
      <selection pane="topRight" activeCell="C1" sqref="C1"/>
      <selection pane="bottomLeft" activeCell="A2" sqref="A2"/>
      <selection pane="bottomRight" activeCell="A383" sqref="A383:XFD390"/>
    </sheetView>
  </sheetViews>
  <sheetFormatPr defaultColWidth="8.81640625" defaultRowHeight="14.5" outlineLevelRow="2" x14ac:dyDescent="0.35"/>
  <cols>
    <col min="1" max="1" width="1.36328125" style="3" customWidth="1"/>
    <col min="2" max="2" width="27" style="8" customWidth="1"/>
    <col min="3" max="3" width="21.1796875" style="110" bestFit="1" customWidth="1"/>
    <col min="4" max="4" width="89.81640625" style="110" customWidth="1"/>
    <col min="5" max="5" width="15.453125" style="111" bestFit="1" customWidth="1"/>
    <col min="6" max="6" width="12.81640625" style="112" customWidth="1"/>
    <col min="7" max="8" width="17.08984375" style="113" customWidth="1"/>
    <col min="9" max="9" width="18.81640625" style="41" customWidth="1"/>
    <col min="10" max="10" width="10.81640625" style="66" customWidth="1"/>
    <col min="11" max="11" width="10.08984375" style="66" bestFit="1" customWidth="1"/>
    <col min="12" max="16384" width="8.81640625" style="3"/>
  </cols>
  <sheetData>
    <row r="1" spans="2:11" s="9" customFormat="1" ht="56.5" customHeight="1" x14ac:dyDescent="0.35">
      <c r="B1" s="30" t="s">
        <v>0</v>
      </c>
      <c r="C1" s="30" t="s">
        <v>1</v>
      </c>
      <c r="D1" s="30" t="s">
        <v>2</v>
      </c>
      <c r="E1" s="30" t="s">
        <v>3</v>
      </c>
      <c r="F1" s="30" t="s">
        <v>4</v>
      </c>
      <c r="G1" s="30" t="s">
        <v>5</v>
      </c>
      <c r="H1" s="30" t="s">
        <v>6</v>
      </c>
      <c r="I1" s="38" t="s">
        <v>1298</v>
      </c>
      <c r="J1" s="38" t="s">
        <v>7</v>
      </c>
      <c r="K1" s="38" t="s">
        <v>8</v>
      </c>
    </row>
    <row r="2" spans="2:11" ht="23.5" customHeight="1" x14ac:dyDescent="0.35">
      <c r="B2" s="152" t="s">
        <v>9</v>
      </c>
      <c r="C2" s="152"/>
      <c r="D2" s="152"/>
      <c r="E2" s="152"/>
      <c r="F2" s="152"/>
      <c r="G2" s="152"/>
      <c r="H2" s="152"/>
      <c r="I2" s="152"/>
      <c r="J2" s="152"/>
      <c r="K2" s="152"/>
    </row>
    <row r="3" spans="2:11" ht="43.75" hidden="1" customHeight="1" outlineLevel="1" x14ac:dyDescent="0.35">
      <c r="B3" s="132" t="str">
        <f>Heatmap!G3</f>
        <v>Контроль использования сторонних компонентов</v>
      </c>
      <c r="C3" s="89" t="s">
        <v>10</v>
      </c>
      <c r="D3" s="89" t="s">
        <v>11</v>
      </c>
      <c r="E3" s="90" t="s">
        <v>76</v>
      </c>
      <c r="F3" s="91">
        <v>0</v>
      </c>
      <c r="G3" s="92"/>
      <c r="H3" s="120"/>
      <c r="I3" s="56">
        <v>0</v>
      </c>
      <c r="J3" s="63"/>
      <c r="K3" s="63"/>
    </row>
    <row r="4" spans="2:11" ht="58" hidden="1" outlineLevel="2" x14ac:dyDescent="0.35">
      <c r="B4" s="132"/>
      <c r="C4" s="89" t="s">
        <v>13</v>
      </c>
      <c r="D4" s="89" t="s">
        <v>14</v>
      </c>
      <c r="E4" s="90" t="s">
        <v>18</v>
      </c>
      <c r="F4" s="119">
        <v>1</v>
      </c>
      <c r="G4" s="120">
        <f>(COUNTIF(E4:E8,$F$387)+(COUNTIF(E4:E8,$F$386)*0.5))/COUNTA(E4:E8)</f>
        <v>0</v>
      </c>
      <c r="H4" s="120"/>
      <c r="I4" s="56">
        <v>2</v>
      </c>
      <c r="J4" s="63"/>
      <c r="K4" s="63"/>
    </row>
    <row r="5" spans="2:11" ht="43.5" hidden="1" outlineLevel="2" x14ac:dyDescent="0.35">
      <c r="B5" s="132"/>
      <c r="C5" s="89" t="s">
        <v>16</v>
      </c>
      <c r="D5" s="89" t="s">
        <v>17</v>
      </c>
      <c r="E5" s="90" t="s">
        <v>18</v>
      </c>
      <c r="F5" s="119"/>
      <c r="G5" s="120"/>
      <c r="H5" s="120"/>
      <c r="I5" s="56">
        <v>2</v>
      </c>
      <c r="J5" s="63"/>
      <c r="K5" s="63"/>
    </row>
    <row r="6" spans="2:11" hidden="1" outlineLevel="2" x14ac:dyDescent="0.35">
      <c r="B6" s="132"/>
      <c r="C6" s="89" t="s">
        <v>19</v>
      </c>
      <c r="D6" s="89" t="s">
        <v>20</v>
      </c>
      <c r="E6" s="90" t="s">
        <v>18</v>
      </c>
      <c r="F6" s="119"/>
      <c r="G6" s="120"/>
      <c r="H6" s="120"/>
      <c r="I6" s="56">
        <v>2</v>
      </c>
      <c r="J6" s="63" t="s">
        <v>21</v>
      </c>
      <c r="K6" s="63"/>
    </row>
    <row r="7" spans="2:11" ht="29" hidden="1" outlineLevel="2" x14ac:dyDescent="0.35">
      <c r="B7" s="132"/>
      <c r="C7" s="89" t="s">
        <v>22</v>
      </c>
      <c r="D7" s="89" t="s">
        <v>23</v>
      </c>
      <c r="E7" s="90" t="s">
        <v>18</v>
      </c>
      <c r="F7" s="119"/>
      <c r="G7" s="120"/>
      <c r="H7" s="120"/>
      <c r="I7" s="56">
        <v>2</v>
      </c>
      <c r="J7" s="63"/>
      <c r="K7" s="63"/>
    </row>
    <row r="8" spans="2:11" hidden="1" outlineLevel="2" x14ac:dyDescent="0.35">
      <c r="B8" s="132"/>
      <c r="C8" s="89" t="s">
        <v>24</v>
      </c>
      <c r="D8" s="89" t="s">
        <v>25</v>
      </c>
      <c r="E8" s="90" t="s">
        <v>18</v>
      </c>
      <c r="F8" s="119"/>
      <c r="G8" s="120"/>
      <c r="H8" s="120"/>
      <c r="I8" s="56">
        <v>2</v>
      </c>
      <c r="J8" s="63"/>
      <c r="K8" s="63"/>
    </row>
    <row r="9" spans="2:11" ht="29" hidden="1" outlineLevel="2" x14ac:dyDescent="0.35">
      <c r="B9" s="132"/>
      <c r="C9" s="89" t="s">
        <v>26</v>
      </c>
      <c r="D9" s="89" t="s">
        <v>27</v>
      </c>
      <c r="E9" s="90" t="s">
        <v>18</v>
      </c>
      <c r="F9" s="119">
        <v>2</v>
      </c>
      <c r="G9" s="120">
        <f>(COUNTIF(E9:E10,$F$387)+(COUNTIF(E9:E10,$F$386)*0.5))/COUNTA(E9:E10)</f>
        <v>0</v>
      </c>
      <c r="H9" s="120"/>
      <c r="I9" s="56">
        <v>3</v>
      </c>
      <c r="J9" s="63" t="s">
        <v>21</v>
      </c>
      <c r="K9" s="63"/>
    </row>
    <row r="10" spans="2:11" ht="58.9" hidden="1" customHeight="1" outlineLevel="2" x14ac:dyDescent="0.35">
      <c r="B10" s="132"/>
      <c r="C10" s="89" t="s">
        <v>28</v>
      </c>
      <c r="D10" s="89" t="s">
        <v>29</v>
      </c>
      <c r="E10" s="90" t="s">
        <v>18</v>
      </c>
      <c r="F10" s="119"/>
      <c r="G10" s="120"/>
      <c r="H10" s="120"/>
      <c r="I10" s="56">
        <v>3</v>
      </c>
      <c r="J10" s="63"/>
      <c r="K10" s="63"/>
    </row>
    <row r="11" spans="2:11" ht="29" hidden="1" outlineLevel="2" x14ac:dyDescent="0.35">
      <c r="B11" s="132"/>
      <c r="C11" s="89" t="s">
        <v>30</v>
      </c>
      <c r="D11" s="89" t="s">
        <v>31</v>
      </c>
      <c r="E11" s="90" t="s">
        <v>18</v>
      </c>
      <c r="F11" s="119">
        <v>3</v>
      </c>
      <c r="G11" s="120">
        <f>(COUNTIF(E11:E14,$F$387)+(COUNTIF(E11:E14,$F$386)*0.5))/COUNTA(E11:E14)</f>
        <v>0</v>
      </c>
      <c r="H11" s="120"/>
      <c r="I11" s="56">
        <v>4</v>
      </c>
      <c r="J11" s="63" t="s">
        <v>1258</v>
      </c>
      <c r="K11" s="60"/>
    </row>
    <row r="12" spans="2:11" ht="43.5" hidden="1" outlineLevel="2" x14ac:dyDescent="0.35">
      <c r="B12" s="132"/>
      <c r="C12" s="89" t="s">
        <v>32</v>
      </c>
      <c r="D12" s="89" t="s">
        <v>33</v>
      </c>
      <c r="E12" s="90" t="s">
        <v>18</v>
      </c>
      <c r="F12" s="119"/>
      <c r="G12" s="120"/>
      <c r="H12" s="120"/>
      <c r="I12" s="56">
        <v>4</v>
      </c>
      <c r="J12" s="63"/>
      <c r="K12" s="60"/>
    </row>
    <row r="13" spans="2:11" ht="29" hidden="1" outlineLevel="2" x14ac:dyDescent="0.35">
      <c r="B13" s="132"/>
      <c r="C13" s="89" t="s">
        <v>34</v>
      </c>
      <c r="D13" s="89" t="s">
        <v>35</v>
      </c>
      <c r="E13" s="90" t="s">
        <v>18</v>
      </c>
      <c r="F13" s="119"/>
      <c r="G13" s="120"/>
      <c r="H13" s="120"/>
      <c r="I13" s="56">
        <v>4</v>
      </c>
      <c r="J13" s="63"/>
      <c r="K13" s="63"/>
    </row>
    <row r="14" spans="2:11" ht="29" hidden="1" outlineLevel="2" x14ac:dyDescent="0.35">
      <c r="B14" s="132"/>
      <c r="C14" s="89" t="s">
        <v>36</v>
      </c>
      <c r="D14" s="89" t="s">
        <v>37</v>
      </c>
      <c r="E14" s="90" t="s">
        <v>18</v>
      </c>
      <c r="F14" s="119"/>
      <c r="G14" s="120"/>
      <c r="H14" s="120"/>
      <c r="I14" s="56">
        <v>4</v>
      </c>
      <c r="J14" s="63"/>
      <c r="K14" s="63"/>
    </row>
    <row r="15" spans="2:11" hidden="1" outlineLevel="2" x14ac:dyDescent="0.35">
      <c r="B15" s="132"/>
      <c r="C15" s="89" t="s">
        <v>38</v>
      </c>
      <c r="D15" s="89" t="s">
        <v>39</v>
      </c>
      <c r="E15" s="90" t="s">
        <v>18</v>
      </c>
      <c r="F15" s="119">
        <v>4</v>
      </c>
      <c r="G15" s="120">
        <f>(COUNTIF(E15:E17,$F$387)+(COUNTIF(E15:E17,$F$386)*0.5))/COUNTA(E15:E17)</f>
        <v>0</v>
      </c>
      <c r="H15" s="120"/>
      <c r="I15" s="56">
        <v>6</v>
      </c>
      <c r="J15" s="63"/>
      <c r="K15" s="63"/>
    </row>
    <row r="16" spans="2:11" ht="29" hidden="1" outlineLevel="2" x14ac:dyDescent="0.35">
      <c r="B16" s="132"/>
      <c r="C16" s="89" t="s">
        <v>40</v>
      </c>
      <c r="D16" s="89" t="s">
        <v>41</v>
      </c>
      <c r="E16" s="90" t="s">
        <v>18</v>
      </c>
      <c r="F16" s="119"/>
      <c r="G16" s="120"/>
      <c r="H16" s="120"/>
      <c r="I16" s="56">
        <v>6</v>
      </c>
      <c r="J16" s="63" t="s">
        <v>64</v>
      </c>
      <c r="K16" s="63"/>
    </row>
    <row r="17" spans="2:11" ht="29" hidden="1" outlineLevel="2" x14ac:dyDescent="0.35">
      <c r="B17" s="132"/>
      <c r="C17" s="89" t="s">
        <v>42</v>
      </c>
      <c r="D17" s="89" t="s">
        <v>43</v>
      </c>
      <c r="E17" s="90" t="s">
        <v>18</v>
      </c>
      <c r="F17" s="119"/>
      <c r="G17" s="120"/>
      <c r="H17" s="120"/>
      <c r="I17" s="56">
        <v>6</v>
      </c>
      <c r="J17" s="63"/>
      <c r="K17" s="63"/>
    </row>
    <row r="18" spans="2:11" hidden="1" outlineLevel="1" collapsed="1" x14ac:dyDescent="0.35">
      <c r="B18" s="145" t="str">
        <f>Heatmap!G4</f>
        <v>Управление артефактами</v>
      </c>
      <c r="C18" s="89" t="s">
        <v>44</v>
      </c>
      <c r="D18" s="89" t="s">
        <v>45</v>
      </c>
      <c r="E18" s="90" t="s">
        <v>76</v>
      </c>
      <c r="F18" s="91">
        <v>0</v>
      </c>
      <c r="G18" s="92"/>
      <c r="H18" s="120">
        <f>SUM(G19:G31)/4</f>
        <v>0</v>
      </c>
      <c r="I18" s="56">
        <v>0</v>
      </c>
      <c r="J18" s="63"/>
      <c r="K18" s="63"/>
    </row>
    <row r="19" spans="2:11" ht="29" hidden="1" outlineLevel="2" x14ac:dyDescent="0.35">
      <c r="B19" s="145"/>
      <c r="C19" s="89" t="s">
        <v>46</v>
      </c>
      <c r="D19" s="89" t="s">
        <v>47</v>
      </c>
      <c r="E19" s="90" t="s">
        <v>18</v>
      </c>
      <c r="F19" s="119">
        <v>1</v>
      </c>
      <c r="G19" s="120">
        <f>(COUNTIF(E19:E23,$F$387)+(COUNTIF(E19:E23,$F$386)*0.5))/COUNTA(E19:E23)</f>
        <v>0</v>
      </c>
      <c r="H19" s="120"/>
      <c r="I19" s="56">
        <v>1</v>
      </c>
      <c r="J19" s="63"/>
      <c r="K19" s="63"/>
    </row>
    <row r="20" spans="2:11" ht="29" hidden="1" outlineLevel="2" x14ac:dyDescent="0.35">
      <c r="B20" s="145"/>
      <c r="C20" s="89" t="s">
        <v>48</v>
      </c>
      <c r="D20" s="89" t="s">
        <v>49</v>
      </c>
      <c r="E20" s="90" t="s">
        <v>18</v>
      </c>
      <c r="F20" s="119"/>
      <c r="G20" s="120"/>
      <c r="H20" s="120"/>
      <c r="I20" s="56">
        <v>1</v>
      </c>
      <c r="J20" s="63"/>
      <c r="K20" s="63"/>
    </row>
    <row r="21" spans="2:11" ht="43.5" hidden="1" outlineLevel="2" x14ac:dyDescent="0.35">
      <c r="B21" s="145"/>
      <c r="C21" s="89" t="s">
        <v>50</v>
      </c>
      <c r="D21" s="89" t="s">
        <v>51</v>
      </c>
      <c r="E21" s="90" t="s">
        <v>18</v>
      </c>
      <c r="F21" s="119"/>
      <c r="G21" s="120"/>
      <c r="H21" s="120"/>
      <c r="I21" s="56">
        <v>1</v>
      </c>
      <c r="J21" s="63"/>
      <c r="K21" s="63"/>
    </row>
    <row r="22" spans="2:11" hidden="1" outlineLevel="2" x14ac:dyDescent="0.35">
      <c r="B22" s="145"/>
      <c r="C22" s="89" t="s">
        <v>52</v>
      </c>
      <c r="D22" s="89" t="s">
        <v>53</v>
      </c>
      <c r="E22" s="90" t="s">
        <v>18</v>
      </c>
      <c r="F22" s="119"/>
      <c r="G22" s="120"/>
      <c r="H22" s="120"/>
      <c r="I22" s="56">
        <v>1</v>
      </c>
      <c r="J22" s="63"/>
      <c r="K22" s="63"/>
    </row>
    <row r="23" spans="2:11" hidden="1" outlineLevel="2" x14ac:dyDescent="0.35">
      <c r="B23" s="145"/>
      <c r="C23" s="89" t="s">
        <v>54</v>
      </c>
      <c r="D23" s="89" t="s">
        <v>55</v>
      </c>
      <c r="E23" s="90" t="s">
        <v>18</v>
      </c>
      <c r="F23" s="119"/>
      <c r="G23" s="120"/>
      <c r="H23" s="120"/>
      <c r="I23" s="56">
        <v>1</v>
      </c>
      <c r="J23" s="63"/>
      <c r="K23" s="63"/>
    </row>
    <row r="24" spans="2:11" hidden="1" outlineLevel="2" x14ac:dyDescent="0.35">
      <c r="B24" s="145"/>
      <c r="C24" s="89" t="s">
        <v>56</v>
      </c>
      <c r="D24" s="89" t="s">
        <v>57</v>
      </c>
      <c r="E24" s="90" t="s">
        <v>18</v>
      </c>
      <c r="F24" s="119">
        <v>2</v>
      </c>
      <c r="G24" s="120">
        <f>(COUNTIF(E24:E26,$F$387)+(COUNTIF(E24:E26,$F$386)*0.5))/COUNTA(E24:E26)</f>
        <v>0</v>
      </c>
      <c r="H24" s="120"/>
      <c r="I24" s="56">
        <v>3</v>
      </c>
      <c r="J24" s="63"/>
      <c r="K24" s="63"/>
    </row>
    <row r="25" spans="2:11" ht="29" hidden="1" outlineLevel="2" x14ac:dyDescent="0.35">
      <c r="B25" s="145"/>
      <c r="C25" s="89" t="s">
        <v>58</v>
      </c>
      <c r="D25" s="89" t="s">
        <v>59</v>
      </c>
      <c r="E25" s="90" t="s">
        <v>18</v>
      </c>
      <c r="F25" s="119"/>
      <c r="G25" s="120"/>
      <c r="H25" s="120"/>
      <c r="I25" s="56">
        <v>3</v>
      </c>
      <c r="J25" s="63"/>
      <c r="K25" s="63"/>
    </row>
    <row r="26" spans="2:11" hidden="1" outlineLevel="2" x14ac:dyDescent="0.35">
      <c r="B26" s="145"/>
      <c r="C26" s="89" t="s">
        <v>60</v>
      </c>
      <c r="D26" s="89" t="s">
        <v>61</v>
      </c>
      <c r="E26" s="90" t="s">
        <v>18</v>
      </c>
      <c r="F26" s="119"/>
      <c r="G26" s="120"/>
      <c r="H26" s="120"/>
      <c r="I26" s="56">
        <v>3</v>
      </c>
      <c r="J26" s="63"/>
      <c r="K26" s="63"/>
    </row>
    <row r="27" spans="2:11" hidden="1" outlineLevel="2" x14ac:dyDescent="0.35">
      <c r="B27" s="145"/>
      <c r="C27" s="89" t="s">
        <v>62</v>
      </c>
      <c r="D27" s="89" t="s">
        <v>63</v>
      </c>
      <c r="E27" s="90" t="s">
        <v>18</v>
      </c>
      <c r="F27" s="119">
        <v>3</v>
      </c>
      <c r="G27" s="120">
        <f>(COUNTIF(E27:E30,$F$387)+(COUNTIF(E27:E30,$F$386)*0.5))/COUNTA(E27:E30)</f>
        <v>0</v>
      </c>
      <c r="H27" s="120"/>
      <c r="I27" s="56">
        <v>4</v>
      </c>
      <c r="J27" s="63" t="s">
        <v>64</v>
      </c>
      <c r="K27" s="63"/>
    </row>
    <row r="28" spans="2:11" ht="29" hidden="1" outlineLevel="2" x14ac:dyDescent="0.35">
      <c r="B28" s="145"/>
      <c r="C28" s="89" t="s">
        <v>65</v>
      </c>
      <c r="D28" s="89" t="s">
        <v>66</v>
      </c>
      <c r="E28" s="90" t="s">
        <v>18</v>
      </c>
      <c r="F28" s="119"/>
      <c r="G28" s="120"/>
      <c r="H28" s="120"/>
      <c r="I28" s="56">
        <v>4</v>
      </c>
      <c r="J28" s="63" t="s">
        <v>1259</v>
      </c>
      <c r="K28" s="63"/>
    </row>
    <row r="29" spans="2:11" hidden="1" outlineLevel="2" x14ac:dyDescent="0.35">
      <c r="B29" s="145"/>
      <c r="C29" s="89" t="s">
        <v>67</v>
      </c>
      <c r="D29" s="89" t="s">
        <v>68</v>
      </c>
      <c r="E29" s="90" t="s">
        <v>18</v>
      </c>
      <c r="F29" s="119"/>
      <c r="G29" s="120"/>
      <c r="H29" s="120"/>
      <c r="I29" s="56">
        <v>4</v>
      </c>
      <c r="J29" s="63"/>
      <c r="K29" s="63"/>
    </row>
    <row r="30" spans="2:11" hidden="1" outlineLevel="2" x14ac:dyDescent="0.35">
      <c r="B30" s="145"/>
      <c r="C30" s="89" t="s">
        <v>69</v>
      </c>
      <c r="D30" s="89" t="s">
        <v>70</v>
      </c>
      <c r="E30" s="90" t="s">
        <v>18</v>
      </c>
      <c r="F30" s="119"/>
      <c r="G30" s="120"/>
      <c r="H30" s="120"/>
      <c r="I30" s="56">
        <v>4</v>
      </c>
      <c r="J30" s="63" t="s">
        <v>64</v>
      </c>
      <c r="K30" s="63"/>
    </row>
    <row r="31" spans="2:11" hidden="1" outlineLevel="2" x14ac:dyDescent="0.35">
      <c r="B31" s="145"/>
      <c r="C31" s="89" t="s">
        <v>71</v>
      </c>
      <c r="D31" s="89" t="s">
        <v>72</v>
      </c>
      <c r="E31" s="90" t="s">
        <v>18</v>
      </c>
      <c r="F31" s="91">
        <v>4</v>
      </c>
      <c r="G31" s="92">
        <f>(COUNTIF(E31:E31,$F$387)+(COUNTIF(E31:E31,$F$386)*0.5))/COUNTA(E31:E31)</f>
        <v>0</v>
      </c>
      <c r="H31" s="120"/>
      <c r="I31" s="56">
        <v>5</v>
      </c>
      <c r="J31" s="63"/>
      <c r="K31" s="63"/>
    </row>
    <row r="32" spans="2:11" ht="4.4000000000000004" hidden="1" customHeight="1" outlineLevel="1" collapsed="1" x14ac:dyDescent="0.35">
      <c r="B32" s="69"/>
      <c r="C32" s="93"/>
      <c r="D32" s="93"/>
      <c r="E32" s="90"/>
      <c r="F32" s="94"/>
      <c r="G32" s="95"/>
      <c r="H32" s="96"/>
      <c r="I32" s="60"/>
      <c r="J32" s="63"/>
      <c r="K32" s="63"/>
    </row>
    <row r="33" spans="2:11" ht="23.5" customHeight="1" collapsed="1" x14ac:dyDescent="0.35">
      <c r="B33" s="134" t="s">
        <v>73</v>
      </c>
      <c r="C33" s="134"/>
      <c r="D33" s="134"/>
      <c r="E33" s="134"/>
      <c r="F33" s="134"/>
      <c r="G33" s="134"/>
      <c r="H33" s="134"/>
      <c r="I33" s="134"/>
      <c r="J33" s="134"/>
      <c r="K33" s="134"/>
    </row>
    <row r="34" spans="2:11" hidden="1" outlineLevel="1" x14ac:dyDescent="0.35">
      <c r="B34" s="131" t="str">
        <f>Heatmap!G5</f>
        <v>Защита рабочих мест разработчика</v>
      </c>
      <c r="C34" s="89" t="s">
        <v>74</v>
      </c>
      <c r="D34" s="89" t="s">
        <v>75</v>
      </c>
      <c r="E34" s="90" t="s">
        <v>76</v>
      </c>
      <c r="F34" s="97">
        <v>0</v>
      </c>
      <c r="G34" s="98"/>
      <c r="H34" s="120">
        <f>SUM(G35:G37)/2</f>
        <v>0</v>
      </c>
      <c r="I34" s="39">
        <v>0</v>
      </c>
      <c r="J34" s="63"/>
      <c r="K34" s="63"/>
    </row>
    <row r="35" spans="2:11" ht="43.5" hidden="1" outlineLevel="2" x14ac:dyDescent="0.35">
      <c r="B35" s="131"/>
      <c r="C35" s="89" t="s">
        <v>77</v>
      </c>
      <c r="D35" s="89" t="s">
        <v>78</v>
      </c>
      <c r="E35" s="90" t="s">
        <v>18</v>
      </c>
      <c r="F35" s="119">
        <v>1</v>
      </c>
      <c r="G35" s="120">
        <f>(COUNTIF(E35:E36,$F$387)+(COUNTIF(E35:E36,$F$386)*0.5))/COUNTA(E35:E36)</f>
        <v>0</v>
      </c>
      <c r="H35" s="120"/>
      <c r="I35" s="56">
        <v>1</v>
      </c>
      <c r="J35" s="63"/>
      <c r="K35" s="63"/>
    </row>
    <row r="36" spans="2:11" ht="29" hidden="1" outlineLevel="2" x14ac:dyDescent="0.35">
      <c r="B36" s="131"/>
      <c r="C36" s="89" t="s">
        <v>79</v>
      </c>
      <c r="D36" s="89" t="s">
        <v>80</v>
      </c>
      <c r="E36" s="90" t="s">
        <v>18</v>
      </c>
      <c r="F36" s="119"/>
      <c r="G36" s="120"/>
      <c r="H36" s="120"/>
      <c r="I36" s="56">
        <v>1</v>
      </c>
      <c r="J36" s="63"/>
      <c r="K36" s="63"/>
    </row>
    <row r="37" spans="2:11" ht="29" hidden="1" outlineLevel="2" x14ac:dyDescent="0.35">
      <c r="B37" s="131"/>
      <c r="C37" s="89" t="s">
        <v>81</v>
      </c>
      <c r="D37" s="89" t="s">
        <v>82</v>
      </c>
      <c r="E37" s="90" t="s">
        <v>18</v>
      </c>
      <c r="F37" s="94">
        <v>2</v>
      </c>
      <c r="G37" s="95">
        <f>(COUNTIF(E37,$F$387)+(COUNTIF(E37,$F$386)*0.5))/COUNTA(E37)</f>
        <v>0</v>
      </c>
      <c r="H37" s="120"/>
      <c r="I37" s="40">
        <v>3</v>
      </c>
      <c r="J37" s="63"/>
      <c r="K37" s="63"/>
    </row>
    <row r="38" spans="2:11" hidden="1" outlineLevel="2" x14ac:dyDescent="0.35">
      <c r="B38" s="133" t="str">
        <f>Heatmap!G6</f>
        <v>Защита секретов</v>
      </c>
      <c r="C38" s="89" t="s">
        <v>83</v>
      </c>
      <c r="D38" s="89" t="s">
        <v>84</v>
      </c>
      <c r="E38" s="90" t="s">
        <v>76</v>
      </c>
      <c r="F38" s="91">
        <v>0</v>
      </c>
      <c r="G38" s="92"/>
      <c r="H38" s="120">
        <f>SUM(G39:G45)/4</f>
        <v>0</v>
      </c>
      <c r="I38" s="56">
        <v>0</v>
      </c>
      <c r="J38" s="63"/>
      <c r="K38" s="63"/>
    </row>
    <row r="39" spans="2:11" ht="29" hidden="1" outlineLevel="2" x14ac:dyDescent="0.35">
      <c r="B39" s="133"/>
      <c r="C39" s="89" t="s">
        <v>85</v>
      </c>
      <c r="D39" s="89" t="s">
        <v>86</v>
      </c>
      <c r="E39" s="90" t="s">
        <v>18</v>
      </c>
      <c r="F39" s="119">
        <v>1</v>
      </c>
      <c r="G39" s="120">
        <f>(COUNTIF(E39:E40,$F$387)+(COUNTIF(E39:E40,$F$386)*0.5))/COUNTA(E39:E40)</f>
        <v>0</v>
      </c>
      <c r="H39" s="120"/>
      <c r="I39" s="56">
        <v>1</v>
      </c>
      <c r="J39" s="63"/>
      <c r="K39" s="63"/>
    </row>
    <row r="40" spans="2:11" ht="29" hidden="1" outlineLevel="2" x14ac:dyDescent="0.35">
      <c r="B40" s="133"/>
      <c r="C40" s="89" t="s">
        <v>88</v>
      </c>
      <c r="D40" s="89" t="s">
        <v>89</v>
      </c>
      <c r="E40" s="90" t="s">
        <v>18</v>
      </c>
      <c r="F40" s="119"/>
      <c r="G40" s="120"/>
      <c r="H40" s="120"/>
      <c r="I40" s="56">
        <v>1</v>
      </c>
      <c r="J40" s="63" t="s">
        <v>1260</v>
      </c>
      <c r="K40" s="63"/>
    </row>
    <row r="41" spans="2:11" ht="29" hidden="1" outlineLevel="2" x14ac:dyDescent="0.35">
      <c r="B41" s="133"/>
      <c r="C41" s="89" t="s">
        <v>90</v>
      </c>
      <c r="D41" s="89" t="s">
        <v>91</v>
      </c>
      <c r="E41" s="90" t="s">
        <v>18</v>
      </c>
      <c r="F41" s="119">
        <v>2</v>
      </c>
      <c r="G41" s="120">
        <f>(COUNTIF(E41:E42,$F$387)+(COUNTIF(E41:E42,$F$386)*0.5))/COUNTA(E41:E42)</f>
        <v>0</v>
      </c>
      <c r="H41" s="120"/>
      <c r="I41" s="56">
        <v>2</v>
      </c>
      <c r="J41" s="63"/>
      <c r="K41" s="63"/>
    </row>
    <row r="42" spans="2:11" ht="29" hidden="1" outlineLevel="2" x14ac:dyDescent="0.35">
      <c r="B42" s="133"/>
      <c r="C42" s="89" t="s">
        <v>92</v>
      </c>
      <c r="D42" s="89" t="s">
        <v>93</v>
      </c>
      <c r="E42" s="90" t="s">
        <v>18</v>
      </c>
      <c r="F42" s="119"/>
      <c r="G42" s="120"/>
      <c r="H42" s="120"/>
      <c r="I42" s="56">
        <v>2</v>
      </c>
      <c r="J42" s="63"/>
      <c r="K42" s="63"/>
    </row>
    <row r="43" spans="2:11" ht="43.5" hidden="1" outlineLevel="2" x14ac:dyDescent="0.35">
      <c r="B43" s="133"/>
      <c r="C43" s="89" t="s">
        <v>94</v>
      </c>
      <c r="D43" s="89" t="s">
        <v>95</v>
      </c>
      <c r="E43" s="90" t="s">
        <v>18</v>
      </c>
      <c r="F43" s="119">
        <v>3</v>
      </c>
      <c r="G43" s="120">
        <f>(COUNTIF(E43:E44,$F$387)+(COUNTIF(E43:E44,$F$386)*0.5))/COUNTA(E43:E44)</f>
        <v>0</v>
      </c>
      <c r="H43" s="120"/>
      <c r="I43" s="56">
        <v>3</v>
      </c>
      <c r="J43" s="63"/>
      <c r="K43" s="63"/>
    </row>
    <row r="44" spans="2:11" hidden="1" outlineLevel="2" x14ac:dyDescent="0.35">
      <c r="B44" s="133"/>
      <c r="C44" s="89" t="s">
        <v>96</v>
      </c>
      <c r="D44" s="89" t="s">
        <v>97</v>
      </c>
      <c r="E44" s="90" t="s">
        <v>18</v>
      </c>
      <c r="F44" s="119"/>
      <c r="G44" s="120"/>
      <c r="H44" s="120"/>
      <c r="I44" s="56">
        <v>3</v>
      </c>
      <c r="J44" s="63"/>
      <c r="K44" s="63"/>
    </row>
    <row r="45" spans="2:11" hidden="1" outlineLevel="2" x14ac:dyDescent="0.35">
      <c r="B45" s="133"/>
      <c r="C45" s="89" t="s">
        <v>98</v>
      </c>
      <c r="D45" s="89" t="s">
        <v>99</v>
      </c>
      <c r="E45" s="90" t="s">
        <v>18</v>
      </c>
      <c r="F45" s="94">
        <v>4</v>
      </c>
      <c r="G45" s="95">
        <f>(COUNTIF(E45,$F$387)+(COUNTIF(E45,$F$386)*0.5))/COUNTA(E45)</f>
        <v>0</v>
      </c>
      <c r="H45" s="120"/>
      <c r="I45" s="40">
        <v>6</v>
      </c>
      <c r="J45" s="63"/>
      <c r="K45" s="63"/>
    </row>
    <row r="46" spans="2:11" ht="14.5" hidden="1" customHeight="1" outlineLevel="1" collapsed="1" x14ac:dyDescent="0.35">
      <c r="B46" s="131" t="str">
        <f>Heatmap!G7</f>
        <v>Защита Build-среды</v>
      </c>
      <c r="C46" s="89" t="s">
        <v>100</v>
      </c>
      <c r="D46" s="89" t="s">
        <v>101</v>
      </c>
      <c r="E46" s="90" t="s">
        <v>76</v>
      </c>
      <c r="F46" s="91">
        <v>0</v>
      </c>
      <c r="G46" s="98"/>
      <c r="H46" s="120">
        <f>SUM(G47:G55)/4</f>
        <v>0</v>
      </c>
      <c r="I46" s="56">
        <v>0</v>
      </c>
      <c r="J46" s="63"/>
      <c r="K46" s="63"/>
    </row>
    <row r="47" spans="2:11" hidden="1" outlineLevel="2" x14ac:dyDescent="0.35">
      <c r="B47" s="131"/>
      <c r="C47" s="89" t="s">
        <v>102</v>
      </c>
      <c r="D47" s="89" t="s">
        <v>103</v>
      </c>
      <c r="E47" s="90" t="s">
        <v>18</v>
      </c>
      <c r="F47" s="119">
        <v>1</v>
      </c>
      <c r="G47" s="120">
        <f>(COUNTIF(E47:E50,$F$387)+(COUNTIF(E47:E50,$F$386)*0.5))/COUNTA(E47:E50)</f>
        <v>0</v>
      </c>
      <c r="H47" s="120"/>
      <c r="I47" s="56">
        <v>2</v>
      </c>
      <c r="J47" s="63"/>
      <c r="K47" s="63"/>
    </row>
    <row r="48" spans="2:11" ht="29" hidden="1" outlineLevel="2" x14ac:dyDescent="0.35">
      <c r="B48" s="131"/>
      <c r="C48" s="89" t="s">
        <v>104</v>
      </c>
      <c r="D48" s="89" t="s">
        <v>105</v>
      </c>
      <c r="E48" s="90" t="s">
        <v>18</v>
      </c>
      <c r="F48" s="119"/>
      <c r="G48" s="120"/>
      <c r="H48" s="120"/>
      <c r="I48" s="56">
        <v>2</v>
      </c>
      <c r="J48" s="63"/>
      <c r="K48" s="63"/>
    </row>
    <row r="49" spans="2:11" ht="29" hidden="1" outlineLevel="2" x14ac:dyDescent="0.35">
      <c r="B49" s="131"/>
      <c r="C49" s="89" t="s">
        <v>106</v>
      </c>
      <c r="D49" s="89" t="s">
        <v>107</v>
      </c>
      <c r="E49" s="90" t="s">
        <v>18</v>
      </c>
      <c r="F49" s="119"/>
      <c r="G49" s="120"/>
      <c r="H49" s="120"/>
      <c r="I49" s="56">
        <v>2</v>
      </c>
      <c r="J49" s="63"/>
      <c r="K49" s="63"/>
    </row>
    <row r="50" spans="2:11" ht="29" hidden="1" outlineLevel="2" x14ac:dyDescent="0.35">
      <c r="B50" s="131"/>
      <c r="C50" s="89" t="s">
        <v>108</v>
      </c>
      <c r="D50" s="89" t="s">
        <v>109</v>
      </c>
      <c r="E50" s="90" t="s">
        <v>18</v>
      </c>
      <c r="F50" s="119"/>
      <c r="G50" s="120"/>
      <c r="H50" s="120"/>
      <c r="I50" s="56">
        <v>2</v>
      </c>
      <c r="J50" s="63"/>
      <c r="K50" s="63"/>
    </row>
    <row r="51" spans="2:11" ht="29" hidden="1" outlineLevel="2" x14ac:dyDescent="0.35">
      <c r="B51" s="131"/>
      <c r="C51" s="93" t="s">
        <v>111</v>
      </c>
      <c r="D51" s="89" t="s">
        <v>112</v>
      </c>
      <c r="E51" s="90" t="s">
        <v>18</v>
      </c>
      <c r="F51" s="94">
        <v>2</v>
      </c>
      <c r="G51" s="95">
        <f>(COUNTIF(E51,$F$387)+(COUNTIF(E51,$F$386)*0.5))/COUNTA(E51)</f>
        <v>0</v>
      </c>
      <c r="H51" s="120"/>
      <c r="I51" s="40">
        <v>3</v>
      </c>
      <c r="J51" s="88" t="s">
        <v>1260</v>
      </c>
      <c r="K51" s="63"/>
    </row>
    <row r="52" spans="2:11" ht="29" hidden="1" outlineLevel="2" x14ac:dyDescent="0.35">
      <c r="B52" s="131"/>
      <c r="C52" s="93" t="s">
        <v>113</v>
      </c>
      <c r="D52" s="89" t="s">
        <v>114</v>
      </c>
      <c r="E52" s="90" t="s">
        <v>18</v>
      </c>
      <c r="F52" s="119">
        <v>3</v>
      </c>
      <c r="G52" s="120">
        <f>(COUNTIF(E52:E54,$F$387)+(COUNTIF(E52:E54,$F$386)*0.5))/COUNTA(E52:E54)</f>
        <v>0</v>
      </c>
      <c r="H52" s="120"/>
      <c r="I52" s="56">
        <v>5</v>
      </c>
      <c r="J52" s="63"/>
      <c r="K52" s="63"/>
    </row>
    <row r="53" spans="2:11" hidden="1" outlineLevel="2" x14ac:dyDescent="0.35">
      <c r="B53" s="131"/>
      <c r="C53" s="89" t="s">
        <v>115</v>
      </c>
      <c r="D53" s="89" t="s">
        <v>116</v>
      </c>
      <c r="E53" s="90" t="s">
        <v>18</v>
      </c>
      <c r="F53" s="119"/>
      <c r="G53" s="120"/>
      <c r="H53" s="120"/>
      <c r="I53" s="56">
        <v>5</v>
      </c>
      <c r="J53" s="63"/>
      <c r="K53" s="63"/>
    </row>
    <row r="54" spans="2:11" ht="29" hidden="1" outlineLevel="2" x14ac:dyDescent="0.35">
      <c r="B54" s="131"/>
      <c r="C54" s="93" t="s">
        <v>117</v>
      </c>
      <c r="D54" s="89" t="s">
        <v>118</v>
      </c>
      <c r="E54" s="90" t="s">
        <v>18</v>
      </c>
      <c r="F54" s="119"/>
      <c r="G54" s="120"/>
      <c r="H54" s="120"/>
      <c r="I54" s="56">
        <v>5</v>
      </c>
      <c r="J54" s="63"/>
      <c r="K54" s="63"/>
    </row>
    <row r="55" spans="2:11" hidden="1" outlineLevel="2" x14ac:dyDescent="0.35">
      <c r="B55" s="131"/>
      <c r="C55" s="89" t="s">
        <v>119</v>
      </c>
      <c r="D55" s="89" t="s">
        <v>120</v>
      </c>
      <c r="E55" s="90" t="s">
        <v>18</v>
      </c>
      <c r="F55" s="94">
        <v>4</v>
      </c>
      <c r="G55" s="95">
        <f>(COUNTIF(E55,$F$387)+(COUNTIF(E55,$F$386)*0.5))/COUNTA(E55)</f>
        <v>0</v>
      </c>
      <c r="H55" s="120"/>
      <c r="I55" s="40">
        <v>6</v>
      </c>
      <c r="J55" s="63"/>
      <c r="K55" s="63"/>
    </row>
    <row r="56" spans="2:11" ht="14.5" hidden="1" customHeight="1" outlineLevel="1" collapsed="1" x14ac:dyDescent="0.35">
      <c r="B56" s="133" t="str">
        <f>Heatmap!G8</f>
        <v>Защита source code management (SCM)</v>
      </c>
      <c r="C56" s="89" t="s">
        <v>121</v>
      </c>
      <c r="D56" s="89" t="s">
        <v>122</v>
      </c>
      <c r="E56" s="90" t="s">
        <v>76</v>
      </c>
      <c r="F56" s="91">
        <v>0</v>
      </c>
      <c r="G56" s="98"/>
      <c r="H56" s="120">
        <f>SUM(G57:G75)/4</f>
        <v>0</v>
      </c>
      <c r="I56" s="56">
        <v>0</v>
      </c>
      <c r="J56" s="63"/>
      <c r="K56" s="63"/>
    </row>
    <row r="57" spans="2:11" ht="29" hidden="1" outlineLevel="2" x14ac:dyDescent="0.35">
      <c r="B57" s="133"/>
      <c r="C57" s="89" t="s">
        <v>123</v>
      </c>
      <c r="D57" s="89" t="s">
        <v>124</v>
      </c>
      <c r="E57" s="90" t="s">
        <v>18</v>
      </c>
      <c r="F57" s="119">
        <v>1</v>
      </c>
      <c r="G57" s="120">
        <f>(COUNTIF(E57:E63,$F$387)+(COUNTIF(E57:E63,$F$386)*0.5))/COUNTA(E57:E63)</f>
        <v>0</v>
      </c>
      <c r="H57" s="120"/>
      <c r="I57" s="56">
        <v>2</v>
      </c>
      <c r="J57" s="63"/>
      <c r="K57" s="63"/>
    </row>
    <row r="58" spans="2:11" hidden="1" outlineLevel="2" x14ac:dyDescent="0.35">
      <c r="B58" s="133"/>
      <c r="C58" s="89" t="s">
        <v>125</v>
      </c>
      <c r="D58" s="89" t="s">
        <v>126</v>
      </c>
      <c r="E58" s="90" t="s">
        <v>18</v>
      </c>
      <c r="F58" s="119"/>
      <c r="G58" s="120"/>
      <c r="H58" s="120"/>
      <c r="I58" s="56">
        <v>2</v>
      </c>
      <c r="J58" s="63"/>
      <c r="K58" s="63"/>
    </row>
    <row r="59" spans="2:11" hidden="1" outlineLevel="2" x14ac:dyDescent="0.35">
      <c r="B59" s="133"/>
      <c r="C59" s="89" t="s">
        <v>127</v>
      </c>
      <c r="D59" s="89" t="s">
        <v>128</v>
      </c>
      <c r="E59" s="90" t="s">
        <v>18</v>
      </c>
      <c r="F59" s="119"/>
      <c r="G59" s="120"/>
      <c r="H59" s="120"/>
      <c r="I59" s="56">
        <v>2</v>
      </c>
      <c r="J59" s="63"/>
      <c r="K59" s="63"/>
    </row>
    <row r="60" spans="2:11" hidden="1" outlineLevel="2" x14ac:dyDescent="0.35">
      <c r="B60" s="133"/>
      <c r="C60" s="89" t="s">
        <v>129</v>
      </c>
      <c r="D60" s="89" t="s">
        <v>130</v>
      </c>
      <c r="E60" s="90" t="s">
        <v>18</v>
      </c>
      <c r="F60" s="119"/>
      <c r="G60" s="120"/>
      <c r="H60" s="120"/>
      <c r="I60" s="56">
        <v>2</v>
      </c>
      <c r="J60" s="60"/>
      <c r="K60" s="63"/>
    </row>
    <row r="61" spans="2:11" ht="87" hidden="1" outlineLevel="2" x14ac:dyDescent="0.35">
      <c r="B61" s="133"/>
      <c r="C61" s="89" t="s">
        <v>131</v>
      </c>
      <c r="D61" s="89" t="s">
        <v>132</v>
      </c>
      <c r="E61" s="90" t="s">
        <v>18</v>
      </c>
      <c r="F61" s="119"/>
      <c r="G61" s="120"/>
      <c r="H61" s="120"/>
      <c r="I61" s="56">
        <v>2</v>
      </c>
      <c r="J61" s="63"/>
      <c r="K61" s="63"/>
    </row>
    <row r="62" spans="2:11" hidden="1" outlineLevel="2" x14ac:dyDescent="0.35">
      <c r="B62" s="133"/>
      <c r="C62" s="89" t="s">
        <v>133</v>
      </c>
      <c r="D62" s="89" t="s">
        <v>134</v>
      </c>
      <c r="E62" s="90" t="s">
        <v>18</v>
      </c>
      <c r="F62" s="119"/>
      <c r="G62" s="120"/>
      <c r="H62" s="120"/>
      <c r="I62" s="56">
        <v>2</v>
      </c>
      <c r="J62" s="63"/>
      <c r="K62" s="63"/>
    </row>
    <row r="63" spans="2:11" ht="29" hidden="1" outlineLevel="2" x14ac:dyDescent="0.35">
      <c r="B63" s="133"/>
      <c r="C63" s="89" t="s">
        <v>135</v>
      </c>
      <c r="D63" s="89" t="s">
        <v>136</v>
      </c>
      <c r="E63" s="90" t="s">
        <v>18</v>
      </c>
      <c r="F63" s="119"/>
      <c r="G63" s="120"/>
      <c r="H63" s="120"/>
      <c r="I63" s="56">
        <v>2</v>
      </c>
      <c r="J63" s="63"/>
      <c r="K63" s="63"/>
    </row>
    <row r="64" spans="2:11" hidden="1" outlineLevel="2" x14ac:dyDescent="0.35">
      <c r="B64" s="133"/>
      <c r="C64" s="89" t="s">
        <v>137</v>
      </c>
      <c r="D64" s="89" t="s">
        <v>138</v>
      </c>
      <c r="E64" s="90" t="s">
        <v>18</v>
      </c>
      <c r="F64" s="119">
        <v>2</v>
      </c>
      <c r="G64" s="120">
        <f>(COUNTIF(E64:E69,$F$387)+(COUNTIF(E64:E69,$F$386)*0.5))/COUNTA(E64:E69)</f>
        <v>0</v>
      </c>
      <c r="H64" s="120"/>
      <c r="I64" s="56">
        <v>3</v>
      </c>
      <c r="J64" s="63"/>
      <c r="K64" s="63"/>
    </row>
    <row r="65" spans="2:11" hidden="1" outlineLevel="2" x14ac:dyDescent="0.35">
      <c r="B65" s="133"/>
      <c r="C65" s="89" t="s">
        <v>139</v>
      </c>
      <c r="D65" s="89" t="s">
        <v>140</v>
      </c>
      <c r="E65" s="90" t="s">
        <v>18</v>
      </c>
      <c r="F65" s="119"/>
      <c r="G65" s="120"/>
      <c r="H65" s="120"/>
      <c r="I65" s="56">
        <v>3</v>
      </c>
      <c r="J65" s="63"/>
      <c r="K65" s="60"/>
    </row>
    <row r="66" spans="2:11" hidden="1" outlineLevel="2" x14ac:dyDescent="0.35">
      <c r="B66" s="133"/>
      <c r="C66" s="89" t="s">
        <v>141</v>
      </c>
      <c r="D66" s="89" t="s">
        <v>142</v>
      </c>
      <c r="E66" s="90" t="s">
        <v>18</v>
      </c>
      <c r="F66" s="119"/>
      <c r="G66" s="120"/>
      <c r="H66" s="120"/>
      <c r="I66" s="56">
        <v>3</v>
      </c>
      <c r="J66" s="63"/>
      <c r="K66" s="63"/>
    </row>
    <row r="67" spans="2:11" hidden="1" outlineLevel="2" x14ac:dyDescent="0.35">
      <c r="B67" s="133"/>
      <c r="C67" s="89" t="s">
        <v>143</v>
      </c>
      <c r="D67" s="89" t="s">
        <v>144</v>
      </c>
      <c r="E67" s="90" t="s">
        <v>18</v>
      </c>
      <c r="F67" s="119"/>
      <c r="G67" s="120"/>
      <c r="H67" s="120"/>
      <c r="I67" s="56">
        <v>3</v>
      </c>
      <c r="J67" s="63"/>
      <c r="K67" s="63"/>
    </row>
    <row r="68" spans="2:11" hidden="1" outlineLevel="2" x14ac:dyDescent="0.35">
      <c r="B68" s="133"/>
      <c r="C68" s="89" t="s">
        <v>145</v>
      </c>
      <c r="D68" s="89" t="s">
        <v>146</v>
      </c>
      <c r="E68" s="90" t="s">
        <v>18</v>
      </c>
      <c r="F68" s="119"/>
      <c r="G68" s="120"/>
      <c r="H68" s="120"/>
      <c r="I68" s="56">
        <v>3</v>
      </c>
      <c r="J68" s="63"/>
      <c r="K68" s="63"/>
    </row>
    <row r="69" spans="2:11" hidden="1" outlineLevel="2" x14ac:dyDescent="0.35">
      <c r="B69" s="133"/>
      <c r="C69" s="89" t="s">
        <v>147</v>
      </c>
      <c r="D69" s="89" t="s">
        <v>148</v>
      </c>
      <c r="E69" s="90" t="s">
        <v>18</v>
      </c>
      <c r="F69" s="119"/>
      <c r="G69" s="120"/>
      <c r="H69" s="120"/>
      <c r="I69" s="56">
        <v>3</v>
      </c>
      <c r="J69" s="63"/>
      <c r="K69" s="63"/>
    </row>
    <row r="70" spans="2:11" hidden="1" outlineLevel="2" x14ac:dyDescent="0.35">
      <c r="B70" s="133"/>
      <c r="C70" s="89" t="s">
        <v>149</v>
      </c>
      <c r="D70" s="89" t="s">
        <v>150</v>
      </c>
      <c r="E70" s="90" t="s">
        <v>18</v>
      </c>
      <c r="F70" s="119">
        <v>3</v>
      </c>
      <c r="G70" s="120">
        <f>(COUNTIF(E70:E73,$F$387)+(COUNTIF(E70:E73,$F$386)*0.5))/COUNTA(E70:E73)</f>
        <v>0</v>
      </c>
      <c r="H70" s="120"/>
      <c r="I70" s="56">
        <v>4</v>
      </c>
      <c r="J70" s="63"/>
      <c r="K70" s="63"/>
    </row>
    <row r="71" spans="2:11" hidden="1" outlineLevel="2" x14ac:dyDescent="0.35">
      <c r="B71" s="133"/>
      <c r="C71" s="89" t="s">
        <v>151</v>
      </c>
      <c r="D71" s="89" t="s">
        <v>152</v>
      </c>
      <c r="E71" s="90" t="s">
        <v>18</v>
      </c>
      <c r="F71" s="119"/>
      <c r="G71" s="120"/>
      <c r="H71" s="120"/>
      <c r="I71" s="56">
        <v>4</v>
      </c>
      <c r="J71" s="63"/>
      <c r="K71" s="63"/>
    </row>
    <row r="72" spans="2:11" hidden="1" outlineLevel="2" x14ac:dyDescent="0.35">
      <c r="B72" s="133"/>
      <c r="C72" s="89" t="s">
        <v>153</v>
      </c>
      <c r="D72" s="89" t="s">
        <v>154</v>
      </c>
      <c r="E72" s="90" t="s">
        <v>18</v>
      </c>
      <c r="F72" s="119"/>
      <c r="G72" s="120"/>
      <c r="H72" s="120"/>
      <c r="I72" s="56">
        <v>4</v>
      </c>
      <c r="J72" s="60"/>
      <c r="K72" s="63"/>
    </row>
    <row r="73" spans="2:11" hidden="1" outlineLevel="2" x14ac:dyDescent="0.35">
      <c r="B73" s="133"/>
      <c r="C73" s="89" t="s">
        <v>155</v>
      </c>
      <c r="D73" s="89" t="s">
        <v>156</v>
      </c>
      <c r="E73" s="90" t="s">
        <v>18</v>
      </c>
      <c r="F73" s="119"/>
      <c r="G73" s="120"/>
      <c r="H73" s="120"/>
      <c r="I73" s="56">
        <v>4</v>
      </c>
      <c r="J73" s="63"/>
      <c r="K73" s="60"/>
    </row>
    <row r="74" spans="2:11" ht="43.5" hidden="1" outlineLevel="2" x14ac:dyDescent="0.35">
      <c r="B74" s="133"/>
      <c r="C74" s="89" t="s">
        <v>157</v>
      </c>
      <c r="D74" s="89" t="s">
        <v>158</v>
      </c>
      <c r="E74" s="90" t="s">
        <v>18</v>
      </c>
      <c r="F74" s="119">
        <v>4</v>
      </c>
      <c r="G74" s="120">
        <f>(COUNTIF(E74:E75,$F$387)+(COUNTIF(E74:E75,$F$386)*0.5))/COUNTA(E74:E75)</f>
        <v>0</v>
      </c>
      <c r="H74" s="120"/>
      <c r="I74" s="56">
        <v>6</v>
      </c>
      <c r="J74" s="63"/>
      <c r="K74" s="63"/>
    </row>
    <row r="75" spans="2:11" ht="43.5" hidden="1" outlineLevel="2" x14ac:dyDescent="0.35">
      <c r="B75" s="133"/>
      <c r="C75" s="89" t="s">
        <v>159</v>
      </c>
      <c r="D75" s="89" t="s">
        <v>160</v>
      </c>
      <c r="E75" s="90" t="s">
        <v>18</v>
      </c>
      <c r="F75" s="119"/>
      <c r="G75" s="120"/>
      <c r="H75" s="120"/>
      <c r="I75" s="56">
        <v>6</v>
      </c>
      <c r="J75" s="63"/>
      <c r="K75" s="63"/>
    </row>
    <row r="76" spans="2:11" ht="14.5" hidden="1" customHeight="1" outlineLevel="1" collapsed="1" x14ac:dyDescent="0.35">
      <c r="B76" s="131" t="str">
        <f>Heatmap!G9</f>
        <v>Контроль внесения изменений в исходный код</v>
      </c>
      <c r="C76" s="89" t="s">
        <v>161</v>
      </c>
      <c r="D76" s="89" t="s">
        <v>162</v>
      </c>
      <c r="E76" s="90" t="s">
        <v>76</v>
      </c>
      <c r="F76" s="91">
        <v>0</v>
      </c>
      <c r="G76" s="98"/>
      <c r="H76" s="120">
        <f>SUM(G77:G93)/4</f>
        <v>0</v>
      </c>
      <c r="I76" s="56">
        <v>0</v>
      </c>
      <c r="J76" s="63"/>
      <c r="K76" s="63"/>
    </row>
    <row r="77" spans="2:11" hidden="1" outlineLevel="2" x14ac:dyDescent="0.35">
      <c r="B77" s="131"/>
      <c r="C77" s="89" t="s">
        <v>163</v>
      </c>
      <c r="D77" s="89" t="s">
        <v>164</v>
      </c>
      <c r="E77" s="90" t="s">
        <v>18</v>
      </c>
      <c r="F77" s="119">
        <v>1</v>
      </c>
      <c r="G77" s="120">
        <f>(COUNTIF(E77:E81,$F$387)+(COUNTIF(E77:E81,$F$386)*0.5))/COUNTA(E77:E81)</f>
        <v>0</v>
      </c>
      <c r="H77" s="120"/>
      <c r="I77" s="56">
        <v>1</v>
      </c>
      <c r="J77" s="63"/>
      <c r="K77" s="63"/>
    </row>
    <row r="78" spans="2:11" ht="29" hidden="1" outlineLevel="2" x14ac:dyDescent="0.35">
      <c r="B78" s="131"/>
      <c r="C78" s="89" t="s">
        <v>165</v>
      </c>
      <c r="D78" s="89" t="s">
        <v>166</v>
      </c>
      <c r="E78" s="90" t="s">
        <v>18</v>
      </c>
      <c r="F78" s="119"/>
      <c r="G78" s="120"/>
      <c r="H78" s="120"/>
      <c r="I78" s="56">
        <v>1</v>
      </c>
      <c r="J78" s="63"/>
      <c r="K78" s="63"/>
    </row>
    <row r="79" spans="2:11" ht="29" hidden="1" outlineLevel="2" x14ac:dyDescent="0.35">
      <c r="B79" s="131"/>
      <c r="C79" s="89" t="s">
        <v>167</v>
      </c>
      <c r="D79" s="89" t="s">
        <v>168</v>
      </c>
      <c r="E79" s="90" t="s">
        <v>18</v>
      </c>
      <c r="F79" s="119"/>
      <c r="G79" s="120"/>
      <c r="H79" s="120"/>
      <c r="I79" s="56">
        <v>1</v>
      </c>
      <c r="J79" s="63"/>
      <c r="K79" s="63"/>
    </row>
    <row r="80" spans="2:11" ht="29" hidden="1" outlineLevel="2" x14ac:dyDescent="0.35">
      <c r="B80" s="131"/>
      <c r="C80" s="89" t="s">
        <v>169</v>
      </c>
      <c r="D80" s="89" t="s">
        <v>170</v>
      </c>
      <c r="E80" s="90" t="s">
        <v>18</v>
      </c>
      <c r="F80" s="119"/>
      <c r="G80" s="120"/>
      <c r="H80" s="120"/>
      <c r="I80" s="56">
        <v>1</v>
      </c>
      <c r="J80" s="63"/>
      <c r="K80" s="63"/>
    </row>
    <row r="81" spans="2:11" hidden="1" outlineLevel="2" x14ac:dyDescent="0.35">
      <c r="B81" s="131"/>
      <c r="C81" s="89" t="s">
        <v>171</v>
      </c>
      <c r="D81" s="89" t="s">
        <v>172</v>
      </c>
      <c r="E81" s="90" t="s">
        <v>18</v>
      </c>
      <c r="F81" s="119"/>
      <c r="G81" s="120"/>
      <c r="H81" s="120"/>
      <c r="I81" s="56">
        <v>1</v>
      </c>
      <c r="J81" s="63"/>
      <c r="K81" s="60"/>
    </row>
    <row r="82" spans="2:11" hidden="1" outlineLevel="2" x14ac:dyDescent="0.35">
      <c r="B82" s="131"/>
      <c r="C82" s="89" t="s">
        <v>173</v>
      </c>
      <c r="D82" s="89" t="s">
        <v>174</v>
      </c>
      <c r="E82" s="90" t="s">
        <v>18</v>
      </c>
      <c r="F82" s="119">
        <v>2</v>
      </c>
      <c r="G82" s="120">
        <f>(COUNTIF(E82:E87,$F$387)+(COUNTIF(E82:E87,$F$386)*0.5))/COUNTA(E82:E87)</f>
        <v>0</v>
      </c>
      <c r="H82" s="120"/>
      <c r="I82" s="56">
        <v>3</v>
      </c>
      <c r="J82" s="63"/>
      <c r="K82" s="63"/>
    </row>
    <row r="83" spans="2:11" hidden="1" outlineLevel="2" x14ac:dyDescent="0.35">
      <c r="B83" s="131"/>
      <c r="C83" s="89" t="s">
        <v>175</v>
      </c>
      <c r="D83" s="89" t="s">
        <v>176</v>
      </c>
      <c r="E83" s="90" t="s">
        <v>18</v>
      </c>
      <c r="F83" s="119"/>
      <c r="G83" s="120"/>
      <c r="H83" s="120"/>
      <c r="I83" s="56">
        <v>3</v>
      </c>
      <c r="J83" s="63" t="s">
        <v>1261</v>
      </c>
      <c r="K83" s="63"/>
    </row>
    <row r="84" spans="2:11" hidden="1" outlineLevel="2" x14ac:dyDescent="0.35">
      <c r="B84" s="131"/>
      <c r="C84" s="89" t="s">
        <v>177</v>
      </c>
      <c r="D84" s="89" t="s">
        <v>178</v>
      </c>
      <c r="E84" s="90" t="s">
        <v>18</v>
      </c>
      <c r="F84" s="119"/>
      <c r="G84" s="120"/>
      <c r="H84" s="120"/>
      <c r="I84" s="56">
        <v>3</v>
      </c>
      <c r="J84" s="63"/>
      <c r="K84" s="63"/>
    </row>
    <row r="85" spans="2:11" ht="29" hidden="1" outlineLevel="2" x14ac:dyDescent="0.35">
      <c r="B85" s="131"/>
      <c r="C85" s="89" t="s">
        <v>179</v>
      </c>
      <c r="D85" s="89" t="s">
        <v>180</v>
      </c>
      <c r="E85" s="90" t="s">
        <v>18</v>
      </c>
      <c r="F85" s="119"/>
      <c r="G85" s="120"/>
      <c r="H85" s="120"/>
      <c r="I85" s="56">
        <v>3</v>
      </c>
      <c r="J85" s="63"/>
      <c r="K85" s="63"/>
    </row>
    <row r="86" spans="2:11" ht="29" hidden="1" outlineLevel="2" x14ac:dyDescent="0.35">
      <c r="B86" s="131"/>
      <c r="C86" s="89" t="s">
        <v>181</v>
      </c>
      <c r="D86" s="89" t="s">
        <v>182</v>
      </c>
      <c r="E86" s="90" t="s">
        <v>18</v>
      </c>
      <c r="F86" s="119"/>
      <c r="G86" s="120"/>
      <c r="H86" s="120"/>
      <c r="I86" s="56">
        <v>3</v>
      </c>
      <c r="J86" s="63"/>
      <c r="K86" s="63"/>
    </row>
    <row r="87" spans="2:11" ht="29" hidden="1" outlineLevel="2" x14ac:dyDescent="0.35">
      <c r="B87" s="131"/>
      <c r="C87" s="89" t="s">
        <v>183</v>
      </c>
      <c r="D87" s="89" t="s">
        <v>184</v>
      </c>
      <c r="E87" s="90" t="s">
        <v>18</v>
      </c>
      <c r="F87" s="119"/>
      <c r="G87" s="120"/>
      <c r="H87" s="120"/>
      <c r="I87" s="56">
        <v>3</v>
      </c>
      <c r="J87" s="63"/>
      <c r="K87" s="63"/>
    </row>
    <row r="88" spans="2:11" hidden="1" outlineLevel="2" x14ac:dyDescent="0.35">
      <c r="B88" s="131"/>
      <c r="C88" s="89" t="s">
        <v>185</v>
      </c>
      <c r="D88" s="89" t="s">
        <v>186</v>
      </c>
      <c r="E88" s="90" t="s">
        <v>18</v>
      </c>
      <c r="F88" s="119">
        <v>3</v>
      </c>
      <c r="G88" s="120">
        <f>(COUNTIF(E88:E92,$F$387)+(COUNTIF(E88:E92,$F$386)*0.5))/COUNTA(E88:E92)</f>
        <v>0</v>
      </c>
      <c r="H88" s="120"/>
      <c r="I88" s="56">
        <v>4</v>
      </c>
      <c r="J88" s="63"/>
      <c r="K88" s="63"/>
    </row>
    <row r="89" spans="2:11" hidden="1" outlineLevel="2" x14ac:dyDescent="0.35">
      <c r="B89" s="131"/>
      <c r="C89" s="89" t="s">
        <v>187</v>
      </c>
      <c r="D89" s="89" t="s">
        <v>188</v>
      </c>
      <c r="E89" s="90" t="s">
        <v>18</v>
      </c>
      <c r="F89" s="119"/>
      <c r="G89" s="120"/>
      <c r="H89" s="120"/>
      <c r="I89" s="56">
        <v>4</v>
      </c>
      <c r="J89" s="63"/>
      <c r="K89" s="63"/>
    </row>
    <row r="90" spans="2:11" hidden="1" outlineLevel="2" x14ac:dyDescent="0.35">
      <c r="B90" s="131"/>
      <c r="C90" s="89" t="s">
        <v>189</v>
      </c>
      <c r="D90" s="89" t="s">
        <v>190</v>
      </c>
      <c r="E90" s="90" t="s">
        <v>18</v>
      </c>
      <c r="F90" s="119"/>
      <c r="G90" s="120"/>
      <c r="H90" s="120"/>
      <c r="I90" s="56">
        <v>4</v>
      </c>
      <c r="J90" s="63" t="s">
        <v>64</v>
      </c>
      <c r="K90" s="63"/>
    </row>
    <row r="91" spans="2:11" ht="29" hidden="1" outlineLevel="2" x14ac:dyDescent="0.35">
      <c r="B91" s="131"/>
      <c r="C91" s="89" t="s">
        <v>191</v>
      </c>
      <c r="D91" s="89" t="s">
        <v>192</v>
      </c>
      <c r="E91" s="90" t="s">
        <v>18</v>
      </c>
      <c r="F91" s="119"/>
      <c r="G91" s="120"/>
      <c r="H91" s="120"/>
      <c r="I91" s="56">
        <v>4</v>
      </c>
      <c r="J91" s="63"/>
      <c r="K91" s="63"/>
    </row>
    <row r="92" spans="2:11" hidden="1" outlineLevel="2" x14ac:dyDescent="0.35">
      <c r="B92" s="131"/>
      <c r="C92" s="89" t="s">
        <v>193</v>
      </c>
      <c r="D92" s="89" t="s">
        <v>194</v>
      </c>
      <c r="E92" s="90" t="s">
        <v>18</v>
      </c>
      <c r="F92" s="119"/>
      <c r="G92" s="120"/>
      <c r="H92" s="120"/>
      <c r="I92" s="56">
        <v>4</v>
      </c>
      <c r="J92" s="63"/>
      <c r="K92" s="63"/>
    </row>
    <row r="93" spans="2:11" hidden="1" outlineLevel="2" x14ac:dyDescent="0.35">
      <c r="B93" s="131"/>
      <c r="C93" s="89" t="s">
        <v>195</v>
      </c>
      <c r="D93" s="89" t="s">
        <v>196</v>
      </c>
      <c r="E93" s="90" t="s">
        <v>18</v>
      </c>
      <c r="F93" s="91">
        <v>4</v>
      </c>
      <c r="G93" s="95">
        <f>(COUNTIF(E93,$F$387)+(COUNTIF(E93,$F$386)*0.5))/COUNTA(E93)</f>
        <v>0</v>
      </c>
      <c r="H93" s="120"/>
      <c r="I93" s="56">
        <v>6</v>
      </c>
      <c r="J93" s="63"/>
      <c r="K93" s="63"/>
    </row>
    <row r="94" spans="2:11" ht="14.5" hidden="1" customHeight="1" outlineLevel="1" collapsed="1" x14ac:dyDescent="0.35">
      <c r="B94" s="133" t="str">
        <f>Heatmap!G10</f>
        <v>Защита конвейера сборки</v>
      </c>
      <c r="C94" s="89" t="s">
        <v>197</v>
      </c>
      <c r="D94" s="89" t="s">
        <v>198</v>
      </c>
      <c r="E94" s="90" t="s">
        <v>76</v>
      </c>
      <c r="F94" s="91">
        <v>0</v>
      </c>
      <c r="G94" s="98"/>
      <c r="H94" s="120">
        <f>SUM(G95:G101)/4</f>
        <v>0</v>
      </c>
      <c r="I94" s="56">
        <v>0</v>
      </c>
      <c r="J94" s="63"/>
      <c r="K94" s="63"/>
    </row>
    <row r="95" spans="2:11" hidden="1" outlineLevel="2" x14ac:dyDescent="0.35">
      <c r="B95" s="133"/>
      <c r="C95" s="89" t="s">
        <v>199</v>
      </c>
      <c r="D95" s="89" t="s">
        <v>200</v>
      </c>
      <c r="E95" s="90" t="s">
        <v>18</v>
      </c>
      <c r="F95" s="119">
        <v>1</v>
      </c>
      <c r="G95" s="120">
        <f>(COUNTIF(E95:E97,$F$387)+(COUNTIF(E95:E97,$F$386)*0.5))/COUNTA(E95:E97)</f>
        <v>0</v>
      </c>
      <c r="H95" s="120"/>
      <c r="I95" s="56">
        <v>1</v>
      </c>
      <c r="J95" s="63"/>
      <c r="K95" s="63"/>
    </row>
    <row r="96" spans="2:11" hidden="1" outlineLevel="2" x14ac:dyDescent="0.35">
      <c r="B96" s="133"/>
      <c r="C96" s="89" t="s">
        <v>201</v>
      </c>
      <c r="D96" s="89" t="s">
        <v>202</v>
      </c>
      <c r="E96" s="90" t="s">
        <v>18</v>
      </c>
      <c r="F96" s="119"/>
      <c r="G96" s="120"/>
      <c r="H96" s="120"/>
      <c r="I96" s="56">
        <v>1</v>
      </c>
      <c r="J96" s="63"/>
      <c r="K96" s="63"/>
    </row>
    <row r="97" spans="2:11" hidden="1" outlineLevel="2" x14ac:dyDescent="0.35">
      <c r="B97" s="133"/>
      <c r="C97" s="89" t="s">
        <v>203</v>
      </c>
      <c r="D97" s="89" t="s">
        <v>204</v>
      </c>
      <c r="E97" s="90" t="s">
        <v>18</v>
      </c>
      <c r="F97" s="119"/>
      <c r="G97" s="120"/>
      <c r="H97" s="120"/>
      <c r="I97" s="56">
        <v>1</v>
      </c>
      <c r="J97" s="63" t="s">
        <v>1262</v>
      </c>
      <c r="K97" s="63"/>
    </row>
    <row r="98" spans="2:11" hidden="1" outlineLevel="2" x14ac:dyDescent="0.35">
      <c r="B98" s="133"/>
      <c r="C98" s="89" t="s">
        <v>205</v>
      </c>
      <c r="D98" s="89" t="s">
        <v>206</v>
      </c>
      <c r="E98" s="90" t="s">
        <v>18</v>
      </c>
      <c r="F98" s="119">
        <v>2</v>
      </c>
      <c r="G98" s="120">
        <f>(COUNTIF(E98:E99,$F$387)+(COUNTIF(E98:E99,$F$386)*0.5))/COUNTA(E98:E99)</f>
        <v>0</v>
      </c>
      <c r="H98" s="120"/>
      <c r="I98" s="56">
        <v>3</v>
      </c>
      <c r="J98" s="63"/>
      <c r="K98" s="63"/>
    </row>
    <row r="99" spans="2:11" hidden="1" outlineLevel="2" x14ac:dyDescent="0.35">
      <c r="B99" s="133"/>
      <c r="C99" s="89" t="s">
        <v>207</v>
      </c>
      <c r="D99" s="89" t="s">
        <v>208</v>
      </c>
      <c r="E99" s="90" t="s">
        <v>18</v>
      </c>
      <c r="F99" s="119"/>
      <c r="G99" s="120"/>
      <c r="H99" s="120"/>
      <c r="I99" s="56">
        <v>3</v>
      </c>
      <c r="J99" s="63"/>
      <c r="K99" s="63"/>
    </row>
    <row r="100" spans="2:11" hidden="1" outlineLevel="2" x14ac:dyDescent="0.35">
      <c r="B100" s="133"/>
      <c r="C100" s="89" t="s">
        <v>209</v>
      </c>
      <c r="D100" s="89" t="s">
        <v>210</v>
      </c>
      <c r="E100" s="90" t="s">
        <v>18</v>
      </c>
      <c r="F100" s="91">
        <v>3</v>
      </c>
      <c r="G100" s="92">
        <f>(COUNTIF(E100:E100,$F$387)+(COUNTIF(E100:E100,$F$386)*0.5))/COUNTA(E100:E100)</f>
        <v>0</v>
      </c>
      <c r="H100" s="120"/>
      <c r="I100" s="56">
        <v>4</v>
      </c>
      <c r="J100" s="63"/>
      <c r="K100" s="63"/>
    </row>
    <row r="101" spans="2:11" ht="43.5" hidden="1" outlineLevel="2" x14ac:dyDescent="0.35">
      <c r="B101" s="133"/>
      <c r="C101" s="89" t="s">
        <v>211</v>
      </c>
      <c r="D101" s="89" t="s">
        <v>212</v>
      </c>
      <c r="E101" s="90" t="s">
        <v>18</v>
      </c>
      <c r="F101" s="91">
        <v>4</v>
      </c>
      <c r="G101" s="95">
        <f>(COUNTIF(E101,$F$387)+(COUNTIF(E101,$F$386)*0.5))/COUNTA(E101)</f>
        <v>0</v>
      </c>
      <c r="H101" s="120"/>
      <c r="I101" s="56">
        <v>5</v>
      </c>
      <c r="J101" s="63"/>
      <c r="K101" s="63"/>
    </row>
    <row r="102" spans="2:11" ht="4.4000000000000004" hidden="1" customHeight="1" outlineLevel="1" collapsed="1" x14ac:dyDescent="0.35">
      <c r="B102" s="69"/>
      <c r="C102" s="93"/>
      <c r="D102" s="93"/>
      <c r="E102" s="90"/>
      <c r="F102" s="94"/>
      <c r="G102" s="95"/>
      <c r="H102" s="96"/>
      <c r="I102" s="60"/>
      <c r="J102" s="63"/>
      <c r="K102" s="63"/>
    </row>
    <row r="103" spans="2:11" ht="23.5" customHeight="1" collapsed="1" x14ac:dyDescent="0.35">
      <c r="B103" s="143" t="s">
        <v>213</v>
      </c>
      <c r="C103" s="143"/>
      <c r="D103" s="143"/>
      <c r="E103" s="143"/>
      <c r="F103" s="143"/>
      <c r="G103" s="143"/>
      <c r="H103" s="143"/>
      <c r="I103" s="143"/>
      <c r="J103" s="143"/>
      <c r="K103" s="143"/>
    </row>
    <row r="104" spans="2:11" ht="14.5" hidden="1" customHeight="1" outlineLevel="1" x14ac:dyDescent="0.35">
      <c r="B104" s="127" t="str">
        <f>Heatmap!G11</f>
        <v>Статический анализ (SAST)</v>
      </c>
      <c r="C104" s="93" t="s">
        <v>214</v>
      </c>
      <c r="D104" s="93" t="s">
        <v>215</v>
      </c>
      <c r="E104" s="90" t="s">
        <v>76</v>
      </c>
      <c r="F104" s="94">
        <v>0</v>
      </c>
      <c r="G104" s="95"/>
      <c r="H104" s="122">
        <f>SUM(G105:G114)/4</f>
        <v>0</v>
      </c>
      <c r="I104" s="64">
        <v>0</v>
      </c>
      <c r="J104" s="63"/>
      <c r="K104" s="63"/>
    </row>
    <row r="105" spans="2:11" hidden="1" outlineLevel="2" x14ac:dyDescent="0.35">
      <c r="B105" s="127"/>
      <c r="C105" s="93" t="s">
        <v>216</v>
      </c>
      <c r="D105" s="93" t="s">
        <v>217</v>
      </c>
      <c r="E105" s="90" t="s">
        <v>18</v>
      </c>
      <c r="F105" s="119">
        <v>1</v>
      </c>
      <c r="G105" s="120">
        <f>(COUNTIF(E105:E106,$F$387)+(COUNTIF(E105:E106,$F$386)*0.5))/COUNTA(E105:E106)</f>
        <v>0</v>
      </c>
      <c r="H105" s="122"/>
      <c r="I105" s="64">
        <v>2</v>
      </c>
      <c r="J105" s="63" t="s">
        <v>1263</v>
      </c>
      <c r="K105" s="63"/>
    </row>
    <row r="106" spans="2:11" hidden="1" outlineLevel="2" x14ac:dyDescent="0.35">
      <c r="B106" s="127"/>
      <c r="C106" s="93" t="s">
        <v>218</v>
      </c>
      <c r="D106" s="93" t="s">
        <v>219</v>
      </c>
      <c r="E106" s="90" t="s">
        <v>18</v>
      </c>
      <c r="F106" s="119"/>
      <c r="G106" s="120"/>
      <c r="H106" s="122"/>
      <c r="I106" s="64">
        <v>2</v>
      </c>
      <c r="J106" s="63"/>
      <c r="K106" s="63"/>
    </row>
    <row r="107" spans="2:11" ht="58" hidden="1" outlineLevel="2" x14ac:dyDescent="0.35">
      <c r="B107" s="127"/>
      <c r="C107" s="93" t="s">
        <v>220</v>
      </c>
      <c r="D107" s="93" t="s">
        <v>221</v>
      </c>
      <c r="E107" s="90" t="s">
        <v>18</v>
      </c>
      <c r="F107" s="119">
        <v>2</v>
      </c>
      <c r="G107" s="120">
        <f>(COUNTIF(E107:E110,$F$387)+(COUNTIF(E107:E110,$F$386)*0.5))/COUNTA(E107:E110)</f>
        <v>0</v>
      </c>
      <c r="H107" s="122"/>
      <c r="I107" s="64">
        <v>3</v>
      </c>
      <c r="J107" s="63"/>
      <c r="K107" s="63"/>
    </row>
    <row r="108" spans="2:11" hidden="1" outlineLevel="2" x14ac:dyDescent="0.35">
      <c r="B108" s="127"/>
      <c r="C108" s="93" t="s">
        <v>222</v>
      </c>
      <c r="D108" s="93" t="s">
        <v>223</v>
      </c>
      <c r="E108" s="90" t="s">
        <v>18</v>
      </c>
      <c r="F108" s="119"/>
      <c r="G108" s="120"/>
      <c r="H108" s="122"/>
      <c r="I108" s="64">
        <v>3</v>
      </c>
      <c r="J108" s="63"/>
      <c r="K108" s="63"/>
    </row>
    <row r="109" spans="2:11" ht="43.5" hidden="1" outlineLevel="2" x14ac:dyDescent="0.35">
      <c r="B109" s="127"/>
      <c r="C109" s="93" t="s">
        <v>224</v>
      </c>
      <c r="D109" s="93" t="s">
        <v>225</v>
      </c>
      <c r="E109" s="90" t="s">
        <v>18</v>
      </c>
      <c r="F109" s="119"/>
      <c r="G109" s="120"/>
      <c r="H109" s="122"/>
      <c r="I109" s="64">
        <v>3</v>
      </c>
      <c r="J109" s="63" t="s">
        <v>1264</v>
      </c>
      <c r="K109" s="63"/>
    </row>
    <row r="110" spans="2:11" hidden="1" outlineLevel="2" x14ac:dyDescent="0.35">
      <c r="B110" s="127"/>
      <c r="C110" s="93" t="s">
        <v>226</v>
      </c>
      <c r="D110" s="93" t="s">
        <v>227</v>
      </c>
      <c r="E110" s="99" t="s">
        <v>18</v>
      </c>
      <c r="F110" s="119"/>
      <c r="G110" s="120"/>
      <c r="H110" s="122"/>
      <c r="I110" s="64">
        <v>3</v>
      </c>
      <c r="J110" s="63"/>
      <c r="K110" s="63"/>
    </row>
    <row r="111" spans="2:11" hidden="1" outlineLevel="2" x14ac:dyDescent="0.35">
      <c r="B111" s="127"/>
      <c r="C111" s="93" t="s">
        <v>228</v>
      </c>
      <c r="D111" s="93" t="s">
        <v>229</v>
      </c>
      <c r="E111" s="99" t="s">
        <v>18</v>
      </c>
      <c r="F111" s="119">
        <v>3</v>
      </c>
      <c r="G111" s="120">
        <f>(COUNTIF(E111:E113,$F$387)+(COUNTIF(E111:E113,$F$386)*0.5))/COUNTA(E111:E113)</f>
        <v>0</v>
      </c>
      <c r="H111" s="122"/>
      <c r="I111" s="64">
        <v>4</v>
      </c>
      <c r="J111" s="63"/>
      <c r="K111" s="63"/>
    </row>
    <row r="112" spans="2:11" hidden="1" outlineLevel="2" x14ac:dyDescent="0.35">
      <c r="B112" s="127"/>
      <c r="C112" s="93" t="s">
        <v>230</v>
      </c>
      <c r="D112" s="93" t="s">
        <v>231</v>
      </c>
      <c r="E112" s="99" t="s">
        <v>18</v>
      </c>
      <c r="F112" s="119"/>
      <c r="G112" s="120"/>
      <c r="H112" s="122"/>
      <c r="I112" s="64">
        <v>4</v>
      </c>
      <c r="J112" s="63" t="s">
        <v>232</v>
      </c>
      <c r="K112" s="63"/>
    </row>
    <row r="113" spans="2:11" hidden="1" outlineLevel="2" x14ac:dyDescent="0.35">
      <c r="B113" s="127"/>
      <c r="C113" s="93" t="s">
        <v>233</v>
      </c>
      <c r="D113" s="93" t="s">
        <v>234</v>
      </c>
      <c r="E113" s="99" t="s">
        <v>18</v>
      </c>
      <c r="F113" s="119"/>
      <c r="G113" s="120"/>
      <c r="H113" s="122"/>
      <c r="I113" s="64">
        <v>4</v>
      </c>
      <c r="J113" s="63"/>
      <c r="K113" s="63"/>
    </row>
    <row r="114" spans="2:11" ht="29" hidden="1" outlineLevel="2" x14ac:dyDescent="0.35">
      <c r="B114" s="127"/>
      <c r="C114" s="93" t="s">
        <v>235</v>
      </c>
      <c r="D114" s="93" t="s">
        <v>236</v>
      </c>
      <c r="E114" s="99" t="s">
        <v>18</v>
      </c>
      <c r="F114" s="94">
        <v>4</v>
      </c>
      <c r="G114" s="95">
        <f>(COUNTIF(E114,$F$387)+(COUNTIF(E114,$F$386)*0.5))/COUNTA(E114)</f>
        <v>0</v>
      </c>
      <c r="H114" s="122"/>
      <c r="I114" s="64">
        <v>7</v>
      </c>
      <c r="J114" s="63"/>
      <c r="K114" s="63"/>
    </row>
    <row r="115" spans="2:11" ht="14.5" hidden="1" customHeight="1" outlineLevel="1" collapsed="1" x14ac:dyDescent="0.35">
      <c r="B115" s="126" t="str">
        <f>Heatmap!G12</f>
        <v>Композиционный анализ (SCA)</v>
      </c>
      <c r="C115" s="93" t="s">
        <v>237</v>
      </c>
      <c r="D115" s="93" t="s">
        <v>238</v>
      </c>
      <c r="E115" s="90" t="s">
        <v>76</v>
      </c>
      <c r="F115" s="91">
        <v>0</v>
      </c>
      <c r="G115" s="92"/>
      <c r="H115" s="122">
        <f>SUM(G116:G128)/4</f>
        <v>0</v>
      </c>
      <c r="I115" s="64">
        <v>0</v>
      </c>
      <c r="J115" s="63" t="s">
        <v>1265</v>
      </c>
      <c r="K115" s="63"/>
    </row>
    <row r="116" spans="2:11" hidden="1" outlineLevel="2" x14ac:dyDescent="0.35">
      <c r="B116" s="126"/>
      <c r="C116" s="93" t="s">
        <v>239</v>
      </c>
      <c r="D116" s="93" t="s">
        <v>240</v>
      </c>
      <c r="E116" s="90" t="s">
        <v>18</v>
      </c>
      <c r="F116" s="119">
        <v>1</v>
      </c>
      <c r="G116" s="120">
        <f>(COUNTIF(E116:E118,$F$387)+(COUNTIF(E116:E118,$F$386)*0.5))/COUNTA(E116:E118)</f>
        <v>0</v>
      </c>
      <c r="H116" s="122"/>
      <c r="I116" s="64">
        <v>1</v>
      </c>
      <c r="J116" s="63" t="s">
        <v>241</v>
      </c>
      <c r="K116" s="63"/>
    </row>
    <row r="117" spans="2:11" ht="29" hidden="1" outlineLevel="2" x14ac:dyDescent="0.35">
      <c r="B117" s="126"/>
      <c r="C117" s="93" t="s">
        <v>242</v>
      </c>
      <c r="D117" s="93" t="s">
        <v>243</v>
      </c>
      <c r="E117" s="90" t="s">
        <v>18</v>
      </c>
      <c r="F117" s="119"/>
      <c r="G117" s="120"/>
      <c r="H117" s="122"/>
      <c r="I117" s="64">
        <v>1</v>
      </c>
      <c r="J117" s="63"/>
      <c r="K117" s="63"/>
    </row>
    <row r="118" spans="2:11" hidden="1" outlineLevel="2" x14ac:dyDescent="0.35">
      <c r="B118" s="126"/>
      <c r="C118" s="93" t="s">
        <v>244</v>
      </c>
      <c r="D118" s="93" t="s">
        <v>245</v>
      </c>
      <c r="E118" s="90" t="s">
        <v>18</v>
      </c>
      <c r="F118" s="119"/>
      <c r="G118" s="120"/>
      <c r="H118" s="122"/>
      <c r="I118" s="64">
        <v>1</v>
      </c>
      <c r="J118" s="63" t="s">
        <v>1258</v>
      </c>
      <c r="K118" s="63"/>
    </row>
    <row r="119" spans="2:11" ht="29" hidden="1" outlineLevel="2" x14ac:dyDescent="0.35">
      <c r="B119" s="126"/>
      <c r="C119" s="93" t="s">
        <v>246</v>
      </c>
      <c r="D119" s="93" t="s">
        <v>247</v>
      </c>
      <c r="E119" s="90" t="s">
        <v>18</v>
      </c>
      <c r="F119" s="119">
        <v>2</v>
      </c>
      <c r="G119" s="120">
        <f>(COUNTIF(E119:E123,$F$387)+(COUNTIF(E119:E123,$F$386)*0.5))/COUNTA(E119:E123)</f>
        <v>0</v>
      </c>
      <c r="H119" s="122"/>
      <c r="I119" s="64">
        <v>2</v>
      </c>
      <c r="J119" s="63"/>
      <c r="K119" s="63"/>
    </row>
    <row r="120" spans="2:11" hidden="1" outlineLevel="2" x14ac:dyDescent="0.35">
      <c r="B120" s="126"/>
      <c r="C120" s="93" t="s">
        <v>248</v>
      </c>
      <c r="D120" s="93" t="s">
        <v>249</v>
      </c>
      <c r="E120" s="90" t="s">
        <v>18</v>
      </c>
      <c r="F120" s="119"/>
      <c r="G120" s="120"/>
      <c r="H120" s="122"/>
      <c r="I120" s="64">
        <v>2</v>
      </c>
      <c r="J120" s="63"/>
      <c r="K120" s="63"/>
    </row>
    <row r="121" spans="2:11" hidden="1" outlineLevel="2" x14ac:dyDescent="0.35">
      <c r="B121" s="126"/>
      <c r="C121" s="93" t="s">
        <v>250</v>
      </c>
      <c r="D121" s="93" t="s">
        <v>251</v>
      </c>
      <c r="E121" s="90" t="s">
        <v>18</v>
      </c>
      <c r="F121" s="119"/>
      <c r="G121" s="120"/>
      <c r="H121" s="122"/>
      <c r="I121" s="64">
        <v>2</v>
      </c>
      <c r="J121" s="63" t="s">
        <v>64</v>
      </c>
      <c r="K121" s="63"/>
    </row>
    <row r="122" spans="2:11" ht="43.5" hidden="1" outlineLevel="2" x14ac:dyDescent="0.35">
      <c r="B122" s="126"/>
      <c r="C122" s="93" t="s">
        <v>252</v>
      </c>
      <c r="D122" s="93" t="s">
        <v>253</v>
      </c>
      <c r="E122" s="90" t="s">
        <v>18</v>
      </c>
      <c r="F122" s="119"/>
      <c r="G122" s="120"/>
      <c r="H122" s="122"/>
      <c r="I122" s="64">
        <v>2</v>
      </c>
      <c r="J122" s="63" t="s">
        <v>1264</v>
      </c>
      <c r="K122" s="63"/>
    </row>
    <row r="123" spans="2:11" hidden="1" outlineLevel="2" x14ac:dyDescent="0.35">
      <c r="B123" s="126"/>
      <c r="C123" s="93" t="s">
        <v>254</v>
      </c>
      <c r="D123" s="93" t="s">
        <v>255</v>
      </c>
      <c r="E123" s="90" t="s">
        <v>18</v>
      </c>
      <c r="F123" s="119"/>
      <c r="G123" s="120"/>
      <c r="H123" s="122"/>
      <c r="I123" s="64">
        <v>2</v>
      </c>
      <c r="J123" s="63" t="s">
        <v>21</v>
      </c>
      <c r="K123" s="63"/>
    </row>
    <row r="124" spans="2:11" hidden="1" outlineLevel="2" x14ac:dyDescent="0.35">
      <c r="B124" s="126"/>
      <c r="C124" s="93" t="s">
        <v>256</v>
      </c>
      <c r="D124" s="93" t="s">
        <v>257</v>
      </c>
      <c r="E124" s="90" t="s">
        <v>18</v>
      </c>
      <c r="F124" s="119">
        <v>3</v>
      </c>
      <c r="G124" s="120">
        <f>(COUNTIF(E124:E127,$F$387)+(COUNTIF(E124:E127,$F$386)*0.5))/COUNTA(E124:E127)</f>
        <v>0</v>
      </c>
      <c r="H124" s="122"/>
      <c r="I124" s="64">
        <v>4</v>
      </c>
      <c r="J124" s="63"/>
      <c r="K124" s="63"/>
    </row>
    <row r="125" spans="2:11" ht="29" hidden="1" outlineLevel="2" x14ac:dyDescent="0.35">
      <c r="B125" s="126"/>
      <c r="C125" s="93" t="s">
        <v>258</v>
      </c>
      <c r="D125" s="93" t="s">
        <v>259</v>
      </c>
      <c r="E125" s="90" t="s">
        <v>18</v>
      </c>
      <c r="F125" s="119"/>
      <c r="G125" s="120"/>
      <c r="H125" s="122"/>
      <c r="I125" s="64">
        <v>4</v>
      </c>
      <c r="J125" s="63" t="s">
        <v>1266</v>
      </c>
      <c r="K125" s="63"/>
    </row>
    <row r="126" spans="2:11" hidden="1" outlineLevel="2" x14ac:dyDescent="0.35">
      <c r="B126" s="126"/>
      <c r="C126" s="93" t="s">
        <v>260</v>
      </c>
      <c r="D126" s="93" t="s">
        <v>261</v>
      </c>
      <c r="E126" s="99" t="s">
        <v>18</v>
      </c>
      <c r="F126" s="119"/>
      <c r="G126" s="120"/>
      <c r="H126" s="122"/>
      <c r="I126" s="64">
        <v>4</v>
      </c>
      <c r="J126" s="63"/>
      <c r="K126" s="63"/>
    </row>
    <row r="127" spans="2:11" hidden="1" outlineLevel="2" x14ac:dyDescent="0.35">
      <c r="B127" s="126"/>
      <c r="C127" s="93" t="s">
        <v>262</v>
      </c>
      <c r="D127" s="93" t="s">
        <v>263</v>
      </c>
      <c r="E127" s="99" t="s">
        <v>18</v>
      </c>
      <c r="F127" s="119"/>
      <c r="G127" s="120"/>
      <c r="H127" s="122"/>
      <c r="I127" s="64">
        <v>4</v>
      </c>
      <c r="J127" s="63"/>
      <c r="K127" s="63"/>
    </row>
    <row r="128" spans="2:11" hidden="1" outlineLevel="2" x14ac:dyDescent="0.35">
      <c r="B128" s="126"/>
      <c r="C128" s="93" t="s">
        <v>264</v>
      </c>
      <c r="D128" s="93" t="s">
        <v>265</v>
      </c>
      <c r="E128" s="99" t="s">
        <v>18</v>
      </c>
      <c r="F128" s="94">
        <v>4</v>
      </c>
      <c r="G128" s="95">
        <f>(COUNTIF(E128,$F$387)+(COUNTIF(E128,$F$386)*0.5))/COUNTA(E128)</f>
        <v>0</v>
      </c>
      <c r="H128" s="122"/>
      <c r="I128" s="64">
        <v>6</v>
      </c>
      <c r="J128" s="63"/>
      <c r="K128" s="63"/>
    </row>
    <row r="129" spans="2:11" ht="14.5" hidden="1" customHeight="1" outlineLevel="1" collapsed="1" x14ac:dyDescent="0.35">
      <c r="B129" s="127" t="str">
        <f>Heatmap!G13</f>
        <v>Анализ образов контейнеров</v>
      </c>
      <c r="C129" s="93" t="s">
        <v>266</v>
      </c>
      <c r="D129" s="93" t="s">
        <v>267</v>
      </c>
      <c r="E129" s="90" t="s">
        <v>76</v>
      </c>
      <c r="F129" s="94">
        <v>0</v>
      </c>
      <c r="G129" s="95"/>
      <c r="H129" s="122">
        <f>SUM(G130:G138)/4</f>
        <v>0</v>
      </c>
      <c r="I129" s="64">
        <v>0</v>
      </c>
      <c r="J129" s="63"/>
      <c r="K129" s="63"/>
    </row>
    <row r="130" spans="2:11" ht="29" hidden="1" outlineLevel="2" x14ac:dyDescent="0.35">
      <c r="B130" s="127"/>
      <c r="C130" s="93" t="s">
        <v>268</v>
      </c>
      <c r="D130" s="93" t="s">
        <v>269</v>
      </c>
      <c r="E130" s="90" t="s">
        <v>18</v>
      </c>
      <c r="F130" s="119">
        <v>1</v>
      </c>
      <c r="G130" s="120">
        <f>(COUNTIF(E130:E132,$F$387)+(COUNTIF(E130:E132,$F$386)*0.5))/COUNTA(E130:E132)</f>
        <v>0</v>
      </c>
      <c r="H130" s="122"/>
      <c r="I130" s="64">
        <v>1</v>
      </c>
      <c r="J130" s="63"/>
      <c r="K130" s="63"/>
    </row>
    <row r="131" spans="2:11" ht="29" hidden="1" outlineLevel="2" x14ac:dyDescent="0.35">
      <c r="B131" s="127"/>
      <c r="C131" s="93" t="s">
        <v>270</v>
      </c>
      <c r="D131" s="93" t="s">
        <v>271</v>
      </c>
      <c r="E131" s="90" t="s">
        <v>18</v>
      </c>
      <c r="F131" s="119"/>
      <c r="G131" s="120"/>
      <c r="H131" s="122"/>
      <c r="I131" s="64">
        <v>1</v>
      </c>
      <c r="J131" s="63"/>
      <c r="K131" s="63"/>
    </row>
    <row r="132" spans="2:11" hidden="1" outlineLevel="2" x14ac:dyDescent="0.35">
      <c r="B132" s="127"/>
      <c r="C132" s="93" t="s">
        <v>272</v>
      </c>
      <c r="D132" s="93" t="s">
        <v>273</v>
      </c>
      <c r="E132" s="90" t="s">
        <v>18</v>
      </c>
      <c r="F132" s="119"/>
      <c r="G132" s="120"/>
      <c r="H132" s="122"/>
      <c r="I132" s="64">
        <v>1</v>
      </c>
      <c r="J132" s="63"/>
      <c r="K132" s="63"/>
    </row>
    <row r="133" spans="2:11" hidden="1" outlineLevel="2" x14ac:dyDescent="0.35">
      <c r="B133" s="127"/>
      <c r="C133" s="93" t="s">
        <v>274</v>
      </c>
      <c r="D133" s="93" t="s">
        <v>275</v>
      </c>
      <c r="E133" s="90" t="s">
        <v>18</v>
      </c>
      <c r="F133" s="119">
        <v>2</v>
      </c>
      <c r="G133" s="120">
        <f>(COUNTIF(E133:E135,$F$387)+(COUNTIF(E133:E135,$F$386)*0.5))/COUNTA(E133:E135)</f>
        <v>0</v>
      </c>
      <c r="H133" s="122"/>
      <c r="I133" s="64">
        <v>2</v>
      </c>
      <c r="J133" s="63" t="s">
        <v>1262</v>
      </c>
      <c r="K133" s="63"/>
    </row>
    <row r="134" spans="2:11" ht="29" hidden="1" outlineLevel="2" x14ac:dyDescent="0.35">
      <c r="B134" s="127"/>
      <c r="C134" s="93" t="s">
        <v>276</v>
      </c>
      <c r="D134" s="93" t="s">
        <v>277</v>
      </c>
      <c r="E134" s="90" t="s">
        <v>18</v>
      </c>
      <c r="F134" s="119"/>
      <c r="G134" s="120"/>
      <c r="H134" s="122"/>
      <c r="I134" s="64">
        <v>2</v>
      </c>
      <c r="J134" s="63"/>
      <c r="K134" s="63"/>
    </row>
    <row r="135" spans="2:11" ht="29" hidden="1" outlineLevel="2" x14ac:dyDescent="0.35">
      <c r="B135" s="127"/>
      <c r="C135" s="93" t="s">
        <v>278</v>
      </c>
      <c r="D135" s="93" t="s">
        <v>279</v>
      </c>
      <c r="E135" s="99" t="s">
        <v>18</v>
      </c>
      <c r="F135" s="119"/>
      <c r="G135" s="120"/>
      <c r="H135" s="122"/>
      <c r="I135" s="64">
        <v>2</v>
      </c>
      <c r="J135" s="63"/>
      <c r="K135" s="63"/>
    </row>
    <row r="136" spans="2:11" hidden="1" outlineLevel="2" x14ac:dyDescent="0.35">
      <c r="B136" s="127"/>
      <c r="C136" s="93" t="s">
        <v>280</v>
      </c>
      <c r="D136" s="93" t="s">
        <v>281</v>
      </c>
      <c r="E136" s="99" t="s">
        <v>18</v>
      </c>
      <c r="F136" s="119">
        <v>3</v>
      </c>
      <c r="G136" s="120">
        <f>(COUNTIF(E136:E137,$F$387)+(COUNTIF(E136:E137,$F$386)*0.5))/COUNTA(E136:E137)</f>
        <v>0</v>
      </c>
      <c r="H136" s="122"/>
      <c r="I136" s="64">
        <v>3</v>
      </c>
      <c r="J136" s="63" t="s">
        <v>64</v>
      </c>
      <c r="K136" s="63"/>
    </row>
    <row r="137" spans="2:11" hidden="1" outlineLevel="2" x14ac:dyDescent="0.35">
      <c r="B137" s="127"/>
      <c r="C137" s="93" t="s">
        <v>282</v>
      </c>
      <c r="D137" s="93" t="s">
        <v>283</v>
      </c>
      <c r="E137" s="99" t="s">
        <v>18</v>
      </c>
      <c r="F137" s="119"/>
      <c r="G137" s="120"/>
      <c r="H137" s="122"/>
      <c r="I137" s="64">
        <v>3</v>
      </c>
      <c r="J137" s="63"/>
      <c r="K137" s="63"/>
    </row>
    <row r="138" spans="2:11" ht="29" hidden="1" outlineLevel="2" x14ac:dyDescent="0.35">
      <c r="B138" s="127"/>
      <c r="C138" s="93" t="s">
        <v>284</v>
      </c>
      <c r="D138" s="93" t="s">
        <v>285</v>
      </c>
      <c r="E138" s="99" t="s">
        <v>18</v>
      </c>
      <c r="F138" s="94">
        <v>4</v>
      </c>
      <c r="G138" s="95">
        <f>(COUNTIF(E138,$F$387)+(COUNTIF(E138,$F$386)*0.5))/COUNTA(E138)</f>
        <v>0</v>
      </c>
      <c r="H138" s="122"/>
      <c r="I138" s="64">
        <v>4</v>
      </c>
      <c r="J138" s="63"/>
      <c r="K138" s="63"/>
    </row>
    <row r="139" spans="2:11" ht="14.5" hidden="1" customHeight="1" outlineLevel="1" collapsed="1" x14ac:dyDescent="0.35">
      <c r="B139" s="126" t="str">
        <f>Heatmap!G14</f>
        <v>Идентификация секретов</v>
      </c>
      <c r="C139" s="93" t="s">
        <v>286</v>
      </c>
      <c r="D139" s="93" t="s">
        <v>287</v>
      </c>
      <c r="E139" s="90" t="s">
        <v>76</v>
      </c>
      <c r="F139" s="94">
        <v>0</v>
      </c>
      <c r="G139" s="95"/>
      <c r="H139" s="122">
        <f>SUM(G140:G149)/4</f>
        <v>0</v>
      </c>
      <c r="I139" s="64">
        <v>0</v>
      </c>
      <c r="J139" s="63"/>
      <c r="K139" s="63"/>
    </row>
    <row r="140" spans="2:11" hidden="1" outlineLevel="2" x14ac:dyDescent="0.35">
      <c r="B140" s="126"/>
      <c r="C140" s="93" t="s">
        <v>288</v>
      </c>
      <c r="D140" s="93" t="s">
        <v>289</v>
      </c>
      <c r="E140" s="90" t="s">
        <v>18</v>
      </c>
      <c r="F140" s="119">
        <v>1</v>
      </c>
      <c r="G140" s="120">
        <f>(COUNTIF(E140:E143,$F$387)+(COUNTIF(E140:E143,$F$386)*0.5))/COUNTA(E140:E143)</f>
        <v>0</v>
      </c>
      <c r="H140" s="122"/>
      <c r="I140" s="64">
        <v>1</v>
      </c>
      <c r="J140" s="63"/>
      <c r="K140" s="63"/>
    </row>
    <row r="141" spans="2:11" hidden="1" outlineLevel="2" x14ac:dyDescent="0.35">
      <c r="B141" s="126"/>
      <c r="C141" s="93" t="s">
        <v>290</v>
      </c>
      <c r="D141" s="93" t="s">
        <v>291</v>
      </c>
      <c r="E141" s="90" t="s">
        <v>18</v>
      </c>
      <c r="F141" s="119"/>
      <c r="G141" s="120"/>
      <c r="H141" s="122"/>
      <c r="I141" s="64">
        <v>1</v>
      </c>
      <c r="J141" s="63"/>
      <c r="K141" s="63"/>
    </row>
    <row r="142" spans="2:11" ht="29" hidden="1" outlineLevel="2" x14ac:dyDescent="0.35">
      <c r="B142" s="126"/>
      <c r="C142" s="93" t="s">
        <v>292</v>
      </c>
      <c r="D142" s="93" t="s">
        <v>293</v>
      </c>
      <c r="E142" s="90" t="s">
        <v>18</v>
      </c>
      <c r="F142" s="119"/>
      <c r="G142" s="120"/>
      <c r="H142" s="122"/>
      <c r="I142" s="64">
        <v>1</v>
      </c>
      <c r="J142" s="63"/>
      <c r="K142" s="63"/>
    </row>
    <row r="143" spans="2:11" ht="29" hidden="1" outlineLevel="2" x14ac:dyDescent="0.35">
      <c r="B143" s="126"/>
      <c r="C143" s="93" t="s">
        <v>294</v>
      </c>
      <c r="D143" s="93" t="s">
        <v>295</v>
      </c>
      <c r="E143" s="90" t="s">
        <v>18</v>
      </c>
      <c r="F143" s="119"/>
      <c r="G143" s="120"/>
      <c r="H143" s="122"/>
      <c r="I143" s="64">
        <v>1</v>
      </c>
      <c r="J143" s="63" t="s">
        <v>1260</v>
      </c>
      <c r="K143" s="63"/>
    </row>
    <row r="144" spans="2:11" ht="116" hidden="1" outlineLevel="2" x14ac:dyDescent="0.35">
      <c r="B144" s="126"/>
      <c r="C144" s="93" t="s">
        <v>296</v>
      </c>
      <c r="D144" s="93" t="s">
        <v>297</v>
      </c>
      <c r="E144" s="90" t="s">
        <v>18</v>
      </c>
      <c r="F144" s="119">
        <v>2</v>
      </c>
      <c r="G144" s="120">
        <f>(COUNTIF(E144:E146,$F$387)+(COUNTIF(E144:E146,$F$386)*0.5))/COUNTA(E144:E146)</f>
        <v>0</v>
      </c>
      <c r="H144" s="122"/>
      <c r="I144" s="64">
        <v>2</v>
      </c>
      <c r="J144" s="63"/>
      <c r="K144" s="63"/>
    </row>
    <row r="145" spans="2:11" ht="29" hidden="1" outlineLevel="2" x14ac:dyDescent="0.35">
      <c r="B145" s="126"/>
      <c r="C145" s="93" t="s">
        <v>298</v>
      </c>
      <c r="D145" s="93" t="s">
        <v>299</v>
      </c>
      <c r="E145" s="90" t="s">
        <v>18</v>
      </c>
      <c r="F145" s="119"/>
      <c r="G145" s="120"/>
      <c r="H145" s="122"/>
      <c r="I145" s="64">
        <v>2</v>
      </c>
      <c r="J145" s="63" t="s">
        <v>232</v>
      </c>
      <c r="K145" s="63"/>
    </row>
    <row r="146" spans="2:11" hidden="1" outlineLevel="2" x14ac:dyDescent="0.35">
      <c r="B146" s="126"/>
      <c r="C146" s="93" t="s">
        <v>300</v>
      </c>
      <c r="D146" s="93" t="s">
        <v>301</v>
      </c>
      <c r="E146" s="90" t="s">
        <v>18</v>
      </c>
      <c r="F146" s="119"/>
      <c r="G146" s="120"/>
      <c r="H146" s="122"/>
      <c r="I146" s="64">
        <v>2</v>
      </c>
      <c r="J146" s="63"/>
      <c r="K146" s="63"/>
    </row>
    <row r="147" spans="2:11" ht="43.5" hidden="1" outlineLevel="2" x14ac:dyDescent="0.35">
      <c r="B147" s="126"/>
      <c r="C147" s="93" t="s">
        <v>302</v>
      </c>
      <c r="D147" s="93" t="s">
        <v>303</v>
      </c>
      <c r="E147" s="99" t="s">
        <v>18</v>
      </c>
      <c r="F147" s="119">
        <v>3</v>
      </c>
      <c r="G147" s="120">
        <f>(COUNTIF(E147:E148,$F$387)+(COUNTIF(E147:E148,$F$386)*0.5))/COUNTA(E147:E148)</f>
        <v>0</v>
      </c>
      <c r="H147" s="122"/>
      <c r="I147" s="64">
        <v>3</v>
      </c>
      <c r="J147" s="63"/>
      <c r="K147" s="63"/>
    </row>
    <row r="148" spans="2:11" ht="43.5" hidden="1" outlineLevel="2" x14ac:dyDescent="0.35">
      <c r="B148" s="126"/>
      <c r="C148" s="93" t="s">
        <v>304</v>
      </c>
      <c r="D148" s="93" t="s">
        <v>305</v>
      </c>
      <c r="E148" s="99" t="s">
        <v>18</v>
      </c>
      <c r="F148" s="119"/>
      <c r="G148" s="120"/>
      <c r="H148" s="122"/>
      <c r="I148" s="64">
        <v>3</v>
      </c>
      <c r="J148" s="63"/>
      <c r="K148" s="63"/>
    </row>
    <row r="149" spans="2:11" hidden="1" outlineLevel="2" x14ac:dyDescent="0.35">
      <c r="B149" s="126"/>
      <c r="C149" s="93" t="s">
        <v>306</v>
      </c>
      <c r="D149" s="93" t="s">
        <v>307</v>
      </c>
      <c r="E149" s="99" t="s">
        <v>18</v>
      </c>
      <c r="F149" s="94">
        <v>4</v>
      </c>
      <c r="G149" s="95">
        <f>(COUNTIF(E149,$F$387)+(COUNTIF(E149,$F$386)*0.5))/COUNTA(E149)</f>
        <v>0</v>
      </c>
      <c r="H149" s="122"/>
      <c r="I149" s="64">
        <v>5</v>
      </c>
      <c r="J149" s="63"/>
      <c r="K149" s="63"/>
    </row>
    <row r="150" spans="2:11" ht="58" hidden="1" customHeight="1" outlineLevel="1" collapsed="1" x14ac:dyDescent="0.35">
      <c r="B150" s="127" t="str">
        <f>Heatmap!G15</f>
        <v>Контроль безопасности Dockerfile’ов</v>
      </c>
      <c r="C150" s="89" t="s">
        <v>308</v>
      </c>
      <c r="D150" s="93" t="s">
        <v>309</v>
      </c>
      <c r="E150" s="90" t="s">
        <v>76</v>
      </c>
      <c r="F150" s="94">
        <v>0</v>
      </c>
      <c r="G150" s="100"/>
      <c r="H150" s="122">
        <f>SUM(G151:G153)/2</f>
        <v>0</v>
      </c>
      <c r="I150" s="64">
        <v>0</v>
      </c>
      <c r="J150" s="63"/>
      <c r="K150" s="63"/>
    </row>
    <row r="151" spans="2:11" hidden="1" outlineLevel="2" x14ac:dyDescent="0.35">
      <c r="B151" s="127"/>
      <c r="C151" s="89" t="s">
        <v>310</v>
      </c>
      <c r="D151" s="93" t="s">
        <v>311</v>
      </c>
      <c r="E151" s="90" t="s">
        <v>18</v>
      </c>
      <c r="F151" s="119">
        <v>1</v>
      </c>
      <c r="G151" s="120">
        <f>(COUNTIF(E151:E152,$F$387)+(COUNTIF(E151:E152,$F$386)*0.5))/COUNTA(E151:E152)</f>
        <v>0</v>
      </c>
      <c r="H151" s="122"/>
      <c r="I151" s="64">
        <v>1</v>
      </c>
      <c r="J151" s="63"/>
      <c r="K151" s="63"/>
    </row>
    <row r="152" spans="2:11" hidden="1" outlineLevel="2" x14ac:dyDescent="0.35">
      <c r="B152" s="127"/>
      <c r="C152" s="89" t="s">
        <v>312</v>
      </c>
      <c r="D152" s="93" t="s">
        <v>313</v>
      </c>
      <c r="E152" s="90" t="s">
        <v>18</v>
      </c>
      <c r="F152" s="119"/>
      <c r="G152" s="120"/>
      <c r="H152" s="122"/>
      <c r="I152" s="64">
        <v>1</v>
      </c>
      <c r="J152" s="63"/>
      <c r="K152" s="63"/>
    </row>
    <row r="153" spans="2:11" hidden="1" outlineLevel="2" x14ac:dyDescent="0.35">
      <c r="B153" s="127"/>
      <c r="C153" s="89" t="s">
        <v>314</v>
      </c>
      <c r="D153" s="93" t="s">
        <v>315</v>
      </c>
      <c r="E153" s="90" t="s">
        <v>18</v>
      </c>
      <c r="F153" s="94">
        <v>2</v>
      </c>
      <c r="G153" s="95">
        <f>(COUNTIF(E153,$F$387)+(COUNTIF(E153,$F$386)*0.5))/COUNTA(E153)</f>
        <v>0</v>
      </c>
      <c r="H153" s="122"/>
      <c r="I153" s="64">
        <v>2</v>
      </c>
      <c r="J153" s="63"/>
      <c r="K153" s="63"/>
    </row>
    <row r="154" spans="2:11" ht="4.4000000000000004" hidden="1" customHeight="1" outlineLevel="1" collapsed="1" x14ac:dyDescent="0.35">
      <c r="B154" s="69"/>
      <c r="C154" s="93"/>
      <c r="D154" s="93"/>
      <c r="E154" s="90"/>
      <c r="F154" s="94"/>
      <c r="G154" s="95"/>
      <c r="H154" s="96"/>
      <c r="I154" s="60"/>
      <c r="J154" s="63"/>
      <c r="K154" s="63"/>
    </row>
    <row r="155" spans="2:11" ht="23.5" customHeight="1" collapsed="1" x14ac:dyDescent="0.35">
      <c r="B155" s="144" t="s">
        <v>316</v>
      </c>
      <c r="C155" s="144"/>
      <c r="D155" s="144"/>
      <c r="E155" s="144"/>
      <c r="F155" s="144"/>
      <c r="G155" s="144"/>
      <c r="H155" s="144"/>
      <c r="I155" s="144"/>
      <c r="J155" s="144"/>
      <c r="K155" s="144"/>
    </row>
    <row r="156" spans="2:11" ht="14.5" hidden="1" customHeight="1" outlineLevel="1" x14ac:dyDescent="0.35">
      <c r="B156" s="129" t="str">
        <f>Heatmap!G16</f>
        <v>Динамический анализ приложений (DAST) в PREPROD среде</v>
      </c>
      <c r="C156" s="93" t="s">
        <v>317</v>
      </c>
      <c r="D156" s="93" t="s">
        <v>318</v>
      </c>
      <c r="E156" s="90" t="s">
        <v>76</v>
      </c>
      <c r="F156" s="94">
        <v>0</v>
      </c>
      <c r="G156" s="95"/>
      <c r="H156" s="122">
        <f>SUM(G157:G169)/4</f>
        <v>0</v>
      </c>
      <c r="I156" s="64">
        <v>0</v>
      </c>
      <c r="J156" s="63"/>
      <c r="K156" s="63"/>
    </row>
    <row r="157" spans="2:11" hidden="1" outlineLevel="2" x14ac:dyDescent="0.35">
      <c r="B157" s="129"/>
      <c r="C157" s="93" t="s">
        <v>319</v>
      </c>
      <c r="D157" s="93" t="s">
        <v>320</v>
      </c>
      <c r="E157" s="90" t="s">
        <v>18</v>
      </c>
      <c r="F157" s="119">
        <v>1</v>
      </c>
      <c r="G157" s="120">
        <f>(COUNTIF(E157:E158,$F$387)+(COUNTIF(E157:E158,$F$386)*0.5))/COUNTA(E157:E158)</f>
        <v>0</v>
      </c>
      <c r="H157" s="122"/>
      <c r="I157" s="64">
        <v>3</v>
      </c>
      <c r="J157" s="63"/>
      <c r="K157" s="63"/>
    </row>
    <row r="158" spans="2:11" hidden="1" outlineLevel="2" x14ac:dyDescent="0.35">
      <c r="B158" s="129"/>
      <c r="C158" s="93" t="s">
        <v>321</v>
      </c>
      <c r="D158" s="93" t="s">
        <v>322</v>
      </c>
      <c r="E158" s="90" t="s">
        <v>18</v>
      </c>
      <c r="F158" s="119"/>
      <c r="G158" s="120"/>
      <c r="H158" s="122"/>
      <c r="I158" s="64">
        <v>3</v>
      </c>
      <c r="J158" s="63"/>
      <c r="K158" s="63"/>
    </row>
    <row r="159" spans="2:11" hidden="1" outlineLevel="2" x14ac:dyDescent="0.35">
      <c r="B159" s="129"/>
      <c r="C159" s="93" t="s">
        <v>323</v>
      </c>
      <c r="D159" s="93" t="s">
        <v>324</v>
      </c>
      <c r="E159" s="99" t="s">
        <v>18</v>
      </c>
      <c r="F159" s="119">
        <v>2</v>
      </c>
      <c r="G159" s="120">
        <f>(COUNTIF(E159:E162,$F$387)+(COUNTIF(E159:E162,$F$386)*0.5))/COUNTA(E159:E162)</f>
        <v>0</v>
      </c>
      <c r="H159" s="122"/>
      <c r="I159" s="64">
        <v>4</v>
      </c>
      <c r="J159" s="63"/>
      <c r="K159" s="63"/>
    </row>
    <row r="160" spans="2:11" ht="58" hidden="1" outlineLevel="2" x14ac:dyDescent="0.35">
      <c r="B160" s="129"/>
      <c r="C160" s="93" t="s">
        <v>325</v>
      </c>
      <c r="D160" s="93" t="s">
        <v>326</v>
      </c>
      <c r="E160" s="99" t="s">
        <v>18</v>
      </c>
      <c r="F160" s="119"/>
      <c r="G160" s="120"/>
      <c r="H160" s="122"/>
      <c r="I160" s="64">
        <v>4</v>
      </c>
      <c r="J160" s="63" t="s">
        <v>329</v>
      </c>
      <c r="K160" s="63"/>
    </row>
    <row r="161" spans="2:11" ht="87" hidden="1" outlineLevel="2" x14ac:dyDescent="0.35">
      <c r="B161" s="129"/>
      <c r="C161" s="93" t="s">
        <v>327</v>
      </c>
      <c r="D161" s="93" t="s">
        <v>328</v>
      </c>
      <c r="E161" s="99" t="s">
        <v>18</v>
      </c>
      <c r="F161" s="119"/>
      <c r="G161" s="120"/>
      <c r="H161" s="122"/>
      <c r="I161" s="64">
        <v>4</v>
      </c>
      <c r="J161" s="63" t="s">
        <v>329</v>
      </c>
      <c r="K161" s="63"/>
    </row>
    <row r="162" spans="2:11" hidden="1" outlineLevel="2" x14ac:dyDescent="0.35">
      <c r="B162" s="129"/>
      <c r="C162" s="93" t="s">
        <v>330</v>
      </c>
      <c r="D162" s="93" t="s">
        <v>331</v>
      </c>
      <c r="E162" s="99" t="s">
        <v>18</v>
      </c>
      <c r="F162" s="119"/>
      <c r="G162" s="120"/>
      <c r="H162" s="122"/>
      <c r="I162" s="64">
        <v>4</v>
      </c>
      <c r="J162" s="63"/>
      <c r="K162" s="63"/>
    </row>
    <row r="163" spans="2:11" hidden="1" outlineLevel="2" x14ac:dyDescent="0.35">
      <c r="B163" s="129"/>
      <c r="C163" s="93" t="s">
        <v>332</v>
      </c>
      <c r="D163" s="93" t="s">
        <v>333</v>
      </c>
      <c r="E163" s="99" t="s">
        <v>18</v>
      </c>
      <c r="F163" s="119">
        <v>3</v>
      </c>
      <c r="G163" s="120">
        <f>(COUNTIF(E163:E166,$F$387)+(COUNTIF(E163:E166,$F$386)*0.5))/COUNTA(E163:E166)</f>
        <v>0</v>
      </c>
      <c r="H163" s="122"/>
      <c r="I163" s="64">
        <v>5</v>
      </c>
      <c r="J163" s="63"/>
      <c r="K163" s="63"/>
    </row>
    <row r="164" spans="2:11" ht="29" hidden="1" outlineLevel="2" x14ac:dyDescent="0.35">
      <c r="B164" s="129"/>
      <c r="C164" s="93" t="s">
        <v>334</v>
      </c>
      <c r="D164" s="93" t="s">
        <v>335</v>
      </c>
      <c r="E164" s="99" t="s">
        <v>18</v>
      </c>
      <c r="F164" s="119"/>
      <c r="G164" s="120"/>
      <c r="H164" s="122"/>
      <c r="I164" s="64">
        <v>5</v>
      </c>
      <c r="J164" s="63" t="s">
        <v>232</v>
      </c>
      <c r="K164" s="63"/>
    </row>
    <row r="165" spans="2:11" ht="29" hidden="1" outlineLevel="2" x14ac:dyDescent="0.35">
      <c r="B165" s="129"/>
      <c r="C165" s="93" t="s">
        <v>336</v>
      </c>
      <c r="D165" s="93" t="s">
        <v>337</v>
      </c>
      <c r="E165" s="99" t="s">
        <v>18</v>
      </c>
      <c r="F165" s="119"/>
      <c r="G165" s="120"/>
      <c r="H165" s="122"/>
      <c r="I165" s="64">
        <v>5</v>
      </c>
      <c r="J165" s="63"/>
      <c r="K165" s="63"/>
    </row>
    <row r="166" spans="2:11" ht="58" hidden="1" outlineLevel="2" x14ac:dyDescent="0.35">
      <c r="B166" s="129"/>
      <c r="C166" s="93" t="s">
        <v>338</v>
      </c>
      <c r="D166" s="93" t="s">
        <v>339</v>
      </c>
      <c r="E166" s="99" t="s">
        <v>18</v>
      </c>
      <c r="F166" s="119"/>
      <c r="G166" s="120"/>
      <c r="H166" s="122"/>
      <c r="I166" s="64">
        <v>5</v>
      </c>
      <c r="J166" s="63" t="s">
        <v>340</v>
      </c>
      <c r="K166" s="63"/>
    </row>
    <row r="167" spans="2:11" hidden="1" outlineLevel="2" x14ac:dyDescent="0.35">
      <c r="B167" s="129"/>
      <c r="C167" s="93" t="s">
        <v>341</v>
      </c>
      <c r="D167" s="93" t="s">
        <v>342</v>
      </c>
      <c r="E167" s="99" t="s">
        <v>18</v>
      </c>
      <c r="F167" s="119">
        <v>4</v>
      </c>
      <c r="G167" s="120">
        <f>(COUNTIF(E167:E169,$F$387)+(COUNTIF(E167:E169,$F$386)*0.5))/COUNTA(E167:E169)</f>
        <v>0</v>
      </c>
      <c r="H167" s="122"/>
      <c r="I167" s="64">
        <v>6</v>
      </c>
      <c r="J167" s="63"/>
      <c r="K167" s="63"/>
    </row>
    <row r="168" spans="2:11" ht="29" hidden="1" outlineLevel="2" x14ac:dyDescent="0.35">
      <c r="B168" s="129"/>
      <c r="C168" s="93" t="s">
        <v>343</v>
      </c>
      <c r="D168" s="93" t="s">
        <v>344</v>
      </c>
      <c r="E168" s="99" t="s">
        <v>18</v>
      </c>
      <c r="F168" s="119"/>
      <c r="G168" s="120"/>
      <c r="H168" s="122"/>
      <c r="I168" s="64">
        <v>6</v>
      </c>
      <c r="J168" s="63"/>
      <c r="K168" s="63"/>
    </row>
    <row r="169" spans="2:11" ht="29" hidden="1" outlineLevel="2" x14ac:dyDescent="0.35">
      <c r="B169" s="129"/>
      <c r="C169" s="93" t="s">
        <v>345</v>
      </c>
      <c r="D169" s="93" t="s">
        <v>346</v>
      </c>
      <c r="E169" s="99" t="s">
        <v>18</v>
      </c>
      <c r="F169" s="119"/>
      <c r="G169" s="120"/>
      <c r="H169" s="122"/>
      <c r="I169" s="64">
        <v>6</v>
      </c>
      <c r="J169" s="63"/>
      <c r="K169" s="63"/>
    </row>
    <row r="170" spans="2:11" ht="28.75" hidden="1" customHeight="1" outlineLevel="1" collapsed="1" x14ac:dyDescent="0.35">
      <c r="B170" s="128" t="str">
        <f>Heatmap!G17</f>
        <v>Тестирование на проникновение перед внедрением приложений в продуктив</v>
      </c>
      <c r="C170" s="93" t="s">
        <v>347</v>
      </c>
      <c r="D170" s="93" t="s">
        <v>348</v>
      </c>
      <c r="E170" s="90" t="s">
        <v>76</v>
      </c>
      <c r="F170" s="94">
        <v>0</v>
      </c>
      <c r="G170" s="101"/>
      <c r="H170" s="122">
        <f>SUM(G171:G175)/2</f>
        <v>0</v>
      </c>
      <c r="I170" s="64">
        <v>0</v>
      </c>
      <c r="J170" s="63"/>
      <c r="K170" s="63"/>
    </row>
    <row r="171" spans="2:11" ht="29" hidden="1" outlineLevel="2" x14ac:dyDescent="0.35">
      <c r="B171" s="128"/>
      <c r="C171" s="93" t="s">
        <v>349</v>
      </c>
      <c r="D171" s="93" t="s">
        <v>350</v>
      </c>
      <c r="E171" s="90" t="s">
        <v>18</v>
      </c>
      <c r="F171" s="121">
        <v>1</v>
      </c>
      <c r="G171" s="123">
        <f>(COUNTIF(E171:E173,$F$387)+(COUNTIF(E171:E173,$F$386)*0.5))/COUNTA(E171:E173)</f>
        <v>0</v>
      </c>
      <c r="H171" s="122"/>
      <c r="I171" s="64">
        <v>1</v>
      </c>
      <c r="J171" s="63"/>
      <c r="K171" s="63"/>
    </row>
    <row r="172" spans="2:11" ht="29" hidden="1" outlineLevel="2" x14ac:dyDescent="0.35">
      <c r="B172" s="128"/>
      <c r="C172" s="93" t="s">
        <v>352</v>
      </c>
      <c r="D172" s="93" t="s">
        <v>353</v>
      </c>
      <c r="E172" s="99" t="s">
        <v>18</v>
      </c>
      <c r="F172" s="121"/>
      <c r="G172" s="123"/>
      <c r="H172" s="122"/>
      <c r="I172" s="64">
        <v>1</v>
      </c>
      <c r="J172" s="63"/>
      <c r="K172" s="63"/>
    </row>
    <row r="173" spans="2:11" ht="29" hidden="1" outlineLevel="2" x14ac:dyDescent="0.35">
      <c r="B173" s="128"/>
      <c r="C173" s="93" t="s">
        <v>354</v>
      </c>
      <c r="D173" s="93" t="s">
        <v>355</v>
      </c>
      <c r="E173" s="99" t="s">
        <v>18</v>
      </c>
      <c r="F173" s="121"/>
      <c r="G173" s="123"/>
      <c r="H173" s="122"/>
      <c r="I173" s="64">
        <v>1</v>
      </c>
      <c r="J173" s="63" t="s">
        <v>1267</v>
      </c>
      <c r="K173" s="63"/>
    </row>
    <row r="174" spans="2:11" ht="29" hidden="1" outlineLevel="2" x14ac:dyDescent="0.35">
      <c r="B174" s="128"/>
      <c r="C174" s="93" t="s">
        <v>356</v>
      </c>
      <c r="D174" s="93" t="s">
        <v>357</v>
      </c>
      <c r="E174" s="99" t="s">
        <v>18</v>
      </c>
      <c r="F174" s="94">
        <v>2</v>
      </c>
      <c r="G174" s="92">
        <f>(COUNTIF(E174,$F$387)+(COUNTIF(E174,$F$386)*0.5))/COUNTA(E174)</f>
        <v>0</v>
      </c>
      <c r="H174" s="122"/>
      <c r="I174" s="64">
        <v>2</v>
      </c>
      <c r="J174" s="63"/>
      <c r="K174" s="63"/>
    </row>
    <row r="175" spans="2:11" ht="43.5" hidden="1" outlineLevel="2" x14ac:dyDescent="0.35">
      <c r="B175" s="128"/>
      <c r="C175" s="93" t="s">
        <v>358</v>
      </c>
      <c r="D175" s="93" t="s">
        <v>359</v>
      </c>
      <c r="E175" s="90" t="s">
        <v>18</v>
      </c>
      <c r="F175" s="94">
        <v>4</v>
      </c>
      <c r="G175" s="92">
        <f>(COUNTIF(E175,$F$387)+(COUNTIF(E175,$F$386)*0.5))/COUNTA(E175)</f>
        <v>0</v>
      </c>
      <c r="H175" s="122"/>
      <c r="I175" s="64">
        <v>6</v>
      </c>
      <c r="J175" s="63"/>
      <c r="K175" s="63"/>
    </row>
    <row r="176" spans="2:11" ht="29" hidden="1" outlineLevel="1" collapsed="1" x14ac:dyDescent="0.35">
      <c r="B176" s="129" t="str">
        <f>Heatmap!G18</f>
        <v>Функциональное ИБ-тестирование</v>
      </c>
      <c r="C176" s="93" t="s">
        <v>360</v>
      </c>
      <c r="D176" s="93" t="s">
        <v>361</v>
      </c>
      <c r="E176" s="99" t="s">
        <v>76</v>
      </c>
      <c r="F176" s="94">
        <v>0</v>
      </c>
      <c r="G176" s="100"/>
      <c r="H176" s="122">
        <f>SUM(G177:G180)/3</f>
        <v>0</v>
      </c>
      <c r="I176" s="64">
        <v>0</v>
      </c>
      <c r="J176" s="63"/>
      <c r="K176" s="63"/>
    </row>
    <row r="177" spans="2:11" ht="29" hidden="1" outlineLevel="2" x14ac:dyDescent="0.35">
      <c r="B177" s="129"/>
      <c r="C177" s="93" t="s">
        <v>362</v>
      </c>
      <c r="D177" s="93" t="s">
        <v>363</v>
      </c>
      <c r="E177" s="90" t="s">
        <v>18</v>
      </c>
      <c r="F177" s="94">
        <v>1</v>
      </c>
      <c r="G177" s="95">
        <f>(COUNTIF(E177,$F$387)+(COUNTIF(E177,$F$386)*0.5))/COUNTA(E177)</f>
        <v>0</v>
      </c>
      <c r="H177" s="122"/>
      <c r="I177" s="64">
        <v>1</v>
      </c>
      <c r="J177" s="63"/>
      <c r="K177" s="63"/>
    </row>
    <row r="178" spans="2:11" ht="29" hidden="1" outlineLevel="2" x14ac:dyDescent="0.35">
      <c r="B178" s="129"/>
      <c r="C178" s="93" t="s">
        <v>364</v>
      </c>
      <c r="D178" s="93" t="s">
        <v>365</v>
      </c>
      <c r="E178" s="90" t="s">
        <v>18</v>
      </c>
      <c r="F178" s="119">
        <v>2</v>
      </c>
      <c r="G178" s="120">
        <f>(COUNTIF(E178:E179,$F$387)+(COUNTIF(E178:E179,$F$386)*0.5))/COUNTA(E178:E179)</f>
        <v>0</v>
      </c>
      <c r="H178" s="122"/>
      <c r="I178" s="64">
        <v>2</v>
      </c>
      <c r="J178" s="63" t="s">
        <v>1268</v>
      </c>
      <c r="K178" s="63"/>
    </row>
    <row r="179" spans="2:11" ht="29" hidden="1" outlineLevel="2" x14ac:dyDescent="0.35">
      <c r="B179" s="129"/>
      <c r="C179" s="93" t="s">
        <v>366</v>
      </c>
      <c r="D179" s="93" t="s">
        <v>367</v>
      </c>
      <c r="E179" s="90" t="s">
        <v>18</v>
      </c>
      <c r="F179" s="119"/>
      <c r="G179" s="120"/>
      <c r="H179" s="122"/>
      <c r="I179" s="64">
        <v>2</v>
      </c>
      <c r="J179" s="63" t="s">
        <v>1269</v>
      </c>
      <c r="K179" s="63"/>
    </row>
    <row r="180" spans="2:11" ht="29" hidden="1" outlineLevel="2" x14ac:dyDescent="0.35">
      <c r="B180" s="129"/>
      <c r="C180" s="93" t="s">
        <v>368</v>
      </c>
      <c r="D180" s="93" t="s">
        <v>369</v>
      </c>
      <c r="E180" s="90" t="s">
        <v>18</v>
      </c>
      <c r="F180" s="94">
        <v>3</v>
      </c>
      <c r="G180" s="95">
        <f>(COUNTIF(E180,$F$387)+(COUNTIF(E180,$F$386)*0.5))/COUNTA(E180)</f>
        <v>0</v>
      </c>
      <c r="H180" s="122"/>
      <c r="I180" s="64">
        <v>6</v>
      </c>
      <c r="J180" s="63" t="s">
        <v>1269</v>
      </c>
      <c r="K180" s="63"/>
    </row>
    <row r="181" spans="2:11" ht="28.75" hidden="1" customHeight="1" outlineLevel="1" collapsed="1" x14ac:dyDescent="0.35">
      <c r="B181" s="128" t="str">
        <f>Heatmap!G20</f>
        <v>Анализ инфраструктуры PREPROD среды на уязвимости</v>
      </c>
      <c r="C181" s="93" t="s">
        <v>370</v>
      </c>
      <c r="D181" s="93" t="s">
        <v>371</v>
      </c>
      <c r="E181" s="90" t="s">
        <v>76</v>
      </c>
      <c r="F181" s="94">
        <v>0</v>
      </c>
      <c r="G181" s="100"/>
      <c r="H181" s="122">
        <f>SUM(G182:G192)/4</f>
        <v>0</v>
      </c>
      <c r="I181" s="64">
        <v>0</v>
      </c>
      <c r="J181" s="63"/>
      <c r="K181" s="63"/>
    </row>
    <row r="182" spans="2:11" ht="43.5" hidden="1" outlineLevel="2" x14ac:dyDescent="0.35">
      <c r="B182" s="128"/>
      <c r="C182" s="93" t="s">
        <v>372</v>
      </c>
      <c r="D182" s="93" t="s">
        <v>373</v>
      </c>
      <c r="E182" s="90" t="s">
        <v>18</v>
      </c>
      <c r="F182" s="121">
        <v>1</v>
      </c>
      <c r="G182" s="123">
        <f>(COUNTIF(E182:E183,$F$387)+(COUNTIF(E182:E183,$F$386)*0.5))/COUNTA(E182:E183)</f>
        <v>0</v>
      </c>
      <c r="H182" s="122"/>
      <c r="I182" s="64">
        <v>2</v>
      </c>
      <c r="J182" s="63"/>
      <c r="K182" s="63"/>
    </row>
    <row r="183" spans="2:11" ht="29" hidden="1" outlineLevel="2" x14ac:dyDescent="0.35">
      <c r="B183" s="128"/>
      <c r="C183" s="93" t="s">
        <v>374</v>
      </c>
      <c r="D183" s="93" t="s">
        <v>375</v>
      </c>
      <c r="E183" s="90" t="s">
        <v>18</v>
      </c>
      <c r="F183" s="121"/>
      <c r="G183" s="123"/>
      <c r="H183" s="122"/>
      <c r="I183" s="64">
        <v>2</v>
      </c>
      <c r="J183" s="63"/>
      <c r="K183" s="63"/>
    </row>
    <row r="184" spans="2:11" ht="43.5" hidden="1" outlineLevel="2" x14ac:dyDescent="0.35">
      <c r="B184" s="128"/>
      <c r="C184" s="93" t="s">
        <v>376</v>
      </c>
      <c r="D184" s="93" t="s">
        <v>377</v>
      </c>
      <c r="E184" s="90" t="s">
        <v>18</v>
      </c>
      <c r="F184" s="121">
        <v>2</v>
      </c>
      <c r="G184" s="123">
        <f>(COUNTIF(E184:E186,$F$387)+(COUNTIF(E184:E186,$F$386)*0.5))/COUNTA(E184:E186)</f>
        <v>0</v>
      </c>
      <c r="H184" s="122"/>
      <c r="I184" s="64">
        <v>4</v>
      </c>
      <c r="J184" s="63"/>
      <c r="K184" s="63"/>
    </row>
    <row r="185" spans="2:11" ht="29" hidden="1" outlineLevel="2" x14ac:dyDescent="0.35">
      <c r="B185" s="128"/>
      <c r="C185" s="93" t="s">
        <v>378</v>
      </c>
      <c r="D185" s="93" t="s">
        <v>379</v>
      </c>
      <c r="E185" s="90" t="s">
        <v>18</v>
      </c>
      <c r="F185" s="121"/>
      <c r="G185" s="123"/>
      <c r="H185" s="122"/>
      <c r="I185" s="64">
        <v>4</v>
      </c>
      <c r="J185" s="63" t="s">
        <v>1271</v>
      </c>
      <c r="K185" s="63"/>
    </row>
    <row r="186" spans="2:11" ht="43.5" hidden="1" outlineLevel="2" x14ac:dyDescent="0.35">
      <c r="B186" s="128"/>
      <c r="C186" s="93" t="s">
        <v>380</v>
      </c>
      <c r="D186" s="93" t="s">
        <v>381</v>
      </c>
      <c r="E186" s="90" t="s">
        <v>18</v>
      </c>
      <c r="F186" s="121"/>
      <c r="G186" s="123"/>
      <c r="H186" s="122"/>
      <c r="I186" s="64">
        <v>4</v>
      </c>
      <c r="J186" s="63"/>
      <c r="K186" s="63"/>
    </row>
    <row r="187" spans="2:11" ht="29" hidden="1" outlineLevel="2" x14ac:dyDescent="0.35">
      <c r="B187" s="128"/>
      <c r="C187" s="93" t="s">
        <v>382</v>
      </c>
      <c r="D187" s="93" t="s">
        <v>383</v>
      </c>
      <c r="E187" s="90" t="s">
        <v>18</v>
      </c>
      <c r="F187" s="121">
        <v>3</v>
      </c>
      <c r="G187" s="120">
        <f>(COUNTIF(E187:E190,$F$387)+(COUNTIF(E187:E190,$F$386)*0.5))/COUNTA(E187:E190)</f>
        <v>0</v>
      </c>
      <c r="H187" s="122"/>
      <c r="I187" s="64">
        <v>5</v>
      </c>
      <c r="J187" s="63"/>
      <c r="K187" s="63"/>
    </row>
    <row r="188" spans="2:11" ht="43.5" hidden="1" outlineLevel="2" x14ac:dyDescent="0.35">
      <c r="B188" s="128"/>
      <c r="C188" s="93" t="s">
        <v>384</v>
      </c>
      <c r="D188" s="93" t="s">
        <v>385</v>
      </c>
      <c r="E188" s="90" t="s">
        <v>18</v>
      </c>
      <c r="F188" s="121"/>
      <c r="G188" s="120"/>
      <c r="H188" s="122"/>
      <c r="I188" s="64">
        <v>5</v>
      </c>
      <c r="J188" s="63"/>
      <c r="K188" s="63"/>
    </row>
    <row r="189" spans="2:11" ht="29" hidden="1" outlineLevel="2" x14ac:dyDescent="0.35">
      <c r="B189" s="128"/>
      <c r="C189" s="93" t="s">
        <v>386</v>
      </c>
      <c r="D189" s="93" t="s">
        <v>387</v>
      </c>
      <c r="E189" s="90" t="s">
        <v>18</v>
      </c>
      <c r="F189" s="121"/>
      <c r="G189" s="120"/>
      <c r="H189" s="122"/>
      <c r="I189" s="64">
        <v>5</v>
      </c>
      <c r="J189" s="63"/>
      <c r="K189" s="63"/>
    </row>
    <row r="190" spans="2:11" ht="29" hidden="1" outlineLevel="2" x14ac:dyDescent="0.35">
      <c r="B190" s="128"/>
      <c r="C190" s="93" t="s">
        <v>388</v>
      </c>
      <c r="D190" s="93" t="s">
        <v>389</v>
      </c>
      <c r="E190" s="90" t="s">
        <v>18</v>
      </c>
      <c r="F190" s="121"/>
      <c r="G190" s="120"/>
      <c r="H190" s="122"/>
      <c r="I190" s="64">
        <v>5</v>
      </c>
      <c r="J190" s="63"/>
      <c r="K190" s="63"/>
    </row>
    <row r="191" spans="2:11" ht="43.5" hidden="1" outlineLevel="2" x14ac:dyDescent="0.35">
      <c r="B191" s="128"/>
      <c r="C191" s="93" t="s">
        <v>390</v>
      </c>
      <c r="D191" s="93" t="s">
        <v>391</v>
      </c>
      <c r="E191" s="90" t="s">
        <v>18</v>
      </c>
      <c r="F191" s="121">
        <v>4</v>
      </c>
      <c r="G191" s="120">
        <f>(COUNTIF(E191:E192,$F$387)+(COUNTIF(E191:E192,$F$386)*0.5))/COUNTA(E191:E192)</f>
        <v>0</v>
      </c>
      <c r="H191" s="122"/>
      <c r="I191" s="64">
        <v>7</v>
      </c>
      <c r="J191" s="63"/>
      <c r="K191" s="63"/>
    </row>
    <row r="192" spans="2:11" ht="29" hidden="1" outlineLevel="2" x14ac:dyDescent="0.35">
      <c r="B192" s="128"/>
      <c r="C192" s="93" t="s">
        <v>392</v>
      </c>
      <c r="D192" s="93" t="s">
        <v>393</v>
      </c>
      <c r="E192" s="90" t="s">
        <v>18</v>
      </c>
      <c r="F192" s="121"/>
      <c r="G192" s="120"/>
      <c r="H192" s="122"/>
      <c r="I192" s="64">
        <v>7</v>
      </c>
      <c r="J192" s="63"/>
      <c r="K192" s="63"/>
    </row>
    <row r="193" spans="2:11" ht="28.75" hidden="1" customHeight="1" outlineLevel="1" collapsed="1" x14ac:dyDescent="0.35">
      <c r="B193" s="128" t="str">
        <f>Heatmap!G19</f>
        <v>Контроль безопасности манифестов (k8s, terraform и т.д.)</v>
      </c>
      <c r="C193" s="93" t="s">
        <v>394</v>
      </c>
      <c r="D193" s="93" t="s">
        <v>395</v>
      </c>
      <c r="E193" s="90" t="s">
        <v>76</v>
      </c>
      <c r="F193" s="94">
        <v>0</v>
      </c>
      <c r="G193" s="100"/>
      <c r="H193" s="122">
        <f>SUM(G194:G195)/2</f>
        <v>0</v>
      </c>
      <c r="I193" s="64">
        <v>0</v>
      </c>
      <c r="J193" s="63"/>
      <c r="K193" s="63"/>
    </row>
    <row r="194" spans="2:11" ht="29" hidden="1" outlineLevel="2" x14ac:dyDescent="0.35">
      <c r="B194" s="128"/>
      <c r="C194" s="93" t="s">
        <v>396</v>
      </c>
      <c r="D194" s="93" t="s">
        <v>397</v>
      </c>
      <c r="E194" s="90" t="s">
        <v>18</v>
      </c>
      <c r="F194" s="94">
        <v>1</v>
      </c>
      <c r="G194" s="95">
        <f>(COUNTIF(E194,$F$387)+(COUNTIF(E194,$F$386)*0.5))/COUNTA(E194)</f>
        <v>0</v>
      </c>
      <c r="H194" s="122"/>
      <c r="I194" s="64">
        <v>2</v>
      </c>
      <c r="J194" s="63"/>
      <c r="K194" s="63"/>
    </row>
    <row r="195" spans="2:11" ht="29" hidden="1" outlineLevel="2" x14ac:dyDescent="0.35">
      <c r="B195" s="128"/>
      <c r="C195" s="93" t="s">
        <v>398</v>
      </c>
      <c r="D195" s="93" t="s">
        <v>399</v>
      </c>
      <c r="E195" s="90" t="s">
        <v>18</v>
      </c>
      <c r="F195" s="94">
        <v>2</v>
      </c>
      <c r="G195" s="95">
        <f>(COUNTIF(E195,$F$387)+(COUNTIF(E195,$F$386)*0.5))/COUNTA(E195)</f>
        <v>0</v>
      </c>
      <c r="H195" s="122"/>
      <c r="I195" s="64">
        <v>3</v>
      </c>
      <c r="J195" s="63" t="s">
        <v>400</v>
      </c>
      <c r="K195" s="63"/>
    </row>
    <row r="196" spans="2:11" ht="4.4000000000000004" hidden="1" customHeight="1" outlineLevel="1" collapsed="1" x14ac:dyDescent="0.35">
      <c r="B196" s="69"/>
      <c r="C196" s="93"/>
      <c r="D196" s="93"/>
      <c r="E196" s="90"/>
      <c r="F196" s="94"/>
      <c r="G196" s="95"/>
      <c r="H196" s="96"/>
      <c r="I196" s="60"/>
      <c r="J196" s="63"/>
      <c r="K196" s="63"/>
    </row>
    <row r="197" spans="2:11" ht="23.5" customHeight="1" collapsed="1" x14ac:dyDescent="0.35">
      <c r="B197" s="130" t="s">
        <v>401</v>
      </c>
      <c r="C197" s="130"/>
      <c r="D197" s="130"/>
      <c r="E197" s="130"/>
      <c r="F197" s="130"/>
      <c r="G197" s="130"/>
      <c r="H197" s="130"/>
      <c r="I197" s="130"/>
      <c r="J197" s="130"/>
      <c r="K197" s="130"/>
    </row>
    <row r="198" spans="2:11" hidden="1" outlineLevel="1" x14ac:dyDescent="0.35">
      <c r="B198" s="126" t="str">
        <f>Heatmap!G21</f>
        <v>Управление секретами</v>
      </c>
      <c r="C198" s="93" t="s">
        <v>402</v>
      </c>
      <c r="D198" s="93" t="s">
        <v>403</v>
      </c>
      <c r="E198" s="90" t="s">
        <v>76</v>
      </c>
      <c r="F198" s="94">
        <v>0</v>
      </c>
      <c r="G198" s="95"/>
      <c r="H198" s="122">
        <f>SUM(G199:G207)/4</f>
        <v>0</v>
      </c>
      <c r="I198" s="64">
        <v>0</v>
      </c>
      <c r="J198" s="63"/>
      <c r="K198" s="63"/>
    </row>
    <row r="199" spans="2:11" ht="29" hidden="1" outlineLevel="2" x14ac:dyDescent="0.35">
      <c r="B199" s="126"/>
      <c r="C199" s="93" t="s">
        <v>404</v>
      </c>
      <c r="D199" s="93" t="s">
        <v>405</v>
      </c>
      <c r="E199" s="90" t="s">
        <v>18</v>
      </c>
      <c r="F199" s="119">
        <v>1</v>
      </c>
      <c r="G199" s="120">
        <f>(COUNTIF(E199:E200,$F$387)+(COUNTIF(E199:E200,$F$386)*0.5))/COUNTA(E199:E200)</f>
        <v>0</v>
      </c>
      <c r="H199" s="122"/>
      <c r="I199" s="64">
        <v>1</v>
      </c>
      <c r="J199" s="63"/>
      <c r="K199" s="63"/>
    </row>
    <row r="200" spans="2:11" ht="29" hidden="1" outlineLevel="2" x14ac:dyDescent="0.35">
      <c r="B200" s="126"/>
      <c r="C200" s="93" t="s">
        <v>406</v>
      </c>
      <c r="D200" s="93" t="s">
        <v>407</v>
      </c>
      <c r="E200" s="90" t="s">
        <v>18</v>
      </c>
      <c r="F200" s="119"/>
      <c r="G200" s="120"/>
      <c r="H200" s="122"/>
      <c r="I200" s="64">
        <v>1</v>
      </c>
      <c r="J200" s="63" t="s">
        <v>1260</v>
      </c>
      <c r="K200" s="63"/>
    </row>
    <row r="201" spans="2:11" hidden="1" outlineLevel="2" x14ac:dyDescent="0.35">
      <c r="B201" s="126"/>
      <c r="C201" s="93" t="s">
        <v>408</v>
      </c>
      <c r="D201" s="93" t="s">
        <v>409</v>
      </c>
      <c r="E201" s="90" t="s">
        <v>18</v>
      </c>
      <c r="F201" s="119">
        <v>2</v>
      </c>
      <c r="G201" s="120">
        <f>(COUNTIF(E201:E202,$F$387)+(COUNTIF(E201:E202,$F$386)*0.5))/COUNTA(E201:E202)</f>
        <v>0</v>
      </c>
      <c r="H201" s="122"/>
      <c r="I201" s="64">
        <v>2</v>
      </c>
      <c r="J201" s="63"/>
      <c r="K201" s="63"/>
    </row>
    <row r="202" spans="2:11" ht="58" hidden="1" outlineLevel="2" x14ac:dyDescent="0.35">
      <c r="B202" s="126"/>
      <c r="C202" s="93" t="s">
        <v>410</v>
      </c>
      <c r="D202" s="93" t="s">
        <v>411</v>
      </c>
      <c r="E202" s="90" t="s">
        <v>18</v>
      </c>
      <c r="F202" s="119"/>
      <c r="G202" s="120"/>
      <c r="H202" s="122"/>
      <c r="I202" s="64">
        <v>2</v>
      </c>
      <c r="J202" s="63"/>
      <c r="K202" s="63"/>
    </row>
    <row r="203" spans="2:11" ht="29" hidden="1" outlineLevel="2" x14ac:dyDescent="0.35">
      <c r="B203" s="126"/>
      <c r="C203" s="93" t="s">
        <v>412</v>
      </c>
      <c r="D203" s="93" t="s">
        <v>413</v>
      </c>
      <c r="E203" s="90" t="s">
        <v>18</v>
      </c>
      <c r="F203" s="119">
        <v>3</v>
      </c>
      <c r="G203" s="120">
        <f>(COUNTIF(E203:E205,$F$387)+(COUNTIF(E203:E205,$F$386)*0.5))/COUNTA(E203:E205)</f>
        <v>0</v>
      </c>
      <c r="H203" s="122"/>
      <c r="I203" s="64">
        <v>3</v>
      </c>
      <c r="J203" s="63"/>
      <c r="K203" s="63"/>
    </row>
    <row r="204" spans="2:11" hidden="1" outlineLevel="2" x14ac:dyDescent="0.35">
      <c r="B204" s="126"/>
      <c r="C204" s="93" t="s">
        <v>414</v>
      </c>
      <c r="D204" s="93" t="s">
        <v>415</v>
      </c>
      <c r="E204" s="90" t="s">
        <v>18</v>
      </c>
      <c r="F204" s="119"/>
      <c r="G204" s="120"/>
      <c r="H204" s="122"/>
      <c r="I204" s="64">
        <v>3</v>
      </c>
      <c r="J204" s="63"/>
      <c r="K204" s="63"/>
    </row>
    <row r="205" spans="2:11" ht="29" hidden="1" outlineLevel="2" x14ac:dyDescent="0.35">
      <c r="B205" s="126"/>
      <c r="C205" s="93" t="s">
        <v>416</v>
      </c>
      <c r="D205" s="93" t="s">
        <v>417</v>
      </c>
      <c r="E205" s="90" t="s">
        <v>18</v>
      </c>
      <c r="F205" s="119"/>
      <c r="G205" s="120"/>
      <c r="H205" s="122"/>
      <c r="I205" s="64">
        <v>3</v>
      </c>
      <c r="J205" s="63"/>
      <c r="K205" s="63"/>
    </row>
    <row r="206" spans="2:11" hidden="1" outlineLevel="2" x14ac:dyDescent="0.35">
      <c r="B206" s="126"/>
      <c r="C206" s="93" t="s">
        <v>418</v>
      </c>
      <c r="D206" s="93" t="s">
        <v>419</v>
      </c>
      <c r="E206" s="90" t="s">
        <v>18</v>
      </c>
      <c r="F206" s="119">
        <v>4</v>
      </c>
      <c r="G206" s="120">
        <f>(COUNTIF(E206:E207,$F$387)+(COUNTIF(E206:E207,$F$386)*0.5))/COUNTA(E206:E207)</f>
        <v>0</v>
      </c>
      <c r="H206" s="122"/>
      <c r="I206" s="64">
        <v>5</v>
      </c>
      <c r="J206" s="63"/>
      <c r="K206" s="63"/>
    </row>
    <row r="207" spans="2:11" hidden="1" outlineLevel="2" x14ac:dyDescent="0.35">
      <c r="B207" s="126"/>
      <c r="C207" s="93" t="s">
        <v>420</v>
      </c>
      <c r="D207" s="93" t="s">
        <v>421</v>
      </c>
      <c r="E207" s="90" t="s">
        <v>18</v>
      </c>
      <c r="F207" s="119"/>
      <c r="G207" s="120"/>
      <c r="H207" s="122"/>
      <c r="I207" s="64">
        <v>5</v>
      </c>
      <c r="J207" s="63"/>
      <c r="K207" s="63"/>
    </row>
    <row r="208" spans="2:11" hidden="1" outlineLevel="1" collapsed="1" x14ac:dyDescent="0.35">
      <c r="B208" s="127" t="str">
        <f>Heatmap!G23</f>
        <v>Тестирование на проникновение продуктивной среды</v>
      </c>
      <c r="C208" s="93" t="s">
        <v>422</v>
      </c>
      <c r="D208" s="93" t="s">
        <v>423</v>
      </c>
      <c r="E208" s="90" t="s">
        <v>76</v>
      </c>
      <c r="F208" s="91">
        <v>0</v>
      </c>
      <c r="G208" s="92"/>
      <c r="H208" s="122">
        <f>SUM(G209:G215)/4</f>
        <v>0</v>
      </c>
      <c r="I208" s="64">
        <v>0</v>
      </c>
      <c r="J208" s="63"/>
      <c r="K208" s="63"/>
    </row>
    <row r="209" spans="2:11" ht="29" hidden="1" outlineLevel="2" x14ac:dyDescent="0.35">
      <c r="B209" s="127"/>
      <c r="C209" s="93" t="s">
        <v>424</v>
      </c>
      <c r="D209" s="93" t="s">
        <v>425</v>
      </c>
      <c r="E209" s="90" t="s">
        <v>18</v>
      </c>
      <c r="F209" s="121">
        <v>1</v>
      </c>
      <c r="G209" s="123">
        <f>(COUNTIF(E209:E211,$F$387)+(COUNTIF(E209:E211,$F$386)*0.5))/COUNTA(E209:E211)</f>
        <v>0</v>
      </c>
      <c r="H209" s="122"/>
      <c r="I209" s="64">
        <v>2</v>
      </c>
      <c r="J209" s="63"/>
      <c r="K209" s="63"/>
    </row>
    <row r="210" spans="2:11" hidden="1" outlineLevel="2" x14ac:dyDescent="0.35">
      <c r="B210" s="127"/>
      <c r="C210" s="93" t="s">
        <v>426</v>
      </c>
      <c r="D210" s="93" t="s">
        <v>427</v>
      </c>
      <c r="E210" s="90" t="s">
        <v>18</v>
      </c>
      <c r="F210" s="121"/>
      <c r="G210" s="123"/>
      <c r="H210" s="122"/>
      <c r="I210" s="64">
        <v>2</v>
      </c>
      <c r="J210" s="63" t="s">
        <v>351</v>
      </c>
      <c r="K210" s="63"/>
    </row>
    <row r="211" spans="2:11" ht="29" hidden="1" outlineLevel="2" x14ac:dyDescent="0.35">
      <c r="B211" s="127"/>
      <c r="C211" s="93" t="s">
        <v>428</v>
      </c>
      <c r="D211" s="93" t="s">
        <v>429</v>
      </c>
      <c r="E211" s="90" t="s">
        <v>18</v>
      </c>
      <c r="F211" s="121"/>
      <c r="G211" s="123"/>
      <c r="H211" s="122"/>
      <c r="I211" s="64">
        <v>2</v>
      </c>
      <c r="J211" s="63" t="s">
        <v>1267</v>
      </c>
      <c r="K211" s="63"/>
    </row>
    <row r="212" spans="2:11" ht="29" hidden="1" outlineLevel="2" x14ac:dyDescent="0.35">
      <c r="B212" s="127"/>
      <c r="C212" s="93" t="s">
        <v>430</v>
      </c>
      <c r="D212" s="93" t="s">
        <v>431</v>
      </c>
      <c r="E212" s="90" t="s">
        <v>18</v>
      </c>
      <c r="F212" s="94">
        <v>2</v>
      </c>
      <c r="G212" s="95">
        <f>(COUNTIF(E212,$F$387)+(COUNTIF(E212,$F$386)*0.5))/COUNTA(E212)</f>
        <v>0</v>
      </c>
      <c r="H212" s="122"/>
      <c r="I212" s="64">
        <v>3</v>
      </c>
      <c r="J212" s="63"/>
      <c r="K212" s="63"/>
    </row>
    <row r="213" spans="2:11" hidden="1" outlineLevel="2" x14ac:dyDescent="0.35">
      <c r="B213" s="127"/>
      <c r="C213" s="102" t="s">
        <v>432</v>
      </c>
      <c r="D213" s="103" t="s">
        <v>433</v>
      </c>
      <c r="E213" s="90" t="s">
        <v>18</v>
      </c>
      <c r="F213" s="94">
        <v>3</v>
      </c>
      <c r="G213" s="95">
        <f>(COUNTIF(E213,$F$387)+(COUNTIF(E213,$F$386)*0.5))/COUNTA(E213)</f>
        <v>0</v>
      </c>
      <c r="H213" s="122"/>
      <c r="I213" s="64">
        <v>4</v>
      </c>
      <c r="J213" s="63" t="s">
        <v>1272</v>
      </c>
      <c r="K213" s="63"/>
    </row>
    <row r="214" spans="2:11" ht="29" hidden="1" outlineLevel="2" x14ac:dyDescent="0.35">
      <c r="B214" s="127"/>
      <c r="C214" s="93" t="s">
        <v>434</v>
      </c>
      <c r="D214" s="93" t="s">
        <v>435</v>
      </c>
      <c r="E214" s="90" t="s">
        <v>18</v>
      </c>
      <c r="F214" s="94">
        <v>4</v>
      </c>
      <c r="G214" s="120">
        <f>(COUNTIF(E214:E215,$F$387)+(COUNTIF(E214:E215,$F$386)*0.5))/COUNTA(E214:E215)</f>
        <v>0</v>
      </c>
      <c r="H214" s="122"/>
      <c r="I214" s="64">
        <v>7</v>
      </c>
      <c r="J214" s="63"/>
      <c r="K214" s="63"/>
    </row>
    <row r="215" spans="2:11" ht="29" hidden="1" outlineLevel="2" x14ac:dyDescent="0.35">
      <c r="B215" s="127"/>
      <c r="C215" s="93" t="s">
        <v>436</v>
      </c>
      <c r="D215" s="103" t="s">
        <v>437</v>
      </c>
      <c r="E215" s="90" t="s">
        <v>18</v>
      </c>
      <c r="F215" s="94">
        <v>4</v>
      </c>
      <c r="G215" s="120"/>
      <c r="H215" s="122"/>
      <c r="I215" s="64">
        <v>7</v>
      </c>
      <c r="J215" s="63" t="s">
        <v>1273</v>
      </c>
      <c r="K215" s="63"/>
    </row>
    <row r="216" spans="2:11" ht="14.5" hidden="1" customHeight="1" outlineLevel="1" collapsed="1" x14ac:dyDescent="0.35">
      <c r="B216" s="129" t="str">
        <f>Heatmap!G22</f>
        <v>Динамический анализ приложений (DAST) в продуктивной среде</v>
      </c>
      <c r="C216" s="93" t="s">
        <v>438</v>
      </c>
      <c r="D216" s="93" t="s">
        <v>318</v>
      </c>
      <c r="E216" s="90" t="s">
        <v>76</v>
      </c>
      <c r="F216" s="94">
        <v>0</v>
      </c>
      <c r="G216" s="95"/>
      <c r="H216" s="122">
        <f>SUM(G217:G231)/4</f>
        <v>0</v>
      </c>
      <c r="I216" s="64">
        <v>0</v>
      </c>
      <c r="J216" s="63"/>
      <c r="K216" s="63"/>
    </row>
    <row r="217" spans="2:11" hidden="1" outlineLevel="2" x14ac:dyDescent="0.35">
      <c r="B217" s="129"/>
      <c r="C217" s="93" t="s">
        <v>439</v>
      </c>
      <c r="D217" s="93" t="s">
        <v>320</v>
      </c>
      <c r="E217" s="90" t="s">
        <v>18</v>
      </c>
      <c r="F217" s="119">
        <v>1</v>
      </c>
      <c r="G217" s="120">
        <f>(COUNTIF(E217:E219,$F$387)+(COUNTIF(E217:E219,$F$386)*0.5))/COUNTA(E217:E219)</f>
        <v>0</v>
      </c>
      <c r="H217" s="122"/>
      <c r="I217" s="64">
        <v>4</v>
      </c>
      <c r="J217" s="63"/>
      <c r="K217" s="63"/>
    </row>
    <row r="218" spans="2:11" hidden="1" outlineLevel="2" x14ac:dyDescent="0.35">
      <c r="B218" s="129"/>
      <c r="C218" s="93" t="s">
        <v>440</v>
      </c>
      <c r="D218" s="93" t="s">
        <v>441</v>
      </c>
      <c r="E218" s="90" t="s">
        <v>18</v>
      </c>
      <c r="F218" s="119"/>
      <c r="G218" s="120"/>
      <c r="H218" s="122"/>
      <c r="I218" s="64">
        <v>4</v>
      </c>
      <c r="J218" s="63"/>
      <c r="K218" s="63"/>
    </row>
    <row r="219" spans="2:11" hidden="1" outlineLevel="2" x14ac:dyDescent="0.35">
      <c r="B219" s="129"/>
      <c r="C219" s="93" t="s">
        <v>442</v>
      </c>
      <c r="D219" s="93" t="s">
        <v>322</v>
      </c>
      <c r="E219" s="90" t="s">
        <v>18</v>
      </c>
      <c r="F219" s="119"/>
      <c r="G219" s="120"/>
      <c r="H219" s="122"/>
      <c r="I219" s="64">
        <v>4</v>
      </c>
      <c r="J219" s="63"/>
      <c r="K219" s="63"/>
    </row>
    <row r="220" spans="2:11" hidden="1" outlineLevel="2" x14ac:dyDescent="0.35">
      <c r="B220" s="129"/>
      <c r="C220" s="93" t="s">
        <v>443</v>
      </c>
      <c r="D220" s="93" t="s">
        <v>444</v>
      </c>
      <c r="E220" s="90" t="s">
        <v>18</v>
      </c>
      <c r="F220" s="119">
        <v>2</v>
      </c>
      <c r="G220" s="120">
        <f>(COUNTIF(E220:E224,$F$387)+(COUNTIF(E220:E224,$F$386)*0.5))/COUNTA(E220:E224)</f>
        <v>0</v>
      </c>
      <c r="H220" s="122"/>
      <c r="I220" s="64">
        <v>5</v>
      </c>
      <c r="J220" s="63"/>
      <c r="K220" s="63"/>
    </row>
    <row r="221" spans="2:11" ht="58" hidden="1" outlineLevel="2" x14ac:dyDescent="0.35">
      <c r="B221" s="129"/>
      <c r="C221" s="93" t="s">
        <v>445</v>
      </c>
      <c r="D221" s="93" t="s">
        <v>326</v>
      </c>
      <c r="E221" s="90" t="s">
        <v>18</v>
      </c>
      <c r="F221" s="119"/>
      <c r="G221" s="120"/>
      <c r="H221" s="122"/>
      <c r="I221" s="64">
        <v>5</v>
      </c>
      <c r="J221" s="63"/>
      <c r="K221" s="63"/>
    </row>
    <row r="222" spans="2:11" ht="87" hidden="1" outlineLevel="2" x14ac:dyDescent="0.35">
      <c r="B222" s="129"/>
      <c r="C222" s="93" t="s">
        <v>446</v>
      </c>
      <c r="D222" s="93" t="s">
        <v>328</v>
      </c>
      <c r="E222" s="90" t="s">
        <v>18</v>
      </c>
      <c r="F222" s="119"/>
      <c r="G222" s="120"/>
      <c r="H222" s="122"/>
      <c r="I222" s="64">
        <v>5</v>
      </c>
      <c r="J222" s="63"/>
      <c r="K222" s="63"/>
    </row>
    <row r="223" spans="2:11" hidden="1" outlineLevel="2" x14ac:dyDescent="0.35">
      <c r="B223" s="129"/>
      <c r="C223" s="93" t="s">
        <v>447</v>
      </c>
      <c r="D223" s="93" t="s">
        <v>331</v>
      </c>
      <c r="E223" s="90" t="s">
        <v>18</v>
      </c>
      <c r="F223" s="119"/>
      <c r="G223" s="120"/>
      <c r="H223" s="122"/>
      <c r="I223" s="64">
        <v>5</v>
      </c>
      <c r="J223" s="63"/>
      <c r="K223" s="63"/>
    </row>
    <row r="224" spans="2:11" hidden="1" outlineLevel="2" x14ac:dyDescent="0.35">
      <c r="B224" s="129"/>
      <c r="C224" s="93" t="s">
        <v>448</v>
      </c>
      <c r="D224" s="93" t="s">
        <v>324</v>
      </c>
      <c r="E224" s="90" t="s">
        <v>18</v>
      </c>
      <c r="F224" s="119"/>
      <c r="G224" s="120"/>
      <c r="H224" s="122"/>
      <c r="I224" s="64">
        <v>5</v>
      </c>
      <c r="J224" s="63"/>
      <c r="K224" s="63"/>
    </row>
    <row r="225" spans="2:11" hidden="1" outlineLevel="2" x14ac:dyDescent="0.35">
      <c r="B225" s="129"/>
      <c r="C225" s="93" t="s">
        <v>449</v>
      </c>
      <c r="D225" s="93" t="s">
        <v>333</v>
      </c>
      <c r="E225" s="90" t="s">
        <v>18</v>
      </c>
      <c r="F225" s="119">
        <v>3</v>
      </c>
      <c r="G225" s="120">
        <f>(COUNTIF(E225:E228,$F$387)+(COUNTIF(E225:E228,$F$386)*0.5))/COUNTA(E225:E228)</f>
        <v>0</v>
      </c>
      <c r="H225" s="122"/>
      <c r="I225" s="64">
        <v>6</v>
      </c>
      <c r="J225" s="63"/>
      <c r="K225" s="63"/>
    </row>
    <row r="226" spans="2:11" ht="29" hidden="1" outlineLevel="2" x14ac:dyDescent="0.35">
      <c r="B226" s="129"/>
      <c r="C226" s="93" t="s">
        <v>450</v>
      </c>
      <c r="D226" s="93" t="s">
        <v>335</v>
      </c>
      <c r="E226" s="90" t="s">
        <v>18</v>
      </c>
      <c r="F226" s="119"/>
      <c r="G226" s="120"/>
      <c r="H226" s="122"/>
      <c r="I226" s="64">
        <v>6</v>
      </c>
      <c r="J226" s="63"/>
      <c r="K226" s="63"/>
    </row>
    <row r="227" spans="2:11" ht="29" hidden="1" outlineLevel="2" x14ac:dyDescent="0.35">
      <c r="B227" s="129"/>
      <c r="C227" s="93" t="s">
        <v>451</v>
      </c>
      <c r="D227" s="93" t="s">
        <v>337</v>
      </c>
      <c r="E227" s="90" t="s">
        <v>18</v>
      </c>
      <c r="F227" s="119"/>
      <c r="G227" s="120"/>
      <c r="H227" s="122"/>
      <c r="I227" s="64">
        <v>6</v>
      </c>
      <c r="J227" s="63"/>
      <c r="K227" s="63"/>
    </row>
    <row r="228" spans="2:11" ht="58" hidden="1" outlineLevel="2" x14ac:dyDescent="0.35">
      <c r="B228" s="129"/>
      <c r="C228" s="93" t="s">
        <v>452</v>
      </c>
      <c r="D228" s="93" t="s">
        <v>339</v>
      </c>
      <c r="E228" s="90" t="s">
        <v>18</v>
      </c>
      <c r="F228" s="119"/>
      <c r="G228" s="120"/>
      <c r="H228" s="122"/>
      <c r="I228" s="64">
        <v>6</v>
      </c>
      <c r="J228" s="63" t="s">
        <v>340</v>
      </c>
      <c r="K228" s="63"/>
    </row>
    <row r="229" spans="2:11" hidden="1" outlineLevel="2" x14ac:dyDescent="0.35">
      <c r="B229" s="129"/>
      <c r="C229" s="93" t="s">
        <v>453</v>
      </c>
      <c r="D229" s="93" t="s">
        <v>342</v>
      </c>
      <c r="E229" s="90" t="s">
        <v>18</v>
      </c>
      <c r="F229" s="119">
        <v>4</v>
      </c>
      <c r="G229" s="120">
        <f>(COUNTIF(E229:E231,$F$387)+(COUNTIF(E229:E231,$F$386)*0.5))/COUNTA(E229:E231)</f>
        <v>0</v>
      </c>
      <c r="H229" s="122"/>
      <c r="I229" s="64">
        <v>7</v>
      </c>
      <c r="J229" s="63"/>
      <c r="K229" s="63"/>
    </row>
    <row r="230" spans="2:11" ht="29" hidden="1" outlineLevel="2" x14ac:dyDescent="0.35">
      <c r="B230" s="129"/>
      <c r="C230" s="93" t="s">
        <v>454</v>
      </c>
      <c r="D230" s="93" t="s">
        <v>344</v>
      </c>
      <c r="E230" s="90" t="s">
        <v>18</v>
      </c>
      <c r="F230" s="119"/>
      <c r="G230" s="120"/>
      <c r="H230" s="122"/>
      <c r="I230" s="64">
        <v>7</v>
      </c>
      <c r="J230" s="63"/>
      <c r="K230" s="63"/>
    </row>
    <row r="231" spans="2:11" ht="29" hidden="1" outlineLevel="2" x14ac:dyDescent="0.35">
      <c r="B231" s="129"/>
      <c r="C231" s="93" t="s">
        <v>455</v>
      </c>
      <c r="D231" s="93" t="s">
        <v>346</v>
      </c>
      <c r="E231" s="90" t="s">
        <v>18</v>
      </c>
      <c r="F231" s="119"/>
      <c r="G231" s="120"/>
      <c r="H231" s="122"/>
      <c r="I231" s="64">
        <v>7</v>
      </c>
      <c r="J231" s="63"/>
      <c r="K231" s="63"/>
    </row>
    <row r="232" spans="2:11" ht="14.5" hidden="1" customHeight="1" outlineLevel="1" collapsed="1" x14ac:dyDescent="0.35">
      <c r="B232" s="124" t="str">
        <f>Heatmap!G24</f>
        <v>Управление изменениями инфраструктуры и доступом к ней</v>
      </c>
      <c r="C232" s="93" t="s">
        <v>456</v>
      </c>
      <c r="D232" s="93" t="s">
        <v>457</v>
      </c>
      <c r="E232" s="99" t="s">
        <v>76</v>
      </c>
      <c r="F232" s="94">
        <v>0</v>
      </c>
      <c r="G232" s="100"/>
      <c r="H232" s="122">
        <f>SUM(G233:G241)/4</f>
        <v>0</v>
      </c>
      <c r="I232" s="64">
        <v>0</v>
      </c>
      <c r="J232" s="63"/>
      <c r="K232" s="63"/>
    </row>
    <row r="233" spans="2:11" ht="29" hidden="1" outlineLevel="2" x14ac:dyDescent="0.35">
      <c r="B233" s="124"/>
      <c r="C233" s="93" t="s">
        <v>458</v>
      </c>
      <c r="D233" s="93" t="s">
        <v>459</v>
      </c>
      <c r="E233" s="90" t="s">
        <v>18</v>
      </c>
      <c r="F233" s="119">
        <v>1</v>
      </c>
      <c r="G233" s="120">
        <f>(COUNTIF(E233:E237,$F$387)+(COUNTIF(E233:E237,$F$386)*0.5))/COUNTA(E233:E237)</f>
        <v>0</v>
      </c>
      <c r="H233" s="122"/>
      <c r="I233" s="64">
        <v>1</v>
      </c>
      <c r="J233" s="63"/>
      <c r="K233" s="63"/>
    </row>
    <row r="234" spans="2:11" ht="29" hidden="1" outlineLevel="2" x14ac:dyDescent="0.35">
      <c r="B234" s="124"/>
      <c r="C234" s="93" t="s">
        <v>460</v>
      </c>
      <c r="D234" s="93" t="s">
        <v>461</v>
      </c>
      <c r="E234" s="90" t="s">
        <v>18</v>
      </c>
      <c r="F234" s="119"/>
      <c r="G234" s="120"/>
      <c r="H234" s="122"/>
      <c r="I234" s="64">
        <v>1</v>
      </c>
      <c r="J234" s="63"/>
      <c r="K234" s="63"/>
    </row>
    <row r="235" spans="2:11" hidden="1" outlineLevel="2" x14ac:dyDescent="0.35">
      <c r="B235" s="124"/>
      <c r="C235" s="93" t="s">
        <v>462</v>
      </c>
      <c r="D235" s="93" t="s">
        <v>463</v>
      </c>
      <c r="E235" s="90" t="s">
        <v>18</v>
      </c>
      <c r="F235" s="119"/>
      <c r="G235" s="120"/>
      <c r="H235" s="122"/>
      <c r="I235" s="64">
        <v>1</v>
      </c>
      <c r="J235" s="63"/>
      <c r="K235" s="63"/>
    </row>
    <row r="236" spans="2:11" hidden="1" outlineLevel="2" x14ac:dyDescent="0.35">
      <c r="B236" s="124"/>
      <c r="C236" s="93" t="s">
        <v>464</v>
      </c>
      <c r="D236" s="93" t="s">
        <v>465</v>
      </c>
      <c r="E236" s="90" t="s">
        <v>18</v>
      </c>
      <c r="F236" s="119"/>
      <c r="G236" s="120"/>
      <c r="H236" s="122"/>
      <c r="I236" s="64">
        <v>1</v>
      </c>
      <c r="J236" s="63"/>
      <c r="K236" s="63"/>
    </row>
    <row r="237" spans="2:11" hidden="1" outlineLevel="2" x14ac:dyDescent="0.35">
      <c r="B237" s="124"/>
      <c r="C237" s="93" t="s">
        <v>466</v>
      </c>
      <c r="D237" s="93" t="s">
        <v>467</v>
      </c>
      <c r="E237" s="90" t="s">
        <v>18</v>
      </c>
      <c r="F237" s="119"/>
      <c r="G237" s="120"/>
      <c r="H237" s="122"/>
      <c r="I237" s="64">
        <v>1</v>
      </c>
      <c r="J237" s="63"/>
      <c r="K237" s="63"/>
    </row>
    <row r="238" spans="2:11" ht="29" hidden="1" outlineLevel="2" x14ac:dyDescent="0.35">
      <c r="B238" s="124"/>
      <c r="C238" s="93" t="s">
        <v>468</v>
      </c>
      <c r="D238" s="93" t="s">
        <v>469</v>
      </c>
      <c r="E238" s="90" t="s">
        <v>18</v>
      </c>
      <c r="F238" s="119">
        <v>2</v>
      </c>
      <c r="G238" s="120">
        <f>(COUNTIF(E238:E239,$F$387)+(COUNTIF(E238:E239,$F$386)*0.5))/COUNTA(E238:E239)</f>
        <v>0</v>
      </c>
      <c r="H238" s="122"/>
      <c r="I238" s="64">
        <v>3</v>
      </c>
      <c r="J238" s="63"/>
      <c r="K238" s="63"/>
    </row>
    <row r="239" spans="2:11" ht="29" hidden="1" outlineLevel="2" x14ac:dyDescent="0.35">
      <c r="B239" s="124"/>
      <c r="C239" s="93" t="s">
        <v>470</v>
      </c>
      <c r="D239" s="93" t="s">
        <v>471</v>
      </c>
      <c r="E239" s="90" t="s">
        <v>18</v>
      </c>
      <c r="F239" s="119"/>
      <c r="G239" s="120"/>
      <c r="H239" s="122"/>
      <c r="I239" s="64">
        <v>3</v>
      </c>
      <c r="J239" s="63"/>
      <c r="K239" s="63"/>
    </row>
    <row r="240" spans="2:11" hidden="1" outlineLevel="2" x14ac:dyDescent="0.35">
      <c r="B240" s="124"/>
      <c r="C240" s="93" t="s">
        <v>472</v>
      </c>
      <c r="D240" s="93" t="s">
        <v>473</v>
      </c>
      <c r="E240" s="90" t="s">
        <v>18</v>
      </c>
      <c r="F240" s="94">
        <v>3</v>
      </c>
      <c r="G240" s="95">
        <f>(COUNTIF(E240,$F$387)+(COUNTIF(E240,$F$386)*0.5))/COUNTA(E240)</f>
        <v>0</v>
      </c>
      <c r="H240" s="122"/>
      <c r="I240" s="64">
        <v>4</v>
      </c>
      <c r="J240" s="63"/>
      <c r="K240" s="63"/>
    </row>
    <row r="241" spans="2:11" hidden="1" outlineLevel="2" x14ac:dyDescent="0.35">
      <c r="B241" s="124"/>
      <c r="C241" s="93" t="s">
        <v>474</v>
      </c>
      <c r="D241" s="93" t="s">
        <v>475</v>
      </c>
      <c r="E241" s="90" t="s">
        <v>18</v>
      </c>
      <c r="F241" s="94">
        <v>4</v>
      </c>
      <c r="G241" s="95">
        <f>(COUNTIF(E241,$F$387)+(COUNTIF(E241,$F$386)*0.5))/COUNTA(E241)</f>
        <v>0</v>
      </c>
      <c r="H241" s="122"/>
      <c r="I241" s="64">
        <v>7</v>
      </c>
      <c r="J241" s="63"/>
      <c r="K241" s="63"/>
    </row>
    <row r="242" spans="2:11" hidden="1" outlineLevel="1" collapsed="1" x14ac:dyDescent="0.35">
      <c r="B242" s="127" t="str">
        <f>Heatmap!G25</f>
        <v>Контроль сетевого трафика (L4-L7)</v>
      </c>
      <c r="C242" s="93" t="s">
        <v>476</v>
      </c>
      <c r="D242" s="93" t="s">
        <v>477</v>
      </c>
      <c r="E242" s="99" t="s">
        <v>76</v>
      </c>
      <c r="F242" s="94">
        <v>0</v>
      </c>
      <c r="G242" s="95"/>
      <c r="H242" s="122">
        <f>SUM(G243:G247)/3</f>
        <v>0</v>
      </c>
      <c r="I242" s="64">
        <v>0</v>
      </c>
      <c r="J242" s="63"/>
      <c r="K242" s="63"/>
    </row>
    <row r="243" spans="2:11" ht="14.5" hidden="1" customHeight="1" outlineLevel="2" x14ac:dyDescent="0.35">
      <c r="B243" s="127"/>
      <c r="C243" s="93" t="s">
        <v>478</v>
      </c>
      <c r="D243" s="93" t="s">
        <v>479</v>
      </c>
      <c r="E243" s="90" t="s">
        <v>18</v>
      </c>
      <c r="F243" s="121">
        <v>1</v>
      </c>
      <c r="G243" s="123">
        <f>(COUNTIF(E243,$F$387)+(COUNTIF(E243,$F$386)*0.5))/COUNTA(E243)</f>
        <v>0</v>
      </c>
      <c r="H243" s="122"/>
      <c r="I243" s="64">
        <v>1</v>
      </c>
      <c r="J243" s="63" t="s">
        <v>480</v>
      </c>
      <c r="K243" s="63"/>
    </row>
    <row r="244" spans="2:11" hidden="1" outlineLevel="2" x14ac:dyDescent="0.35">
      <c r="B244" s="127"/>
      <c r="C244" s="93" t="s">
        <v>481</v>
      </c>
      <c r="D244" s="93" t="s">
        <v>482</v>
      </c>
      <c r="E244" s="90" t="s">
        <v>18</v>
      </c>
      <c r="F244" s="121"/>
      <c r="G244" s="123"/>
      <c r="H244" s="122"/>
      <c r="I244" s="64">
        <v>1</v>
      </c>
      <c r="J244" s="63"/>
      <c r="K244" s="63"/>
    </row>
    <row r="245" spans="2:11" hidden="1" outlineLevel="2" x14ac:dyDescent="0.35">
      <c r="B245" s="127"/>
      <c r="C245" s="93" t="s">
        <v>483</v>
      </c>
      <c r="D245" s="93" t="s">
        <v>484</v>
      </c>
      <c r="E245" s="90" t="s">
        <v>18</v>
      </c>
      <c r="F245" s="121">
        <v>2</v>
      </c>
      <c r="G245" s="123">
        <f>(COUNTIF(E245:E246,$F$387)+(COUNTIF(E245:E246,$F$386)*0.5))/COUNTA(E245:E246)</f>
        <v>0</v>
      </c>
      <c r="H245" s="122"/>
      <c r="I245" s="64">
        <v>2</v>
      </c>
      <c r="J245" s="63"/>
      <c r="K245" s="63"/>
    </row>
    <row r="246" spans="2:11" hidden="1" outlineLevel="2" x14ac:dyDescent="0.35">
      <c r="B246" s="127"/>
      <c r="C246" s="93" t="s">
        <v>485</v>
      </c>
      <c r="D246" s="93" t="s">
        <v>486</v>
      </c>
      <c r="E246" s="90" t="s">
        <v>18</v>
      </c>
      <c r="F246" s="121"/>
      <c r="G246" s="123"/>
      <c r="H246" s="122"/>
      <c r="I246" s="64">
        <v>2</v>
      </c>
      <c r="J246" s="63" t="s">
        <v>110</v>
      </c>
      <c r="K246" s="63"/>
    </row>
    <row r="247" spans="2:11" ht="29" hidden="1" outlineLevel="2" x14ac:dyDescent="0.35">
      <c r="B247" s="127"/>
      <c r="C247" s="93" t="s">
        <v>487</v>
      </c>
      <c r="D247" s="93" t="s">
        <v>488</v>
      </c>
      <c r="E247" s="90" t="s">
        <v>18</v>
      </c>
      <c r="F247" s="91">
        <v>3</v>
      </c>
      <c r="G247" s="92">
        <f>(COUNTIF(E247:E247,$F$387)+(COUNTIF(E247:E247,$F$386)*0.5))/COUNTA(E247:E247)</f>
        <v>0</v>
      </c>
      <c r="H247" s="122"/>
      <c r="I247" s="64">
        <v>3</v>
      </c>
      <c r="J247" s="63"/>
      <c r="K247" s="63"/>
    </row>
    <row r="248" spans="2:11" hidden="1" outlineLevel="1" collapsed="1" x14ac:dyDescent="0.35">
      <c r="B248" s="126" t="str">
        <f>Heatmap!G26</f>
        <v>Контроль выполняемых и процессов и их прав доступа</v>
      </c>
      <c r="C248" s="93" t="s">
        <v>489</v>
      </c>
      <c r="D248" s="93" t="s">
        <v>490</v>
      </c>
      <c r="E248" s="99" t="s">
        <v>76</v>
      </c>
      <c r="F248" s="91">
        <v>0</v>
      </c>
      <c r="G248" s="92"/>
      <c r="H248" s="122">
        <f>SUM(G249:G251)/3</f>
        <v>0</v>
      </c>
      <c r="I248" s="64">
        <v>0</v>
      </c>
      <c r="J248" s="63"/>
      <c r="K248" s="63"/>
    </row>
    <row r="249" spans="2:11" ht="28.75" hidden="1" customHeight="1" outlineLevel="2" x14ac:dyDescent="0.35">
      <c r="B249" s="126"/>
      <c r="C249" s="93" t="s">
        <v>491</v>
      </c>
      <c r="D249" s="93" t="s">
        <v>492</v>
      </c>
      <c r="E249" s="90" t="s">
        <v>18</v>
      </c>
      <c r="F249" s="91">
        <v>1</v>
      </c>
      <c r="G249" s="95">
        <f>(COUNTIF(E249,$F$387)+(COUNTIF(E249,$F$386)*0.5))/COUNTA(E249)</f>
        <v>0</v>
      </c>
      <c r="H249" s="122"/>
      <c r="I249" s="64">
        <v>2</v>
      </c>
      <c r="J249" s="63"/>
      <c r="K249" s="63"/>
    </row>
    <row r="250" spans="2:11" ht="29" hidden="1" outlineLevel="2" x14ac:dyDescent="0.35">
      <c r="B250" s="126"/>
      <c r="C250" s="93" t="s">
        <v>493</v>
      </c>
      <c r="D250" s="93" t="s">
        <v>494</v>
      </c>
      <c r="E250" s="90" t="s">
        <v>18</v>
      </c>
      <c r="F250" s="94">
        <v>2</v>
      </c>
      <c r="G250" s="95">
        <f>(COUNTIF(E250,$F$387)+(COUNTIF(E250,$F$386)*0.5))/COUNTA(E250)</f>
        <v>0</v>
      </c>
      <c r="H250" s="122"/>
      <c r="I250" s="64">
        <v>3</v>
      </c>
      <c r="J250" s="63"/>
      <c r="K250" s="63"/>
    </row>
    <row r="251" spans="2:11" ht="29" hidden="1" outlineLevel="2" x14ac:dyDescent="0.35">
      <c r="B251" s="126"/>
      <c r="C251" s="93" t="s">
        <v>495</v>
      </c>
      <c r="D251" s="93" t="s">
        <v>496</v>
      </c>
      <c r="E251" s="90" t="s">
        <v>18</v>
      </c>
      <c r="F251" s="94">
        <v>3</v>
      </c>
      <c r="G251" s="95">
        <f>(COUNTIF(E251,$F$387)+(COUNTIF(E251,$F$386)*0.5))/COUNTA(E251)</f>
        <v>0</v>
      </c>
      <c r="H251" s="122"/>
      <c r="I251" s="64">
        <v>5</v>
      </c>
      <c r="J251" s="63" t="s">
        <v>1274</v>
      </c>
      <c r="K251" s="63"/>
    </row>
    <row r="252" spans="2:11" ht="14.5" hidden="1" customHeight="1" outlineLevel="1" collapsed="1" x14ac:dyDescent="0.35">
      <c r="B252" s="127" t="str">
        <f>Heatmap!G27</f>
        <v>Анализ инфраструктуры PROD среды на уязвимости</v>
      </c>
      <c r="C252" s="93" t="s">
        <v>497</v>
      </c>
      <c r="D252" s="93" t="s">
        <v>498</v>
      </c>
      <c r="E252" s="90" t="s">
        <v>76</v>
      </c>
      <c r="F252" s="94">
        <v>0</v>
      </c>
      <c r="G252" s="100"/>
      <c r="H252" s="122">
        <f>SUM(G253:G263)/4</f>
        <v>0</v>
      </c>
      <c r="I252" s="64">
        <v>0</v>
      </c>
      <c r="J252" s="63"/>
      <c r="K252" s="63"/>
    </row>
    <row r="253" spans="2:11" hidden="1" outlineLevel="2" x14ac:dyDescent="0.35">
      <c r="B253" s="127"/>
      <c r="C253" s="93" t="s">
        <v>499</v>
      </c>
      <c r="D253" s="93" t="s">
        <v>500</v>
      </c>
      <c r="E253" s="90" t="s">
        <v>18</v>
      </c>
      <c r="F253" s="121">
        <v>1</v>
      </c>
      <c r="G253" s="123">
        <f>(COUNTIF(E253:E254,$F$387)+(COUNTIF(E253:E254,$F$386)*0.5))/COUNTA(E253:E254)</f>
        <v>0</v>
      </c>
      <c r="H253" s="122"/>
      <c r="I253" s="64">
        <v>1</v>
      </c>
      <c r="J253" s="63"/>
      <c r="K253" s="63"/>
    </row>
    <row r="254" spans="2:11" ht="29" hidden="1" outlineLevel="2" x14ac:dyDescent="0.35">
      <c r="B254" s="127"/>
      <c r="C254" s="93" t="s">
        <v>501</v>
      </c>
      <c r="D254" s="93" t="s">
        <v>375</v>
      </c>
      <c r="E254" s="90" t="s">
        <v>18</v>
      </c>
      <c r="F254" s="121"/>
      <c r="G254" s="123"/>
      <c r="H254" s="122"/>
      <c r="I254" s="64">
        <v>1</v>
      </c>
      <c r="J254" s="63"/>
      <c r="K254" s="63"/>
    </row>
    <row r="255" spans="2:11" ht="43.5" hidden="1" outlineLevel="2" x14ac:dyDescent="0.35">
      <c r="B255" s="127"/>
      <c r="C255" s="93" t="s">
        <v>502</v>
      </c>
      <c r="D255" s="93" t="s">
        <v>503</v>
      </c>
      <c r="E255" s="90" t="s">
        <v>18</v>
      </c>
      <c r="F255" s="119">
        <v>2</v>
      </c>
      <c r="G255" s="120">
        <f>(COUNTIF(E255:E257,$F$387)+(COUNTIF(E255:E257,$F$386)*0.5))/COUNTA(E255:E257)</f>
        <v>0</v>
      </c>
      <c r="H255" s="122"/>
      <c r="I255" s="64">
        <v>2</v>
      </c>
      <c r="J255" s="63"/>
      <c r="K255" s="63"/>
    </row>
    <row r="256" spans="2:11" ht="43.5" hidden="1" outlineLevel="2" x14ac:dyDescent="0.35">
      <c r="B256" s="127"/>
      <c r="C256" s="93" t="s">
        <v>504</v>
      </c>
      <c r="D256" s="93" t="s">
        <v>505</v>
      </c>
      <c r="E256" s="90" t="s">
        <v>18</v>
      </c>
      <c r="F256" s="119"/>
      <c r="G256" s="120"/>
      <c r="H256" s="122"/>
      <c r="I256" s="64">
        <v>2</v>
      </c>
      <c r="J256" s="63" t="s">
        <v>1275</v>
      </c>
      <c r="K256" s="63"/>
    </row>
    <row r="257" spans="2:11" ht="29" hidden="1" outlineLevel="2" x14ac:dyDescent="0.35">
      <c r="B257" s="127"/>
      <c r="C257" s="93" t="s">
        <v>506</v>
      </c>
      <c r="D257" s="93" t="s">
        <v>507</v>
      </c>
      <c r="E257" s="90" t="s">
        <v>18</v>
      </c>
      <c r="F257" s="119"/>
      <c r="G257" s="120"/>
      <c r="H257" s="122"/>
      <c r="I257" s="64">
        <v>2</v>
      </c>
      <c r="J257" s="63"/>
      <c r="K257" s="63"/>
    </row>
    <row r="258" spans="2:11" ht="29" hidden="1" outlineLevel="2" x14ac:dyDescent="0.35">
      <c r="B258" s="127"/>
      <c r="C258" s="93" t="s">
        <v>508</v>
      </c>
      <c r="D258" s="93" t="s">
        <v>509</v>
      </c>
      <c r="E258" s="90" t="s">
        <v>18</v>
      </c>
      <c r="F258" s="119">
        <v>3</v>
      </c>
      <c r="G258" s="120">
        <f>(COUNTIF(E258:E261,$F$387)+(COUNTIF(E258:E261,$F$386)*0.5))/COUNTA(E258:E261)</f>
        <v>0</v>
      </c>
      <c r="H258" s="122"/>
      <c r="I258" s="64">
        <v>3</v>
      </c>
      <c r="J258" s="63" t="s">
        <v>1276</v>
      </c>
      <c r="K258" s="63"/>
    </row>
    <row r="259" spans="2:11" ht="43.5" hidden="1" outlineLevel="2" x14ac:dyDescent="0.35">
      <c r="B259" s="127"/>
      <c r="C259" s="93" t="s">
        <v>510</v>
      </c>
      <c r="D259" s="93" t="s">
        <v>511</v>
      </c>
      <c r="E259" s="90" t="s">
        <v>18</v>
      </c>
      <c r="F259" s="119"/>
      <c r="G259" s="120"/>
      <c r="H259" s="122"/>
      <c r="I259" s="64">
        <v>3</v>
      </c>
      <c r="J259" s="63" t="s">
        <v>1276</v>
      </c>
      <c r="K259" s="63"/>
    </row>
    <row r="260" spans="2:11" ht="77.25" hidden="1" customHeight="1" outlineLevel="2" x14ac:dyDescent="0.35">
      <c r="B260" s="127"/>
      <c r="C260" s="93" t="s">
        <v>512</v>
      </c>
      <c r="D260" s="93" t="s">
        <v>513</v>
      </c>
      <c r="E260" s="90" t="s">
        <v>18</v>
      </c>
      <c r="F260" s="119"/>
      <c r="G260" s="120"/>
      <c r="H260" s="122"/>
      <c r="I260" s="64">
        <v>3</v>
      </c>
      <c r="J260" s="63" t="s">
        <v>1276</v>
      </c>
      <c r="K260" s="63"/>
    </row>
    <row r="261" spans="2:11" ht="29" hidden="1" outlineLevel="2" x14ac:dyDescent="0.35">
      <c r="B261" s="127"/>
      <c r="C261" s="93" t="s">
        <v>514</v>
      </c>
      <c r="D261" s="93" t="s">
        <v>515</v>
      </c>
      <c r="E261" s="90" t="s">
        <v>18</v>
      </c>
      <c r="F261" s="119"/>
      <c r="G261" s="120"/>
      <c r="H261" s="122"/>
      <c r="I261" s="64">
        <v>3</v>
      </c>
      <c r="J261" s="63"/>
      <c r="K261" s="63"/>
    </row>
    <row r="262" spans="2:11" ht="29" hidden="1" outlineLevel="2" x14ac:dyDescent="0.35">
      <c r="B262" s="127"/>
      <c r="C262" s="93" t="s">
        <v>516</v>
      </c>
      <c r="D262" s="93" t="s">
        <v>517</v>
      </c>
      <c r="E262" s="90" t="s">
        <v>18</v>
      </c>
      <c r="F262" s="119">
        <v>4</v>
      </c>
      <c r="G262" s="120">
        <f>(COUNTIF(E262:E263,$F$387)+(COUNTIF(E262:E263,$F$386)*0.5))/COUNTA(E262:E263)</f>
        <v>0</v>
      </c>
      <c r="H262" s="122"/>
      <c r="I262" s="64">
        <v>5</v>
      </c>
      <c r="J262" s="63" t="s">
        <v>1276</v>
      </c>
      <c r="K262" s="63"/>
    </row>
    <row r="263" spans="2:11" ht="29" hidden="1" outlineLevel="2" x14ac:dyDescent="0.35">
      <c r="B263" s="127"/>
      <c r="C263" s="93" t="s">
        <v>518</v>
      </c>
      <c r="D263" s="93" t="s">
        <v>519</v>
      </c>
      <c r="E263" s="90" t="s">
        <v>18</v>
      </c>
      <c r="F263" s="119"/>
      <c r="G263" s="120"/>
      <c r="H263" s="122"/>
      <c r="I263" s="64">
        <v>5</v>
      </c>
      <c r="J263" s="63"/>
      <c r="K263" s="63"/>
    </row>
    <row r="264" spans="2:11" hidden="1" outlineLevel="1" collapsed="1" x14ac:dyDescent="0.35">
      <c r="B264" s="126" t="str">
        <f>Heatmap!G28</f>
        <v>Анализ событий информационной безопасности</v>
      </c>
      <c r="C264" s="93" t="s">
        <v>520</v>
      </c>
      <c r="D264" s="93" t="s">
        <v>521</v>
      </c>
      <c r="E264" s="90" t="s">
        <v>76</v>
      </c>
      <c r="F264" s="91">
        <v>0</v>
      </c>
      <c r="G264" s="92"/>
      <c r="H264" s="122">
        <f>SUM(G265:G266)/2</f>
        <v>0</v>
      </c>
      <c r="I264" s="64">
        <v>0</v>
      </c>
      <c r="J264" s="63"/>
      <c r="K264" s="63"/>
    </row>
    <row r="265" spans="2:11" ht="93.75" hidden="1" customHeight="1" outlineLevel="2" x14ac:dyDescent="0.35">
      <c r="B265" s="126"/>
      <c r="C265" s="93" t="s">
        <v>522</v>
      </c>
      <c r="D265" s="93" t="s">
        <v>523</v>
      </c>
      <c r="E265" s="90" t="s">
        <v>18</v>
      </c>
      <c r="F265" s="94">
        <v>2</v>
      </c>
      <c r="G265" s="95">
        <f>(COUNTIF(E265,$F$387)+(COUNTIF(E265,$F$386)*0.5))/COUNTA(E265)</f>
        <v>0</v>
      </c>
      <c r="H265" s="122"/>
      <c r="I265" s="64">
        <v>2</v>
      </c>
      <c r="J265" s="63"/>
      <c r="K265" s="63"/>
    </row>
    <row r="266" spans="2:11" ht="70.5" hidden="1" customHeight="1" outlineLevel="2" x14ac:dyDescent="0.35">
      <c r="B266" s="126"/>
      <c r="C266" s="93" t="s">
        <v>524</v>
      </c>
      <c r="D266" s="93" t="s">
        <v>525</v>
      </c>
      <c r="E266" s="90" t="s">
        <v>18</v>
      </c>
      <c r="F266" s="94">
        <v>3</v>
      </c>
      <c r="G266" s="95">
        <f>(COUNTIF(E266,$F$387)+(COUNTIF(E266,$F$386)*0.5))/COUNTA(E266)</f>
        <v>0</v>
      </c>
      <c r="H266" s="122"/>
      <c r="I266" s="64">
        <v>3</v>
      </c>
      <c r="J266" s="63" t="s">
        <v>1277</v>
      </c>
      <c r="K266" s="63"/>
    </row>
    <row r="267" spans="2:11" ht="4.4000000000000004" hidden="1" customHeight="1" outlineLevel="1" collapsed="1" x14ac:dyDescent="0.35">
      <c r="B267" s="69"/>
      <c r="C267" s="93"/>
      <c r="D267" s="93"/>
      <c r="E267" s="90"/>
      <c r="F267" s="94"/>
      <c r="G267" s="95"/>
      <c r="H267" s="96"/>
      <c r="I267" s="60"/>
      <c r="J267" s="63"/>
      <c r="K267" s="63"/>
    </row>
    <row r="268" spans="2:11" ht="23.5" customHeight="1" collapsed="1" x14ac:dyDescent="0.35">
      <c r="B268" s="137" t="s">
        <v>526</v>
      </c>
      <c r="C268" s="137"/>
      <c r="D268" s="137"/>
      <c r="E268" s="137"/>
      <c r="F268" s="137"/>
      <c r="G268" s="137"/>
      <c r="H268" s="137"/>
      <c r="I268" s="137"/>
      <c r="J268" s="137"/>
      <c r="K268" s="137"/>
    </row>
    <row r="269" spans="2:11" ht="14.5" hidden="1" customHeight="1" outlineLevel="1" x14ac:dyDescent="0.35">
      <c r="B269" s="150" t="str">
        <f>Heatmap!G29</f>
        <v>Обучение специалистов</v>
      </c>
      <c r="C269" s="103" t="s">
        <v>527</v>
      </c>
      <c r="D269" s="103" t="s">
        <v>528</v>
      </c>
      <c r="E269" s="90" t="s">
        <v>76</v>
      </c>
      <c r="F269" s="94">
        <v>0</v>
      </c>
      <c r="G269" s="104"/>
      <c r="H269" s="122">
        <f>SUM(G270:G278)/4</f>
        <v>0</v>
      </c>
      <c r="I269" s="64">
        <v>0</v>
      </c>
      <c r="J269" s="63"/>
      <c r="K269" s="63"/>
    </row>
    <row r="270" spans="2:11" hidden="1" outlineLevel="2" x14ac:dyDescent="0.35">
      <c r="B270" s="150"/>
      <c r="C270" s="103" t="s">
        <v>529</v>
      </c>
      <c r="D270" s="103" t="s">
        <v>530</v>
      </c>
      <c r="E270" s="99" t="s">
        <v>18</v>
      </c>
      <c r="F270" s="119">
        <v>1</v>
      </c>
      <c r="G270" s="120">
        <f>(COUNTIF(E270:E271,$F$387)+(COUNTIF(E270:E271,$F$386)*0.5))/COUNTA(E270:E271)</f>
        <v>0</v>
      </c>
      <c r="H270" s="122"/>
      <c r="I270" s="64">
        <v>1</v>
      </c>
      <c r="J270" s="63"/>
      <c r="K270" s="63"/>
    </row>
    <row r="271" spans="2:11" hidden="1" outlineLevel="2" x14ac:dyDescent="0.35">
      <c r="B271" s="150"/>
      <c r="C271" s="103" t="s">
        <v>531</v>
      </c>
      <c r="D271" s="103" t="s">
        <v>532</v>
      </c>
      <c r="E271" s="99" t="s">
        <v>18</v>
      </c>
      <c r="F271" s="119"/>
      <c r="G271" s="120"/>
      <c r="H271" s="122"/>
      <c r="I271" s="64">
        <v>1</v>
      </c>
      <c r="J271" s="63"/>
      <c r="K271" s="63"/>
    </row>
    <row r="272" spans="2:11" ht="42" hidden="1" customHeight="1" outlineLevel="2" x14ac:dyDescent="0.35">
      <c r="B272" s="150"/>
      <c r="C272" s="103" t="s">
        <v>533</v>
      </c>
      <c r="D272" s="103" t="s">
        <v>534</v>
      </c>
      <c r="E272" s="99" t="s">
        <v>18</v>
      </c>
      <c r="F272" s="119">
        <v>2</v>
      </c>
      <c r="G272" s="120">
        <f>(COUNTIF(E272:E275,$F$387)+(COUNTIF(E272:E275,$F$386)*0.5))/COUNTA(E272:E275)</f>
        <v>0</v>
      </c>
      <c r="H272" s="122"/>
      <c r="I272" s="64">
        <v>3</v>
      </c>
      <c r="J272" s="63" t="s">
        <v>1278</v>
      </c>
      <c r="K272" s="63"/>
    </row>
    <row r="273" spans="2:11" ht="29" hidden="1" outlineLevel="2" x14ac:dyDescent="0.35">
      <c r="B273" s="150"/>
      <c r="C273" s="103" t="s">
        <v>535</v>
      </c>
      <c r="D273" s="103" t="s">
        <v>536</v>
      </c>
      <c r="E273" s="90" t="s">
        <v>18</v>
      </c>
      <c r="F273" s="119"/>
      <c r="G273" s="120"/>
      <c r="H273" s="122"/>
      <c r="I273" s="64">
        <v>3</v>
      </c>
      <c r="J273" s="63"/>
      <c r="K273" s="63"/>
    </row>
    <row r="274" spans="2:11" ht="29" hidden="1" outlineLevel="2" x14ac:dyDescent="0.35">
      <c r="B274" s="150"/>
      <c r="C274" s="103" t="s">
        <v>537</v>
      </c>
      <c r="D274" s="103" t="s">
        <v>538</v>
      </c>
      <c r="E274" s="90" t="s">
        <v>18</v>
      </c>
      <c r="F274" s="119"/>
      <c r="G274" s="120"/>
      <c r="H274" s="122"/>
      <c r="I274" s="64">
        <v>3</v>
      </c>
      <c r="J274" s="63" t="s">
        <v>539</v>
      </c>
      <c r="K274" s="63"/>
    </row>
    <row r="275" spans="2:11" ht="29" hidden="1" outlineLevel="2" x14ac:dyDescent="0.35">
      <c r="B275" s="150"/>
      <c r="C275" s="103" t="s">
        <v>540</v>
      </c>
      <c r="D275" s="103" t="s">
        <v>541</v>
      </c>
      <c r="E275" s="90" t="s">
        <v>18</v>
      </c>
      <c r="F275" s="119"/>
      <c r="G275" s="120"/>
      <c r="H275" s="122"/>
      <c r="I275" s="64">
        <v>3</v>
      </c>
      <c r="J275" s="63"/>
      <c r="K275" s="63"/>
    </row>
    <row r="276" spans="2:11" hidden="1" outlineLevel="2" x14ac:dyDescent="0.35">
      <c r="B276" s="150"/>
      <c r="C276" s="103" t="s">
        <v>542</v>
      </c>
      <c r="D276" s="103" t="s">
        <v>543</v>
      </c>
      <c r="E276" s="90" t="s">
        <v>18</v>
      </c>
      <c r="F276" s="119">
        <v>3</v>
      </c>
      <c r="G276" s="120">
        <f>(COUNTIF(E276:E277,$F$387)+(COUNTIF(E276:E277,$F$386)*0.5))/COUNTA(E276:E277)</f>
        <v>0</v>
      </c>
      <c r="H276" s="122"/>
      <c r="I276" s="64">
        <v>5</v>
      </c>
      <c r="J276" s="63" t="s">
        <v>1279</v>
      </c>
      <c r="K276" s="63"/>
    </row>
    <row r="277" spans="2:11" hidden="1" outlineLevel="2" x14ac:dyDescent="0.35">
      <c r="B277" s="150"/>
      <c r="C277" s="103" t="s">
        <v>544</v>
      </c>
      <c r="D277" s="103" t="s">
        <v>545</v>
      </c>
      <c r="E277" s="90" t="s">
        <v>18</v>
      </c>
      <c r="F277" s="119"/>
      <c r="G277" s="120"/>
      <c r="H277" s="122"/>
      <c r="I277" s="64">
        <v>5</v>
      </c>
      <c r="J277" s="63" t="s">
        <v>546</v>
      </c>
      <c r="K277" s="63"/>
    </row>
    <row r="278" spans="2:11" ht="43.5" hidden="1" outlineLevel="2" x14ac:dyDescent="0.35">
      <c r="B278" s="150"/>
      <c r="C278" s="103" t="s">
        <v>547</v>
      </c>
      <c r="D278" s="103" t="s">
        <v>548</v>
      </c>
      <c r="E278" s="90" t="s">
        <v>18</v>
      </c>
      <c r="F278" s="94">
        <v>4</v>
      </c>
      <c r="G278" s="95">
        <f>(COUNTIF(E278,$F$387)+(COUNTIF(E278,$F$386)*0.5))/COUNTA(E278)</f>
        <v>0</v>
      </c>
      <c r="H278" s="122"/>
      <c r="I278" s="64">
        <v>6</v>
      </c>
      <c r="J278" s="63"/>
      <c r="K278" s="63"/>
    </row>
    <row r="279" spans="2:11" ht="29" hidden="1" outlineLevel="1" collapsed="1" x14ac:dyDescent="0.35">
      <c r="B279" s="151" t="str">
        <f>Heatmap!G30</f>
        <v>Управление базой знаний DSO</v>
      </c>
      <c r="C279" s="103" t="s">
        <v>549</v>
      </c>
      <c r="D279" s="103" t="s">
        <v>550</v>
      </c>
      <c r="E279" s="90" t="s">
        <v>76</v>
      </c>
      <c r="F279" s="94">
        <v>0</v>
      </c>
      <c r="G279" s="104"/>
      <c r="H279" s="122">
        <f>SUM(G280:G285)/4</f>
        <v>0</v>
      </c>
      <c r="I279" s="64">
        <v>0</v>
      </c>
      <c r="J279" s="63"/>
      <c r="K279" s="63"/>
    </row>
    <row r="280" spans="2:11" hidden="1" outlineLevel="2" x14ac:dyDescent="0.35">
      <c r="B280" s="151"/>
      <c r="C280" s="103" t="s">
        <v>551</v>
      </c>
      <c r="D280" s="103" t="s">
        <v>552</v>
      </c>
      <c r="E280" s="99" t="s">
        <v>18</v>
      </c>
      <c r="F280" s="94">
        <v>1</v>
      </c>
      <c r="G280" s="95">
        <f>(COUNTIF(E280,$F$387)+(COUNTIF(E280,$F$386)*0.5))/COUNTA(E280)</f>
        <v>0</v>
      </c>
      <c r="H280" s="122"/>
      <c r="I280" s="64">
        <v>1</v>
      </c>
      <c r="J280" s="63"/>
      <c r="K280" s="63"/>
    </row>
    <row r="281" spans="2:11" ht="43.5" hidden="1" outlineLevel="2" x14ac:dyDescent="0.35">
      <c r="B281" s="151"/>
      <c r="C281" s="103" t="s">
        <v>553</v>
      </c>
      <c r="D281" s="103" t="s">
        <v>554</v>
      </c>
      <c r="E281" s="99" t="s">
        <v>18</v>
      </c>
      <c r="F281" s="119">
        <v>2</v>
      </c>
      <c r="G281" s="120">
        <f>(COUNTIF(E281:E282,$F$387)+(COUNTIF(E281:E282,$F$386)*0.5))/COUNTA(E281:E282)</f>
        <v>0</v>
      </c>
      <c r="H281" s="122"/>
      <c r="I281" s="64">
        <v>3</v>
      </c>
      <c r="J281" s="63" t="s">
        <v>1280</v>
      </c>
      <c r="K281" s="63"/>
    </row>
    <row r="282" spans="2:11" ht="29" hidden="1" outlineLevel="2" x14ac:dyDescent="0.35">
      <c r="B282" s="151"/>
      <c r="C282" s="103" t="s">
        <v>555</v>
      </c>
      <c r="D282" s="103" t="s">
        <v>556</v>
      </c>
      <c r="E282" s="90" t="s">
        <v>18</v>
      </c>
      <c r="F282" s="119"/>
      <c r="G282" s="120"/>
      <c r="H282" s="122"/>
      <c r="I282" s="64">
        <v>3</v>
      </c>
      <c r="J282" s="63" t="s">
        <v>1281</v>
      </c>
      <c r="K282" s="63"/>
    </row>
    <row r="283" spans="2:11" ht="43.5" hidden="1" outlineLevel="2" x14ac:dyDescent="0.35">
      <c r="B283" s="151"/>
      <c r="C283" s="103" t="s">
        <v>557</v>
      </c>
      <c r="D283" s="103" t="s">
        <v>558</v>
      </c>
      <c r="E283" s="90" t="s">
        <v>18</v>
      </c>
      <c r="F283" s="119">
        <v>3</v>
      </c>
      <c r="G283" s="120">
        <f>(COUNTIF(E283:E284,$F$387)+(COUNTIF(E283:E284,$F$386)*0.5))/COUNTA(E283:E284)</f>
        <v>0</v>
      </c>
      <c r="H283" s="122"/>
      <c r="I283" s="64">
        <v>4</v>
      </c>
      <c r="J283" s="63" t="s">
        <v>1282</v>
      </c>
      <c r="K283" s="63"/>
    </row>
    <row r="284" spans="2:11" ht="29" hidden="1" outlineLevel="2" x14ac:dyDescent="0.35">
      <c r="B284" s="151"/>
      <c r="C284" s="103" t="s">
        <v>559</v>
      </c>
      <c r="D284" s="103" t="s">
        <v>560</v>
      </c>
      <c r="E284" s="90" t="s">
        <v>18</v>
      </c>
      <c r="F284" s="119"/>
      <c r="G284" s="120"/>
      <c r="H284" s="122"/>
      <c r="I284" s="64">
        <v>4</v>
      </c>
      <c r="J284" s="63" t="s">
        <v>1283</v>
      </c>
      <c r="K284" s="63"/>
    </row>
    <row r="285" spans="2:11" ht="43.5" hidden="1" outlineLevel="2" x14ac:dyDescent="0.35">
      <c r="B285" s="151"/>
      <c r="C285" s="103" t="s">
        <v>561</v>
      </c>
      <c r="D285" s="103" t="s">
        <v>562</v>
      </c>
      <c r="E285" s="99" t="s">
        <v>18</v>
      </c>
      <c r="F285" s="94">
        <v>4</v>
      </c>
      <c r="G285" s="95">
        <f>(COUNTIF(E285,$F$387)+(COUNTIF(E285,$F$386)*0.5))/COUNTA(E285)</f>
        <v>0</v>
      </c>
      <c r="H285" s="122"/>
      <c r="I285" s="64">
        <v>5</v>
      </c>
      <c r="J285" s="63"/>
      <c r="K285" s="63"/>
    </row>
    <row r="286" spans="2:11" ht="4.4000000000000004" hidden="1" customHeight="1" outlineLevel="1" collapsed="1" x14ac:dyDescent="0.35">
      <c r="B286" s="69"/>
      <c r="C286" s="93"/>
      <c r="D286" s="93"/>
      <c r="E286" s="90"/>
      <c r="F286" s="94"/>
      <c r="G286" s="95"/>
      <c r="H286" s="96"/>
      <c r="I286" s="60"/>
      <c r="J286" s="63"/>
      <c r="K286" s="63"/>
    </row>
    <row r="287" spans="2:11" ht="23.5" customHeight="1" collapsed="1" x14ac:dyDescent="0.35">
      <c r="B287" s="138" t="s">
        <v>563</v>
      </c>
      <c r="C287" s="138"/>
      <c r="D287" s="138"/>
      <c r="E287" s="138"/>
      <c r="F287" s="138"/>
      <c r="G287" s="138"/>
      <c r="H287" s="138"/>
      <c r="I287" s="138"/>
      <c r="J287" s="138"/>
      <c r="K287" s="138"/>
    </row>
    <row r="288" spans="2:11" ht="14.5" hidden="1" customHeight="1" outlineLevel="1" x14ac:dyDescent="0.35">
      <c r="B288" s="149" t="str">
        <f>Heatmap!G31</f>
        <v>Оценка критичности приложений и моделирование угроз</v>
      </c>
      <c r="C288" s="103" t="s">
        <v>564</v>
      </c>
      <c r="D288" s="103" t="s">
        <v>565</v>
      </c>
      <c r="E288" s="90" t="s">
        <v>76</v>
      </c>
      <c r="F288" s="91">
        <v>0</v>
      </c>
      <c r="G288" s="95"/>
      <c r="H288" s="122">
        <f>SUM(G289:G298)/4</f>
        <v>0</v>
      </c>
      <c r="I288" s="64">
        <v>0</v>
      </c>
      <c r="J288" s="63"/>
      <c r="K288" s="63"/>
    </row>
    <row r="289" spans="2:11" ht="29" hidden="1" outlineLevel="2" x14ac:dyDescent="0.35">
      <c r="B289" s="149"/>
      <c r="C289" s="103" t="s">
        <v>566</v>
      </c>
      <c r="D289" s="103" t="s">
        <v>567</v>
      </c>
      <c r="E289" s="90" t="s">
        <v>18</v>
      </c>
      <c r="F289" s="119">
        <v>1</v>
      </c>
      <c r="G289" s="120">
        <f>(COUNTIF(E289:E291,$F$387)+(COUNTIF(E289:E291,$F$386)*0.5))/COUNTA(E289:E291)</f>
        <v>0</v>
      </c>
      <c r="H289" s="122"/>
      <c r="I289" s="64">
        <v>2</v>
      </c>
      <c r="J289" s="63"/>
      <c r="K289" s="63"/>
    </row>
    <row r="290" spans="2:11" hidden="1" outlineLevel="2" x14ac:dyDescent="0.35">
      <c r="B290" s="149"/>
      <c r="C290" s="103" t="s">
        <v>568</v>
      </c>
      <c r="D290" s="103" t="s">
        <v>569</v>
      </c>
      <c r="E290" s="90" t="s">
        <v>18</v>
      </c>
      <c r="F290" s="119"/>
      <c r="G290" s="120"/>
      <c r="H290" s="122"/>
      <c r="I290" s="64">
        <v>2</v>
      </c>
      <c r="J290" s="63" t="s">
        <v>1284</v>
      </c>
      <c r="K290" s="63"/>
    </row>
    <row r="291" spans="2:11" hidden="1" outlineLevel="2" x14ac:dyDescent="0.35">
      <c r="B291" s="149"/>
      <c r="C291" s="103" t="s">
        <v>570</v>
      </c>
      <c r="D291" s="103" t="s">
        <v>571</v>
      </c>
      <c r="E291" s="90" t="s">
        <v>18</v>
      </c>
      <c r="F291" s="119"/>
      <c r="G291" s="120"/>
      <c r="H291" s="122"/>
      <c r="I291" s="64">
        <v>2</v>
      </c>
      <c r="J291" s="63" t="s">
        <v>1284</v>
      </c>
      <c r="K291" s="63"/>
    </row>
    <row r="292" spans="2:11" hidden="1" outlineLevel="2" x14ac:dyDescent="0.35">
      <c r="B292" s="149"/>
      <c r="C292" s="103" t="s">
        <v>572</v>
      </c>
      <c r="D292" s="103" t="s">
        <v>573</v>
      </c>
      <c r="E292" s="90" t="s">
        <v>18</v>
      </c>
      <c r="F292" s="119">
        <v>2</v>
      </c>
      <c r="G292" s="120">
        <f>(COUNTIF(E292:E294,$F$387)+(COUNTIF(E292:E294,$F$386)*0.5))/COUNTA(E292:E294)</f>
        <v>0</v>
      </c>
      <c r="H292" s="122"/>
      <c r="I292" s="64">
        <v>3</v>
      </c>
      <c r="J292" s="63"/>
      <c r="K292" s="63"/>
    </row>
    <row r="293" spans="2:11" hidden="1" outlineLevel="2" x14ac:dyDescent="0.35">
      <c r="B293" s="149"/>
      <c r="C293" s="103" t="s">
        <v>574</v>
      </c>
      <c r="D293" s="103" t="s">
        <v>575</v>
      </c>
      <c r="E293" s="90" t="s">
        <v>18</v>
      </c>
      <c r="F293" s="119"/>
      <c r="G293" s="120"/>
      <c r="H293" s="122"/>
      <c r="I293" s="64">
        <v>3</v>
      </c>
      <c r="J293" s="63" t="s">
        <v>1285</v>
      </c>
      <c r="K293" s="63"/>
    </row>
    <row r="294" spans="2:11" hidden="1" outlineLevel="2" x14ac:dyDescent="0.35">
      <c r="B294" s="149"/>
      <c r="C294" s="103" t="s">
        <v>576</v>
      </c>
      <c r="D294" s="103" t="s">
        <v>577</v>
      </c>
      <c r="E294" s="90" t="s">
        <v>18</v>
      </c>
      <c r="F294" s="119"/>
      <c r="G294" s="120"/>
      <c r="H294" s="122"/>
      <c r="I294" s="64">
        <v>3</v>
      </c>
      <c r="J294" s="65" t="s">
        <v>1284</v>
      </c>
      <c r="K294" s="63"/>
    </row>
    <row r="295" spans="2:11" hidden="1" outlineLevel="2" x14ac:dyDescent="0.35">
      <c r="B295" s="149"/>
      <c r="C295" s="103" t="s">
        <v>579</v>
      </c>
      <c r="D295" s="103" t="s">
        <v>580</v>
      </c>
      <c r="E295" s="90" t="s">
        <v>18</v>
      </c>
      <c r="F295" s="119">
        <v>3</v>
      </c>
      <c r="G295" s="120">
        <f>(COUNTIF(E295:E297,$F$387)+(COUNTIF(E295:E297,$F$386)*0.5))/COUNTA(E295:E297)</f>
        <v>0</v>
      </c>
      <c r="H295" s="122"/>
      <c r="I295" s="64">
        <v>4</v>
      </c>
      <c r="J295" s="63"/>
      <c r="K295" s="63"/>
    </row>
    <row r="296" spans="2:11" ht="43.5" hidden="1" outlineLevel="2" x14ac:dyDescent="0.35">
      <c r="B296" s="149"/>
      <c r="C296" s="103" t="s">
        <v>581</v>
      </c>
      <c r="D296" s="103" t="s">
        <v>582</v>
      </c>
      <c r="E296" s="90" t="s">
        <v>18</v>
      </c>
      <c r="F296" s="119"/>
      <c r="G296" s="120"/>
      <c r="H296" s="122"/>
      <c r="I296" s="64">
        <v>4</v>
      </c>
      <c r="J296" s="63" t="s">
        <v>1286</v>
      </c>
      <c r="K296" s="63"/>
    </row>
    <row r="297" spans="2:11" hidden="1" outlineLevel="2" x14ac:dyDescent="0.35">
      <c r="B297" s="149"/>
      <c r="C297" s="103" t="s">
        <v>583</v>
      </c>
      <c r="D297" s="103" t="s">
        <v>584</v>
      </c>
      <c r="E297" s="99" t="s">
        <v>18</v>
      </c>
      <c r="F297" s="119"/>
      <c r="G297" s="120"/>
      <c r="H297" s="122"/>
      <c r="I297" s="64">
        <v>4</v>
      </c>
      <c r="J297" s="63"/>
      <c r="K297" s="63"/>
    </row>
    <row r="298" spans="2:11" ht="29" hidden="1" outlineLevel="2" x14ac:dyDescent="0.35">
      <c r="B298" s="149"/>
      <c r="C298" s="103" t="s">
        <v>585</v>
      </c>
      <c r="D298" s="103" t="s">
        <v>586</v>
      </c>
      <c r="E298" s="99" t="s">
        <v>18</v>
      </c>
      <c r="F298" s="94">
        <v>4</v>
      </c>
      <c r="G298" s="95">
        <f>(COUNTIF(E298,$F$387)+(COUNTIF(E298,$F$386)*0.5))/COUNTA(E298)</f>
        <v>0</v>
      </c>
      <c r="H298" s="122"/>
      <c r="I298" s="64">
        <v>5</v>
      </c>
      <c r="J298" s="63" t="s">
        <v>1287</v>
      </c>
      <c r="K298" s="63"/>
    </row>
    <row r="299" spans="2:11" ht="14.5" hidden="1" customHeight="1" outlineLevel="1" collapsed="1" x14ac:dyDescent="0.35">
      <c r="B299" s="148" t="str">
        <f>Heatmap!G32</f>
        <v>Определение требований ИБ, предъявляемых к ПО</v>
      </c>
      <c r="C299" s="103" t="s">
        <v>587</v>
      </c>
      <c r="D299" s="103" t="s">
        <v>588</v>
      </c>
      <c r="E299" s="90" t="s">
        <v>76</v>
      </c>
      <c r="F299" s="94">
        <v>0</v>
      </c>
      <c r="G299" s="104"/>
      <c r="H299" s="122">
        <f>SUM(G300:G307)/3</f>
        <v>0</v>
      </c>
      <c r="I299" s="64">
        <v>0</v>
      </c>
      <c r="J299" s="63"/>
      <c r="K299" s="63"/>
    </row>
    <row r="300" spans="2:11" hidden="1" outlineLevel="2" x14ac:dyDescent="0.35">
      <c r="B300" s="148"/>
      <c r="C300" s="103" t="s">
        <v>589</v>
      </c>
      <c r="D300" s="103" t="s">
        <v>590</v>
      </c>
      <c r="E300" s="99" t="s">
        <v>18</v>
      </c>
      <c r="F300" s="119">
        <v>1</v>
      </c>
      <c r="G300" s="120">
        <f>(COUNTIF(E300:E301,$F$387)+(COUNTIF(E300:E301,$F$386)*0.5))/COUNTA(E300:E301)</f>
        <v>0</v>
      </c>
      <c r="H300" s="122"/>
      <c r="I300" s="64">
        <v>1</v>
      </c>
      <c r="J300" s="63"/>
      <c r="K300" s="63"/>
    </row>
    <row r="301" spans="2:11" ht="29" hidden="1" outlineLevel="2" x14ac:dyDescent="0.35">
      <c r="B301" s="148"/>
      <c r="C301" s="103" t="s">
        <v>591</v>
      </c>
      <c r="D301" s="103" t="s">
        <v>592</v>
      </c>
      <c r="E301" s="90" t="s">
        <v>18</v>
      </c>
      <c r="F301" s="119"/>
      <c r="G301" s="120"/>
      <c r="H301" s="122"/>
      <c r="I301" s="64">
        <v>1</v>
      </c>
      <c r="J301" s="63"/>
      <c r="K301" s="63"/>
    </row>
    <row r="302" spans="2:11" ht="29" hidden="1" outlineLevel="2" x14ac:dyDescent="0.35">
      <c r="B302" s="148"/>
      <c r="C302" s="93" t="s">
        <v>593</v>
      </c>
      <c r="D302" s="93" t="s">
        <v>594</v>
      </c>
      <c r="E302" s="90" t="s">
        <v>18</v>
      </c>
      <c r="F302" s="119">
        <v>2</v>
      </c>
      <c r="G302" s="120">
        <f>(COUNTIF(E302:E304,$F$387)+(COUNTIF(E302:E304,$F$386)*0.5))/COUNTA(E302:E304)</f>
        <v>0</v>
      </c>
      <c r="H302" s="122"/>
      <c r="I302" s="64">
        <v>2</v>
      </c>
      <c r="J302" s="63"/>
      <c r="K302" s="63"/>
    </row>
    <row r="303" spans="2:11" hidden="1" outlineLevel="2" x14ac:dyDescent="0.35">
      <c r="B303" s="148"/>
      <c r="C303" s="93" t="s">
        <v>595</v>
      </c>
      <c r="D303" s="93" t="s">
        <v>596</v>
      </c>
      <c r="E303" s="90" t="s">
        <v>18</v>
      </c>
      <c r="F303" s="119"/>
      <c r="G303" s="120"/>
      <c r="H303" s="122"/>
      <c r="I303" s="64">
        <v>2</v>
      </c>
      <c r="J303" s="63"/>
      <c r="K303" s="63"/>
    </row>
    <row r="304" spans="2:11" hidden="1" outlineLevel="2" x14ac:dyDescent="0.35">
      <c r="B304" s="148"/>
      <c r="C304" s="103" t="s">
        <v>597</v>
      </c>
      <c r="D304" s="103" t="s">
        <v>598</v>
      </c>
      <c r="E304" s="90" t="s">
        <v>18</v>
      </c>
      <c r="F304" s="119"/>
      <c r="G304" s="120"/>
      <c r="H304" s="122"/>
      <c r="I304" s="64">
        <v>2</v>
      </c>
      <c r="J304" s="63" t="s">
        <v>599</v>
      </c>
      <c r="K304" s="63"/>
    </row>
    <row r="305" spans="2:11" ht="29" hidden="1" outlineLevel="2" x14ac:dyDescent="0.35">
      <c r="B305" s="148"/>
      <c r="C305" s="93" t="s">
        <v>600</v>
      </c>
      <c r="D305" s="93" t="s">
        <v>601</v>
      </c>
      <c r="E305" s="90" t="s">
        <v>18</v>
      </c>
      <c r="F305" s="119">
        <v>3</v>
      </c>
      <c r="G305" s="120">
        <f>(COUNTIF(E305:E307,$F$387)+(COUNTIF(E305:E307,$F$386)*0.5))/COUNTA(E305:E307)</f>
        <v>0</v>
      </c>
      <c r="H305" s="122"/>
      <c r="I305" s="64">
        <v>4</v>
      </c>
      <c r="J305" s="63"/>
      <c r="K305" s="63"/>
    </row>
    <row r="306" spans="2:11" hidden="1" outlineLevel="2" x14ac:dyDescent="0.35">
      <c r="B306" s="148"/>
      <c r="C306" s="103" t="s">
        <v>602</v>
      </c>
      <c r="D306" s="103" t="s">
        <v>603</v>
      </c>
      <c r="E306" s="90" t="s">
        <v>18</v>
      </c>
      <c r="F306" s="119"/>
      <c r="G306" s="120"/>
      <c r="H306" s="122"/>
      <c r="I306" s="64">
        <v>4</v>
      </c>
      <c r="J306" s="63"/>
      <c r="K306" s="63"/>
    </row>
    <row r="307" spans="2:11" ht="29" hidden="1" outlineLevel="2" x14ac:dyDescent="0.35">
      <c r="B307" s="148"/>
      <c r="C307" s="103" t="s">
        <v>604</v>
      </c>
      <c r="D307" s="103" t="s">
        <v>605</v>
      </c>
      <c r="E307" s="90" t="s">
        <v>18</v>
      </c>
      <c r="F307" s="119"/>
      <c r="G307" s="120"/>
      <c r="H307" s="122"/>
      <c r="I307" s="64">
        <v>4</v>
      </c>
      <c r="J307" s="63"/>
      <c r="K307" s="63"/>
    </row>
    <row r="308" spans="2:11" ht="14.5" hidden="1" customHeight="1" outlineLevel="1" collapsed="1" x14ac:dyDescent="0.35">
      <c r="B308" s="149" t="str">
        <f>Heatmap!G33</f>
        <v>Контроль выполнения требований ИБ</v>
      </c>
      <c r="C308" s="103" t="s">
        <v>606</v>
      </c>
      <c r="D308" s="103" t="s">
        <v>607</v>
      </c>
      <c r="E308" s="90" t="s">
        <v>76</v>
      </c>
      <c r="F308" s="94">
        <v>0</v>
      </c>
      <c r="G308" s="104"/>
      <c r="H308" s="122">
        <f>SUM(G309:G312)/4</f>
        <v>0</v>
      </c>
      <c r="I308" s="64">
        <v>0</v>
      </c>
      <c r="J308" s="63" t="s">
        <v>1288</v>
      </c>
      <c r="K308" s="63"/>
    </row>
    <row r="309" spans="2:11" ht="29" hidden="1" outlineLevel="2" x14ac:dyDescent="0.35">
      <c r="B309" s="149"/>
      <c r="C309" s="103" t="s">
        <v>608</v>
      </c>
      <c r="D309" s="103" t="s">
        <v>609</v>
      </c>
      <c r="E309" s="99" t="s">
        <v>18</v>
      </c>
      <c r="F309" s="94">
        <v>1</v>
      </c>
      <c r="G309" s="95">
        <f>(COUNTIF(E309,$F$387)+(COUNTIF(E309,$F$386)*0.5))/COUNTA(E309)</f>
        <v>0</v>
      </c>
      <c r="H309" s="122"/>
      <c r="I309" s="64">
        <v>1</v>
      </c>
      <c r="J309" s="63" t="s">
        <v>1289</v>
      </c>
      <c r="K309" s="63"/>
    </row>
    <row r="310" spans="2:11" ht="43.5" hidden="1" outlineLevel="2" x14ac:dyDescent="0.35">
      <c r="B310" s="149"/>
      <c r="C310" s="103" t="s">
        <v>610</v>
      </c>
      <c r="D310" s="103" t="s">
        <v>611</v>
      </c>
      <c r="E310" s="90" t="s">
        <v>18</v>
      </c>
      <c r="F310" s="94">
        <v>2</v>
      </c>
      <c r="G310" s="95">
        <f>(COUNTIF(E310,$F$387)+(COUNTIF(E310,$F$386)*0.5))/COUNTA(E310)</f>
        <v>0</v>
      </c>
      <c r="H310" s="122"/>
      <c r="I310" s="64">
        <v>2</v>
      </c>
      <c r="J310" s="63" t="s">
        <v>1290</v>
      </c>
      <c r="K310" s="63"/>
    </row>
    <row r="311" spans="2:11" ht="29" hidden="1" outlineLevel="2" x14ac:dyDescent="0.35">
      <c r="B311" s="149"/>
      <c r="C311" s="103" t="s">
        <v>612</v>
      </c>
      <c r="D311" s="103" t="s">
        <v>613</v>
      </c>
      <c r="E311" s="90" t="s">
        <v>18</v>
      </c>
      <c r="F311" s="94">
        <v>3</v>
      </c>
      <c r="G311" s="95">
        <f>(COUNTIF(E311,$F$387)+(COUNTIF(E311,$F$386)*0.5))/COUNTA(E311)</f>
        <v>0</v>
      </c>
      <c r="H311" s="122"/>
      <c r="I311" s="64">
        <v>5</v>
      </c>
      <c r="J311" s="63" t="s">
        <v>1291</v>
      </c>
      <c r="K311" s="63"/>
    </row>
    <row r="312" spans="2:11" ht="29" hidden="1" outlineLevel="2" x14ac:dyDescent="0.35">
      <c r="B312" s="149"/>
      <c r="C312" s="103" t="s">
        <v>614</v>
      </c>
      <c r="D312" s="103" t="s">
        <v>615</v>
      </c>
      <c r="E312" s="99" t="s">
        <v>18</v>
      </c>
      <c r="F312" s="94">
        <v>4</v>
      </c>
      <c r="G312" s="95">
        <f>(COUNTIF(E312,$F$387)+(COUNTIF(E312,$F$386)*0.5))/COUNTA(E312)</f>
        <v>0</v>
      </c>
      <c r="H312" s="122"/>
      <c r="I312" s="64">
        <v>6</v>
      </c>
      <c r="J312" s="63" t="s">
        <v>1292</v>
      </c>
      <c r="K312" s="63"/>
    </row>
    <row r="313" spans="2:11" ht="14.5" hidden="1" customHeight="1" outlineLevel="1" collapsed="1" x14ac:dyDescent="0.35">
      <c r="B313" s="148" t="str">
        <f>Heatmap!G34</f>
        <v>Разработка стандартов конфигураций разрабатываемого ПО</v>
      </c>
      <c r="C313" s="93" t="s">
        <v>616</v>
      </c>
      <c r="D313" s="93" t="s">
        <v>617</v>
      </c>
      <c r="E313" s="90" t="s">
        <v>76</v>
      </c>
      <c r="F313" s="94">
        <v>0</v>
      </c>
      <c r="G313" s="100"/>
      <c r="H313" s="122">
        <f>SUM(G314:G319)/4</f>
        <v>0</v>
      </c>
      <c r="I313" s="64">
        <v>0</v>
      </c>
      <c r="J313" s="63"/>
      <c r="K313" s="63"/>
    </row>
    <row r="314" spans="2:11" ht="29" hidden="1" outlineLevel="2" x14ac:dyDescent="0.35">
      <c r="B314" s="148"/>
      <c r="C314" s="103" t="s">
        <v>618</v>
      </c>
      <c r="D314" s="103" t="s">
        <v>619</v>
      </c>
      <c r="E314" s="99" t="s">
        <v>18</v>
      </c>
      <c r="F314" s="119">
        <v>1</v>
      </c>
      <c r="G314" s="120">
        <f>(COUNTIF(E314:E315,$F$387)+(COUNTIF(E314:E315,$F$386)*0.5))/COUNTA(E314:E315)</f>
        <v>0</v>
      </c>
      <c r="H314" s="122"/>
      <c r="I314" s="64">
        <v>3</v>
      </c>
      <c r="J314" s="63"/>
      <c r="K314" s="63"/>
    </row>
    <row r="315" spans="2:11" ht="29" hidden="1" outlineLevel="2" x14ac:dyDescent="0.35">
      <c r="B315" s="148"/>
      <c r="C315" s="103" t="s">
        <v>620</v>
      </c>
      <c r="D315" s="103" t="s">
        <v>621</v>
      </c>
      <c r="E315" s="90" t="s">
        <v>18</v>
      </c>
      <c r="F315" s="119"/>
      <c r="G315" s="120"/>
      <c r="H315" s="122"/>
      <c r="I315" s="64">
        <v>3</v>
      </c>
      <c r="J315" s="63"/>
      <c r="K315" s="63"/>
    </row>
    <row r="316" spans="2:11" hidden="1" outlineLevel="2" x14ac:dyDescent="0.35">
      <c r="B316" s="148"/>
      <c r="C316" s="93" t="s">
        <v>622</v>
      </c>
      <c r="D316" s="93" t="s">
        <v>623</v>
      </c>
      <c r="E316" s="99" t="s">
        <v>18</v>
      </c>
      <c r="F316" s="94">
        <v>2</v>
      </c>
      <c r="G316" s="95">
        <f>(COUNTIF(E316,$F$387)+(COUNTIF(E316,$F$386)*0.5))/COUNTA(E316)</f>
        <v>0</v>
      </c>
      <c r="H316" s="122"/>
      <c r="I316" s="64">
        <v>4</v>
      </c>
      <c r="J316" s="60"/>
      <c r="K316" s="60"/>
    </row>
    <row r="317" spans="2:11" hidden="1" outlineLevel="2" x14ac:dyDescent="0.35">
      <c r="B317" s="148"/>
      <c r="C317" s="93" t="s">
        <v>624</v>
      </c>
      <c r="D317" s="93" t="s">
        <v>625</v>
      </c>
      <c r="E317" s="99" t="s">
        <v>18</v>
      </c>
      <c r="F317" s="119">
        <v>3</v>
      </c>
      <c r="G317" s="120">
        <f>(COUNTIF(E317:E318,$F$387)+(COUNTIF(E317:E318,$F$386)*0.5))/COUNTA(E317:E318)</f>
        <v>0</v>
      </c>
      <c r="H317" s="122"/>
      <c r="I317" s="64">
        <v>5</v>
      </c>
      <c r="J317" s="60"/>
      <c r="K317" s="60"/>
    </row>
    <row r="318" spans="2:11" hidden="1" outlineLevel="2" x14ac:dyDescent="0.35">
      <c r="B318" s="148"/>
      <c r="C318" s="93" t="s">
        <v>626</v>
      </c>
      <c r="D318" s="93" t="s">
        <v>627</v>
      </c>
      <c r="E318" s="99" t="s">
        <v>18</v>
      </c>
      <c r="F318" s="119"/>
      <c r="G318" s="120"/>
      <c r="H318" s="122"/>
      <c r="I318" s="64">
        <v>5</v>
      </c>
      <c r="J318" s="60"/>
      <c r="K318" s="60"/>
    </row>
    <row r="319" spans="2:11" hidden="1" outlineLevel="2" x14ac:dyDescent="0.35">
      <c r="B319" s="148"/>
      <c r="C319" s="103" t="s">
        <v>628</v>
      </c>
      <c r="D319" s="105" t="s">
        <v>629</v>
      </c>
      <c r="E319" s="99" t="s">
        <v>18</v>
      </c>
      <c r="F319" s="94">
        <v>4</v>
      </c>
      <c r="G319" s="95">
        <f>(COUNTIF(E319,$F$387)+(COUNTIF(E319,$F$386)*0.5))/COUNTA(E319)</f>
        <v>0</v>
      </c>
      <c r="H319" s="122"/>
      <c r="I319" s="64">
        <v>6</v>
      </c>
      <c r="J319" s="60"/>
      <c r="K319" s="60"/>
    </row>
    <row r="320" spans="2:11" ht="14.5" hidden="1" customHeight="1" outlineLevel="1" collapsed="1" x14ac:dyDescent="0.35">
      <c r="B320" s="148" t="str">
        <f>Heatmap!G35</f>
        <v>Разработка стандартов конфигураций для компонентов инфраструктуры</v>
      </c>
      <c r="C320" s="93" t="s">
        <v>630</v>
      </c>
      <c r="D320" s="93" t="s">
        <v>631</v>
      </c>
      <c r="E320" s="90" t="s">
        <v>76</v>
      </c>
      <c r="F320" s="94">
        <v>0</v>
      </c>
      <c r="G320" s="100"/>
      <c r="H320" s="122">
        <f>SUM(G321:G328)/4</f>
        <v>0</v>
      </c>
      <c r="I320" s="64">
        <v>0</v>
      </c>
      <c r="J320" s="60"/>
      <c r="K320" s="60"/>
    </row>
    <row r="321" spans="2:11" hidden="1" outlineLevel="2" x14ac:dyDescent="0.35">
      <c r="B321" s="148"/>
      <c r="C321" s="103" t="s">
        <v>632</v>
      </c>
      <c r="D321" s="103" t="s">
        <v>633</v>
      </c>
      <c r="E321" s="99" t="s">
        <v>18</v>
      </c>
      <c r="F321" s="119">
        <v>1</v>
      </c>
      <c r="G321" s="120">
        <f>(COUNTIF(E321:E322,$F$387)+(COUNTIF(E321:E322,$F$386)*0.5))/COUNTA(E321:E322)</f>
        <v>0</v>
      </c>
      <c r="H321" s="122"/>
      <c r="I321" s="64">
        <v>1</v>
      </c>
      <c r="J321" s="60"/>
      <c r="K321" s="60"/>
    </row>
    <row r="322" spans="2:11" hidden="1" outlineLevel="2" x14ac:dyDescent="0.35">
      <c r="B322" s="148"/>
      <c r="C322" s="103" t="s">
        <v>634</v>
      </c>
      <c r="D322" s="103" t="s">
        <v>635</v>
      </c>
      <c r="E322" s="90" t="s">
        <v>18</v>
      </c>
      <c r="F322" s="119"/>
      <c r="G322" s="120"/>
      <c r="H322" s="122"/>
      <c r="I322" s="64">
        <v>1</v>
      </c>
      <c r="J322" s="60"/>
      <c r="K322" s="60"/>
    </row>
    <row r="323" spans="2:11" hidden="1" outlineLevel="2" x14ac:dyDescent="0.35">
      <c r="B323" s="148"/>
      <c r="C323" s="93" t="s">
        <v>636</v>
      </c>
      <c r="D323" s="93" t="s">
        <v>637</v>
      </c>
      <c r="E323" s="99" t="s">
        <v>18</v>
      </c>
      <c r="F323" s="119">
        <v>2</v>
      </c>
      <c r="G323" s="120">
        <f>(COUNTIF(E323:E324,$F$387)+(COUNTIF(E323:E324,$F$386)*0.5))/COUNTA(E323:E324)</f>
        <v>0</v>
      </c>
      <c r="H323" s="122"/>
      <c r="I323" s="64">
        <v>2</v>
      </c>
      <c r="J323" s="60" t="s">
        <v>641</v>
      </c>
      <c r="K323" s="60"/>
    </row>
    <row r="324" spans="2:11" hidden="1" outlineLevel="2" x14ac:dyDescent="0.35">
      <c r="B324" s="148"/>
      <c r="C324" s="93" t="s">
        <v>638</v>
      </c>
      <c r="D324" s="93" t="s">
        <v>639</v>
      </c>
      <c r="E324" s="99" t="s">
        <v>18</v>
      </c>
      <c r="F324" s="119"/>
      <c r="G324" s="120"/>
      <c r="H324" s="122"/>
      <c r="I324" s="64">
        <v>2</v>
      </c>
      <c r="J324" s="60"/>
      <c r="K324" s="60"/>
    </row>
    <row r="325" spans="2:11" hidden="1" outlineLevel="2" x14ac:dyDescent="0.35">
      <c r="B325" s="148"/>
      <c r="C325" s="93" t="s">
        <v>640</v>
      </c>
      <c r="D325" s="93" t="s">
        <v>625</v>
      </c>
      <c r="E325" s="99" t="s">
        <v>18</v>
      </c>
      <c r="F325" s="119">
        <v>3</v>
      </c>
      <c r="G325" s="120">
        <f>(COUNTIF(E325:E327,$F$387)+(COUNTIF(E325:E327,$F$386)*0.5))/COUNTA(E325:E327)</f>
        <v>0</v>
      </c>
      <c r="H325" s="122"/>
      <c r="I325" s="64">
        <v>3</v>
      </c>
      <c r="J325" s="60" t="s">
        <v>641</v>
      </c>
      <c r="K325" s="60"/>
    </row>
    <row r="326" spans="2:11" hidden="1" outlineLevel="2" x14ac:dyDescent="0.35">
      <c r="B326" s="148"/>
      <c r="C326" s="93" t="s">
        <v>642</v>
      </c>
      <c r="D326" s="93" t="s">
        <v>643</v>
      </c>
      <c r="E326" s="99" t="s">
        <v>18</v>
      </c>
      <c r="F326" s="119"/>
      <c r="G326" s="120"/>
      <c r="H326" s="122"/>
      <c r="I326" s="64">
        <v>3</v>
      </c>
      <c r="J326" s="60"/>
      <c r="K326" s="60"/>
    </row>
    <row r="327" spans="2:11" hidden="1" outlineLevel="2" x14ac:dyDescent="0.35">
      <c r="B327" s="148"/>
      <c r="C327" s="93" t="s">
        <v>644</v>
      </c>
      <c r="D327" s="93" t="s">
        <v>627</v>
      </c>
      <c r="E327" s="99" t="s">
        <v>18</v>
      </c>
      <c r="F327" s="119"/>
      <c r="G327" s="120"/>
      <c r="H327" s="122"/>
      <c r="I327" s="64">
        <v>3</v>
      </c>
      <c r="J327" s="60"/>
      <c r="K327" s="60"/>
    </row>
    <row r="328" spans="2:11" hidden="1" outlineLevel="2" x14ac:dyDescent="0.35">
      <c r="B328" s="148"/>
      <c r="C328" s="103" t="s">
        <v>645</v>
      </c>
      <c r="D328" s="103" t="s">
        <v>646</v>
      </c>
      <c r="E328" s="99" t="s">
        <v>18</v>
      </c>
      <c r="F328" s="94">
        <v>4</v>
      </c>
      <c r="G328" s="95">
        <f>(COUNTIF(E328,$F$387)+(COUNTIF(E328,$F$386)*0.5))/COUNTA(E328)</f>
        <v>0</v>
      </c>
      <c r="H328" s="122"/>
      <c r="I328" s="64">
        <v>5</v>
      </c>
      <c r="J328" s="60"/>
      <c r="K328" s="60"/>
    </row>
    <row r="329" spans="2:11" ht="4.4000000000000004" hidden="1" customHeight="1" outlineLevel="1" collapsed="1" x14ac:dyDescent="0.35">
      <c r="B329" s="69"/>
      <c r="C329" s="93"/>
      <c r="D329" s="93"/>
      <c r="E329" s="90"/>
      <c r="F329" s="94"/>
      <c r="G329" s="95"/>
      <c r="H329" s="96"/>
      <c r="I329" s="60"/>
      <c r="J329" s="63"/>
      <c r="K329" s="63"/>
    </row>
    <row r="330" spans="2:11" ht="23.5" customHeight="1" collapsed="1" x14ac:dyDescent="0.35">
      <c r="B330" s="139" t="s">
        <v>647</v>
      </c>
      <c r="C330" s="139"/>
      <c r="D330" s="139"/>
      <c r="E330" s="139"/>
      <c r="F330" s="139"/>
      <c r="G330" s="139"/>
      <c r="H330" s="139"/>
      <c r="I330" s="139"/>
      <c r="J330" s="139"/>
      <c r="K330" s="139"/>
    </row>
    <row r="331" spans="2:11" ht="14.5" hidden="1" customHeight="1" outlineLevel="1" x14ac:dyDescent="0.35">
      <c r="B331" s="124" t="str">
        <f>Heatmap!G36</f>
        <v>Обработка дефектов ИБ</v>
      </c>
      <c r="C331" s="89" t="s">
        <v>648</v>
      </c>
      <c r="D331" s="89" t="s">
        <v>649</v>
      </c>
      <c r="E331" s="90" t="s">
        <v>76</v>
      </c>
      <c r="F331" s="94">
        <v>0</v>
      </c>
      <c r="G331" s="104"/>
      <c r="H331" s="122">
        <f>SUM(G332:G338)/4</f>
        <v>0</v>
      </c>
      <c r="I331" s="64">
        <v>0</v>
      </c>
      <c r="J331" s="60"/>
      <c r="K331" s="60"/>
    </row>
    <row r="332" spans="2:11" ht="29" hidden="1" outlineLevel="2" x14ac:dyDescent="0.35">
      <c r="B332" s="124"/>
      <c r="C332" s="89" t="s">
        <v>650</v>
      </c>
      <c r="D332" s="89" t="s">
        <v>651</v>
      </c>
      <c r="E332" s="99" t="s">
        <v>18</v>
      </c>
      <c r="F332" s="94">
        <v>1</v>
      </c>
      <c r="G332" s="95">
        <f>(COUNTIF(E332,$F$387)+(COUNTIF(E332,$F$386)*0.5))/COUNTA(E332)</f>
        <v>0</v>
      </c>
      <c r="H332" s="122"/>
      <c r="I332" s="64">
        <v>1</v>
      </c>
      <c r="J332" s="60"/>
      <c r="K332" s="60"/>
    </row>
    <row r="333" spans="2:11" hidden="1" outlineLevel="2" x14ac:dyDescent="0.35">
      <c r="B333" s="124"/>
      <c r="C333" s="89" t="s">
        <v>652</v>
      </c>
      <c r="D333" s="89" t="s">
        <v>653</v>
      </c>
      <c r="E333" s="90" t="s">
        <v>18</v>
      </c>
      <c r="F333" s="119">
        <v>2</v>
      </c>
      <c r="G333" s="120">
        <f>(COUNTIF(E333:E334,$F$387)+(COUNTIF(E333:E334,$F$386)*0.5))/COUNTA(E333:E334)</f>
        <v>0</v>
      </c>
      <c r="H333" s="122"/>
      <c r="I333" s="64">
        <v>2</v>
      </c>
      <c r="J333" s="60"/>
      <c r="K333" s="60"/>
    </row>
    <row r="334" spans="2:11" hidden="1" outlineLevel="2" x14ac:dyDescent="0.35">
      <c r="B334" s="124"/>
      <c r="C334" s="89" t="s">
        <v>654</v>
      </c>
      <c r="D334" s="89" t="s">
        <v>655</v>
      </c>
      <c r="E334" s="90" t="s">
        <v>18</v>
      </c>
      <c r="F334" s="119"/>
      <c r="G334" s="120"/>
      <c r="H334" s="122"/>
      <c r="I334" s="64">
        <v>2</v>
      </c>
      <c r="J334" s="60" t="s">
        <v>1262</v>
      </c>
      <c r="K334" s="63"/>
    </row>
    <row r="335" spans="2:11" ht="43.5" hidden="1" outlineLevel="2" x14ac:dyDescent="0.35">
      <c r="B335" s="124"/>
      <c r="C335" s="89" t="s">
        <v>656</v>
      </c>
      <c r="D335" s="89" t="s">
        <v>657</v>
      </c>
      <c r="E335" s="90" t="s">
        <v>18</v>
      </c>
      <c r="F335" s="119">
        <v>3</v>
      </c>
      <c r="G335" s="120">
        <f>(COUNTIF(E335:E337,$F$387)+(COUNTIF(E335:E337,$F$386)*0.5))/COUNTA(E335:E337)</f>
        <v>0</v>
      </c>
      <c r="H335" s="122"/>
      <c r="I335" s="64">
        <v>3</v>
      </c>
      <c r="J335" s="60" t="s">
        <v>1293</v>
      </c>
      <c r="K335" s="60"/>
    </row>
    <row r="336" spans="2:11" hidden="1" outlineLevel="2" x14ac:dyDescent="0.35">
      <c r="B336" s="124"/>
      <c r="C336" s="89" t="s">
        <v>658</v>
      </c>
      <c r="D336" s="89" t="s">
        <v>659</v>
      </c>
      <c r="E336" s="99" t="s">
        <v>18</v>
      </c>
      <c r="F336" s="119"/>
      <c r="G336" s="120"/>
      <c r="H336" s="122"/>
      <c r="I336" s="64">
        <v>3</v>
      </c>
      <c r="J336" s="60"/>
      <c r="K336" s="60"/>
    </row>
    <row r="337" spans="2:11" ht="29" hidden="1" outlineLevel="2" x14ac:dyDescent="0.35">
      <c r="B337" s="124"/>
      <c r="C337" s="89" t="s">
        <v>660</v>
      </c>
      <c r="D337" s="89" t="s">
        <v>661</v>
      </c>
      <c r="E337" s="99" t="s">
        <v>18</v>
      </c>
      <c r="F337" s="119"/>
      <c r="G337" s="120"/>
      <c r="H337" s="122"/>
      <c r="I337" s="64">
        <v>3</v>
      </c>
      <c r="J337" s="60" t="s">
        <v>578</v>
      </c>
      <c r="K337" s="60"/>
    </row>
    <row r="338" spans="2:11" hidden="1" outlineLevel="2" x14ac:dyDescent="0.35">
      <c r="B338" s="124"/>
      <c r="C338" s="89" t="s">
        <v>662</v>
      </c>
      <c r="D338" s="89" t="s">
        <v>663</v>
      </c>
      <c r="E338" s="99" t="s">
        <v>18</v>
      </c>
      <c r="F338" s="94">
        <v>4</v>
      </c>
      <c r="G338" s="95">
        <f>(COUNTIF(E338,$F$387)+(COUNTIF(E338,$F$386)*0.5))/COUNTA(E338)</f>
        <v>0</v>
      </c>
      <c r="H338" s="122"/>
      <c r="I338" s="64">
        <v>7</v>
      </c>
      <c r="J338" s="60"/>
      <c r="K338" s="60"/>
    </row>
    <row r="339" spans="2:11" ht="14.5" hidden="1" customHeight="1" outlineLevel="1" collapsed="1" x14ac:dyDescent="0.35">
      <c r="B339" s="142" t="str">
        <f>Heatmap!G37</f>
        <v>Консолидация дефектов ИБ</v>
      </c>
      <c r="C339" s="89" t="s">
        <v>664</v>
      </c>
      <c r="D339" s="89" t="s">
        <v>665</v>
      </c>
      <c r="E339" s="90" t="s">
        <v>76</v>
      </c>
      <c r="F339" s="94">
        <v>0</v>
      </c>
      <c r="G339" s="104"/>
      <c r="H339" s="122">
        <f>SUM(G340:G346)/4</f>
        <v>0</v>
      </c>
      <c r="I339" s="64">
        <v>0</v>
      </c>
      <c r="J339" s="60"/>
      <c r="K339" s="60"/>
    </row>
    <row r="340" spans="2:11" ht="29" hidden="1" outlineLevel="2" x14ac:dyDescent="0.35">
      <c r="B340" s="142"/>
      <c r="C340" s="89" t="s">
        <v>666</v>
      </c>
      <c r="D340" s="89" t="s">
        <v>667</v>
      </c>
      <c r="E340" s="90" t="s">
        <v>18</v>
      </c>
      <c r="F340" s="119">
        <v>1</v>
      </c>
      <c r="G340" s="120">
        <f>(COUNTIF(E340:E341,$F$387)+(COUNTIF(E340:E341,$F$386)*0.5))/COUNTA(E340:E341)</f>
        <v>0</v>
      </c>
      <c r="H340" s="122"/>
      <c r="I340" s="64">
        <v>3</v>
      </c>
      <c r="J340" s="60" t="s">
        <v>668</v>
      </c>
      <c r="K340" s="60"/>
    </row>
    <row r="341" spans="2:11" hidden="1" outlineLevel="2" x14ac:dyDescent="0.35">
      <c r="B341" s="142"/>
      <c r="C341" s="89" t="s">
        <v>669</v>
      </c>
      <c r="D341" s="89" t="s">
        <v>670</v>
      </c>
      <c r="E341" s="99" t="s">
        <v>18</v>
      </c>
      <c r="F341" s="119"/>
      <c r="G341" s="120"/>
      <c r="H341" s="122"/>
      <c r="I341" s="64">
        <v>3</v>
      </c>
      <c r="J341" s="60"/>
      <c r="K341" s="60"/>
    </row>
    <row r="342" spans="2:11" ht="29" hidden="1" outlineLevel="2" x14ac:dyDescent="0.35">
      <c r="B342" s="142"/>
      <c r="C342" s="89" t="s">
        <v>671</v>
      </c>
      <c r="D342" s="89" t="s">
        <v>672</v>
      </c>
      <c r="E342" s="99" t="s">
        <v>18</v>
      </c>
      <c r="F342" s="94">
        <v>2</v>
      </c>
      <c r="G342" s="95">
        <f>(COUNTIF(E342,$F$387)+(COUNTIF(E342,$F$386)*0.5))/COUNTA(E342)</f>
        <v>0</v>
      </c>
      <c r="H342" s="122"/>
      <c r="I342" s="64">
        <v>4</v>
      </c>
      <c r="J342" s="60" t="s">
        <v>668</v>
      </c>
      <c r="K342" s="60"/>
    </row>
    <row r="343" spans="2:11" hidden="1" outlineLevel="2" x14ac:dyDescent="0.35">
      <c r="B343" s="142"/>
      <c r="C343" s="89" t="s">
        <v>673</v>
      </c>
      <c r="D343" s="89" t="s">
        <v>674</v>
      </c>
      <c r="E343" s="99" t="s">
        <v>18</v>
      </c>
      <c r="F343" s="119">
        <v>3</v>
      </c>
      <c r="G343" s="120">
        <f>(COUNTIF(E343:E345,$F$387)+(COUNTIF(E343:E345,$F$386)*0.5))/COUNTA(E343:E345)</f>
        <v>0</v>
      </c>
      <c r="H343" s="122"/>
      <c r="I343" s="64">
        <v>5</v>
      </c>
      <c r="J343" s="60" t="s">
        <v>1270</v>
      </c>
      <c r="K343" s="60"/>
    </row>
    <row r="344" spans="2:11" ht="29" hidden="1" outlineLevel="2" x14ac:dyDescent="0.35">
      <c r="B344" s="142"/>
      <c r="C344" s="89" t="s">
        <v>675</v>
      </c>
      <c r="D344" s="89" t="s">
        <v>676</v>
      </c>
      <c r="E344" s="99" t="s">
        <v>18</v>
      </c>
      <c r="F344" s="119"/>
      <c r="G344" s="120"/>
      <c r="H344" s="122"/>
      <c r="I344" s="64">
        <v>5</v>
      </c>
      <c r="J344" s="60" t="s">
        <v>1294</v>
      </c>
      <c r="K344" s="60"/>
    </row>
    <row r="345" spans="2:11" ht="29" hidden="1" outlineLevel="2" x14ac:dyDescent="0.35">
      <c r="B345" s="142"/>
      <c r="C345" s="89" t="s">
        <v>677</v>
      </c>
      <c r="D345" s="89" t="s">
        <v>678</v>
      </c>
      <c r="E345" s="99" t="s">
        <v>18</v>
      </c>
      <c r="F345" s="119"/>
      <c r="G345" s="120"/>
      <c r="H345" s="122"/>
      <c r="I345" s="64">
        <v>6</v>
      </c>
      <c r="J345" s="60" t="s">
        <v>1294</v>
      </c>
      <c r="K345" s="60"/>
    </row>
    <row r="346" spans="2:11" ht="29" hidden="1" outlineLevel="2" x14ac:dyDescent="0.35">
      <c r="B346" s="142"/>
      <c r="C346" s="103" t="s">
        <v>679</v>
      </c>
      <c r="D346" s="103" t="s">
        <v>680</v>
      </c>
      <c r="E346" s="99" t="s">
        <v>18</v>
      </c>
      <c r="F346" s="94">
        <v>4</v>
      </c>
      <c r="G346" s="95">
        <f>(COUNTIF(E346,$F$387)+(COUNTIF(E346,$F$386)*0.5))/COUNTA(E346)</f>
        <v>0</v>
      </c>
      <c r="H346" s="122"/>
      <c r="I346" s="64">
        <v>6</v>
      </c>
      <c r="J346" s="60"/>
      <c r="K346" s="60"/>
    </row>
    <row r="347" spans="2:11" ht="4.4000000000000004" hidden="1" customHeight="1" outlineLevel="1" collapsed="1" x14ac:dyDescent="0.35">
      <c r="B347" s="69"/>
      <c r="C347" s="93"/>
      <c r="D347" s="93"/>
      <c r="E347" s="90"/>
      <c r="F347" s="94"/>
      <c r="G347" s="95"/>
      <c r="H347" s="96"/>
      <c r="I347" s="60"/>
      <c r="J347" s="63"/>
      <c r="K347" s="63"/>
    </row>
    <row r="348" spans="2:11" ht="23.5" hidden="1" customHeight="1" outlineLevel="1" x14ac:dyDescent="0.35">
      <c r="B348" s="140" t="s">
        <v>681</v>
      </c>
      <c r="C348" s="140"/>
      <c r="D348" s="140"/>
      <c r="E348" s="140"/>
      <c r="F348" s="140"/>
      <c r="G348" s="140"/>
      <c r="H348" s="140"/>
      <c r="I348" s="140"/>
      <c r="J348" s="140"/>
      <c r="K348" s="140"/>
    </row>
    <row r="349" spans="2:11" ht="14.5" hidden="1" customHeight="1" outlineLevel="1" x14ac:dyDescent="0.35">
      <c r="B349" s="146" t="str">
        <f>Heatmap!G38</f>
        <v>Управление набором метрик ИБ</v>
      </c>
      <c r="C349" s="103" t="s">
        <v>682</v>
      </c>
      <c r="D349" s="103" t="s">
        <v>683</v>
      </c>
      <c r="E349" s="90" t="s">
        <v>76</v>
      </c>
      <c r="F349" s="94">
        <v>0</v>
      </c>
      <c r="G349" s="104"/>
      <c r="H349" s="122">
        <f>SUM(G350:G353)/2</f>
        <v>0</v>
      </c>
      <c r="I349" s="64">
        <v>0</v>
      </c>
      <c r="J349" s="60"/>
      <c r="K349" s="60"/>
    </row>
    <row r="350" spans="2:11" hidden="1" outlineLevel="2" x14ac:dyDescent="0.35">
      <c r="B350" s="146"/>
      <c r="C350" s="103" t="s">
        <v>684</v>
      </c>
      <c r="D350" s="103" t="s">
        <v>685</v>
      </c>
      <c r="E350" s="90" t="s">
        <v>18</v>
      </c>
      <c r="F350" s="119">
        <v>2</v>
      </c>
      <c r="G350" s="120">
        <f>(COUNTIF(E350:E351,$F$387)+(COUNTIF(E350:E351,$F$386)*0.5))/COUNTA(E350:E351)</f>
        <v>0</v>
      </c>
      <c r="H350" s="122"/>
      <c r="I350" s="64">
        <v>3</v>
      </c>
      <c r="J350" s="60" t="s">
        <v>686</v>
      </c>
      <c r="K350" s="60"/>
    </row>
    <row r="351" spans="2:11" hidden="1" outlineLevel="2" x14ac:dyDescent="0.35">
      <c r="B351" s="146"/>
      <c r="C351" s="103" t="s">
        <v>687</v>
      </c>
      <c r="D351" s="103" t="s">
        <v>688</v>
      </c>
      <c r="E351" s="90" t="s">
        <v>18</v>
      </c>
      <c r="F351" s="119"/>
      <c r="G351" s="120"/>
      <c r="H351" s="122"/>
      <c r="I351" s="64">
        <v>3</v>
      </c>
      <c r="J351" s="67"/>
      <c r="K351" s="60"/>
    </row>
    <row r="352" spans="2:11" hidden="1" outlineLevel="2" x14ac:dyDescent="0.35">
      <c r="B352" s="146"/>
      <c r="C352" s="93" t="s">
        <v>689</v>
      </c>
      <c r="D352" s="103" t="s">
        <v>690</v>
      </c>
      <c r="E352" s="90" t="s">
        <v>18</v>
      </c>
      <c r="F352" s="119">
        <v>3</v>
      </c>
      <c r="G352" s="120">
        <f>(COUNTIF(E352:E353,$F$387)+(COUNTIF(E352:E353,$F$386)*0.5))/COUNTA(E352:E353)</f>
        <v>0</v>
      </c>
      <c r="H352" s="122"/>
      <c r="I352" s="64">
        <v>4</v>
      </c>
      <c r="J352" s="60" t="s">
        <v>686</v>
      </c>
      <c r="K352" s="60"/>
    </row>
    <row r="353" spans="2:11" hidden="1" outlineLevel="2" x14ac:dyDescent="0.35">
      <c r="B353" s="146"/>
      <c r="C353" s="93" t="s">
        <v>691</v>
      </c>
      <c r="D353" s="103" t="s">
        <v>692</v>
      </c>
      <c r="E353" s="106" t="s">
        <v>18</v>
      </c>
      <c r="F353" s="119"/>
      <c r="G353" s="120"/>
      <c r="H353" s="122"/>
      <c r="I353" s="64">
        <v>4</v>
      </c>
      <c r="J353" s="60"/>
      <c r="K353" s="60"/>
    </row>
    <row r="354" spans="2:11" ht="14.5" hidden="1" customHeight="1" outlineLevel="1" collapsed="1" x14ac:dyDescent="0.35">
      <c r="B354" s="147" t="str">
        <f>Heatmap!G39</f>
        <v>Контроль исполнения метрик</v>
      </c>
      <c r="C354" s="103" t="s">
        <v>693</v>
      </c>
      <c r="D354" s="103" t="s">
        <v>694</v>
      </c>
      <c r="E354" s="90" t="s">
        <v>76</v>
      </c>
      <c r="F354" s="94">
        <v>0</v>
      </c>
      <c r="G354" s="104"/>
      <c r="H354" s="122">
        <f>SUM(G355:G360)/3</f>
        <v>0</v>
      </c>
      <c r="I354" s="64">
        <v>0</v>
      </c>
      <c r="J354" s="60"/>
      <c r="K354" s="60"/>
    </row>
    <row r="355" spans="2:11" hidden="1" outlineLevel="2" x14ac:dyDescent="0.35">
      <c r="B355" s="147"/>
      <c r="C355" s="103" t="s">
        <v>695</v>
      </c>
      <c r="D355" s="103" t="s">
        <v>696</v>
      </c>
      <c r="E355" s="99" t="s">
        <v>18</v>
      </c>
      <c r="F355" s="119">
        <v>2</v>
      </c>
      <c r="G355" s="120">
        <f>(COUNTIF(E355:E356,$F$387)+(COUNTIF(E355:E356,$F$386)*0.5))/COUNTA(E355:E356)</f>
        <v>0</v>
      </c>
      <c r="H355" s="122"/>
      <c r="I355" s="64">
        <v>3</v>
      </c>
      <c r="J355" s="60" t="s">
        <v>686</v>
      </c>
      <c r="K355" s="60"/>
    </row>
    <row r="356" spans="2:11" ht="29" hidden="1" outlineLevel="2" x14ac:dyDescent="0.35">
      <c r="B356" s="147"/>
      <c r="C356" s="103" t="s">
        <v>697</v>
      </c>
      <c r="D356" s="103" t="s">
        <v>698</v>
      </c>
      <c r="E356" s="90" t="s">
        <v>18</v>
      </c>
      <c r="F356" s="119"/>
      <c r="G356" s="120"/>
      <c r="H356" s="122"/>
      <c r="I356" s="64">
        <v>3</v>
      </c>
      <c r="J356" s="60"/>
      <c r="K356" s="60"/>
    </row>
    <row r="357" spans="2:11" hidden="1" outlineLevel="2" x14ac:dyDescent="0.35">
      <c r="B357" s="147"/>
      <c r="C357" s="93" t="s">
        <v>699</v>
      </c>
      <c r="D357" s="107" t="s">
        <v>700</v>
      </c>
      <c r="E357" s="106" t="s">
        <v>18</v>
      </c>
      <c r="F357" s="119">
        <v>3</v>
      </c>
      <c r="G357" s="120">
        <f>(COUNTIF(E357:E359,$F$387)+(COUNTIF(E357:E359,$F$386)*0.5))/COUNTA(E357:E359)</f>
        <v>0</v>
      </c>
      <c r="H357" s="122"/>
      <c r="I357" s="64">
        <v>4</v>
      </c>
      <c r="J357" s="60"/>
      <c r="K357" s="60"/>
    </row>
    <row r="358" spans="2:11" ht="29" hidden="1" outlineLevel="2" x14ac:dyDescent="0.35">
      <c r="B358" s="147"/>
      <c r="C358" s="93" t="s">
        <v>701</v>
      </c>
      <c r="D358" s="107" t="s">
        <v>702</v>
      </c>
      <c r="E358" s="106" t="s">
        <v>18</v>
      </c>
      <c r="F358" s="119"/>
      <c r="G358" s="120"/>
      <c r="H358" s="122"/>
      <c r="I358" s="64">
        <v>4</v>
      </c>
      <c r="J358" s="60"/>
      <c r="K358" s="60"/>
    </row>
    <row r="359" spans="2:11" ht="29" hidden="1" outlineLevel="2" x14ac:dyDescent="0.35">
      <c r="B359" s="147"/>
      <c r="C359" s="93" t="s">
        <v>703</v>
      </c>
      <c r="D359" s="93" t="s">
        <v>704</v>
      </c>
      <c r="E359" s="106" t="s">
        <v>18</v>
      </c>
      <c r="F359" s="119"/>
      <c r="G359" s="120"/>
      <c r="H359" s="122"/>
      <c r="I359" s="64">
        <v>4</v>
      </c>
      <c r="J359" s="60" t="s">
        <v>1295</v>
      </c>
      <c r="K359" s="60"/>
    </row>
    <row r="360" spans="2:11" ht="29" hidden="1" outlineLevel="2" x14ac:dyDescent="0.35">
      <c r="B360" s="147"/>
      <c r="C360" s="103" t="s">
        <v>705</v>
      </c>
      <c r="D360" s="103" t="s">
        <v>706</v>
      </c>
      <c r="E360" s="99" t="s">
        <v>18</v>
      </c>
      <c r="F360" s="94">
        <v>4</v>
      </c>
      <c r="G360" s="95">
        <f>(COUNTIF(E360,$F$387)+(COUNTIF(E360,$F$386)*0.5))/COUNTA(E360)</f>
        <v>0</v>
      </c>
      <c r="H360" s="122"/>
      <c r="I360" s="64">
        <v>6</v>
      </c>
      <c r="J360" s="60" t="s">
        <v>1296</v>
      </c>
      <c r="K360" s="60"/>
    </row>
    <row r="361" spans="2:11" ht="4.4000000000000004" hidden="1" customHeight="1" outlineLevel="1" collapsed="1" x14ac:dyDescent="0.35">
      <c r="B361" s="69"/>
      <c r="C361" s="93"/>
      <c r="D361" s="93"/>
      <c r="E361" s="90"/>
      <c r="F361" s="94"/>
      <c r="G361" s="95"/>
      <c r="H361" s="96"/>
      <c r="I361" s="60"/>
      <c r="J361" s="63"/>
      <c r="K361" s="63"/>
    </row>
    <row r="362" spans="2:11" ht="23.5" customHeight="1" collapsed="1" x14ac:dyDescent="0.35">
      <c r="B362" s="141" t="s">
        <v>707</v>
      </c>
      <c r="C362" s="141"/>
      <c r="D362" s="141"/>
      <c r="E362" s="141"/>
      <c r="F362" s="141"/>
      <c r="G362" s="141"/>
      <c r="H362" s="141"/>
      <c r="I362" s="141"/>
      <c r="J362" s="141"/>
      <c r="K362" s="141"/>
    </row>
    <row r="363" spans="2:11" ht="29" hidden="1" outlineLevel="1" x14ac:dyDescent="0.35">
      <c r="B363" s="135" t="str">
        <f>Heatmap!G40</f>
        <v>Security Champions</v>
      </c>
      <c r="C363" s="103" t="s">
        <v>708</v>
      </c>
      <c r="D363" s="103" t="s">
        <v>709</v>
      </c>
      <c r="E363" s="90" t="s">
        <v>76</v>
      </c>
      <c r="F363" s="108">
        <v>0</v>
      </c>
      <c r="G363" s="104"/>
      <c r="H363" s="122">
        <f>SUM(G364:G374)/4</f>
        <v>0</v>
      </c>
      <c r="I363" s="64">
        <v>0</v>
      </c>
      <c r="J363" s="42" t="s">
        <v>710</v>
      </c>
      <c r="K363" s="60"/>
    </row>
    <row r="364" spans="2:11" hidden="1" outlineLevel="2" x14ac:dyDescent="0.35">
      <c r="B364" s="135"/>
      <c r="C364" s="103" t="s">
        <v>711</v>
      </c>
      <c r="D364" s="103" t="s">
        <v>712</v>
      </c>
      <c r="E364" s="90" t="s">
        <v>18</v>
      </c>
      <c r="F364" s="108">
        <v>1</v>
      </c>
      <c r="G364" s="95">
        <f>(COUNTIF(E364,$F$387)+(COUNTIF(E364,$F$386)*0.5))/COUNTA(E364)</f>
        <v>0</v>
      </c>
      <c r="H364" s="122"/>
      <c r="I364" s="64">
        <v>1</v>
      </c>
      <c r="J364" s="60"/>
      <c r="K364" s="60"/>
    </row>
    <row r="365" spans="2:11" hidden="1" outlineLevel="2" x14ac:dyDescent="0.35">
      <c r="B365" s="135"/>
      <c r="C365" s="103" t="s">
        <v>713</v>
      </c>
      <c r="D365" s="103" t="s">
        <v>714</v>
      </c>
      <c r="E365" s="90" t="s">
        <v>18</v>
      </c>
      <c r="F365" s="125">
        <v>2</v>
      </c>
      <c r="G365" s="120">
        <f>(COUNTIF(E365:E366,$F$387)+(COUNTIF(E365:E366,$F$386)*0.5))/COUNTA(E365:E366)</f>
        <v>0</v>
      </c>
      <c r="H365" s="122"/>
      <c r="I365" s="64">
        <v>3</v>
      </c>
      <c r="J365" s="60"/>
      <c r="K365" s="60"/>
    </row>
    <row r="366" spans="2:11" ht="29" hidden="1" outlineLevel="2" x14ac:dyDescent="0.35">
      <c r="B366" s="135"/>
      <c r="C366" s="103" t="s">
        <v>715</v>
      </c>
      <c r="D366" s="103" t="s">
        <v>716</v>
      </c>
      <c r="E366" s="90" t="s">
        <v>18</v>
      </c>
      <c r="F366" s="125"/>
      <c r="G366" s="120"/>
      <c r="H366" s="122"/>
      <c r="I366" s="64">
        <v>3</v>
      </c>
      <c r="J366" s="60"/>
      <c r="K366" s="60"/>
    </row>
    <row r="367" spans="2:11" ht="29" hidden="1" outlineLevel="2" x14ac:dyDescent="0.35">
      <c r="B367" s="135"/>
      <c r="C367" s="93" t="s">
        <v>717</v>
      </c>
      <c r="D367" s="93" t="s">
        <v>718</v>
      </c>
      <c r="E367" s="90" t="s">
        <v>18</v>
      </c>
      <c r="F367" s="125">
        <v>3</v>
      </c>
      <c r="G367" s="120">
        <f>(COUNTIF(E367:E370,$F$387)+(COUNTIF(E367:E370,$F$386)*0.5))/COUNTA(E367:E370)</f>
        <v>0</v>
      </c>
      <c r="H367" s="122"/>
      <c r="I367" s="64">
        <v>4</v>
      </c>
      <c r="J367" s="60"/>
      <c r="K367" s="60"/>
    </row>
    <row r="368" spans="2:11" ht="29" hidden="1" outlineLevel="2" x14ac:dyDescent="0.35">
      <c r="B368" s="135"/>
      <c r="C368" s="93" t="s">
        <v>719</v>
      </c>
      <c r="D368" s="93" t="s">
        <v>720</v>
      </c>
      <c r="E368" s="90" t="s">
        <v>18</v>
      </c>
      <c r="F368" s="125"/>
      <c r="G368" s="120"/>
      <c r="H368" s="122"/>
      <c r="I368" s="64">
        <v>4</v>
      </c>
      <c r="J368" s="60" t="s">
        <v>721</v>
      </c>
      <c r="K368" s="60"/>
    </row>
    <row r="369" spans="2:11" hidden="1" outlineLevel="2" x14ac:dyDescent="0.35">
      <c r="B369" s="135"/>
      <c r="C369" s="93" t="s">
        <v>722</v>
      </c>
      <c r="D369" s="93" t="s">
        <v>723</v>
      </c>
      <c r="E369" s="99" t="s">
        <v>18</v>
      </c>
      <c r="F369" s="125"/>
      <c r="G369" s="120"/>
      <c r="H369" s="122"/>
      <c r="I369" s="64">
        <v>4</v>
      </c>
      <c r="J369" s="60"/>
      <c r="K369" s="60"/>
    </row>
    <row r="370" spans="2:11" hidden="1" outlineLevel="2" x14ac:dyDescent="0.35">
      <c r="B370" s="135"/>
      <c r="C370" s="93" t="s">
        <v>724</v>
      </c>
      <c r="D370" s="93" t="s">
        <v>725</v>
      </c>
      <c r="E370" s="99" t="s">
        <v>18</v>
      </c>
      <c r="F370" s="125"/>
      <c r="G370" s="120"/>
      <c r="H370" s="122"/>
      <c r="I370" s="64">
        <v>4</v>
      </c>
      <c r="J370" s="60"/>
      <c r="K370" s="60"/>
    </row>
    <row r="371" spans="2:11" ht="29" hidden="1" outlineLevel="2" x14ac:dyDescent="0.35">
      <c r="B371" s="135"/>
      <c r="C371" s="93" t="s">
        <v>726</v>
      </c>
      <c r="D371" s="93" t="s">
        <v>727</v>
      </c>
      <c r="E371" s="99" t="s">
        <v>18</v>
      </c>
      <c r="F371" s="125">
        <v>4</v>
      </c>
      <c r="G371" s="120">
        <f>(COUNTIF(E371:E374,$F$387)+(COUNTIF(E371:E374,$F$386)*0.5))/COUNTA(E371:E374)</f>
        <v>0</v>
      </c>
      <c r="H371" s="122"/>
      <c r="I371" s="64">
        <v>7</v>
      </c>
      <c r="J371" s="60" t="s">
        <v>1297</v>
      </c>
      <c r="K371" s="60"/>
    </row>
    <row r="372" spans="2:11" hidden="1" outlineLevel="2" x14ac:dyDescent="0.35">
      <c r="B372" s="135"/>
      <c r="C372" s="93" t="s">
        <v>728</v>
      </c>
      <c r="D372" s="93" t="s">
        <v>729</v>
      </c>
      <c r="E372" s="99" t="s">
        <v>18</v>
      </c>
      <c r="F372" s="125"/>
      <c r="G372" s="120"/>
      <c r="H372" s="122"/>
      <c r="I372" s="64">
        <v>7</v>
      </c>
      <c r="J372" s="60"/>
      <c r="K372" s="60"/>
    </row>
    <row r="373" spans="2:11" ht="29" hidden="1" outlineLevel="2" x14ac:dyDescent="0.35">
      <c r="B373" s="135"/>
      <c r="C373" s="93" t="s">
        <v>730</v>
      </c>
      <c r="D373" s="93" t="s">
        <v>731</v>
      </c>
      <c r="E373" s="99" t="s">
        <v>18</v>
      </c>
      <c r="F373" s="125"/>
      <c r="G373" s="120"/>
      <c r="H373" s="122"/>
      <c r="I373" s="64">
        <v>7</v>
      </c>
      <c r="J373" s="60"/>
      <c r="K373" s="60"/>
    </row>
    <row r="374" spans="2:11" ht="29" hidden="1" outlineLevel="2" x14ac:dyDescent="0.35">
      <c r="B374" s="135"/>
      <c r="C374" s="93" t="s">
        <v>732</v>
      </c>
      <c r="D374" s="93" t="s">
        <v>733</v>
      </c>
      <c r="E374" s="99" t="s">
        <v>18</v>
      </c>
      <c r="F374" s="125"/>
      <c r="G374" s="120"/>
      <c r="H374" s="122"/>
      <c r="I374" s="64">
        <v>7</v>
      </c>
      <c r="J374" s="60"/>
      <c r="K374" s="60"/>
    </row>
    <row r="375" spans="2:11" ht="14.5" hidden="1" customHeight="1" outlineLevel="1" collapsed="1" x14ac:dyDescent="0.35">
      <c r="B375" s="136" t="str">
        <f>Heatmap!G41</f>
        <v>Разграничение ролей процесса DSO</v>
      </c>
      <c r="C375" s="93" t="s">
        <v>734</v>
      </c>
      <c r="D375" s="93" t="s">
        <v>735</v>
      </c>
      <c r="E375" s="90" t="s">
        <v>76</v>
      </c>
      <c r="F375" s="108">
        <v>0</v>
      </c>
      <c r="G375" s="100"/>
      <c r="H375" s="122">
        <f>SUM(G376:G381)/3</f>
        <v>0</v>
      </c>
      <c r="I375" s="64">
        <v>0</v>
      </c>
      <c r="J375" s="60"/>
      <c r="K375" s="60"/>
    </row>
    <row r="376" spans="2:11" ht="29" hidden="1" outlineLevel="2" x14ac:dyDescent="0.35">
      <c r="B376" s="136"/>
      <c r="C376" s="93" t="s">
        <v>736</v>
      </c>
      <c r="D376" s="93" t="s">
        <v>737</v>
      </c>
      <c r="E376" s="90" t="s">
        <v>18</v>
      </c>
      <c r="F376" s="125">
        <v>1</v>
      </c>
      <c r="G376" s="120">
        <f>(COUNTIF(E376:E377,$F$387)+(COUNTIF(E376:E377,$F$386)*0.5))/COUNTA(E376:E377)</f>
        <v>0</v>
      </c>
      <c r="H376" s="122"/>
      <c r="I376" s="64">
        <v>1</v>
      </c>
      <c r="J376" s="60"/>
      <c r="K376" s="60"/>
    </row>
    <row r="377" spans="2:11" ht="29" hidden="1" outlineLevel="2" x14ac:dyDescent="0.35">
      <c r="B377" s="136"/>
      <c r="C377" s="107" t="s">
        <v>738</v>
      </c>
      <c r="D377" s="107" t="s">
        <v>739</v>
      </c>
      <c r="E377" s="90" t="s">
        <v>18</v>
      </c>
      <c r="F377" s="125"/>
      <c r="G377" s="120"/>
      <c r="H377" s="122"/>
      <c r="I377" s="64">
        <v>1</v>
      </c>
      <c r="J377" s="60"/>
      <c r="K377" s="60"/>
    </row>
    <row r="378" spans="2:11" ht="29" hidden="1" outlineLevel="2" x14ac:dyDescent="0.35">
      <c r="B378" s="136"/>
      <c r="C378" s="107" t="s">
        <v>740</v>
      </c>
      <c r="D378" s="107" t="s">
        <v>741</v>
      </c>
      <c r="E378" s="90" t="s">
        <v>18</v>
      </c>
      <c r="F378" s="125">
        <v>2</v>
      </c>
      <c r="G378" s="120">
        <f>(COUNTIF(E378:E380,$F$387)+(COUNTIF(E378:E380,$F$386)*0.5))/COUNTA(E378:E380)</f>
        <v>0</v>
      </c>
      <c r="H378" s="122"/>
      <c r="I378" s="64">
        <v>3</v>
      </c>
      <c r="J378" s="60"/>
      <c r="K378" s="60"/>
    </row>
    <row r="379" spans="2:11" hidden="1" outlineLevel="2" x14ac:dyDescent="0.35">
      <c r="B379" s="136"/>
      <c r="C379" s="107" t="s">
        <v>742</v>
      </c>
      <c r="D379" s="107" t="s">
        <v>743</v>
      </c>
      <c r="E379" s="106" t="s">
        <v>18</v>
      </c>
      <c r="F379" s="125"/>
      <c r="G379" s="120"/>
      <c r="H379" s="122"/>
      <c r="I379" s="64">
        <v>3</v>
      </c>
      <c r="J379" s="60"/>
      <c r="K379" s="60"/>
    </row>
    <row r="380" spans="2:11" hidden="1" outlineLevel="2" x14ac:dyDescent="0.35">
      <c r="B380" s="136"/>
      <c r="C380" s="107" t="s">
        <v>744</v>
      </c>
      <c r="D380" s="107" t="s">
        <v>745</v>
      </c>
      <c r="E380" s="106" t="s">
        <v>18</v>
      </c>
      <c r="F380" s="125"/>
      <c r="G380" s="120"/>
      <c r="H380" s="122"/>
      <c r="I380" s="64">
        <v>3</v>
      </c>
      <c r="J380" s="60"/>
      <c r="K380" s="60"/>
    </row>
    <row r="381" spans="2:11" hidden="1" outlineLevel="2" x14ac:dyDescent="0.35">
      <c r="B381" s="136"/>
      <c r="C381" s="93" t="s">
        <v>746</v>
      </c>
      <c r="D381" s="93" t="s">
        <v>747</v>
      </c>
      <c r="E381" s="99" t="s">
        <v>18</v>
      </c>
      <c r="F381" s="108">
        <v>3</v>
      </c>
      <c r="G381" s="95">
        <f>(COUNTIF(E381,$F$387)+(COUNTIF(E381,$F$386)*0.5))/COUNTA(E381)</f>
        <v>0</v>
      </c>
      <c r="H381" s="122"/>
      <c r="I381" s="64">
        <v>4</v>
      </c>
      <c r="J381" s="60"/>
      <c r="K381" s="60"/>
    </row>
    <row r="382" spans="2:11" collapsed="1" x14ac:dyDescent="0.35">
      <c r="C382" s="109"/>
      <c r="J382" s="9"/>
      <c r="K382" s="9"/>
    </row>
    <row r="383" spans="2:11" hidden="1" x14ac:dyDescent="0.35">
      <c r="C383" s="109"/>
      <c r="J383" s="9"/>
      <c r="K383" s="9"/>
    </row>
    <row r="384" spans="2:11" hidden="1" x14ac:dyDescent="0.35">
      <c r="C384" s="109"/>
      <c r="E384" s="114" t="s">
        <v>12</v>
      </c>
      <c r="F384" s="92" t="s">
        <v>76</v>
      </c>
      <c r="H384" s="115"/>
      <c r="I384" s="3"/>
      <c r="J384" s="9"/>
      <c r="K384" s="9"/>
    </row>
    <row r="385" spans="3:11" ht="29" hidden="1" x14ac:dyDescent="0.35">
      <c r="C385" s="109"/>
      <c r="E385" s="116" t="s">
        <v>18</v>
      </c>
      <c r="F385" s="92" t="s">
        <v>18</v>
      </c>
      <c r="H385" s="115"/>
      <c r="I385" s="3"/>
      <c r="J385" s="9"/>
      <c r="K385" s="9"/>
    </row>
    <row r="386" spans="3:11" ht="29" hidden="1" x14ac:dyDescent="0.35">
      <c r="C386" s="109"/>
      <c r="E386" s="117"/>
      <c r="F386" s="92" t="s">
        <v>87</v>
      </c>
      <c r="H386" s="115"/>
      <c r="I386" s="68"/>
      <c r="J386" s="9"/>
      <c r="K386" s="9"/>
    </row>
    <row r="387" spans="3:11" hidden="1" x14ac:dyDescent="0.35">
      <c r="C387" s="109"/>
      <c r="E387" s="117"/>
      <c r="F387" s="92" t="s">
        <v>15</v>
      </c>
      <c r="H387" s="115"/>
      <c r="I387" s="68"/>
      <c r="J387" s="9"/>
      <c r="K387" s="9"/>
    </row>
    <row r="388" spans="3:11" hidden="1" x14ac:dyDescent="0.35">
      <c r="C388" s="118"/>
    </row>
    <row r="389" spans="3:11" hidden="1" x14ac:dyDescent="0.35">
      <c r="C389" s="118"/>
    </row>
    <row r="390" spans="3:11" hidden="1" x14ac:dyDescent="0.35">
      <c r="C390" s="118"/>
    </row>
    <row r="391" spans="3:11" x14ac:dyDescent="0.35">
      <c r="C391" s="118"/>
    </row>
    <row r="392" spans="3:11" x14ac:dyDescent="0.35">
      <c r="C392" s="118"/>
    </row>
    <row r="393" spans="3:11" x14ac:dyDescent="0.35">
      <c r="C393" s="118"/>
    </row>
    <row r="394" spans="3:11" x14ac:dyDescent="0.35">
      <c r="C394" s="118"/>
    </row>
    <row r="395" spans="3:11" x14ac:dyDescent="0.35">
      <c r="C395" s="118"/>
    </row>
    <row r="396" spans="3:11" x14ac:dyDescent="0.35">
      <c r="C396" s="118"/>
    </row>
    <row r="397" spans="3:11" x14ac:dyDescent="0.35">
      <c r="C397" s="118"/>
    </row>
    <row r="398" spans="3:11" x14ac:dyDescent="0.35">
      <c r="C398" s="118"/>
    </row>
    <row r="399" spans="3:11" x14ac:dyDescent="0.35">
      <c r="C399" s="118"/>
    </row>
    <row r="400" spans="3:11" x14ac:dyDescent="0.35">
      <c r="C400" s="118"/>
    </row>
    <row r="401" spans="3:3" x14ac:dyDescent="0.35">
      <c r="C401" s="118"/>
    </row>
    <row r="402" spans="3:3" x14ac:dyDescent="0.35">
      <c r="C402" s="118"/>
    </row>
    <row r="403" spans="3:3" x14ac:dyDescent="0.35">
      <c r="C403" s="118"/>
    </row>
    <row r="404" spans="3:3" x14ac:dyDescent="0.35">
      <c r="C404" s="118"/>
    </row>
    <row r="405" spans="3:3" x14ac:dyDescent="0.35">
      <c r="C405" s="118"/>
    </row>
    <row r="406" spans="3:3" x14ac:dyDescent="0.35">
      <c r="C406" s="118"/>
    </row>
    <row r="407" spans="3:3" x14ac:dyDescent="0.35">
      <c r="C407" s="118"/>
    </row>
  </sheetData>
  <autoFilter ref="B1:K381"/>
  <mergeCells count="271">
    <mergeCell ref="H264:H266"/>
    <mergeCell ref="B208:B215"/>
    <mergeCell ref="H354:H360"/>
    <mergeCell ref="B252:B263"/>
    <mergeCell ref="G323:G324"/>
    <mergeCell ref="G333:G334"/>
    <mergeCell ref="F317:F318"/>
    <mergeCell ref="F321:F322"/>
    <mergeCell ref="F323:F324"/>
    <mergeCell ref="F325:F327"/>
    <mergeCell ref="F270:F271"/>
    <mergeCell ref="F272:F275"/>
    <mergeCell ref="F276:F277"/>
    <mergeCell ref="F281:F282"/>
    <mergeCell ref="F283:F284"/>
    <mergeCell ref="H308:H312"/>
    <mergeCell ref="G340:G341"/>
    <mergeCell ref="G350:G351"/>
    <mergeCell ref="H313:H319"/>
    <mergeCell ref="H320:H328"/>
    <mergeCell ref="H331:H338"/>
    <mergeCell ref="H339:H346"/>
    <mergeCell ref="H349:H353"/>
    <mergeCell ref="H269:H278"/>
    <mergeCell ref="H279:H285"/>
    <mergeCell ref="H288:H298"/>
    <mergeCell ref="H299:H307"/>
    <mergeCell ref="B2:K2"/>
    <mergeCell ref="H38:H45"/>
    <mergeCell ref="H46:H55"/>
    <mergeCell ref="H56:H75"/>
    <mergeCell ref="H76:H93"/>
    <mergeCell ref="H94:H101"/>
    <mergeCell ref="F77:F81"/>
    <mergeCell ref="F82:F87"/>
    <mergeCell ref="F88:F92"/>
    <mergeCell ref="F98:F99"/>
    <mergeCell ref="F52:F54"/>
    <mergeCell ref="F57:F63"/>
    <mergeCell ref="F64:F69"/>
    <mergeCell ref="F70:F73"/>
    <mergeCell ref="F74:F75"/>
    <mergeCell ref="F39:F40"/>
    <mergeCell ref="G19:G23"/>
    <mergeCell ref="G24:G26"/>
    <mergeCell ref="G27:G30"/>
    <mergeCell ref="G35:G36"/>
    <mergeCell ref="B56:B75"/>
    <mergeCell ref="G41:G42"/>
    <mergeCell ref="F9:F10"/>
    <mergeCell ref="F11:F14"/>
    <mergeCell ref="B18:B31"/>
    <mergeCell ref="B349:B353"/>
    <mergeCell ref="B354:B360"/>
    <mergeCell ref="B299:B307"/>
    <mergeCell ref="B308:B312"/>
    <mergeCell ref="B313:B319"/>
    <mergeCell ref="B320:B328"/>
    <mergeCell ref="B269:B278"/>
    <mergeCell ref="B279:B285"/>
    <mergeCell ref="F171:F173"/>
    <mergeCell ref="F314:F315"/>
    <mergeCell ref="B242:B247"/>
    <mergeCell ref="B288:B298"/>
    <mergeCell ref="B181:B192"/>
    <mergeCell ref="B216:B231"/>
    <mergeCell ref="F209:F211"/>
    <mergeCell ref="F182:F183"/>
    <mergeCell ref="F253:F254"/>
    <mergeCell ref="B248:B251"/>
    <mergeCell ref="B264:B266"/>
    <mergeCell ref="G116:G118"/>
    <mergeCell ref="H156:H169"/>
    <mergeCell ref="H170:H175"/>
    <mergeCell ref="H176:H180"/>
    <mergeCell ref="H193:H195"/>
    <mergeCell ref="H198:H207"/>
    <mergeCell ref="G159:G162"/>
    <mergeCell ref="G171:G173"/>
    <mergeCell ref="G140:G143"/>
    <mergeCell ref="G144:G146"/>
    <mergeCell ref="H181:H192"/>
    <mergeCell ref="G184:G186"/>
    <mergeCell ref="G187:G190"/>
    <mergeCell ref="G191:G192"/>
    <mergeCell ref="G182:G183"/>
    <mergeCell ref="B155:K155"/>
    <mergeCell ref="B156:B169"/>
    <mergeCell ref="F157:F158"/>
    <mergeCell ref="F159:F162"/>
    <mergeCell ref="F163:F166"/>
    <mergeCell ref="F206:F207"/>
    <mergeCell ref="G124:G127"/>
    <mergeCell ref="G167:G169"/>
    <mergeCell ref="G151:G152"/>
    <mergeCell ref="G43:G44"/>
    <mergeCell ref="G105:G106"/>
    <mergeCell ref="G107:G110"/>
    <mergeCell ref="F107:F110"/>
    <mergeCell ref="F111:F113"/>
    <mergeCell ref="G82:G87"/>
    <mergeCell ref="G88:G92"/>
    <mergeCell ref="G98:G99"/>
    <mergeCell ref="B103:K103"/>
    <mergeCell ref="B94:B101"/>
    <mergeCell ref="G47:G50"/>
    <mergeCell ref="G52:G54"/>
    <mergeCell ref="F43:F44"/>
    <mergeCell ref="F47:F50"/>
    <mergeCell ref="G74:G75"/>
    <mergeCell ref="G77:G81"/>
    <mergeCell ref="G64:G69"/>
    <mergeCell ref="G70:G73"/>
    <mergeCell ref="B139:B149"/>
    <mergeCell ref="B129:B138"/>
    <mergeCell ref="H150:H153"/>
    <mergeCell ref="H363:H374"/>
    <mergeCell ref="H375:H381"/>
    <mergeCell ref="F302:F304"/>
    <mergeCell ref="F305:F307"/>
    <mergeCell ref="G365:G366"/>
    <mergeCell ref="G376:G377"/>
    <mergeCell ref="G136:G137"/>
    <mergeCell ref="H104:H114"/>
    <mergeCell ref="H115:H128"/>
    <mergeCell ref="H129:H138"/>
    <mergeCell ref="G130:G132"/>
    <mergeCell ref="G133:G135"/>
    <mergeCell ref="F119:F123"/>
    <mergeCell ref="F124:F127"/>
    <mergeCell ref="F130:F132"/>
    <mergeCell ref="F133:F135"/>
    <mergeCell ref="F136:F137"/>
    <mergeCell ref="F140:F143"/>
    <mergeCell ref="F144:F146"/>
    <mergeCell ref="G258:G261"/>
    <mergeCell ref="G262:G263"/>
    <mergeCell ref="G352:G353"/>
    <mergeCell ref="G355:G356"/>
    <mergeCell ref="G343:G345"/>
    <mergeCell ref="B363:B374"/>
    <mergeCell ref="B375:B381"/>
    <mergeCell ref="B268:K268"/>
    <mergeCell ref="B287:K287"/>
    <mergeCell ref="B330:K330"/>
    <mergeCell ref="B348:K348"/>
    <mergeCell ref="B362:K362"/>
    <mergeCell ref="B331:B338"/>
    <mergeCell ref="B339:B346"/>
    <mergeCell ref="G305:G307"/>
    <mergeCell ref="G325:G327"/>
    <mergeCell ref="G335:G337"/>
    <mergeCell ref="G276:G277"/>
    <mergeCell ref="G289:G291"/>
    <mergeCell ref="G292:G294"/>
    <mergeCell ref="G295:G297"/>
    <mergeCell ref="G302:G304"/>
    <mergeCell ref="G357:G359"/>
    <mergeCell ref="G281:G282"/>
    <mergeCell ref="G283:G284"/>
    <mergeCell ref="G300:G301"/>
    <mergeCell ref="G314:G315"/>
    <mergeCell ref="G317:G318"/>
    <mergeCell ref="G321:G322"/>
    <mergeCell ref="H3:H17"/>
    <mergeCell ref="H18:H31"/>
    <mergeCell ref="H34:H37"/>
    <mergeCell ref="F4:F8"/>
    <mergeCell ref="G4:G8"/>
    <mergeCell ref="F95:F97"/>
    <mergeCell ref="G95:G97"/>
    <mergeCell ref="B76:B93"/>
    <mergeCell ref="F41:F42"/>
    <mergeCell ref="G39:G40"/>
    <mergeCell ref="B3:B17"/>
    <mergeCell ref="B34:B37"/>
    <mergeCell ref="B38:B45"/>
    <mergeCell ref="B46:B55"/>
    <mergeCell ref="B33:K33"/>
    <mergeCell ref="G57:G63"/>
    <mergeCell ref="F15:F17"/>
    <mergeCell ref="F19:F23"/>
    <mergeCell ref="F24:F26"/>
    <mergeCell ref="F27:F30"/>
    <mergeCell ref="F35:F36"/>
    <mergeCell ref="G9:G10"/>
    <mergeCell ref="G11:G14"/>
    <mergeCell ref="G15:G17"/>
    <mergeCell ref="B115:B128"/>
    <mergeCell ref="B104:B114"/>
    <mergeCell ref="B198:B207"/>
    <mergeCell ref="B170:B175"/>
    <mergeCell ref="B176:B180"/>
    <mergeCell ref="B193:B195"/>
    <mergeCell ref="F167:F169"/>
    <mergeCell ref="F178:F179"/>
    <mergeCell ref="F199:F200"/>
    <mergeCell ref="B197:K197"/>
    <mergeCell ref="G157:G158"/>
    <mergeCell ref="B150:B153"/>
    <mergeCell ref="G147:G148"/>
    <mergeCell ref="F151:F152"/>
    <mergeCell ref="G163:G166"/>
    <mergeCell ref="G199:G200"/>
    <mergeCell ref="G201:G202"/>
    <mergeCell ref="G203:G205"/>
    <mergeCell ref="H139:H149"/>
    <mergeCell ref="F147:F148"/>
    <mergeCell ref="G111:G113"/>
    <mergeCell ref="F105:F106"/>
    <mergeCell ref="F116:F118"/>
    <mergeCell ref="G119:G123"/>
    <mergeCell ref="G270:G271"/>
    <mergeCell ref="G378:G380"/>
    <mergeCell ref="G272:G275"/>
    <mergeCell ref="G367:G370"/>
    <mergeCell ref="G371:G374"/>
    <mergeCell ref="F365:F366"/>
    <mergeCell ref="F367:F370"/>
    <mergeCell ref="F371:F374"/>
    <mergeCell ref="F376:F377"/>
    <mergeCell ref="F378:F380"/>
    <mergeCell ref="F350:F351"/>
    <mergeCell ref="F352:F353"/>
    <mergeCell ref="F355:F356"/>
    <mergeCell ref="F357:F359"/>
    <mergeCell ref="F333:F334"/>
    <mergeCell ref="F335:F337"/>
    <mergeCell ref="F340:F341"/>
    <mergeCell ref="F343:F345"/>
    <mergeCell ref="F289:F291"/>
    <mergeCell ref="F292:F294"/>
    <mergeCell ref="F295:F297"/>
    <mergeCell ref="F300:F301"/>
    <mergeCell ref="B232:B241"/>
    <mergeCell ref="G206:G207"/>
    <mergeCell ref="G233:G237"/>
    <mergeCell ref="G178:G179"/>
    <mergeCell ref="G255:G257"/>
    <mergeCell ref="G245:G246"/>
    <mergeCell ref="G243:G244"/>
    <mergeCell ref="G238:G239"/>
    <mergeCell ref="F201:F202"/>
    <mergeCell ref="F184:F186"/>
    <mergeCell ref="F187:F190"/>
    <mergeCell ref="F191:F192"/>
    <mergeCell ref="F203:F205"/>
    <mergeCell ref="F258:F261"/>
    <mergeCell ref="F262:F263"/>
    <mergeCell ref="G214:G215"/>
    <mergeCell ref="F255:F257"/>
    <mergeCell ref="F233:F237"/>
    <mergeCell ref="F238:F239"/>
    <mergeCell ref="F245:F246"/>
    <mergeCell ref="F243:F244"/>
    <mergeCell ref="H208:H215"/>
    <mergeCell ref="H242:H247"/>
    <mergeCell ref="H248:H251"/>
    <mergeCell ref="G253:G254"/>
    <mergeCell ref="G209:G211"/>
    <mergeCell ref="H216:H231"/>
    <mergeCell ref="F217:F219"/>
    <mergeCell ref="G217:G219"/>
    <mergeCell ref="F220:F224"/>
    <mergeCell ref="G220:G224"/>
    <mergeCell ref="F225:F228"/>
    <mergeCell ref="G225:G228"/>
    <mergeCell ref="F229:F231"/>
    <mergeCell ref="G229:G231"/>
    <mergeCell ref="H232:H241"/>
    <mergeCell ref="H252:H263"/>
  </mergeCells>
  <conditionalFormatting sqref="B2 E33:H34 G37 F209:G209 F212:G213 F214:F215 F232:G233 C288 C319 E319 C346:E346 E388:H1048576 E3:E31 E63:E101 E104:E153 C269:E285 E288 C289:E318 C320:E328 E331:E345 E349:E360 C363:E381">
    <cfRule type="containsText" dxfId="896" priority="2481" operator="containsText" text="Не выполняется">
      <formula>NOT(ISERROR(SEARCH("Не выполняется",B2)))</formula>
    </cfRule>
  </conditionalFormatting>
  <conditionalFormatting sqref="B2 E33:H34 G37 F209:G209 F212:G213 F214:F215 F232:G233 C288 C319 E319 C346:E346 E388:H1048576 E3:E31 E63:E101 E104:E153 C269:E285 E288 C289:E318 C320:E328 E331:E345 E349:E360 C363:E381">
    <cfRule type="containsText" dxfId="895" priority="2480" operator="containsText" text="Верно">
      <formula>NOT(ISERROR(SEARCH("Верно",B2)))</formula>
    </cfRule>
  </conditionalFormatting>
  <conditionalFormatting sqref="B2 E33:H34 G37 F209:G209 F212:G213 F214:F215 F232:G233 C288 C319 E319 C346:E346 E388:H1048576 E3:E31 E104:E153 C269:E285 E288 C289:E318 C320:E328 E331:E345 E349:E360 C363:E381">
    <cfRule type="containsText" dxfId="894" priority="2477" operator="containsText" text="Неверно">
      <formula>NOT(ISERROR(SEARCH("Неверно",B2)))</formula>
    </cfRule>
    <cfRule type="containsText" dxfId="893" priority="2478" operator="containsText" text="Частично">
      <formula>NOT(ISERROR(SEARCH("Частично",B2)))</formula>
    </cfRule>
    <cfRule type="beginsWith" dxfId="892" priority="2479" operator="beginsWith" text="Выполняется">
      <formula>LEFT(B2,LEN("Выполняется"))="Выполняется"</formula>
    </cfRule>
  </conditionalFormatting>
  <conditionalFormatting sqref="D177:E180 E195:E196">
    <cfRule type="containsText" dxfId="891" priority="2462" operator="containsText" text="Неверно">
      <formula>NOT(ISERROR(SEARCH("Неверно",D177)))</formula>
    </cfRule>
    <cfRule type="containsText" dxfId="890" priority="2463" operator="containsText" text="Частично">
      <formula>NOT(ISERROR(SEARCH("Частично",D177)))</formula>
    </cfRule>
    <cfRule type="beginsWith" dxfId="889" priority="2464" operator="beginsWith" text="Выполняется">
      <formula>LEFT(D177,LEN("Выполняется"))="Выполняется"</formula>
    </cfRule>
    <cfRule type="containsText" dxfId="888" priority="2465" operator="containsText" text="Верно">
      <formula>NOT(ISERROR(SEARCH("Верно",D177)))</formula>
    </cfRule>
  </conditionalFormatting>
  <conditionalFormatting sqref="E32 I388:I1048576">
    <cfRule type="containsText" dxfId="887" priority="330" operator="containsText" text="Неверно">
      <formula>NOT(ISERROR(SEARCH("Неверно",E32)))</formula>
    </cfRule>
    <cfRule type="containsText" dxfId="886" priority="331" operator="containsText" text="Частично">
      <formula>NOT(ISERROR(SEARCH("Частично",E32)))</formula>
    </cfRule>
    <cfRule type="beginsWith" dxfId="885" priority="332" operator="beginsWith" text="Выполняется">
      <formula>LEFT(E32,LEN("Выполняется"))="Выполняется"</formula>
    </cfRule>
    <cfRule type="containsText" dxfId="884" priority="333" operator="containsText" text="Верно">
      <formula>NOT(ISERROR(SEARCH("Верно",E32)))</formula>
    </cfRule>
    <cfRule type="containsText" dxfId="883" priority="334" operator="containsText" text="Не выполняется">
      <formula>NOT(ISERROR(SEARCH("Не выполняется",E32)))</formula>
    </cfRule>
  </conditionalFormatting>
  <conditionalFormatting sqref="E35:E38 E40:E45 E51:E55 E60:E62">
    <cfRule type="containsText" dxfId="882" priority="271" operator="containsText" text="Частично">
      <formula>NOT(ISERROR(SEARCH("Частично",E35)))</formula>
    </cfRule>
    <cfRule type="beginsWith" dxfId="881" priority="272" operator="beginsWith" text="Выполняется">
      <formula>LEFT(E35,LEN("Выполняется"))="Выполняется"</formula>
    </cfRule>
    <cfRule type="containsText" dxfId="880" priority="273" operator="containsText" text="Верно">
      <formula>NOT(ISERROR(SEARCH("Верно",E35)))</formula>
    </cfRule>
    <cfRule type="containsText" dxfId="879" priority="274" operator="containsText" text="Не выполняется">
      <formula>NOT(ISERROR(SEARCH("Не выполняется",E35)))</formula>
    </cfRule>
  </conditionalFormatting>
  <conditionalFormatting sqref="E35:E38 E40:E45 E51:E55 E60:E101">
    <cfRule type="containsText" dxfId="878" priority="270" operator="containsText" text="Неверно">
      <formula>NOT(ISERROR(SEARCH("Неверно",E35)))</formula>
    </cfRule>
  </conditionalFormatting>
  <conditionalFormatting sqref="E63:E102">
    <cfRule type="containsText" dxfId="877" priority="341" operator="containsText" text="Частично">
      <formula>NOT(ISERROR(SEARCH("Частично",E63)))</formula>
    </cfRule>
    <cfRule type="beginsWith" dxfId="876" priority="342" operator="beginsWith" text="Выполняется">
      <formula>LEFT(E63,LEN("Выполняется"))="Выполняется"</formula>
    </cfRule>
  </conditionalFormatting>
  <conditionalFormatting sqref="E102">
    <cfRule type="containsText" dxfId="875" priority="340" operator="containsText" text="Неверно">
      <formula>NOT(ISERROR(SEARCH("Неверно",E102)))</formula>
    </cfRule>
    <cfRule type="containsText" dxfId="874" priority="343" operator="containsText" text="Верно">
      <formula>NOT(ISERROR(SEARCH("Верно",E102)))</formula>
    </cfRule>
    <cfRule type="containsText" dxfId="873" priority="344" operator="containsText" text="Не выполняется">
      <formula>NOT(ISERROR(SEARCH("Не выполняется",E102)))</formula>
    </cfRule>
  </conditionalFormatting>
  <conditionalFormatting sqref="E154">
    <cfRule type="containsText" dxfId="872" priority="350" operator="containsText" text="Неверно">
      <formula>NOT(ISERROR(SEARCH("Неверно",E154)))</formula>
    </cfRule>
    <cfRule type="containsText" dxfId="871" priority="351" operator="containsText" text="Частично">
      <formula>NOT(ISERROR(SEARCH("Частично",E154)))</formula>
    </cfRule>
    <cfRule type="beginsWith" dxfId="870" priority="352" operator="beginsWith" text="Выполняется">
      <formula>LEFT(E154,LEN("Выполняется"))="Выполняется"</formula>
    </cfRule>
    <cfRule type="containsText" dxfId="869" priority="353" operator="containsText" text="Верно">
      <formula>NOT(ISERROR(SEARCH("Верно",E154)))</formula>
    </cfRule>
    <cfRule type="containsText" dxfId="868" priority="354" operator="containsText" text="Не выполняется">
      <formula>NOT(ISERROR(SEARCH("Не выполняется",E154)))</formula>
    </cfRule>
  </conditionalFormatting>
  <conditionalFormatting sqref="E159:E169 E172:E173 D174:E174 D177:D180">
    <cfRule type="containsText" dxfId="867" priority="2476" operator="containsText" text="Не выполняет">
      <formula>NOT(ISERROR(SEARCH("Не выполняет",D159)))</formula>
    </cfRule>
  </conditionalFormatting>
  <conditionalFormatting sqref="E159:E169 E172:E173 D174:E174">
    <cfRule type="containsText" dxfId="866" priority="2472" operator="containsText" text="Неверно">
      <formula>NOT(ISERROR(SEARCH("Неверно",D159)))</formula>
    </cfRule>
    <cfRule type="containsText" dxfId="865" priority="2473" operator="containsText" text="Частично">
      <formula>NOT(ISERROR(SEARCH("Частично",D159)))</formula>
    </cfRule>
    <cfRule type="beginsWith" dxfId="864" priority="2474" operator="beginsWith" text="Выполняется">
      <formula>LEFT(D159,LEN("Выполняется"))="Выполняется"</formula>
    </cfRule>
    <cfRule type="containsText" dxfId="863" priority="2475" operator="containsText" text="Верно">
      <formula>NOT(ISERROR(SEARCH("Верно",D159)))</formula>
    </cfRule>
  </conditionalFormatting>
  <conditionalFormatting sqref="E176">
    <cfRule type="containsText" dxfId="862" priority="360" operator="containsText" text="Неверно">
      <formula>NOT(ISERROR(SEARCH("Неверно",E176)))</formula>
    </cfRule>
    <cfRule type="containsText" dxfId="861" priority="361" operator="containsText" text="Частично">
      <formula>NOT(ISERROR(SEARCH("Частично",E176)))</formula>
    </cfRule>
    <cfRule type="beginsWith" dxfId="860" priority="362" operator="beginsWith" text="Выполняется">
      <formula>LEFT(E176,LEN("Выполняется"))="Выполняется"</formula>
    </cfRule>
    <cfRule type="containsText" dxfId="859" priority="363" operator="containsText" text="Верно">
      <formula>NOT(ISERROR(SEARCH("Верно",E176)))</formula>
    </cfRule>
    <cfRule type="containsText" dxfId="858" priority="364" operator="containsText" text="Не выполняется">
      <formula>NOT(ISERROR(SEARCH("Не выполняется",E176)))</formula>
    </cfRule>
  </conditionalFormatting>
  <conditionalFormatting sqref="E177:E180 E195:E196">
    <cfRule type="containsText" dxfId="857" priority="2466" operator="containsText" text="Не выполняется">
      <formula>NOT(ISERROR(SEARCH("Не выполняется",E177)))</formula>
    </cfRule>
  </conditionalFormatting>
  <conditionalFormatting sqref="E188:E192">
    <cfRule type="containsText" dxfId="856" priority="405" operator="containsText" text="Неверно">
      <formula>NOT(ISERROR(SEARCH("Неверно",E188)))</formula>
    </cfRule>
    <cfRule type="containsText" dxfId="855" priority="406" operator="containsText" text="Частично">
      <formula>NOT(ISERROR(SEARCH("Частично",E188)))</formula>
    </cfRule>
    <cfRule type="beginsWith" dxfId="854" priority="407" operator="beginsWith" text="Выполняется">
      <formula>LEFT(E188,LEN("Выполняется"))="Выполняется"</formula>
    </cfRule>
    <cfRule type="containsText" dxfId="853" priority="408" operator="containsText" text="Верно">
      <formula>NOT(ISERROR(SEARCH("Верно",E188)))</formula>
    </cfRule>
    <cfRule type="containsText" dxfId="852" priority="409" operator="containsText" text="Не выполняется">
      <formula>NOT(ISERROR(SEARCH("Не выполняется",E188)))</formula>
    </cfRule>
  </conditionalFormatting>
  <conditionalFormatting sqref="E204:E207">
    <cfRule type="containsText" dxfId="851" priority="375" operator="containsText" text="Неверно">
      <formula>NOT(ISERROR(SEARCH("Неверно",E204)))</formula>
    </cfRule>
    <cfRule type="containsText" dxfId="850" priority="378" operator="containsText" text="Верно">
      <formula>NOT(ISERROR(SEARCH("Верно",E204)))</formula>
    </cfRule>
  </conditionalFormatting>
  <conditionalFormatting sqref="E204:E207">
    <cfRule type="containsText" dxfId="849" priority="376" operator="containsText" text="Частично">
      <formula>NOT(ISERROR(SEARCH("Частично",E204)))</formula>
    </cfRule>
    <cfRule type="beginsWith" dxfId="848" priority="377" operator="beginsWith" text="Выполняется">
      <formula>LEFT(E204,LEN("Выполняется"))="Выполняется"</formula>
    </cfRule>
    <cfRule type="containsText" dxfId="847" priority="379" operator="containsText" text="Не выполняется">
      <formula>NOT(ISERROR(SEARCH("Не выполняется",E204)))</formula>
    </cfRule>
  </conditionalFormatting>
  <conditionalFormatting sqref="E222:E231">
    <cfRule type="containsText" dxfId="846" priority="410" operator="containsText" text="Неверно">
      <formula>NOT(ISERROR(SEARCH("Неверно",E222)))</formula>
    </cfRule>
    <cfRule type="containsText" dxfId="845" priority="411" operator="containsText" text="Частично">
      <formula>NOT(ISERROR(SEARCH("Частично",E222)))</formula>
    </cfRule>
    <cfRule type="beginsWith" dxfId="844" priority="412" operator="beginsWith" text="Выполняется">
      <formula>LEFT(E222,LEN("Выполняется"))="Выполняется"</formula>
    </cfRule>
    <cfRule type="containsText" dxfId="843" priority="413" operator="containsText" text="Верно">
      <formula>NOT(ISERROR(SEARCH("Верно",E222)))</formula>
    </cfRule>
    <cfRule type="containsText" dxfId="842" priority="414" operator="containsText" text="Не выполняется">
      <formula>NOT(ISERROR(SEARCH("Не выполняется",E222)))</formula>
    </cfRule>
  </conditionalFormatting>
  <conditionalFormatting sqref="E232">
    <cfRule type="containsText" dxfId="841" priority="385" operator="containsText" text="Неверно">
      <formula>NOT(ISERROR(SEARCH("Неверно",E232)))</formula>
    </cfRule>
    <cfRule type="containsText" dxfId="840" priority="386" operator="containsText" text="Частично">
      <formula>NOT(ISERROR(SEARCH("Частично",E232)))</formula>
    </cfRule>
    <cfRule type="beginsWith" dxfId="839" priority="387" operator="beginsWith" text="Выполняется">
      <formula>LEFT(E232,LEN("Выполняется"))="Выполняется"</formula>
    </cfRule>
    <cfRule type="containsText" dxfId="838" priority="388" operator="containsText" text="Верно">
      <formula>NOT(ISERROR(SEARCH("Верно",E232)))</formula>
    </cfRule>
    <cfRule type="containsText" dxfId="837" priority="389" operator="containsText" text="Не выполняется">
      <formula>NOT(ISERROR(SEARCH("Не выполняется",E232)))</formula>
    </cfRule>
  </conditionalFormatting>
  <conditionalFormatting sqref="E233:E241 E243:E246">
    <cfRule type="containsText" dxfId="836" priority="564" operator="containsText" text="Верно">
      <formula>NOT(ISERROR(SEARCH("Верно",E233)))</formula>
    </cfRule>
  </conditionalFormatting>
  <conditionalFormatting sqref="E233:E241 E243:E246">
    <cfRule type="containsText" dxfId="835" priority="561" operator="containsText" text="Неверно">
      <formula>NOT(ISERROR(SEARCH("Неверно",E233)))</formula>
    </cfRule>
    <cfRule type="containsText" dxfId="834" priority="562" operator="containsText" text="Частично">
      <formula>NOT(ISERROR(SEARCH("Частично",E233)))</formula>
    </cfRule>
    <cfRule type="beginsWith" dxfId="833" priority="563" operator="beginsWith" text="Выполняется">
      <formula>LEFT(E233,LEN("Выполняется"))="Выполняется"</formula>
    </cfRule>
    <cfRule type="containsText" dxfId="832" priority="565" operator="containsText" text="Не выполняется">
      <formula>NOT(ISERROR(SEARCH("Не выполняется",E233)))</formula>
    </cfRule>
  </conditionalFormatting>
  <conditionalFormatting sqref="E242">
    <cfRule type="containsText" dxfId="831" priority="390" operator="containsText" text="Неверно">
      <formula>NOT(ISERROR(SEARCH("Неверно",E242)))</formula>
    </cfRule>
    <cfRule type="containsText" dxfId="830" priority="391" operator="containsText" text="Частично">
      <formula>NOT(ISERROR(SEARCH("Частично",E242)))</formula>
    </cfRule>
    <cfRule type="beginsWith" dxfId="829" priority="392" operator="beginsWith" text="Выполняется">
      <formula>LEFT(E242,LEN("Выполняется"))="Выполняется"</formula>
    </cfRule>
    <cfRule type="containsText" dxfId="828" priority="393" operator="containsText" text="Верно">
      <formula>NOT(ISERROR(SEARCH("Верно",E242)))</formula>
    </cfRule>
    <cfRule type="containsText" dxfId="827" priority="394" operator="containsText" text="Не выполняется">
      <formula>NOT(ISERROR(SEARCH("Не выполняется",E242)))</formula>
    </cfRule>
  </conditionalFormatting>
  <conditionalFormatting sqref="E248:E251 E257:E264">
    <cfRule type="containsText" dxfId="826" priority="400" operator="containsText" text="Неверно">
      <formula>NOT(ISERROR(SEARCH("Неверно",E248)))</formula>
    </cfRule>
    <cfRule type="containsText" dxfId="825" priority="401" operator="containsText" text="Частично">
      <formula>NOT(ISERROR(SEARCH("Частично",E248)))</formula>
    </cfRule>
    <cfRule type="beginsWith" dxfId="824" priority="402" operator="beginsWith" text="Выполняется">
      <formula>LEFT(E248,LEN("Выполняется"))="Выполняется"</formula>
    </cfRule>
    <cfRule type="containsText" dxfId="823" priority="403" operator="containsText" text="Верно">
      <formula>NOT(ISERROR(SEARCH("Верно",E248)))</formula>
    </cfRule>
    <cfRule type="containsText" dxfId="822" priority="404" operator="containsText" text="Не выполняется">
      <formula>NOT(ISERROR(SEARCH("Не выполняется",E248)))</formula>
    </cfRule>
  </conditionalFormatting>
  <conditionalFormatting sqref="E286">
    <cfRule type="containsText" dxfId="821" priority="310" operator="containsText" text="Неверно">
      <formula>NOT(ISERROR(SEARCH("Неверно",E286)))</formula>
    </cfRule>
    <cfRule type="containsText" dxfId="820" priority="311" operator="containsText" text="Частично">
      <formula>NOT(ISERROR(SEARCH("Частично",E286)))</formula>
    </cfRule>
    <cfRule type="beginsWith" dxfId="819" priority="312" operator="beginsWith" text="Выполняется">
      <formula>LEFT(E286,LEN("Выполняется"))="Выполняется"</formula>
    </cfRule>
    <cfRule type="containsText" dxfId="818" priority="313" operator="containsText" text="Верно">
      <formula>NOT(ISERROR(SEARCH("Верно",E286)))</formula>
    </cfRule>
    <cfRule type="containsText" dxfId="817" priority="314" operator="containsText" text="Не выполняется">
      <formula>NOT(ISERROR(SEARCH("Не выполняется",E286)))</formula>
    </cfRule>
  </conditionalFormatting>
  <conditionalFormatting sqref="E329">
    <cfRule type="containsText" dxfId="816" priority="300" operator="containsText" text="Неверно">
      <formula>NOT(ISERROR(SEARCH("Неверно",E329)))</formula>
    </cfRule>
    <cfRule type="containsText" dxfId="815" priority="301" operator="containsText" text="Частично">
      <formula>NOT(ISERROR(SEARCH("Частично",E329)))</formula>
    </cfRule>
    <cfRule type="beginsWith" dxfId="814" priority="302" operator="beginsWith" text="Выполняется">
      <formula>LEFT(E329,LEN("Выполняется"))="Выполняется"</formula>
    </cfRule>
    <cfRule type="containsText" dxfId="813" priority="303" operator="containsText" text="Верно">
      <formula>NOT(ISERROR(SEARCH("Верно",E329)))</formula>
    </cfRule>
    <cfRule type="containsText" dxfId="812" priority="304" operator="containsText" text="Не выполняется">
      <formula>NOT(ISERROR(SEARCH("Не выполняется",E329)))</formula>
    </cfRule>
  </conditionalFormatting>
  <conditionalFormatting sqref="E347">
    <cfRule type="containsText" dxfId="811" priority="290" operator="containsText" text="Неверно">
      <formula>NOT(ISERROR(SEARCH("Неверно",E347)))</formula>
    </cfRule>
    <cfRule type="containsText" dxfId="810" priority="291" operator="containsText" text="Частично">
      <formula>NOT(ISERROR(SEARCH("Частично",E347)))</formula>
    </cfRule>
    <cfRule type="beginsWith" dxfId="809" priority="292" operator="beginsWith" text="Выполняется">
      <formula>LEFT(E347,LEN("Выполняется"))="Выполняется"</formula>
    </cfRule>
    <cfRule type="containsText" dxfId="808" priority="293" operator="containsText" text="Верно">
      <formula>NOT(ISERROR(SEARCH("Верно",E347)))</formula>
    </cfRule>
    <cfRule type="containsText" dxfId="807" priority="294" operator="containsText" text="Не выполняется">
      <formula>NOT(ISERROR(SEARCH("Не выполняется",E347)))</formula>
    </cfRule>
  </conditionalFormatting>
  <conditionalFormatting sqref="E361">
    <cfRule type="containsText" dxfId="806" priority="280" operator="containsText" text="Неверно">
      <formula>NOT(ISERROR(SEARCH("Неверно",E361)))</formula>
    </cfRule>
    <cfRule type="containsText" dxfId="805" priority="281" operator="containsText" text="Частично">
      <formula>NOT(ISERROR(SEARCH("Частично",E361)))</formula>
    </cfRule>
    <cfRule type="beginsWith" dxfId="804" priority="282" operator="beginsWith" text="Выполняется">
      <formula>LEFT(E361,LEN("Выполняется"))="Выполняется"</formula>
    </cfRule>
    <cfRule type="containsText" dxfId="803" priority="283" operator="containsText" text="Верно">
      <formula>NOT(ISERROR(SEARCH("Верно",E361)))</formula>
    </cfRule>
    <cfRule type="containsText" dxfId="802" priority="284" operator="containsText" text="Не выполняется">
      <formula>NOT(ISERROR(SEARCH("Не выполняется",E361)))</formula>
    </cfRule>
  </conditionalFormatting>
  <conditionalFormatting sqref="E247:G247 F248:G248">
    <cfRule type="containsText" dxfId="801" priority="1461" operator="containsText" text="Неверно">
      <formula>NOT(ISERROR(SEARCH("Неверно",E247)))</formula>
    </cfRule>
    <cfRule type="containsText" dxfId="800" priority="1462" operator="containsText" text="Частично">
      <formula>NOT(ISERROR(SEARCH("Частично",E247)))</formula>
    </cfRule>
    <cfRule type="beginsWith" dxfId="799" priority="1463" operator="beginsWith" text="Выполняется">
      <formula>LEFT(E247,LEN("Выполняется"))="Выполняется"</formula>
    </cfRule>
    <cfRule type="containsText" dxfId="798" priority="1464" operator="containsText" text="Верно">
      <formula>NOT(ISERROR(SEARCH("Верно",E247)))</formula>
    </cfRule>
    <cfRule type="containsText" dxfId="797" priority="1465" operator="containsText" text="Не выполняется">
      <formula>NOT(ISERROR(SEARCH("Не выполняется",E247)))</formula>
    </cfRule>
  </conditionalFormatting>
  <conditionalFormatting sqref="E265:G267">
    <cfRule type="containsText" dxfId="796" priority="315" operator="containsText" text="Неверно">
      <formula>NOT(ISERROR(SEARCH("Неверно",E265)))</formula>
    </cfRule>
    <cfRule type="containsText" dxfId="795" priority="316" operator="containsText" text="Частично">
      <formula>NOT(ISERROR(SEARCH("Частично",E265)))</formula>
    </cfRule>
    <cfRule type="beginsWith" dxfId="794" priority="317" operator="beginsWith" text="Выполняется">
      <formula>LEFT(E265,LEN("Выполняется"))="Выполняется"</formula>
    </cfRule>
    <cfRule type="containsText" dxfId="793" priority="318" operator="containsText" text="Верно">
      <formula>NOT(ISERROR(SEARCH("Верно",E265)))</formula>
    </cfRule>
    <cfRule type="containsText" dxfId="792" priority="319" operator="containsText" text="Не выполняется">
      <formula>NOT(ISERROR(SEARCH("Не выполняется",E265)))</formula>
    </cfRule>
  </conditionalFormatting>
  <conditionalFormatting sqref="I33 E103:I103 E155:I155 E197:I197 E268:I268 E287:I287 E330:I330 E348:I348 E362:I362 E382:I383">
    <cfRule type="containsText" dxfId="791" priority="1201" operator="containsText" text="Неверно">
      <formula>NOT(ISERROR(SEARCH("Неверно",E33)))</formula>
    </cfRule>
    <cfRule type="containsText" dxfId="790" priority="1202" operator="containsText" text="Частично">
      <formula>NOT(ISERROR(SEARCH("Частично",E33)))</formula>
    </cfRule>
    <cfRule type="beginsWith" dxfId="789" priority="1203" operator="beginsWith" text="Выполняется">
      <formula>LEFT(E33,LEN("Выполняется"))="Выполняется"</formula>
    </cfRule>
    <cfRule type="containsText" dxfId="788" priority="1204" operator="containsText" text="Верно">
      <formula>NOT(ISERROR(SEARCH("Верно",E33)))</formula>
    </cfRule>
    <cfRule type="containsText" dxfId="787" priority="1205" operator="containsText" text="Не выполняется">
      <formula>NOT(ISERROR(SEARCH("Не выполняется",E33)))</formula>
    </cfRule>
  </conditionalFormatting>
  <conditionalFormatting sqref="F37:F38 F55:F57 F76:F77 F93:F95">
    <cfRule type="containsText" dxfId="786" priority="2377" operator="containsText" text="Неверно">
      <formula>NOT(ISERROR(SEARCH("Неверно",F37)))</formula>
    </cfRule>
    <cfRule type="containsText" dxfId="785" priority="2378" operator="containsText" text="Частично">
      <formula>NOT(ISERROR(SEARCH("Частично",F37)))</formula>
    </cfRule>
    <cfRule type="beginsWith" dxfId="784" priority="2379" operator="beginsWith" text="Выполняется">
      <formula>LEFT(F37,LEN("Выполняется"))="Выполняется"</formula>
    </cfRule>
    <cfRule type="containsText" dxfId="783" priority="2380" operator="containsText" text="Верно">
      <formula>NOT(ISERROR(SEARCH("Верно",F37)))</formula>
    </cfRule>
    <cfRule type="containsText" dxfId="782" priority="2381" operator="containsText" text="Не выполняется">
      <formula>NOT(ISERROR(SEARCH("Не выполняется",F37)))</formula>
    </cfRule>
  </conditionalFormatting>
  <conditionalFormatting sqref="F45:F47">
    <cfRule type="containsText" dxfId="781" priority="2357" operator="containsText" text="Неверно">
      <formula>NOT(ISERROR(SEARCH("Неверно",F45)))</formula>
    </cfRule>
    <cfRule type="containsText" dxfId="780" priority="2358" operator="containsText" text="Частично">
      <formula>NOT(ISERROR(SEARCH("Частично",F45)))</formula>
    </cfRule>
    <cfRule type="beginsWith" dxfId="779" priority="2359" operator="beginsWith" text="Выполняется">
      <formula>LEFT(F45,LEN("Выполняется"))="Выполняется"</formula>
    </cfRule>
    <cfRule type="containsText" dxfId="778" priority="2360" operator="containsText" text="Верно">
      <formula>NOT(ISERROR(SEARCH("Верно",F45)))</formula>
    </cfRule>
    <cfRule type="containsText" dxfId="777" priority="2361" operator="containsText" text="Не выполняется">
      <formula>NOT(ISERROR(SEARCH("Не выполняется",F45)))</formula>
    </cfRule>
  </conditionalFormatting>
  <conditionalFormatting sqref="F31:G32">
    <cfRule type="containsText" dxfId="776" priority="325" operator="containsText" text="Неверно">
      <formula>NOT(ISERROR(SEARCH("Неверно",F31)))</formula>
    </cfRule>
    <cfRule type="containsText" dxfId="775" priority="326" operator="containsText" text="Частично">
      <formula>NOT(ISERROR(SEARCH("Частично",F31)))</formula>
    </cfRule>
    <cfRule type="beginsWith" dxfId="774" priority="327" operator="beginsWith" text="Выполняется">
      <formula>LEFT(F31,LEN("Выполняется"))="Выполняется"</formula>
    </cfRule>
    <cfRule type="containsText" dxfId="773" priority="328" operator="containsText" text="Верно">
      <formula>NOT(ISERROR(SEARCH("Верно",F31)))</formula>
    </cfRule>
    <cfRule type="containsText" dxfId="772" priority="329" operator="containsText" text="Не выполняется">
      <formula>NOT(ISERROR(SEARCH("Не выполняется",F31)))</formula>
    </cfRule>
  </conditionalFormatting>
  <conditionalFormatting sqref="F35:G35">
    <cfRule type="containsText" dxfId="771" priority="2382" operator="containsText" text="Неверно">
      <formula>NOT(ISERROR(SEARCH("Неверно",F35)))</formula>
    </cfRule>
    <cfRule type="containsText" dxfId="770" priority="2383" operator="containsText" text="Частично">
      <formula>NOT(ISERROR(SEARCH("Частично",F35)))</formula>
    </cfRule>
    <cfRule type="beginsWith" dxfId="769" priority="2384" operator="beginsWith" text="Выполняется">
      <formula>LEFT(F35,LEN("Выполняется"))="Выполняется"</formula>
    </cfRule>
    <cfRule type="containsText" dxfId="768" priority="2385" operator="containsText" text="Верно">
      <formula>NOT(ISERROR(SEARCH("Верно",F35)))</formula>
    </cfRule>
    <cfRule type="containsText" dxfId="767" priority="2386" operator="containsText" text="Не выполняется">
      <formula>NOT(ISERROR(SEARCH("Не выполняется",F35)))</formula>
    </cfRule>
  </conditionalFormatting>
  <conditionalFormatting sqref="F39:G39">
    <cfRule type="containsText" dxfId="766" priority="2302" operator="containsText" text="Неверно">
      <formula>NOT(ISERROR(SEARCH("Неверно",F39)))</formula>
    </cfRule>
    <cfRule type="containsText" dxfId="765" priority="2303" operator="containsText" text="Частично">
      <formula>NOT(ISERROR(SEARCH("Частично",F39)))</formula>
    </cfRule>
    <cfRule type="beginsWith" dxfId="764" priority="2304" operator="beginsWith" text="Выполняется">
      <formula>LEFT(F39,LEN("Выполняется"))="Выполняется"</formula>
    </cfRule>
    <cfRule type="containsText" dxfId="763" priority="2305" operator="containsText" text="Верно">
      <formula>NOT(ISERROR(SEARCH("Верно",F39)))</formula>
    </cfRule>
    <cfRule type="containsText" dxfId="762" priority="2306" operator="containsText" text="Не выполняется">
      <formula>NOT(ISERROR(SEARCH("Не выполняется",F39)))</formula>
    </cfRule>
  </conditionalFormatting>
  <conditionalFormatting sqref="F41:G41">
    <cfRule type="containsText" dxfId="761" priority="2297" operator="containsText" text="Неверно">
      <formula>NOT(ISERROR(SEARCH("Неверно",F41)))</formula>
    </cfRule>
    <cfRule type="containsText" dxfId="760" priority="2298" operator="containsText" text="Частично">
      <formula>NOT(ISERROR(SEARCH("Частично",F41)))</formula>
    </cfRule>
    <cfRule type="beginsWith" dxfId="759" priority="2299" operator="beginsWith" text="Выполняется">
      <formula>LEFT(F41,LEN("Выполняется"))="Выполняется"</formula>
    </cfRule>
    <cfRule type="containsText" dxfId="758" priority="2300" operator="containsText" text="Верно">
      <formula>NOT(ISERROR(SEARCH("Верно",F41)))</formula>
    </cfRule>
    <cfRule type="containsText" dxfId="757" priority="2301" operator="containsText" text="Не выполняется">
      <formula>NOT(ISERROR(SEARCH("Не выполняется",F41)))</formula>
    </cfRule>
  </conditionalFormatting>
  <conditionalFormatting sqref="F43:G43">
    <cfRule type="containsText" dxfId="756" priority="2292" operator="containsText" text="Неверно">
      <formula>NOT(ISERROR(SEARCH("Неверно",F43)))</formula>
    </cfRule>
    <cfRule type="containsText" dxfId="755" priority="2293" operator="containsText" text="Частично">
      <formula>NOT(ISERROR(SEARCH("Частично",F43)))</formula>
    </cfRule>
    <cfRule type="beginsWith" dxfId="754" priority="2294" operator="beginsWith" text="Выполняется">
      <formula>LEFT(F43,LEN("Выполняется"))="Выполняется"</formula>
    </cfRule>
    <cfRule type="containsText" dxfId="753" priority="2295" operator="containsText" text="Верно">
      <formula>NOT(ISERROR(SEARCH("Верно",F43)))</formula>
    </cfRule>
    <cfRule type="containsText" dxfId="752" priority="2296" operator="containsText" text="Не выполняется">
      <formula>NOT(ISERROR(SEARCH("Не выполняется",F43)))</formula>
    </cfRule>
  </conditionalFormatting>
  <conditionalFormatting sqref="F51:G52">
    <cfRule type="containsText" dxfId="751" priority="2282" operator="containsText" text="Неверно">
      <formula>NOT(ISERROR(SEARCH("Неверно",F51)))</formula>
    </cfRule>
    <cfRule type="containsText" dxfId="750" priority="2283" operator="containsText" text="Частично">
      <formula>NOT(ISERROR(SEARCH("Частично",F51)))</formula>
    </cfRule>
    <cfRule type="beginsWith" dxfId="749" priority="2284" operator="beginsWith" text="Выполняется">
      <formula>LEFT(F51,LEN("Выполняется"))="Выполняется"</formula>
    </cfRule>
    <cfRule type="containsText" dxfId="748" priority="2285" operator="containsText" text="Верно">
      <formula>NOT(ISERROR(SEARCH("Верно",F51)))</formula>
    </cfRule>
    <cfRule type="containsText" dxfId="747" priority="2286" operator="containsText" text="Не выполняется">
      <formula>NOT(ISERROR(SEARCH("Не выполняется",F51)))</formula>
    </cfRule>
  </conditionalFormatting>
  <conditionalFormatting sqref="F64:G64">
    <cfRule type="containsText" dxfId="746" priority="2277" operator="containsText" text="Неверно">
      <formula>NOT(ISERROR(SEARCH("Неверно",F64)))</formula>
    </cfRule>
    <cfRule type="containsText" dxfId="745" priority="2278" operator="containsText" text="Частично">
      <formula>NOT(ISERROR(SEARCH("Частично",F64)))</formula>
    </cfRule>
    <cfRule type="beginsWith" dxfId="744" priority="2279" operator="beginsWith" text="Выполняется">
      <formula>LEFT(F64,LEN("Выполняется"))="Выполняется"</formula>
    </cfRule>
    <cfRule type="containsText" dxfId="743" priority="2280" operator="containsText" text="Верно">
      <formula>NOT(ISERROR(SEARCH("Верно",F64)))</formula>
    </cfRule>
    <cfRule type="containsText" dxfId="742" priority="2281" operator="containsText" text="Не выполняется">
      <formula>NOT(ISERROR(SEARCH("Не выполняется",F64)))</formula>
    </cfRule>
  </conditionalFormatting>
  <conditionalFormatting sqref="F70:G70">
    <cfRule type="containsText" dxfId="741" priority="2272" operator="containsText" text="Неверно">
      <formula>NOT(ISERROR(SEARCH("Неверно",F70)))</formula>
    </cfRule>
    <cfRule type="containsText" dxfId="740" priority="2273" operator="containsText" text="Частично">
      <formula>NOT(ISERROR(SEARCH("Частично",F70)))</formula>
    </cfRule>
    <cfRule type="beginsWith" dxfId="739" priority="2274" operator="beginsWith" text="Выполняется">
      <formula>LEFT(F70,LEN("Выполняется"))="Выполняется"</formula>
    </cfRule>
    <cfRule type="containsText" dxfId="738" priority="2275" operator="containsText" text="Верно">
      <formula>NOT(ISERROR(SEARCH("Верно",F70)))</formula>
    </cfRule>
    <cfRule type="containsText" dxfId="737" priority="2276" operator="containsText" text="Не выполняется">
      <formula>NOT(ISERROR(SEARCH("Не выполняется",F70)))</formula>
    </cfRule>
  </conditionalFormatting>
  <conditionalFormatting sqref="F74:G74">
    <cfRule type="containsText" dxfId="736" priority="2267" operator="containsText" text="Неверно">
      <formula>NOT(ISERROR(SEARCH("Неверно",F74)))</formula>
    </cfRule>
    <cfRule type="containsText" dxfId="735" priority="2268" operator="containsText" text="Частично">
      <formula>NOT(ISERROR(SEARCH("Частично",F74)))</formula>
    </cfRule>
    <cfRule type="beginsWith" dxfId="734" priority="2269" operator="beginsWith" text="Выполняется">
      <formula>LEFT(F74,LEN("Выполняется"))="Выполняется"</formula>
    </cfRule>
    <cfRule type="containsText" dxfId="733" priority="2270" operator="containsText" text="Верно">
      <formula>NOT(ISERROR(SEARCH("Верно",F74)))</formula>
    </cfRule>
    <cfRule type="containsText" dxfId="732" priority="2271" operator="containsText" text="Не выполняется">
      <formula>NOT(ISERROR(SEARCH("Не выполняется",F74)))</formula>
    </cfRule>
  </conditionalFormatting>
  <conditionalFormatting sqref="F82:G82">
    <cfRule type="containsText" dxfId="731" priority="2262" operator="containsText" text="Неверно">
      <formula>NOT(ISERROR(SEARCH("Неверно",F82)))</formula>
    </cfRule>
    <cfRule type="containsText" dxfId="730" priority="2263" operator="containsText" text="Частично">
      <formula>NOT(ISERROR(SEARCH("Частично",F82)))</formula>
    </cfRule>
    <cfRule type="beginsWith" dxfId="729" priority="2264" operator="beginsWith" text="Выполняется">
      <formula>LEFT(F82,LEN("Выполняется"))="Выполняется"</formula>
    </cfRule>
    <cfRule type="containsText" dxfId="728" priority="2265" operator="containsText" text="Верно">
      <formula>NOT(ISERROR(SEARCH("Верно",F82)))</formula>
    </cfRule>
    <cfRule type="containsText" dxfId="727" priority="2266" operator="containsText" text="Не выполняется">
      <formula>NOT(ISERROR(SEARCH("Не выполняется",F82)))</formula>
    </cfRule>
  </conditionalFormatting>
  <conditionalFormatting sqref="F88:G88">
    <cfRule type="containsText" dxfId="726" priority="2257" operator="containsText" text="Неверно">
      <formula>NOT(ISERROR(SEARCH("Неверно",F88)))</formula>
    </cfRule>
    <cfRule type="containsText" dxfId="725" priority="2258" operator="containsText" text="Частично">
      <formula>NOT(ISERROR(SEARCH("Частично",F88)))</formula>
    </cfRule>
    <cfRule type="beginsWith" dxfId="724" priority="2259" operator="beginsWith" text="Выполняется">
      <formula>LEFT(F88,LEN("Выполняется"))="Выполняется"</formula>
    </cfRule>
    <cfRule type="containsText" dxfId="723" priority="2260" operator="containsText" text="Верно">
      <formula>NOT(ISERROR(SEARCH("Верно",F88)))</formula>
    </cfRule>
    <cfRule type="containsText" dxfId="722" priority="2261" operator="containsText" text="Не выполняется">
      <formula>NOT(ISERROR(SEARCH("Не выполняется",F88)))</formula>
    </cfRule>
  </conditionalFormatting>
  <conditionalFormatting sqref="F98:G98">
    <cfRule type="containsText" dxfId="721" priority="2247" operator="containsText" text="Неверно">
      <formula>NOT(ISERROR(SEARCH("Неверно",F98)))</formula>
    </cfRule>
    <cfRule type="containsText" dxfId="720" priority="2248" operator="containsText" text="Частично">
      <formula>NOT(ISERROR(SEARCH("Частично",F98)))</formula>
    </cfRule>
    <cfRule type="beginsWith" dxfId="719" priority="2249" operator="beginsWith" text="Выполняется">
      <formula>LEFT(F98,LEN("Выполняется"))="Выполняется"</formula>
    </cfRule>
    <cfRule type="containsText" dxfId="718" priority="2250" operator="containsText" text="Верно">
      <formula>NOT(ISERROR(SEARCH("Верно",F98)))</formula>
    </cfRule>
    <cfRule type="containsText" dxfId="717" priority="2251" operator="containsText" text="Не выполняется">
      <formula>NOT(ISERROR(SEARCH("Не выполняется",F98)))</formula>
    </cfRule>
  </conditionalFormatting>
  <conditionalFormatting sqref="F100:G102">
    <cfRule type="containsText" dxfId="716" priority="335" operator="containsText" text="Неверно">
      <formula>NOT(ISERROR(SEARCH("Неверно",F100)))</formula>
    </cfRule>
    <cfRule type="containsText" dxfId="715" priority="336" operator="containsText" text="Частично">
      <formula>NOT(ISERROR(SEARCH("Частично",F100)))</formula>
    </cfRule>
    <cfRule type="beginsWith" dxfId="714" priority="337" operator="beginsWith" text="Выполняется">
      <formula>LEFT(F100,LEN("Выполняется"))="Выполняется"</formula>
    </cfRule>
    <cfRule type="containsText" dxfId="713" priority="338" operator="containsText" text="Верно">
      <formula>NOT(ISERROR(SEARCH("Верно",F100)))</formula>
    </cfRule>
    <cfRule type="containsText" dxfId="712" priority="339" operator="containsText" text="Не выполняется">
      <formula>NOT(ISERROR(SEARCH("Не выполняется",F100)))</formula>
    </cfRule>
  </conditionalFormatting>
  <conditionalFormatting sqref="F104:G105">
    <cfRule type="containsText" dxfId="711" priority="1306" operator="containsText" text="Неверно">
      <formula>NOT(ISERROR(SEARCH("Неверно",F104)))</formula>
    </cfRule>
    <cfRule type="containsText" dxfId="710" priority="1307" operator="containsText" text="Частично">
      <formula>NOT(ISERROR(SEARCH("Частично",F104)))</formula>
    </cfRule>
    <cfRule type="beginsWith" dxfId="709" priority="1308" operator="beginsWith" text="Выполняется">
      <formula>LEFT(F104,LEN("Выполняется"))="Выполняется"</formula>
    </cfRule>
    <cfRule type="containsText" dxfId="708" priority="1309" operator="containsText" text="Верно">
      <formula>NOT(ISERROR(SEARCH("Верно",F104)))</formula>
    </cfRule>
    <cfRule type="containsText" dxfId="707" priority="1310" operator="containsText" text="Не выполняется">
      <formula>NOT(ISERROR(SEARCH("Не выполняется",F104)))</formula>
    </cfRule>
  </conditionalFormatting>
  <conditionalFormatting sqref="F107:G107">
    <cfRule type="containsText" dxfId="706" priority="1231" operator="containsText" text="Неверно">
      <formula>NOT(ISERROR(SEARCH("Неверно",F107)))</formula>
    </cfRule>
    <cfRule type="containsText" dxfId="705" priority="1232" operator="containsText" text="Частично">
      <formula>NOT(ISERROR(SEARCH("Частично",F107)))</formula>
    </cfRule>
    <cfRule type="beginsWith" dxfId="704" priority="1233" operator="beginsWith" text="Выполняется">
      <formula>LEFT(F107,LEN("Выполняется"))="Выполняется"</formula>
    </cfRule>
    <cfRule type="containsText" dxfId="703" priority="1234" operator="containsText" text="Верно">
      <formula>NOT(ISERROR(SEARCH("Верно",F107)))</formula>
    </cfRule>
    <cfRule type="containsText" dxfId="702" priority="1235" operator="containsText" text="Не выполняется">
      <formula>NOT(ISERROR(SEARCH("Не выполняется",F107)))</formula>
    </cfRule>
  </conditionalFormatting>
  <conditionalFormatting sqref="F111:G111">
    <cfRule type="containsText" dxfId="701" priority="1256" operator="containsText" text="Неверно">
      <formula>NOT(ISERROR(SEARCH("Неверно",F111)))</formula>
    </cfRule>
    <cfRule type="containsText" dxfId="700" priority="1257" operator="containsText" text="Частично">
      <formula>NOT(ISERROR(SEARCH("Частично",F111)))</formula>
    </cfRule>
    <cfRule type="beginsWith" dxfId="699" priority="1258" operator="beginsWith" text="Выполняется">
      <formula>LEFT(F111,LEN("Выполняется"))="Выполняется"</formula>
    </cfRule>
    <cfRule type="containsText" dxfId="698" priority="1259" operator="containsText" text="Верно">
      <formula>NOT(ISERROR(SEARCH("Верно",F111)))</formula>
    </cfRule>
    <cfRule type="containsText" dxfId="697" priority="1260" operator="containsText" text="Не выполняется">
      <formula>NOT(ISERROR(SEARCH("Не выполняется",F111)))</formula>
    </cfRule>
  </conditionalFormatting>
  <conditionalFormatting sqref="F114:G116">
    <cfRule type="containsText" dxfId="696" priority="1251" operator="containsText" text="Неверно">
      <formula>NOT(ISERROR(SEARCH("Неверно",F114)))</formula>
    </cfRule>
    <cfRule type="containsText" dxfId="695" priority="1252" operator="containsText" text="Частично">
      <formula>NOT(ISERROR(SEARCH("Частично",F114)))</formula>
    </cfRule>
    <cfRule type="beginsWith" dxfId="694" priority="1253" operator="beginsWith" text="Выполняется">
      <formula>LEFT(F114,LEN("Выполняется"))="Выполняется"</formula>
    </cfRule>
    <cfRule type="containsText" dxfId="693" priority="1254" operator="containsText" text="Верно">
      <formula>NOT(ISERROR(SEARCH("Верно",F114)))</formula>
    </cfRule>
    <cfRule type="containsText" dxfId="692" priority="1255" operator="containsText" text="Не выполняется">
      <formula>NOT(ISERROR(SEARCH("Не выполняется",F114)))</formula>
    </cfRule>
  </conditionalFormatting>
  <conditionalFormatting sqref="F119:G119">
    <cfRule type="containsText" dxfId="691" priority="1216" operator="containsText" text="Неверно">
      <formula>NOT(ISERROR(SEARCH("Неверно",F119)))</formula>
    </cfRule>
    <cfRule type="containsText" dxfId="690" priority="1217" operator="containsText" text="Частично">
      <formula>NOT(ISERROR(SEARCH("Частично",F119)))</formula>
    </cfRule>
    <cfRule type="beginsWith" dxfId="689" priority="1218" operator="beginsWith" text="Выполняется">
      <formula>LEFT(F119,LEN("Выполняется"))="Выполняется"</formula>
    </cfRule>
    <cfRule type="containsText" dxfId="688" priority="1219" operator="containsText" text="Верно">
      <formula>NOT(ISERROR(SEARCH("Верно",F119)))</formula>
    </cfRule>
    <cfRule type="containsText" dxfId="687" priority="1220" operator="containsText" text="Не выполняется">
      <formula>NOT(ISERROR(SEARCH("Не выполняется",F119)))</formula>
    </cfRule>
  </conditionalFormatting>
  <conditionalFormatting sqref="F124:G124">
    <cfRule type="containsText" dxfId="686" priority="1226" operator="containsText" text="Неверно">
      <formula>NOT(ISERROR(SEARCH("Неверно",F124)))</formula>
    </cfRule>
    <cfRule type="containsText" dxfId="685" priority="1227" operator="containsText" text="Частично">
      <formula>NOT(ISERROR(SEARCH("Частично",F124)))</formula>
    </cfRule>
    <cfRule type="beginsWith" dxfId="684" priority="1228" operator="beginsWith" text="Выполняется">
      <formula>LEFT(F124,LEN("Выполняется"))="Выполняется"</formula>
    </cfRule>
    <cfRule type="containsText" dxfId="683" priority="1229" operator="containsText" text="Верно">
      <formula>NOT(ISERROR(SEARCH("Верно",F124)))</formula>
    </cfRule>
    <cfRule type="containsText" dxfId="682" priority="1230" operator="containsText" text="Не выполняется">
      <formula>NOT(ISERROR(SEARCH("Не выполняется",F124)))</formula>
    </cfRule>
  </conditionalFormatting>
  <conditionalFormatting sqref="F128:G130">
    <cfRule type="containsText" dxfId="681" priority="1246" operator="containsText" text="Неверно">
      <formula>NOT(ISERROR(SEARCH("Неверно",F128)))</formula>
    </cfRule>
    <cfRule type="containsText" dxfId="680" priority="1247" operator="containsText" text="Частично">
      <formula>NOT(ISERROR(SEARCH("Частично",F128)))</formula>
    </cfRule>
    <cfRule type="beginsWith" dxfId="679" priority="1248" operator="beginsWith" text="Выполняется">
      <formula>LEFT(F128,LEN("Выполняется"))="Выполняется"</formula>
    </cfRule>
    <cfRule type="containsText" dxfId="678" priority="1249" operator="containsText" text="Верно">
      <formula>NOT(ISERROR(SEARCH("Верно",F128)))</formula>
    </cfRule>
    <cfRule type="containsText" dxfId="677" priority="1250" operator="containsText" text="Не выполняется">
      <formula>NOT(ISERROR(SEARCH("Не выполняется",F128)))</formula>
    </cfRule>
  </conditionalFormatting>
  <conditionalFormatting sqref="F133:G133">
    <cfRule type="containsText" dxfId="676" priority="1241" operator="containsText" text="Неверно">
      <formula>NOT(ISERROR(SEARCH("Неверно",F133)))</formula>
    </cfRule>
    <cfRule type="containsText" dxfId="675" priority="1242" operator="containsText" text="Частично">
      <formula>NOT(ISERROR(SEARCH("Частично",F133)))</formula>
    </cfRule>
    <cfRule type="beginsWith" dxfId="674" priority="1243" operator="beginsWith" text="Выполняется">
      <formula>LEFT(F133,LEN("Выполняется"))="Выполняется"</formula>
    </cfRule>
    <cfRule type="containsText" dxfId="673" priority="1244" operator="containsText" text="Верно">
      <formula>NOT(ISERROR(SEARCH("Верно",F133)))</formula>
    </cfRule>
    <cfRule type="containsText" dxfId="672" priority="1245" operator="containsText" text="Не выполняется">
      <formula>NOT(ISERROR(SEARCH("Не выполняется",F133)))</formula>
    </cfRule>
  </conditionalFormatting>
  <conditionalFormatting sqref="F136:G136">
    <cfRule type="containsText" dxfId="671" priority="1296" operator="containsText" text="Неверно">
      <formula>NOT(ISERROR(SEARCH("Неверно",F136)))</formula>
    </cfRule>
    <cfRule type="containsText" dxfId="670" priority="1297" operator="containsText" text="Частично">
      <formula>NOT(ISERROR(SEARCH("Частично",F136)))</formula>
    </cfRule>
    <cfRule type="beginsWith" dxfId="669" priority="1298" operator="beginsWith" text="Выполняется">
      <formula>LEFT(F136,LEN("Выполняется"))="Выполняется"</formula>
    </cfRule>
    <cfRule type="containsText" dxfId="668" priority="1299" operator="containsText" text="Верно">
      <formula>NOT(ISERROR(SEARCH("Верно",F136)))</formula>
    </cfRule>
    <cfRule type="containsText" dxfId="667" priority="1300" operator="containsText" text="Не выполняется">
      <formula>NOT(ISERROR(SEARCH("Не выполняется",F136)))</formula>
    </cfRule>
  </conditionalFormatting>
  <conditionalFormatting sqref="F138:G140">
    <cfRule type="containsText" dxfId="666" priority="1221" operator="containsText" text="Неверно">
      <formula>NOT(ISERROR(SEARCH("Неверно",F138)))</formula>
    </cfRule>
    <cfRule type="containsText" dxfId="665" priority="1222" operator="containsText" text="Частично">
      <formula>NOT(ISERROR(SEARCH("Частично",F138)))</formula>
    </cfRule>
    <cfRule type="beginsWith" dxfId="664" priority="1223" operator="beginsWith" text="Выполняется">
      <formula>LEFT(F138,LEN("Выполняется"))="Выполняется"</formula>
    </cfRule>
    <cfRule type="containsText" dxfId="663" priority="1224" operator="containsText" text="Верно">
      <formula>NOT(ISERROR(SEARCH("Верно",F138)))</formula>
    </cfRule>
    <cfRule type="containsText" dxfId="662" priority="1225" operator="containsText" text="Не выполняется">
      <formula>NOT(ISERROR(SEARCH("Не выполняется",F138)))</formula>
    </cfRule>
  </conditionalFormatting>
  <conditionalFormatting sqref="F144:G144">
    <cfRule type="containsText" dxfId="661" priority="1236" operator="containsText" text="Неверно">
      <formula>NOT(ISERROR(SEARCH("Неверно",F144)))</formula>
    </cfRule>
    <cfRule type="containsText" dxfId="660" priority="1237" operator="containsText" text="Частично">
      <formula>NOT(ISERROR(SEARCH("Частично",F144)))</formula>
    </cfRule>
    <cfRule type="beginsWith" dxfId="659" priority="1238" operator="beginsWith" text="Выполняется">
      <formula>LEFT(F144,LEN("Выполняется"))="Выполняется"</formula>
    </cfRule>
    <cfRule type="containsText" dxfId="658" priority="1239" operator="containsText" text="Верно">
      <formula>NOT(ISERROR(SEARCH("Верно",F144)))</formula>
    </cfRule>
    <cfRule type="containsText" dxfId="657" priority="1240" operator="containsText" text="Не выполняется">
      <formula>NOT(ISERROR(SEARCH("Не выполняется",F144)))</formula>
    </cfRule>
  </conditionalFormatting>
  <conditionalFormatting sqref="F147:G147">
    <cfRule type="containsText" dxfId="656" priority="1291" operator="containsText" text="Неверно">
      <formula>NOT(ISERROR(SEARCH("Неверно",F147)))</formula>
    </cfRule>
    <cfRule type="containsText" dxfId="655" priority="1292" operator="containsText" text="Частично">
      <formula>NOT(ISERROR(SEARCH("Частично",F147)))</formula>
    </cfRule>
    <cfRule type="beginsWith" dxfId="654" priority="1293" operator="beginsWith" text="Выполняется">
      <formula>LEFT(F147,LEN("Выполняется"))="Выполняется"</formula>
    </cfRule>
    <cfRule type="containsText" dxfId="653" priority="1294" operator="containsText" text="Верно">
      <formula>NOT(ISERROR(SEARCH("Верно",F147)))</formula>
    </cfRule>
    <cfRule type="containsText" dxfId="652" priority="1295" operator="containsText" text="Не выполняется">
      <formula>NOT(ISERROR(SEARCH("Не выполняется",F147)))</formula>
    </cfRule>
  </conditionalFormatting>
  <conditionalFormatting sqref="F149:G151">
    <cfRule type="containsText" dxfId="651" priority="1266" operator="containsText" text="Неверно">
      <formula>NOT(ISERROR(SEARCH("Неверно",F149)))</formula>
    </cfRule>
    <cfRule type="containsText" dxfId="650" priority="1267" operator="containsText" text="Частично">
      <formula>NOT(ISERROR(SEARCH("Частично",F149)))</formula>
    </cfRule>
    <cfRule type="beginsWith" dxfId="649" priority="1268" operator="beginsWith" text="Выполняется">
      <formula>LEFT(F149,LEN("Выполняется"))="Выполняется"</formula>
    </cfRule>
    <cfRule type="containsText" dxfId="648" priority="1269" operator="containsText" text="Верно">
      <formula>NOT(ISERROR(SEARCH("Верно",F149)))</formula>
    </cfRule>
    <cfRule type="containsText" dxfId="647" priority="1270" operator="containsText" text="Не выполняется">
      <formula>NOT(ISERROR(SEARCH("Не выполняется",F149)))</formula>
    </cfRule>
  </conditionalFormatting>
  <conditionalFormatting sqref="F153:G154">
    <cfRule type="containsText" dxfId="646" priority="345" operator="containsText" text="Неверно">
      <formula>NOT(ISERROR(SEARCH("Неверно",F153)))</formula>
    </cfRule>
    <cfRule type="containsText" dxfId="645" priority="346" operator="containsText" text="Частично">
      <formula>NOT(ISERROR(SEARCH("Частично",F153)))</formula>
    </cfRule>
    <cfRule type="beginsWith" dxfId="644" priority="347" operator="beginsWith" text="Выполняется">
      <formula>LEFT(F153,LEN("Выполняется"))="Выполняется"</formula>
    </cfRule>
    <cfRule type="containsText" dxfId="643" priority="348" operator="containsText" text="Верно">
      <formula>NOT(ISERROR(SEARCH("Верно",F153)))</formula>
    </cfRule>
    <cfRule type="containsText" dxfId="642" priority="349" operator="containsText" text="Не выполняется">
      <formula>NOT(ISERROR(SEARCH("Не выполняется",F153)))</formula>
    </cfRule>
  </conditionalFormatting>
  <conditionalFormatting sqref="F156:G157">
    <cfRule type="containsText" dxfId="641" priority="1331" operator="containsText" text="Неверно">
      <formula>NOT(ISERROR(SEARCH("Неверно",F156)))</formula>
    </cfRule>
    <cfRule type="containsText" dxfId="640" priority="1332" operator="containsText" text="Частично">
      <formula>NOT(ISERROR(SEARCH("Частично",F156)))</formula>
    </cfRule>
    <cfRule type="beginsWith" dxfId="639" priority="1333" operator="beginsWith" text="Выполняется">
      <formula>LEFT(F156,LEN("Выполняется"))="Выполняется"</formula>
    </cfRule>
    <cfRule type="containsText" dxfId="638" priority="1334" operator="containsText" text="Верно">
      <formula>NOT(ISERROR(SEARCH("Верно",F156)))</formula>
    </cfRule>
    <cfRule type="containsText" dxfId="637" priority="1335" operator="containsText" text="Не выполняется">
      <formula>NOT(ISERROR(SEARCH("Не выполняется",F156)))</formula>
    </cfRule>
  </conditionalFormatting>
  <conditionalFormatting sqref="F159:G159">
    <cfRule type="containsText" dxfId="636" priority="1316" operator="containsText" text="Неверно">
      <formula>NOT(ISERROR(SEARCH("Неверно",F159)))</formula>
    </cfRule>
    <cfRule type="containsText" dxfId="635" priority="1317" operator="containsText" text="Частично">
      <formula>NOT(ISERROR(SEARCH("Частично",F159)))</formula>
    </cfRule>
    <cfRule type="beginsWith" dxfId="634" priority="1318" operator="beginsWith" text="Выполняется">
      <formula>LEFT(F159,LEN("Выполняется"))="Выполняется"</formula>
    </cfRule>
    <cfRule type="containsText" dxfId="633" priority="1319" operator="containsText" text="Верно">
      <formula>NOT(ISERROR(SEARCH("Верно",F159)))</formula>
    </cfRule>
    <cfRule type="containsText" dxfId="632" priority="1320" operator="containsText" text="Не выполняется">
      <formula>NOT(ISERROR(SEARCH("Не выполняется",F159)))</formula>
    </cfRule>
  </conditionalFormatting>
  <conditionalFormatting sqref="F163:G163">
    <cfRule type="containsText" dxfId="631" priority="1321" operator="containsText" text="Неверно">
      <formula>NOT(ISERROR(SEARCH("Неверно",F163)))</formula>
    </cfRule>
    <cfRule type="containsText" dxfId="630" priority="1322" operator="containsText" text="Частично">
      <formula>NOT(ISERROR(SEARCH("Частично",F163)))</formula>
    </cfRule>
    <cfRule type="beginsWith" dxfId="629" priority="1323" operator="beginsWith" text="Выполняется">
      <formula>LEFT(F163,LEN("Выполняется"))="Выполняется"</formula>
    </cfRule>
    <cfRule type="containsText" dxfId="628" priority="1324" operator="containsText" text="Верно">
      <formula>NOT(ISERROR(SEARCH("Верно",F163)))</formula>
    </cfRule>
    <cfRule type="containsText" dxfId="627" priority="1325" operator="containsText" text="Не выполняется">
      <formula>NOT(ISERROR(SEARCH("Не выполняется",F163)))</formula>
    </cfRule>
  </conditionalFormatting>
  <conditionalFormatting sqref="F167:G167">
    <cfRule type="containsText" dxfId="626" priority="1326" operator="containsText" text="Неверно">
      <formula>NOT(ISERROR(SEARCH("Неверно",F167)))</formula>
    </cfRule>
    <cfRule type="containsText" dxfId="625" priority="1327" operator="containsText" text="Частично">
      <formula>NOT(ISERROR(SEARCH("Частично",F167)))</formula>
    </cfRule>
    <cfRule type="beginsWith" dxfId="624" priority="1328" operator="beginsWith" text="Выполняется">
      <formula>LEFT(F167,LEN("Выполняется"))="Выполняется"</formula>
    </cfRule>
    <cfRule type="containsText" dxfId="623" priority="1329" operator="containsText" text="Верно">
      <formula>NOT(ISERROR(SEARCH("Верно",F167)))</formula>
    </cfRule>
    <cfRule type="containsText" dxfId="622" priority="1330" operator="containsText" text="Не выполняется">
      <formula>NOT(ISERROR(SEARCH("Не выполняется",F167)))</formula>
    </cfRule>
  </conditionalFormatting>
  <conditionalFormatting sqref="F170:G171">
    <cfRule type="containsText" dxfId="621" priority="1356" operator="containsText" text="Неверно">
      <formula>NOT(ISERROR(SEARCH("Неверно",F170)))</formula>
    </cfRule>
    <cfRule type="containsText" dxfId="620" priority="1357" operator="containsText" text="Частично">
      <formula>NOT(ISERROR(SEARCH("Частично",F170)))</formula>
    </cfRule>
    <cfRule type="beginsWith" dxfId="619" priority="1358" operator="beginsWith" text="Выполняется">
      <formula>LEFT(F170,LEN("Выполняется"))="Выполняется"</formula>
    </cfRule>
    <cfRule type="containsText" dxfId="618" priority="1359" operator="containsText" text="Верно">
      <formula>NOT(ISERROR(SEARCH("Верно",F170)))</formula>
    </cfRule>
    <cfRule type="containsText" dxfId="617" priority="1360" operator="containsText" text="Не выполняется">
      <formula>NOT(ISERROR(SEARCH("Не выполняется",F170)))</formula>
    </cfRule>
  </conditionalFormatting>
  <conditionalFormatting sqref="F174:G175">
    <cfRule type="containsText" dxfId="616" priority="540" operator="containsText" text="Не выполняется">
      <formula>NOT(ISERROR(SEARCH("Не выполняется",F174)))</formula>
    </cfRule>
  </conditionalFormatting>
  <conditionalFormatting sqref="F174:G178">
    <cfRule type="containsText" dxfId="615" priority="536" operator="containsText" text="Неверно">
      <formula>NOT(ISERROR(SEARCH("Неверно",F174)))</formula>
    </cfRule>
    <cfRule type="containsText" dxfId="614" priority="537" operator="containsText" text="Частично">
      <formula>NOT(ISERROR(SEARCH("Частично",F174)))</formula>
    </cfRule>
    <cfRule type="beginsWith" dxfId="613" priority="538" operator="beginsWith" text="Выполняется">
      <formula>LEFT(F174,LEN("Выполняется"))="Выполняется"</formula>
    </cfRule>
    <cfRule type="containsText" dxfId="612" priority="539" operator="containsText" text="Верно">
      <formula>NOT(ISERROR(SEARCH("Верно",F174)))</formula>
    </cfRule>
  </conditionalFormatting>
  <conditionalFormatting sqref="F177:G178">
    <cfRule type="containsText" dxfId="611" priority="1355" operator="containsText" text="Не выполняется">
      <formula>NOT(ISERROR(SEARCH("Не выполняется",F177)))</formula>
    </cfRule>
  </conditionalFormatting>
  <conditionalFormatting sqref="F180:G180">
    <cfRule type="containsText" dxfId="610" priority="1350" operator="containsText" text="Не выполняется">
      <formula>NOT(ISERROR(SEARCH("Не выполняется",F180)))</formula>
    </cfRule>
  </conditionalFormatting>
  <conditionalFormatting sqref="F180:G182">
    <cfRule type="containsText" dxfId="609" priority="490" operator="containsText" text="Неверно">
      <formula>NOT(ISERROR(SEARCH("Неверно",F180)))</formula>
    </cfRule>
    <cfRule type="containsText" dxfId="608" priority="491" operator="containsText" text="Частично">
      <formula>NOT(ISERROR(SEARCH("Частично",F180)))</formula>
    </cfRule>
    <cfRule type="beginsWith" dxfId="607" priority="492" operator="beginsWith" text="Выполняется">
      <formula>LEFT(F180,LEN("Выполняется"))="Выполняется"</formula>
    </cfRule>
    <cfRule type="containsText" dxfId="606" priority="493" operator="containsText" text="Верно">
      <formula>NOT(ISERROR(SEARCH("Верно",F180)))</formula>
    </cfRule>
  </conditionalFormatting>
  <conditionalFormatting sqref="F181:G181">
    <cfRule type="containsText" dxfId="605" priority="525" operator="containsText" text="Не выполняет">
      <formula>NOT(ISERROR(SEARCH("Не выполняет",F181)))</formula>
    </cfRule>
  </conditionalFormatting>
  <conditionalFormatting sqref="F182:G182">
    <cfRule type="containsText" dxfId="604" priority="494" operator="containsText" text="Не выполняется">
      <formula>NOT(ISERROR(SEARCH("Не выполняется",F182)))</formula>
    </cfRule>
  </conditionalFormatting>
  <conditionalFormatting sqref="F184:G184">
    <cfRule type="containsText" dxfId="603" priority="450" operator="containsText" text="Неверно">
      <formula>NOT(ISERROR(SEARCH("Неверно",F184)))</formula>
    </cfRule>
    <cfRule type="containsText" dxfId="602" priority="451" operator="containsText" text="Частично">
      <formula>NOT(ISERROR(SEARCH("Частично",F184)))</formula>
    </cfRule>
    <cfRule type="beginsWith" dxfId="601" priority="452" operator="beginsWith" text="Выполняется">
      <formula>LEFT(F184,LEN("Выполняется"))="Выполняется"</formula>
    </cfRule>
    <cfRule type="containsText" dxfId="600" priority="453" operator="containsText" text="Верно">
      <formula>NOT(ISERROR(SEARCH("Верно",F184)))</formula>
    </cfRule>
    <cfRule type="containsText" dxfId="599" priority="454" operator="containsText" text="Не выполняется">
      <formula>NOT(ISERROR(SEARCH("Не выполняется",F184)))</formula>
    </cfRule>
  </conditionalFormatting>
  <conditionalFormatting sqref="F187:G187">
    <cfRule type="containsText" dxfId="598" priority="445" operator="containsText" text="Неверно">
      <formula>NOT(ISERROR(SEARCH("Неверно",F187)))</formula>
    </cfRule>
    <cfRule type="containsText" dxfId="597" priority="446" operator="containsText" text="Частично">
      <formula>NOT(ISERROR(SEARCH("Частично",F187)))</formula>
    </cfRule>
    <cfRule type="beginsWith" dxfId="596" priority="447" operator="beginsWith" text="Выполняется">
      <formula>LEFT(F187,LEN("Выполняется"))="Выполняется"</formula>
    </cfRule>
    <cfRule type="containsText" dxfId="595" priority="448" operator="containsText" text="Верно">
      <formula>NOT(ISERROR(SEARCH("Верно",F187)))</formula>
    </cfRule>
    <cfRule type="containsText" dxfId="594" priority="449" operator="containsText" text="Не выполняется">
      <formula>NOT(ISERROR(SEARCH("Не выполняется",F187)))</formula>
    </cfRule>
  </conditionalFormatting>
  <conditionalFormatting sqref="F191:G191">
    <cfRule type="containsText" dxfId="593" priority="440" operator="containsText" text="Неверно">
      <formula>NOT(ISERROR(SEARCH("Неверно",F191)))</formula>
    </cfRule>
    <cfRule type="containsText" dxfId="592" priority="441" operator="containsText" text="Частично">
      <formula>NOT(ISERROR(SEARCH("Частично",F191)))</formula>
    </cfRule>
    <cfRule type="beginsWith" dxfId="591" priority="442" operator="beginsWith" text="Выполняется">
      <formula>LEFT(F191,LEN("Выполняется"))="Выполняется"</formula>
    </cfRule>
    <cfRule type="containsText" dxfId="590" priority="443" operator="containsText" text="Верно">
      <formula>NOT(ISERROR(SEARCH("Верно",F191)))</formula>
    </cfRule>
    <cfRule type="containsText" dxfId="589" priority="444" operator="containsText" text="Не выполняется">
      <formula>NOT(ISERROR(SEARCH("Не выполняется",F191)))</formula>
    </cfRule>
  </conditionalFormatting>
  <conditionalFormatting sqref="F193:G193 F176:G176">
    <cfRule type="containsText" dxfId="588" priority="1375" operator="containsText" text="Не выполняет">
      <formula>NOT(ISERROR(SEARCH("Не выполняет",F176)))</formula>
    </cfRule>
  </conditionalFormatting>
  <conditionalFormatting sqref="F193:G196">
    <cfRule type="containsText" dxfId="587" priority="1336" operator="containsText" text="Неверно">
      <formula>NOT(ISERROR(SEARCH("Неверно",F193)))</formula>
    </cfRule>
    <cfRule type="containsText" dxfId="586" priority="1337" operator="containsText" text="Частично">
      <formula>NOT(ISERROR(SEARCH("Частично",F193)))</formula>
    </cfRule>
    <cfRule type="beginsWith" dxfId="585" priority="1338" operator="beginsWith" text="Выполняется">
      <formula>LEFT(F193,LEN("Выполняется"))="Выполняется"</formula>
    </cfRule>
    <cfRule type="containsText" dxfId="584" priority="1339" operator="containsText" text="Верно">
      <formula>NOT(ISERROR(SEARCH("Верно",F193)))</formula>
    </cfRule>
  </conditionalFormatting>
  <conditionalFormatting sqref="F194:G196">
    <cfRule type="containsText" dxfId="583" priority="1340" operator="containsText" text="Не выполняется">
      <formula>NOT(ISERROR(SEARCH("Не выполняется",F194)))</formula>
    </cfRule>
  </conditionalFormatting>
  <conditionalFormatting sqref="F198:G199">
    <cfRule type="containsText" dxfId="582" priority="1481" operator="containsText" text="Неверно">
      <formula>NOT(ISERROR(SEARCH("Неверно",F198)))</formula>
    </cfRule>
    <cfRule type="containsText" dxfId="581" priority="1482" operator="containsText" text="Частично">
      <formula>NOT(ISERROR(SEARCH("Частично",F198)))</formula>
    </cfRule>
    <cfRule type="beginsWith" dxfId="580" priority="1483" operator="beginsWith" text="Выполняется">
      <formula>LEFT(F198,LEN("Выполняется"))="Выполняется"</formula>
    </cfRule>
    <cfRule type="containsText" dxfId="579" priority="1484" operator="containsText" text="Верно">
      <formula>NOT(ISERROR(SEARCH("Верно",F198)))</formula>
    </cfRule>
    <cfRule type="containsText" dxfId="578" priority="1485" operator="containsText" text="Не выполняется">
      <formula>NOT(ISERROR(SEARCH("Не выполняется",F198)))</formula>
    </cfRule>
  </conditionalFormatting>
  <conditionalFormatting sqref="F201:G201">
    <cfRule type="containsText" dxfId="577" priority="1476" operator="containsText" text="Неверно">
      <formula>NOT(ISERROR(SEARCH("Неверно",F201)))</formula>
    </cfRule>
    <cfRule type="containsText" dxfId="576" priority="1477" operator="containsText" text="Частично">
      <formula>NOT(ISERROR(SEARCH("Частично",F201)))</formula>
    </cfRule>
    <cfRule type="beginsWith" dxfId="575" priority="1478" operator="beginsWith" text="Выполняется">
      <formula>LEFT(F201,LEN("Выполняется"))="Выполняется"</formula>
    </cfRule>
    <cfRule type="containsText" dxfId="574" priority="1479" operator="containsText" text="Верно">
      <formula>NOT(ISERROR(SEARCH("Верно",F201)))</formula>
    </cfRule>
    <cfRule type="containsText" dxfId="573" priority="1480" operator="containsText" text="Не выполняется">
      <formula>NOT(ISERROR(SEARCH("Не выполняется",F201)))</formula>
    </cfRule>
  </conditionalFormatting>
  <conditionalFormatting sqref="F203:G203">
    <cfRule type="containsText" dxfId="572" priority="1401" operator="containsText" text="Неверно">
      <formula>NOT(ISERROR(SEARCH("Неверно",F203)))</formula>
    </cfRule>
    <cfRule type="containsText" dxfId="571" priority="1402" operator="containsText" text="Частично">
      <formula>NOT(ISERROR(SEARCH("Частично",F203)))</formula>
    </cfRule>
    <cfRule type="beginsWith" dxfId="570" priority="1403" operator="beginsWith" text="Выполняется">
      <formula>LEFT(F203,LEN("Выполняется"))="Выполняется"</formula>
    </cfRule>
    <cfRule type="containsText" dxfId="569" priority="1404" operator="containsText" text="Верно">
      <formula>NOT(ISERROR(SEARCH("Верно",F203)))</formula>
    </cfRule>
    <cfRule type="containsText" dxfId="568" priority="1405" operator="containsText" text="Не выполняется">
      <formula>NOT(ISERROR(SEARCH("Не выполняется",F203)))</formula>
    </cfRule>
  </conditionalFormatting>
  <conditionalFormatting sqref="F206:G206">
    <cfRule type="containsText" dxfId="567" priority="1471" operator="containsText" text="Неверно">
      <formula>NOT(ISERROR(SEARCH("Неверно",F206)))</formula>
    </cfRule>
    <cfRule type="containsText" dxfId="566" priority="1472" operator="containsText" text="Частично">
      <formula>NOT(ISERROR(SEARCH("Частично",F206)))</formula>
    </cfRule>
    <cfRule type="beginsWith" dxfId="565" priority="1473" operator="beginsWith" text="Выполняется">
      <formula>LEFT(F206,LEN("Выполняется"))="Выполняется"</formula>
    </cfRule>
    <cfRule type="containsText" dxfId="564" priority="1474" operator="containsText" text="Верно">
      <formula>NOT(ISERROR(SEARCH("Верно",F206)))</formula>
    </cfRule>
    <cfRule type="containsText" dxfId="563" priority="1475" operator="containsText" text="Не выполняется">
      <formula>NOT(ISERROR(SEARCH("Не выполняется",F206)))</formula>
    </cfRule>
  </conditionalFormatting>
  <conditionalFormatting sqref="F216:G217">
    <cfRule type="containsText" dxfId="562" priority="430" operator="containsText" text="Неверно">
      <formula>NOT(ISERROR(SEARCH("Неверно",F216)))</formula>
    </cfRule>
    <cfRule type="containsText" dxfId="561" priority="431" operator="containsText" text="Частично">
      <formula>NOT(ISERROR(SEARCH("Частично",F216)))</formula>
    </cfRule>
    <cfRule type="beginsWith" dxfId="560" priority="432" operator="beginsWith" text="Выполняется">
      <formula>LEFT(F216,LEN("Выполняется"))="Выполняется"</formula>
    </cfRule>
    <cfRule type="containsText" dxfId="559" priority="433" operator="containsText" text="Верно">
      <formula>NOT(ISERROR(SEARCH("Верно",F216)))</formula>
    </cfRule>
    <cfRule type="containsText" dxfId="558" priority="434" operator="containsText" text="Не выполняется">
      <formula>NOT(ISERROR(SEARCH("Не выполняется",F216)))</formula>
    </cfRule>
  </conditionalFormatting>
  <conditionalFormatting sqref="F220:G220">
    <cfRule type="containsText" dxfId="557" priority="415" operator="containsText" text="Неверно">
      <formula>NOT(ISERROR(SEARCH("Неверно",F220)))</formula>
    </cfRule>
    <cfRule type="containsText" dxfId="556" priority="416" operator="containsText" text="Частично">
      <formula>NOT(ISERROR(SEARCH("Частично",F220)))</formula>
    </cfRule>
    <cfRule type="beginsWith" dxfId="555" priority="417" operator="beginsWith" text="Выполняется">
      <formula>LEFT(F220,LEN("Выполняется"))="Выполняется"</formula>
    </cfRule>
    <cfRule type="containsText" dxfId="554" priority="418" operator="containsText" text="Верно">
      <formula>NOT(ISERROR(SEARCH("Верно",F220)))</formula>
    </cfRule>
    <cfRule type="containsText" dxfId="553" priority="419" operator="containsText" text="Не выполняется">
      <formula>NOT(ISERROR(SEARCH("Не выполняется",F220)))</formula>
    </cfRule>
  </conditionalFormatting>
  <conditionalFormatting sqref="F225:G225">
    <cfRule type="containsText" dxfId="552" priority="420" operator="containsText" text="Неверно">
      <formula>NOT(ISERROR(SEARCH("Неверно",F225)))</formula>
    </cfRule>
    <cfRule type="containsText" dxfId="551" priority="421" operator="containsText" text="Частично">
      <formula>NOT(ISERROR(SEARCH("Частично",F225)))</formula>
    </cfRule>
    <cfRule type="beginsWith" dxfId="550" priority="422" operator="beginsWith" text="Выполняется">
      <formula>LEFT(F225,LEN("Выполняется"))="Выполняется"</formula>
    </cfRule>
    <cfRule type="containsText" dxfId="549" priority="423" operator="containsText" text="Верно">
      <formula>NOT(ISERROR(SEARCH("Верно",F225)))</formula>
    </cfRule>
    <cfRule type="containsText" dxfId="548" priority="424" operator="containsText" text="Не выполняется">
      <formula>NOT(ISERROR(SEARCH("Не выполняется",F225)))</formula>
    </cfRule>
  </conditionalFormatting>
  <conditionalFormatting sqref="F229:G229">
    <cfRule type="containsText" dxfId="547" priority="425" operator="containsText" text="Неверно">
      <formula>NOT(ISERROR(SEARCH("Неверно",F229)))</formula>
    </cfRule>
    <cfRule type="containsText" dxfId="546" priority="426" operator="containsText" text="Частично">
      <formula>NOT(ISERROR(SEARCH("Частично",F229)))</formula>
    </cfRule>
    <cfRule type="beginsWith" dxfId="545" priority="427" operator="beginsWith" text="Выполняется">
      <formula>LEFT(F229,LEN("Выполняется"))="Выполняется"</formula>
    </cfRule>
    <cfRule type="containsText" dxfId="544" priority="428" operator="containsText" text="Верно">
      <formula>NOT(ISERROR(SEARCH("Верно",F229)))</formula>
    </cfRule>
    <cfRule type="containsText" dxfId="543" priority="429" operator="containsText" text="Не выполняется">
      <formula>NOT(ISERROR(SEARCH("Не выполняется",F229)))</formula>
    </cfRule>
  </conditionalFormatting>
  <conditionalFormatting sqref="F238:G238">
    <cfRule type="containsText" dxfId="542" priority="1466" operator="containsText" text="Неверно">
      <formula>NOT(ISERROR(SEARCH("Неверно",F238)))</formula>
    </cfRule>
    <cfRule type="containsText" dxfId="541" priority="1467" operator="containsText" text="Частично">
      <formula>NOT(ISERROR(SEARCH("Частично",F238)))</formula>
    </cfRule>
    <cfRule type="beginsWith" dxfId="540" priority="1468" operator="beginsWith" text="Выполняется">
      <formula>LEFT(F238,LEN("Выполняется"))="Выполняется"</formula>
    </cfRule>
    <cfRule type="containsText" dxfId="539" priority="1469" operator="containsText" text="Верно">
      <formula>NOT(ISERROR(SEARCH("Верно",F238)))</formula>
    </cfRule>
    <cfRule type="containsText" dxfId="538" priority="1470" operator="containsText" text="Не выполняется">
      <formula>NOT(ISERROR(SEARCH("Не выполняется",F238)))</formula>
    </cfRule>
  </conditionalFormatting>
  <conditionalFormatting sqref="F240:G243 F245:G245">
    <cfRule type="containsText" dxfId="537" priority="1431" operator="containsText" text="Неверно">
      <formula>NOT(ISERROR(SEARCH("Неверно",F240)))</formula>
    </cfRule>
    <cfRule type="containsText" dxfId="536" priority="1432" operator="containsText" text="Частично">
      <formula>NOT(ISERROR(SEARCH("Частично",F240)))</formula>
    </cfRule>
    <cfRule type="beginsWith" dxfId="535" priority="1433" operator="beginsWith" text="Выполняется">
      <formula>LEFT(F240,LEN("Выполняется"))="Выполняется"</formula>
    </cfRule>
    <cfRule type="containsText" dxfId="534" priority="1434" operator="containsText" text="Верно">
      <formula>NOT(ISERROR(SEARCH("Верно",F240)))</formula>
    </cfRule>
    <cfRule type="containsText" dxfId="533" priority="1435" operator="containsText" text="Не выполняется">
      <formula>NOT(ISERROR(SEARCH("Не выполняется",F240)))</formula>
    </cfRule>
  </conditionalFormatting>
  <conditionalFormatting sqref="F250:G253 F255:G255">
    <cfRule type="containsText" dxfId="532" priority="1396" operator="containsText" text="Неверно">
      <formula>NOT(ISERROR(SEARCH("Неверно",F250)))</formula>
    </cfRule>
    <cfRule type="containsText" dxfId="531" priority="1397" operator="containsText" text="Частично">
      <formula>NOT(ISERROR(SEARCH("Частично",F250)))</formula>
    </cfRule>
    <cfRule type="beginsWith" dxfId="530" priority="1398" operator="beginsWith" text="Выполняется">
      <formula>LEFT(F250,LEN("Выполняется"))="Выполняется"</formula>
    </cfRule>
    <cfRule type="containsText" dxfId="529" priority="1399" operator="containsText" text="Верно">
      <formula>NOT(ISERROR(SEARCH("Верно",F250)))</formula>
    </cfRule>
    <cfRule type="containsText" dxfId="528" priority="1400" operator="containsText" text="Не выполняется">
      <formula>NOT(ISERROR(SEARCH("Не выполняется",F250)))</formula>
    </cfRule>
  </conditionalFormatting>
  <conditionalFormatting sqref="F258:G258">
    <cfRule type="containsText" dxfId="527" priority="1386" operator="containsText" text="Неверно">
      <formula>NOT(ISERROR(SEARCH("Неверно",F258)))</formula>
    </cfRule>
    <cfRule type="containsText" dxfId="526" priority="1387" operator="containsText" text="Частично">
      <formula>NOT(ISERROR(SEARCH("Частично",F258)))</formula>
    </cfRule>
    <cfRule type="beginsWith" dxfId="525" priority="1388" operator="beginsWith" text="Выполняется">
      <formula>LEFT(F258,LEN("Выполняется"))="Выполняется"</formula>
    </cfRule>
    <cfRule type="containsText" dxfId="524" priority="1389" operator="containsText" text="Верно">
      <formula>NOT(ISERROR(SEARCH("Верно",F258)))</formula>
    </cfRule>
    <cfRule type="containsText" dxfId="523" priority="1390" operator="containsText" text="Не выполняется">
      <formula>NOT(ISERROR(SEARCH("Не выполняется",F258)))</formula>
    </cfRule>
  </conditionalFormatting>
  <conditionalFormatting sqref="F262:G262">
    <cfRule type="containsText" dxfId="522" priority="1391" operator="containsText" text="Неверно">
      <formula>NOT(ISERROR(SEARCH("Неверно",F262)))</formula>
    </cfRule>
    <cfRule type="containsText" dxfId="521" priority="1392" operator="containsText" text="Частично">
      <formula>NOT(ISERROR(SEARCH("Частично",F262)))</formula>
    </cfRule>
    <cfRule type="beginsWith" dxfId="520" priority="1393" operator="beginsWith" text="Выполняется">
      <formula>LEFT(F262,LEN("Выполняется"))="Выполняется"</formula>
    </cfRule>
    <cfRule type="containsText" dxfId="519" priority="1394" operator="containsText" text="Верно">
      <formula>NOT(ISERROR(SEARCH("Верно",F262)))</formula>
    </cfRule>
    <cfRule type="containsText" dxfId="518" priority="1395" operator="containsText" text="Не выполняется">
      <formula>NOT(ISERROR(SEARCH("Не выполняется",F262)))</formula>
    </cfRule>
  </conditionalFormatting>
  <conditionalFormatting sqref="F269:G270">
    <cfRule type="containsText" dxfId="517" priority="1526" operator="containsText" text="Неверно">
      <formula>NOT(ISERROR(SEARCH("Неверно",F269)))</formula>
    </cfRule>
    <cfRule type="containsText" dxfId="516" priority="1527" operator="containsText" text="Частично">
      <formula>NOT(ISERROR(SEARCH("Частично",F269)))</formula>
    </cfRule>
    <cfRule type="beginsWith" dxfId="515" priority="1528" operator="beginsWith" text="Выполняется">
      <formula>LEFT(F269,LEN("Выполняется"))="Выполняется"</formula>
    </cfRule>
    <cfRule type="containsText" dxfId="514" priority="1529" operator="containsText" text="Верно">
      <formula>NOT(ISERROR(SEARCH("Верно",F269)))</formula>
    </cfRule>
    <cfRule type="containsText" dxfId="513" priority="1530" operator="containsText" text="Не выполняется">
      <formula>NOT(ISERROR(SEARCH("Не выполняется",F269)))</formula>
    </cfRule>
  </conditionalFormatting>
  <conditionalFormatting sqref="F272:G272">
    <cfRule type="containsText" dxfId="512" priority="1491" operator="containsText" text="Неверно">
      <formula>NOT(ISERROR(SEARCH("Неверно",F272)))</formula>
    </cfRule>
    <cfRule type="containsText" dxfId="511" priority="1492" operator="containsText" text="Частично">
      <formula>NOT(ISERROR(SEARCH("Частично",F272)))</formula>
    </cfRule>
    <cfRule type="beginsWith" dxfId="510" priority="1493" operator="beginsWith" text="Выполняется">
      <formula>LEFT(F272,LEN("Выполняется"))="Выполняется"</formula>
    </cfRule>
    <cfRule type="containsText" dxfId="509" priority="1494" operator="containsText" text="Верно">
      <formula>NOT(ISERROR(SEARCH("Верно",F272)))</formula>
    </cfRule>
    <cfRule type="containsText" dxfId="508" priority="1495" operator="containsText" text="Не выполняется">
      <formula>NOT(ISERROR(SEARCH("Не выполняется",F272)))</formula>
    </cfRule>
  </conditionalFormatting>
  <conditionalFormatting sqref="F276:G276">
    <cfRule type="containsText" dxfId="507" priority="1496" operator="containsText" text="Неверно">
      <formula>NOT(ISERROR(SEARCH("Неверно",F276)))</formula>
    </cfRule>
    <cfRule type="containsText" dxfId="506" priority="1497" operator="containsText" text="Частично">
      <formula>NOT(ISERROR(SEARCH("Частично",F276)))</formula>
    </cfRule>
    <cfRule type="beginsWith" dxfId="505" priority="1498" operator="beginsWith" text="Выполняется">
      <formula>LEFT(F276,LEN("Выполняется"))="Выполняется"</formula>
    </cfRule>
    <cfRule type="containsText" dxfId="504" priority="1499" operator="containsText" text="Верно">
      <formula>NOT(ISERROR(SEARCH("Верно",F276)))</formula>
    </cfRule>
    <cfRule type="containsText" dxfId="503" priority="1500" operator="containsText" text="Не выполняется">
      <formula>NOT(ISERROR(SEARCH("Не выполняется",F276)))</formula>
    </cfRule>
  </conditionalFormatting>
  <conditionalFormatting sqref="F278:G281">
    <cfRule type="containsText" dxfId="502" priority="1506" operator="containsText" text="Неверно">
      <formula>NOT(ISERROR(SEARCH("Неверно",F278)))</formula>
    </cfRule>
    <cfRule type="containsText" dxfId="501" priority="1507" operator="containsText" text="Частично">
      <formula>NOT(ISERROR(SEARCH("Частично",F278)))</formula>
    </cfRule>
    <cfRule type="beginsWith" dxfId="500" priority="1508" operator="beginsWith" text="Выполняется">
      <formula>LEFT(F278,LEN("Выполняется"))="Выполняется"</formula>
    </cfRule>
    <cfRule type="containsText" dxfId="499" priority="1509" operator="containsText" text="Верно">
      <formula>NOT(ISERROR(SEARCH("Верно",F278)))</formula>
    </cfRule>
    <cfRule type="containsText" dxfId="498" priority="1510" operator="containsText" text="Не выполняется">
      <formula>NOT(ISERROR(SEARCH("Не выполняется",F278)))</formula>
    </cfRule>
  </conditionalFormatting>
  <conditionalFormatting sqref="F283:G283">
    <cfRule type="containsText" dxfId="497" priority="1516" operator="containsText" text="Неверно">
      <formula>NOT(ISERROR(SEARCH("Неверно",F283)))</formula>
    </cfRule>
    <cfRule type="containsText" dxfId="496" priority="1517" operator="containsText" text="Частично">
      <formula>NOT(ISERROR(SEARCH("Частично",F283)))</formula>
    </cfRule>
    <cfRule type="beginsWith" dxfId="495" priority="1518" operator="beginsWith" text="Выполняется">
      <formula>LEFT(F283,LEN("Выполняется"))="Выполняется"</formula>
    </cfRule>
    <cfRule type="containsText" dxfId="494" priority="1519" operator="containsText" text="Верно">
      <formula>NOT(ISERROR(SEARCH("Верно",F283)))</formula>
    </cfRule>
    <cfRule type="containsText" dxfId="493" priority="1520" operator="containsText" text="Не выполняется">
      <formula>NOT(ISERROR(SEARCH("Не выполняется",F283)))</formula>
    </cfRule>
  </conditionalFormatting>
  <conditionalFormatting sqref="F285:G286">
    <cfRule type="containsText" dxfId="492" priority="305" operator="containsText" text="Неверно">
      <formula>NOT(ISERROR(SEARCH("Неверно",F285)))</formula>
    </cfRule>
    <cfRule type="containsText" dxfId="491" priority="306" operator="containsText" text="Частично">
      <formula>NOT(ISERROR(SEARCH("Частично",F285)))</formula>
    </cfRule>
    <cfRule type="beginsWith" dxfId="490" priority="307" operator="beginsWith" text="Выполняется">
      <formula>LEFT(F285,LEN("Выполняется"))="Выполняется"</formula>
    </cfRule>
    <cfRule type="containsText" dxfId="489" priority="308" operator="containsText" text="Верно">
      <formula>NOT(ISERROR(SEARCH("Верно",F285)))</formula>
    </cfRule>
    <cfRule type="containsText" dxfId="488" priority="309" operator="containsText" text="Не выполняется">
      <formula>NOT(ISERROR(SEARCH("Не выполняется",F285)))</formula>
    </cfRule>
  </conditionalFormatting>
  <conditionalFormatting sqref="F288:G289">
    <cfRule type="containsText" dxfId="487" priority="1206" operator="containsText" text="Неверно">
      <formula>NOT(ISERROR(SEARCH("Неверно",F288)))</formula>
    </cfRule>
    <cfRule type="containsText" dxfId="486" priority="1207" operator="containsText" text="Частично">
      <formula>NOT(ISERROR(SEARCH("Частично",F288)))</formula>
    </cfRule>
    <cfRule type="beginsWith" dxfId="485" priority="1208" operator="beginsWith" text="Выполняется">
      <formula>LEFT(F288,LEN("Выполняется"))="Выполняется"</formula>
    </cfRule>
    <cfRule type="containsText" dxfId="484" priority="1209" operator="containsText" text="Верно">
      <formula>NOT(ISERROR(SEARCH("Верно",F288)))</formula>
    </cfRule>
    <cfRule type="containsText" dxfId="483" priority="1210" operator="containsText" text="Не выполняется">
      <formula>NOT(ISERROR(SEARCH("Не выполняется",F288)))</formula>
    </cfRule>
  </conditionalFormatting>
  <conditionalFormatting sqref="F292:G292">
    <cfRule type="containsText" dxfId="482" priority="1556" operator="containsText" text="Неверно">
      <formula>NOT(ISERROR(SEARCH("Неверно",F292)))</formula>
    </cfRule>
    <cfRule type="containsText" dxfId="481" priority="1557" operator="containsText" text="Частично">
      <formula>NOT(ISERROR(SEARCH("Частично",F292)))</formula>
    </cfRule>
    <cfRule type="beginsWith" dxfId="480" priority="1558" operator="beginsWith" text="Выполняется">
      <formula>LEFT(F292,LEN("Выполняется"))="Выполняется"</formula>
    </cfRule>
    <cfRule type="containsText" dxfId="479" priority="1559" operator="containsText" text="Верно">
      <formula>NOT(ISERROR(SEARCH("Верно",F292)))</formula>
    </cfRule>
    <cfRule type="containsText" dxfId="478" priority="1560" operator="containsText" text="Не выполняется">
      <formula>NOT(ISERROR(SEARCH("Не выполняется",F292)))</formula>
    </cfRule>
  </conditionalFormatting>
  <conditionalFormatting sqref="F295:G295">
    <cfRule type="containsText" dxfId="477" priority="1551" operator="containsText" text="Неверно">
      <formula>NOT(ISERROR(SEARCH("Неверно",F295)))</formula>
    </cfRule>
    <cfRule type="containsText" dxfId="476" priority="1552" operator="containsText" text="Частично">
      <formula>NOT(ISERROR(SEARCH("Частично",F295)))</formula>
    </cfRule>
    <cfRule type="beginsWith" dxfId="475" priority="1553" operator="beginsWith" text="Выполняется">
      <formula>LEFT(F295,LEN("Выполняется"))="Выполняется"</formula>
    </cfRule>
    <cfRule type="containsText" dxfId="474" priority="1554" operator="containsText" text="Верно">
      <formula>NOT(ISERROR(SEARCH("Верно",F295)))</formula>
    </cfRule>
    <cfRule type="containsText" dxfId="473" priority="1555" operator="containsText" text="Не выполняется">
      <formula>NOT(ISERROR(SEARCH("Не выполняется",F295)))</formula>
    </cfRule>
  </conditionalFormatting>
  <conditionalFormatting sqref="F298:G300">
    <cfRule type="containsText" dxfId="472" priority="1601" operator="containsText" text="Неверно">
      <formula>NOT(ISERROR(SEARCH("Неверно",F298)))</formula>
    </cfRule>
    <cfRule type="containsText" dxfId="471" priority="1602" operator="containsText" text="Частично">
      <formula>NOT(ISERROR(SEARCH("Частично",F298)))</formula>
    </cfRule>
    <cfRule type="beginsWith" dxfId="470" priority="1603" operator="beginsWith" text="Выполняется">
      <formula>LEFT(F298,LEN("Выполняется"))="Выполняется"</formula>
    </cfRule>
    <cfRule type="containsText" dxfId="469" priority="1604" operator="containsText" text="Верно">
      <formula>NOT(ISERROR(SEARCH("Верно",F298)))</formula>
    </cfRule>
    <cfRule type="containsText" dxfId="468" priority="1605" operator="containsText" text="Не выполняется">
      <formula>NOT(ISERROR(SEARCH("Не выполняется",F298)))</formula>
    </cfRule>
  </conditionalFormatting>
  <conditionalFormatting sqref="F302:G302">
    <cfRule type="containsText" dxfId="467" priority="1546" operator="containsText" text="Неверно">
      <formula>NOT(ISERROR(SEARCH("Неверно",F302)))</formula>
    </cfRule>
    <cfRule type="containsText" dxfId="466" priority="1547" operator="containsText" text="Частично">
      <formula>NOT(ISERROR(SEARCH("Частично",F302)))</formula>
    </cfRule>
    <cfRule type="beginsWith" dxfId="465" priority="1548" operator="beginsWith" text="Выполняется">
      <formula>LEFT(F302,LEN("Выполняется"))="Выполняется"</formula>
    </cfRule>
    <cfRule type="containsText" dxfId="464" priority="1549" operator="containsText" text="Верно">
      <formula>NOT(ISERROR(SEARCH("Верно",F302)))</formula>
    </cfRule>
    <cfRule type="containsText" dxfId="463" priority="1550" operator="containsText" text="Не выполняется">
      <formula>NOT(ISERROR(SEARCH("Не выполняется",F302)))</formula>
    </cfRule>
  </conditionalFormatting>
  <conditionalFormatting sqref="F305:G305">
    <cfRule type="containsText" dxfId="462" priority="1541" operator="containsText" text="Неверно">
      <formula>NOT(ISERROR(SEARCH("Неверно",F305)))</formula>
    </cfRule>
    <cfRule type="containsText" dxfId="461" priority="1542" operator="containsText" text="Частично">
      <formula>NOT(ISERROR(SEARCH("Частично",F305)))</formula>
    </cfRule>
    <cfRule type="beginsWith" dxfId="460" priority="1543" operator="beginsWith" text="Выполняется">
      <formula>LEFT(F305,LEN("Выполняется"))="Выполняется"</formula>
    </cfRule>
    <cfRule type="containsText" dxfId="459" priority="1544" operator="containsText" text="Верно">
      <formula>NOT(ISERROR(SEARCH("Верно",F305)))</formula>
    </cfRule>
    <cfRule type="containsText" dxfId="458" priority="1545" operator="containsText" text="Не выполняется">
      <formula>NOT(ISERROR(SEARCH("Не выполняется",F305)))</formula>
    </cfRule>
  </conditionalFormatting>
  <conditionalFormatting sqref="F308:G314">
    <cfRule type="containsText" dxfId="457" priority="1581" operator="containsText" text="Неверно">
      <formula>NOT(ISERROR(SEARCH("Неверно",F308)))</formula>
    </cfRule>
    <cfRule type="containsText" dxfId="456" priority="1582" operator="containsText" text="Частично">
      <formula>NOT(ISERROR(SEARCH("Частично",F308)))</formula>
    </cfRule>
    <cfRule type="beginsWith" dxfId="455" priority="1583" operator="beginsWith" text="Выполняется">
      <formula>LEFT(F308,LEN("Выполняется"))="Выполняется"</formula>
    </cfRule>
    <cfRule type="containsText" dxfId="454" priority="1584" operator="containsText" text="Верно">
      <formula>NOT(ISERROR(SEARCH("Верно",F308)))</formula>
    </cfRule>
    <cfRule type="containsText" dxfId="453" priority="1585" operator="containsText" text="Не выполняется">
      <formula>NOT(ISERROR(SEARCH("Не выполняется",F308)))</formula>
    </cfRule>
  </conditionalFormatting>
  <conditionalFormatting sqref="F316:G317">
    <cfRule type="containsText" dxfId="452" priority="1576" operator="containsText" text="Неверно">
      <formula>NOT(ISERROR(SEARCH("Неверно",F316)))</formula>
    </cfRule>
    <cfRule type="containsText" dxfId="451" priority="1577" operator="containsText" text="Частично">
      <formula>NOT(ISERROR(SEARCH("Частично",F316)))</formula>
    </cfRule>
    <cfRule type="beginsWith" dxfId="450" priority="1578" operator="beginsWith" text="Выполняется">
      <formula>LEFT(F316,LEN("Выполняется"))="Выполняется"</formula>
    </cfRule>
    <cfRule type="containsText" dxfId="449" priority="1579" operator="containsText" text="Верно">
      <formula>NOT(ISERROR(SEARCH("Верно",F316)))</formula>
    </cfRule>
    <cfRule type="containsText" dxfId="448" priority="1580" operator="containsText" text="Не выполняется">
      <formula>NOT(ISERROR(SEARCH("Не выполняется",F316)))</formula>
    </cfRule>
  </conditionalFormatting>
  <conditionalFormatting sqref="F319:G321">
    <cfRule type="containsText" dxfId="447" priority="1571" operator="containsText" text="Неверно">
      <formula>NOT(ISERROR(SEARCH("Неверно",F319)))</formula>
    </cfRule>
    <cfRule type="containsText" dxfId="446" priority="1572" operator="containsText" text="Частично">
      <formula>NOT(ISERROR(SEARCH("Частично",F319)))</formula>
    </cfRule>
    <cfRule type="beginsWith" dxfId="445" priority="1573" operator="beginsWith" text="Выполняется">
      <formula>LEFT(F319,LEN("Выполняется"))="Выполняется"</formula>
    </cfRule>
    <cfRule type="containsText" dxfId="444" priority="1574" operator="containsText" text="Верно">
      <formula>NOT(ISERROR(SEARCH("Верно",F319)))</formula>
    </cfRule>
    <cfRule type="containsText" dxfId="443" priority="1575" operator="containsText" text="Не выполняется">
      <formula>NOT(ISERROR(SEARCH("Не выполняется",F319)))</formula>
    </cfRule>
  </conditionalFormatting>
  <conditionalFormatting sqref="F323:G323">
    <cfRule type="containsText" dxfId="442" priority="1606" operator="containsText" text="Неверно">
      <formula>NOT(ISERROR(SEARCH("Неверно",F323)))</formula>
    </cfRule>
    <cfRule type="containsText" dxfId="441" priority="1607" operator="containsText" text="Частично">
      <formula>NOT(ISERROR(SEARCH("Частично",F323)))</formula>
    </cfRule>
    <cfRule type="beginsWith" dxfId="440" priority="1608" operator="beginsWith" text="Выполняется">
      <formula>LEFT(F323,LEN("Выполняется"))="Выполняется"</formula>
    </cfRule>
    <cfRule type="containsText" dxfId="439" priority="1609" operator="containsText" text="Верно">
      <formula>NOT(ISERROR(SEARCH("Верно",F323)))</formula>
    </cfRule>
    <cfRule type="containsText" dxfId="438" priority="1610" operator="containsText" text="Не выполняется">
      <formula>NOT(ISERROR(SEARCH("Не выполняется",F323)))</formula>
    </cfRule>
  </conditionalFormatting>
  <conditionalFormatting sqref="F325:G325">
    <cfRule type="containsText" dxfId="437" priority="1536" operator="containsText" text="Неверно">
      <formula>NOT(ISERROR(SEARCH("Неверно",F325)))</formula>
    </cfRule>
    <cfRule type="containsText" dxfId="436" priority="1537" operator="containsText" text="Частично">
      <formula>NOT(ISERROR(SEARCH("Частично",F325)))</formula>
    </cfRule>
    <cfRule type="beginsWith" dxfId="435" priority="1538" operator="beginsWith" text="Выполняется">
      <formula>LEFT(F325,LEN("Выполняется"))="Выполняется"</formula>
    </cfRule>
    <cfRule type="containsText" dxfId="434" priority="1539" operator="containsText" text="Верно">
      <formula>NOT(ISERROR(SEARCH("Верно",F325)))</formula>
    </cfRule>
    <cfRule type="containsText" dxfId="433" priority="1540" operator="containsText" text="Не выполняется">
      <formula>NOT(ISERROR(SEARCH("Не выполняется",F325)))</formula>
    </cfRule>
  </conditionalFormatting>
  <conditionalFormatting sqref="F328:G329">
    <cfRule type="containsText" dxfId="432" priority="295" operator="containsText" text="Неверно">
      <formula>NOT(ISERROR(SEARCH("Неверно",F328)))</formula>
    </cfRule>
    <cfRule type="containsText" dxfId="431" priority="296" operator="containsText" text="Частично">
      <formula>NOT(ISERROR(SEARCH("Частично",F328)))</formula>
    </cfRule>
    <cfRule type="beginsWith" dxfId="430" priority="297" operator="beginsWith" text="Выполняется">
      <formula>LEFT(F328,LEN("Выполняется"))="Выполняется"</formula>
    </cfRule>
    <cfRule type="containsText" dxfId="429" priority="298" operator="containsText" text="Верно">
      <formula>NOT(ISERROR(SEARCH("Верно",F328)))</formula>
    </cfRule>
    <cfRule type="containsText" dxfId="428" priority="299" operator="containsText" text="Не выполняется">
      <formula>NOT(ISERROR(SEARCH("Не выполняется",F328)))</formula>
    </cfRule>
  </conditionalFormatting>
  <conditionalFormatting sqref="F331:G333">
    <cfRule type="containsText" dxfId="427" priority="1661" operator="containsText" text="Неверно">
      <formula>NOT(ISERROR(SEARCH("Неверно",F331)))</formula>
    </cfRule>
    <cfRule type="containsText" dxfId="426" priority="1662" operator="containsText" text="Частично">
      <formula>NOT(ISERROR(SEARCH("Частично",F331)))</formula>
    </cfRule>
    <cfRule type="beginsWith" dxfId="425" priority="1663" operator="beginsWith" text="Выполняется">
      <formula>LEFT(F331,LEN("Выполняется"))="Выполняется"</formula>
    </cfRule>
    <cfRule type="containsText" dxfId="424" priority="1664" operator="containsText" text="Верно">
      <formula>NOT(ISERROR(SEARCH("Верно",F331)))</formula>
    </cfRule>
    <cfRule type="containsText" dxfId="423" priority="1665" operator="containsText" text="Не выполняется">
      <formula>NOT(ISERROR(SEARCH("Не выполняется",F331)))</formula>
    </cfRule>
  </conditionalFormatting>
  <conditionalFormatting sqref="F335:G335">
    <cfRule type="containsText" dxfId="422" priority="1641" operator="containsText" text="Неверно">
      <formula>NOT(ISERROR(SEARCH("Неверно",F335)))</formula>
    </cfRule>
    <cfRule type="containsText" dxfId="421" priority="1642" operator="containsText" text="Частично">
      <formula>NOT(ISERROR(SEARCH("Частично",F335)))</formula>
    </cfRule>
    <cfRule type="beginsWith" dxfId="420" priority="1643" operator="beginsWith" text="Выполняется">
      <formula>LEFT(F335,LEN("Выполняется"))="Выполняется"</formula>
    </cfRule>
    <cfRule type="containsText" dxfId="419" priority="1644" operator="containsText" text="Верно">
      <formula>NOT(ISERROR(SEARCH("Верно",F335)))</formula>
    </cfRule>
    <cfRule type="containsText" dxfId="418" priority="1645" operator="containsText" text="Не выполняется">
      <formula>NOT(ISERROR(SEARCH("Не выполняется",F335)))</formula>
    </cfRule>
  </conditionalFormatting>
  <conditionalFormatting sqref="F338:G340">
    <cfRule type="containsText" dxfId="417" priority="1656" operator="containsText" text="Неверно">
      <formula>NOT(ISERROR(SEARCH("Неверно",F338)))</formula>
    </cfRule>
    <cfRule type="containsText" dxfId="416" priority="1657" operator="containsText" text="Частично">
      <formula>NOT(ISERROR(SEARCH("Частично",F338)))</formula>
    </cfRule>
    <cfRule type="beginsWith" dxfId="415" priority="1658" operator="beginsWith" text="Выполняется">
      <formula>LEFT(F338,LEN("Выполняется"))="Выполняется"</formula>
    </cfRule>
    <cfRule type="containsText" dxfId="414" priority="1659" operator="containsText" text="Верно">
      <formula>NOT(ISERROR(SEARCH("Верно",F338)))</formula>
    </cfRule>
    <cfRule type="containsText" dxfId="413" priority="1660" operator="containsText" text="Не выполняется">
      <formula>NOT(ISERROR(SEARCH("Не выполняется",F338)))</formula>
    </cfRule>
  </conditionalFormatting>
  <conditionalFormatting sqref="F342:G343">
    <cfRule type="containsText" dxfId="412" priority="1636" operator="containsText" text="Неверно">
      <formula>NOT(ISERROR(SEARCH("Неверно",F342)))</formula>
    </cfRule>
    <cfRule type="containsText" dxfId="411" priority="1637" operator="containsText" text="Частично">
      <formula>NOT(ISERROR(SEARCH("Частично",F342)))</formula>
    </cfRule>
    <cfRule type="beginsWith" dxfId="410" priority="1638" operator="beginsWith" text="Выполняется">
      <formula>LEFT(F342,LEN("Выполняется"))="Выполняется"</formula>
    </cfRule>
    <cfRule type="containsText" dxfId="409" priority="1639" operator="containsText" text="Верно">
      <formula>NOT(ISERROR(SEARCH("Верно",F342)))</formula>
    </cfRule>
    <cfRule type="containsText" dxfId="408" priority="1640" operator="containsText" text="Не выполняется">
      <formula>NOT(ISERROR(SEARCH("Не выполняется",F342)))</formula>
    </cfRule>
  </conditionalFormatting>
  <conditionalFormatting sqref="F346:G347">
    <cfRule type="containsText" dxfId="407" priority="285" operator="containsText" text="Неверно">
      <formula>NOT(ISERROR(SEARCH("Неверно",F346)))</formula>
    </cfRule>
    <cfRule type="containsText" dxfId="406" priority="286" operator="containsText" text="Частично">
      <formula>NOT(ISERROR(SEARCH("Частично",F346)))</formula>
    </cfRule>
    <cfRule type="beginsWith" dxfId="405" priority="287" operator="beginsWith" text="Выполняется">
      <formula>LEFT(F346,LEN("Выполняется"))="Выполняется"</formula>
    </cfRule>
    <cfRule type="containsText" dxfId="404" priority="288" operator="containsText" text="Верно">
      <formula>NOT(ISERROR(SEARCH("Верно",F346)))</formula>
    </cfRule>
    <cfRule type="containsText" dxfId="403" priority="289" operator="containsText" text="Не выполняется">
      <formula>NOT(ISERROR(SEARCH("Не выполняется",F346)))</formula>
    </cfRule>
  </conditionalFormatting>
  <conditionalFormatting sqref="F349:G350">
    <cfRule type="containsText" dxfId="402" priority="1701" operator="containsText" text="Неверно">
      <formula>NOT(ISERROR(SEARCH("Неверно",F349)))</formula>
    </cfRule>
    <cfRule type="containsText" dxfId="401" priority="1702" operator="containsText" text="Частично">
      <formula>NOT(ISERROR(SEARCH("Частично",F349)))</formula>
    </cfRule>
    <cfRule type="beginsWith" dxfId="400" priority="1703" operator="beginsWith" text="Выполняется">
      <formula>LEFT(F349,LEN("Выполняется"))="Выполняется"</formula>
    </cfRule>
    <cfRule type="containsText" dxfId="399" priority="1704" operator="containsText" text="Верно">
      <formula>NOT(ISERROR(SEARCH("Верно",F349)))</formula>
    </cfRule>
    <cfRule type="containsText" dxfId="398" priority="1705" operator="containsText" text="Не выполняется">
      <formula>NOT(ISERROR(SEARCH("Не выполняется",F349)))</formula>
    </cfRule>
  </conditionalFormatting>
  <conditionalFormatting sqref="F352:G352">
    <cfRule type="containsText" dxfId="397" priority="1696" operator="containsText" text="Неверно">
      <formula>NOT(ISERROR(SEARCH("Неверно",F352)))</formula>
    </cfRule>
    <cfRule type="containsText" dxfId="396" priority="1697" operator="containsText" text="Частично">
      <formula>NOT(ISERROR(SEARCH("Частично",F352)))</formula>
    </cfRule>
    <cfRule type="beginsWith" dxfId="395" priority="1698" operator="beginsWith" text="Выполняется">
      <formula>LEFT(F352,LEN("Выполняется"))="Выполняется"</formula>
    </cfRule>
    <cfRule type="containsText" dxfId="394" priority="1699" operator="containsText" text="Верно">
      <formula>NOT(ISERROR(SEARCH("Верно",F352)))</formula>
    </cfRule>
    <cfRule type="containsText" dxfId="393" priority="1700" operator="containsText" text="Не выполняется">
      <formula>NOT(ISERROR(SEARCH("Не выполняется",F352)))</formula>
    </cfRule>
  </conditionalFormatting>
  <conditionalFormatting sqref="F354:G355">
    <cfRule type="containsText" dxfId="392" priority="1691" operator="containsText" text="Неверно">
      <formula>NOT(ISERROR(SEARCH("Неверно",F354)))</formula>
    </cfRule>
    <cfRule type="containsText" dxfId="391" priority="1692" operator="containsText" text="Частично">
      <formula>NOT(ISERROR(SEARCH("Частично",F354)))</formula>
    </cfRule>
    <cfRule type="beginsWith" dxfId="390" priority="1693" operator="beginsWith" text="Выполняется">
      <formula>LEFT(F354,LEN("Выполняется"))="Выполняется"</formula>
    </cfRule>
    <cfRule type="containsText" dxfId="389" priority="1694" operator="containsText" text="Верно">
      <formula>NOT(ISERROR(SEARCH("Верно",F354)))</formula>
    </cfRule>
    <cfRule type="containsText" dxfId="388" priority="1695" operator="containsText" text="Не выполняется">
      <formula>NOT(ISERROR(SEARCH("Не выполняется",F354)))</formula>
    </cfRule>
  </conditionalFormatting>
  <conditionalFormatting sqref="F357:G357">
    <cfRule type="containsText" dxfId="387" priority="1681" operator="containsText" text="Неверно">
      <formula>NOT(ISERROR(SEARCH("Неверно",F357)))</formula>
    </cfRule>
    <cfRule type="containsText" dxfId="386" priority="1682" operator="containsText" text="Частично">
      <formula>NOT(ISERROR(SEARCH("Частично",F357)))</formula>
    </cfRule>
    <cfRule type="beginsWith" dxfId="385" priority="1683" operator="beginsWith" text="Выполняется">
      <formula>LEFT(F357,LEN("Выполняется"))="Выполняется"</formula>
    </cfRule>
    <cfRule type="containsText" dxfId="384" priority="1684" operator="containsText" text="Верно">
      <formula>NOT(ISERROR(SEARCH("Верно",F357)))</formula>
    </cfRule>
    <cfRule type="containsText" dxfId="383" priority="1685" operator="containsText" text="Не выполняется">
      <formula>NOT(ISERROR(SEARCH("Не выполняется",F357)))</formula>
    </cfRule>
  </conditionalFormatting>
  <conditionalFormatting sqref="F360:G361">
    <cfRule type="containsText" dxfId="382" priority="275" operator="containsText" text="Неверно">
      <formula>NOT(ISERROR(SEARCH("Неверно",F360)))</formula>
    </cfRule>
    <cfRule type="containsText" dxfId="381" priority="276" operator="containsText" text="Частично">
      <formula>NOT(ISERROR(SEARCH("Частично",F360)))</formula>
    </cfRule>
    <cfRule type="beginsWith" dxfId="380" priority="277" operator="beginsWith" text="Выполняется">
      <formula>LEFT(F360,LEN("Выполняется"))="Выполняется"</formula>
    </cfRule>
    <cfRule type="containsText" dxfId="379" priority="278" operator="containsText" text="Верно">
      <formula>NOT(ISERROR(SEARCH("Верно",F360)))</formula>
    </cfRule>
    <cfRule type="containsText" dxfId="378" priority="279" operator="containsText" text="Не выполняется">
      <formula>NOT(ISERROR(SEARCH("Не выполняется",F360)))</formula>
    </cfRule>
  </conditionalFormatting>
  <conditionalFormatting sqref="F363:G365">
    <cfRule type="containsText" dxfId="377" priority="1731" operator="containsText" text="Неверно">
      <formula>NOT(ISERROR(SEARCH("Неверно",F363)))</formula>
    </cfRule>
    <cfRule type="containsText" dxfId="376" priority="1732" operator="containsText" text="Частично">
      <formula>NOT(ISERROR(SEARCH("Частично",F363)))</formula>
    </cfRule>
    <cfRule type="beginsWith" dxfId="375" priority="1733" operator="beginsWith" text="Выполняется">
      <formula>LEFT(F363,LEN("Выполняется"))="Выполняется"</formula>
    </cfRule>
    <cfRule type="containsText" dxfId="374" priority="1734" operator="containsText" text="Верно">
      <formula>NOT(ISERROR(SEARCH("Верно",F363)))</formula>
    </cfRule>
    <cfRule type="containsText" dxfId="373" priority="1735" operator="containsText" text="Не выполняется">
      <formula>NOT(ISERROR(SEARCH("Не выполняется",F363)))</formula>
    </cfRule>
  </conditionalFormatting>
  <conditionalFormatting sqref="F367:G367">
    <cfRule type="containsText" dxfId="372" priority="1716" operator="containsText" text="Неверно">
      <formula>NOT(ISERROR(SEARCH("Неверно",F367)))</formula>
    </cfRule>
    <cfRule type="containsText" dxfId="371" priority="1717" operator="containsText" text="Частично">
      <formula>NOT(ISERROR(SEARCH("Частично",F367)))</formula>
    </cfRule>
    <cfRule type="beginsWith" dxfId="370" priority="1718" operator="beginsWith" text="Выполняется">
      <formula>LEFT(F367,LEN("Выполняется"))="Выполняется"</formula>
    </cfRule>
    <cfRule type="containsText" dxfId="369" priority="1719" operator="containsText" text="Верно">
      <formula>NOT(ISERROR(SEARCH("Верно",F367)))</formula>
    </cfRule>
    <cfRule type="containsText" dxfId="368" priority="1720" operator="containsText" text="Не выполняется">
      <formula>NOT(ISERROR(SEARCH("Не выполняется",F367)))</formula>
    </cfRule>
  </conditionalFormatting>
  <conditionalFormatting sqref="F371:G371">
    <cfRule type="containsText" dxfId="367" priority="1711" operator="containsText" text="Неверно">
      <formula>NOT(ISERROR(SEARCH("Неверно",F371)))</formula>
    </cfRule>
    <cfRule type="containsText" dxfId="366" priority="1712" operator="containsText" text="Частично">
      <formula>NOT(ISERROR(SEARCH("Частично",F371)))</formula>
    </cfRule>
    <cfRule type="beginsWith" dxfId="365" priority="1713" operator="beginsWith" text="Выполняется">
      <formula>LEFT(F371,LEN("Выполняется"))="Выполняется"</formula>
    </cfRule>
    <cfRule type="containsText" dxfId="364" priority="1714" operator="containsText" text="Верно">
      <formula>NOT(ISERROR(SEARCH("Верно",F371)))</formula>
    </cfRule>
    <cfRule type="containsText" dxfId="363" priority="1715" operator="containsText" text="Не выполняется">
      <formula>NOT(ISERROR(SEARCH("Не выполняется",F371)))</formula>
    </cfRule>
  </conditionalFormatting>
  <conditionalFormatting sqref="F375:G376">
    <cfRule type="containsText" dxfId="362" priority="1736" operator="containsText" text="Неверно">
      <formula>NOT(ISERROR(SEARCH("Неверно",F375)))</formula>
    </cfRule>
    <cfRule type="containsText" dxfId="361" priority="1737" operator="containsText" text="Частично">
      <formula>NOT(ISERROR(SEARCH("Частично",F375)))</formula>
    </cfRule>
    <cfRule type="beginsWith" dxfId="360" priority="1738" operator="beginsWith" text="Выполняется">
      <formula>LEFT(F375,LEN("Выполняется"))="Выполняется"</formula>
    </cfRule>
    <cfRule type="containsText" dxfId="359" priority="1739" operator="containsText" text="Верно">
      <formula>NOT(ISERROR(SEARCH("Верно",F375)))</formula>
    </cfRule>
    <cfRule type="containsText" dxfId="358" priority="1740" operator="containsText" text="Не выполняется">
      <formula>NOT(ISERROR(SEARCH("Не выполняется",F375)))</formula>
    </cfRule>
  </conditionalFormatting>
  <conditionalFormatting sqref="F378:G378">
    <cfRule type="containsText" dxfId="357" priority="1721" operator="containsText" text="Неверно">
      <formula>NOT(ISERROR(SEARCH("Неверно",F378)))</formula>
    </cfRule>
    <cfRule type="containsText" dxfId="356" priority="1722" operator="containsText" text="Частично">
      <formula>NOT(ISERROR(SEARCH("Частично",F378)))</formula>
    </cfRule>
    <cfRule type="beginsWith" dxfId="355" priority="1723" operator="beginsWith" text="Выполняется">
      <formula>LEFT(F378,LEN("Выполняется"))="Выполняется"</formula>
    </cfRule>
    <cfRule type="containsText" dxfId="354" priority="1724" operator="containsText" text="Верно">
      <formula>NOT(ISERROR(SEARCH("Верно",F378)))</formula>
    </cfRule>
    <cfRule type="containsText" dxfId="353" priority="1725" operator="containsText" text="Не выполняется">
      <formula>NOT(ISERROR(SEARCH("Не выполняется",F378)))</formula>
    </cfRule>
  </conditionalFormatting>
  <conditionalFormatting sqref="F381:G381">
    <cfRule type="containsText" dxfId="352" priority="1726" operator="containsText" text="Неверно">
      <formula>NOT(ISERROR(SEARCH("Неверно",F381)))</formula>
    </cfRule>
    <cfRule type="containsText" dxfId="351" priority="1727" operator="containsText" text="Частично">
      <formula>NOT(ISERROR(SEARCH("Частично",F381)))</formula>
    </cfRule>
    <cfRule type="beginsWith" dxfId="350" priority="1728" operator="beginsWith" text="Выполняется">
      <formula>LEFT(F381,LEN("Выполняется"))="Выполняется"</formula>
    </cfRule>
    <cfRule type="containsText" dxfId="349" priority="1729" operator="containsText" text="Верно">
      <formula>NOT(ISERROR(SEARCH("Верно",F381)))</formula>
    </cfRule>
    <cfRule type="containsText" dxfId="348" priority="1730" operator="containsText" text="Не выполняется">
      <formula>NOT(ISERROR(SEARCH("Не выполняется",F381)))</formula>
    </cfRule>
  </conditionalFormatting>
  <conditionalFormatting sqref="F3:H3 F4:G4 F9:G9 F11:G11 F15:G15 F18:H18 F19:G19 F24:G24 F27:G27">
    <cfRule type="containsText" dxfId="347" priority="2397" operator="containsText" text="Неверно">
      <formula>NOT(ISERROR(SEARCH("Неверно",F3)))</formula>
    </cfRule>
    <cfRule type="containsText" dxfId="346" priority="2398" operator="containsText" text="Частично">
      <formula>NOT(ISERROR(SEARCH("Частично",F3)))</formula>
    </cfRule>
    <cfRule type="beginsWith" dxfId="345" priority="2399" operator="beginsWith" text="Выполняется">
      <formula>LEFT(F3,LEN("Выполняется"))="Выполняется"</formula>
    </cfRule>
    <cfRule type="containsText" dxfId="344" priority="2400" operator="containsText" text="Верно">
      <formula>NOT(ISERROR(SEARCH("Верно",F3)))</formula>
    </cfRule>
    <cfRule type="containsText" dxfId="343" priority="2401" operator="containsText" text="Не выполняется">
      <formula>NOT(ISERROR(SEARCH("Не выполняется",F3)))</formula>
    </cfRule>
  </conditionalFormatting>
  <conditionalFormatting sqref="G47">
    <cfRule type="containsText" dxfId="342" priority="2287" operator="containsText" text="Неверно">
      <formula>NOT(ISERROR(SEARCH("Неверно",G47)))</formula>
    </cfRule>
    <cfRule type="containsText" dxfId="341" priority="2288" operator="containsText" text="Частично">
      <formula>NOT(ISERROR(SEARCH("Частично",G47)))</formula>
    </cfRule>
    <cfRule type="beginsWith" dxfId="340" priority="2289" operator="beginsWith" text="Выполняется">
      <formula>LEFT(G47,LEN("Выполняется"))="Выполняется"</formula>
    </cfRule>
    <cfRule type="containsText" dxfId="339" priority="2290" operator="containsText" text="Верно">
      <formula>NOT(ISERROR(SEARCH("Верно",G47)))</formula>
    </cfRule>
    <cfRule type="containsText" dxfId="338" priority="2291" operator="containsText" text="Не выполняется">
      <formula>NOT(ISERROR(SEARCH("Не выполняется",G47)))</formula>
    </cfRule>
  </conditionalFormatting>
  <conditionalFormatting sqref="G95">
    <cfRule type="containsText" dxfId="337" priority="2252" operator="containsText" text="Неверно">
      <formula>NOT(ISERROR(SEARCH("Неверно",G95)))</formula>
    </cfRule>
    <cfRule type="containsText" dxfId="336" priority="2253" operator="containsText" text="Частично">
      <formula>NOT(ISERROR(SEARCH("Частично",G95)))</formula>
    </cfRule>
    <cfRule type="beginsWith" dxfId="335" priority="2254" operator="beginsWith" text="Выполняется">
      <formula>LEFT(G95,LEN("Выполняется"))="Выполняется"</formula>
    </cfRule>
    <cfRule type="containsText" dxfId="334" priority="2255" operator="containsText" text="Верно">
      <formula>NOT(ISERROR(SEARCH("Верно",G95)))</formula>
    </cfRule>
    <cfRule type="containsText" dxfId="333" priority="2256" operator="containsText" text="Не выполняется">
      <formula>NOT(ISERROR(SEARCH("Не выполняется",G95)))</formula>
    </cfRule>
  </conditionalFormatting>
  <conditionalFormatting sqref="G214">
    <cfRule type="containsText" dxfId="332" priority="146" operator="containsText" text="Неверно">
      <formula>NOT(ISERROR(SEARCH("Неверно",G214)))</formula>
    </cfRule>
    <cfRule type="containsText" dxfId="331" priority="147" operator="containsText" text="Частично">
      <formula>NOT(ISERROR(SEARCH("Частично",G214)))</formula>
    </cfRule>
    <cfRule type="beginsWith" dxfId="330" priority="148" operator="beginsWith" text="Выполняется">
      <formula>LEFT(G214,LEN("Выполняется"))="Выполняется"</formula>
    </cfRule>
    <cfRule type="containsText" dxfId="329" priority="149" operator="containsText" text="Верно">
      <formula>NOT(ISERROR(SEARCH("Верно",G214)))</formula>
    </cfRule>
    <cfRule type="containsText" dxfId="328" priority="150" operator="containsText" text="Не выполняется">
      <formula>NOT(ISERROR(SEARCH("Не выполняется",G214)))</formula>
    </cfRule>
  </conditionalFormatting>
  <conditionalFormatting sqref="G249">
    <cfRule type="containsText" dxfId="327" priority="591" operator="containsText" text="Неверно">
      <formula>NOT(ISERROR(SEARCH("Неверно",G249)))</formula>
    </cfRule>
    <cfRule type="containsText" dxfId="326" priority="592" operator="containsText" text="Частично">
      <formula>NOT(ISERROR(SEARCH("Частично",G249)))</formula>
    </cfRule>
    <cfRule type="beginsWith" dxfId="325" priority="593" operator="beginsWith" text="Выполняется">
      <formula>LEFT(G249,LEN("Выполняется"))="Выполняется"</formula>
    </cfRule>
    <cfRule type="containsText" dxfId="324" priority="594" operator="containsText" text="Верно">
      <formula>NOT(ISERROR(SEARCH("Верно",G249)))</formula>
    </cfRule>
    <cfRule type="containsText" dxfId="323" priority="595" operator="containsText" text="Не выполняется">
      <formula>NOT(ISERROR(SEARCH("Не выполняется",G249)))</formula>
    </cfRule>
  </conditionalFormatting>
  <conditionalFormatting sqref="G38:H38 G45 G46:H46 G55 G56:H56 G57 G76:H76 G77 G93 G94:H94">
    <cfRule type="containsText" dxfId="322" priority="2307" operator="containsText" text="Неверно">
      <formula>NOT(ISERROR(SEARCH("Неверно",G38)))</formula>
    </cfRule>
    <cfRule type="containsText" dxfId="321" priority="2308" operator="containsText" text="Частично">
      <formula>NOT(ISERROR(SEARCH("Частично",G38)))</formula>
    </cfRule>
    <cfRule type="beginsWith" dxfId="320" priority="2309" operator="beginsWith" text="Выполняется">
      <formula>LEFT(G38,LEN("Выполняется"))="Выполняется"</formula>
    </cfRule>
    <cfRule type="containsText" dxfId="319" priority="2310" operator="containsText" text="Верно">
      <formula>NOT(ISERROR(SEARCH("Верно",G38)))</formula>
    </cfRule>
    <cfRule type="containsText" dxfId="318" priority="2311" operator="containsText" text="Не выполняется">
      <formula>NOT(ISERROR(SEARCH("Не выполняется",G38)))</formula>
    </cfRule>
  </conditionalFormatting>
  <conditionalFormatting sqref="I15:I17">
    <cfRule type="containsText" dxfId="317" priority="141" operator="containsText" text="Неверно">
      <formula>NOT(ISERROR(SEARCH("Неверно",I15)))</formula>
    </cfRule>
    <cfRule type="containsText" dxfId="316" priority="142" operator="containsText" text="Частично">
      <formula>NOT(ISERROR(SEARCH("Частично",I15)))</formula>
    </cfRule>
    <cfRule type="beginsWith" dxfId="315" priority="143" operator="beginsWith" text="Выполняется">
      <formula>LEFT(I15,LEN("Выполняется"))="Выполняется"</formula>
    </cfRule>
    <cfRule type="containsText" dxfId="314" priority="144" operator="containsText" text="Верно">
      <formula>NOT(ISERROR(SEARCH("Верно",I15)))</formula>
    </cfRule>
    <cfRule type="containsText" dxfId="313" priority="145" operator="containsText" text="Не выполняется">
      <formula>NOT(ISERROR(SEARCH("Не выполняется",I15)))</formula>
    </cfRule>
  </conditionalFormatting>
  <conditionalFormatting sqref="I31">
    <cfRule type="containsText" dxfId="312" priority="136" operator="containsText" text="Неверно">
      <formula>NOT(ISERROR(SEARCH("Неверно",I31)))</formula>
    </cfRule>
    <cfRule type="containsText" dxfId="311" priority="137" operator="containsText" text="Частично">
      <formula>NOT(ISERROR(SEARCH("Частично",I31)))</formula>
    </cfRule>
    <cfRule type="beginsWith" dxfId="310" priority="138" operator="beginsWith" text="Выполняется">
      <formula>LEFT(I31,LEN("Выполняется"))="Выполняется"</formula>
    </cfRule>
    <cfRule type="containsText" dxfId="309" priority="139" operator="containsText" text="Верно">
      <formula>NOT(ISERROR(SEARCH("Верно",I31)))</formula>
    </cfRule>
    <cfRule type="containsText" dxfId="308" priority="140" operator="containsText" text="Не выполняется">
      <formula>NOT(ISERROR(SEARCH("Не выполняется",I31)))</formula>
    </cfRule>
  </conditionalFormatting>
  <conditionalFormatting sqref="I55">
    <cfRule type="containsText" dxfId="307" priority="131" operator="containsText" text="Неверно">
      <formula>NOT(ISERROR(SEARCH("Неверно",I55)))</formula>
    </cfRule>
    <cfRule type="containsText" dxfId="306" priority="132" operator="containsText" text="Частично">
      <formula>NOT(ISERROR(SEARCH("Частично",I55)))</formula>
    </cfRule>
    <cfRule type="beginsWith" dxfId="305" priority="133" operator="beginsWith" text="Выполняется">
      <formula>LEFT(I55,LEN("Выполняется"))="Выполняется"</formula>
    </cfRule>
    <cfRule type="containsText" dxfId="304" priority="134" operator="containsText" text="Верно">
      <formula>NOT(ISERROR(SEARCH("Верно",I55)))</formula>
    </cfRule>
    <cfRule type="containsText" dxfId="303" priority="135" operator="containsText" text="Не выполняется">
      <formula>NOT(ISERROR(SEARCH("Не выполняется",I55)))</formula>
    </cfRule>
  </conditionalFormatting>
  <conditionalFormatting sqref="C388:C407">
    <cfRule type="duplicateValues" dxfId="302" priority="12209"/>
  </conditionalFormatting>
  <conditionalFormatting sqref="I1:K1">
    <cfRule type="containsText" dxfId="301" priority="126" operator="containsText" text="Неверно">
      <formula>NOT(ISERROR(SEARCH("Неверно",I1)))</formula>
    </cfRule>
    <cfRule type="containsText" dxfId="300" priority="127" operator="containsText" text="Частично">
      <formula>NOT(ISERROR(SEARCH("Частично",I1)))</formula>
    </cfRule>
    <cfRule type="beginsWith" dxfId="299" priority="128" operator="beginsWith" text="Выполняется">
      <formula>LEFT(I1,LEN("Выполняется"))="Выполняется"</formula>
    </cfRule>
    <cfRule type="containsText" dxfId="298" priority="129" operator="containsText" text="Верно">
      <formula>NOT(ISERROR(SEARCH("Верно",I1)))</formula>
    </cfRule>
    <cfRule type="containsText" dxfId="297" priority="130" operator="containsText" text="Не выполняется">
      <formula>NOT(ISERROR(SEARCH("Не выполняется",I1)))</formula>
    </cfRule>
  </conditionalFormatting>
  <conditionalFormatting sqref="E39">
    <cfRule type="containsText" dxfId="296" priority="125" operator="containsText" text="Не выполняется">
      <formula>NOT(ISERROR(SEARCH("Не выполняется",E39)))</formula>
    </cfRule>
  </conditionalFormatting>
  <conditionalFormatting sqref="E39">
    <cfRule type="containsText" dxfId="295" priority="124" operator="containsText" text="Верно">
      <formula>NOT(ISERROR(SEARCH("Верно",E39)))</formula>
    </cfRule>
  </conditionalFormatting>
  <conditionalFormatting sqref="E39">
    <cfRule type="containsText" dxfId="294" priority="121" operator="containsText" text="Неверно">
      <formula>NOT(ISERROR(SEARCH("Неверно",E39)))</formula>
    </cfRule>
    <cfRule type="containsText" dxfId="293" priority="122" operator="containsText" text="Частично">
      <formula>NOT(ISERROR(SEARCH("Частично",E39)))</formula>
    </cfRule>
    <cfRule type="beginsWith" dxfId="292" priority="123" operator="beginsWith" text="Выполняется">
      <formula>LEFT(E39,LEN("Выполняется"))="Выполняется"</formula>
    </cfRule>
  </conditionalFormatting>
  <conditionalFormatting sqref="E47:E50">
    <cfRule type="containsText" dxfId="291" priority="120" operator="containsText" text="Не выполняется">
      <formula>NOT(ISERROR(SEARCH("Не выполняется",E47)))</formula>
    </cfRule>
  </conditionalFormatting>
  <conditionalFormatting sqref="E47:E50">
    <cfRule type="containsText" dxfId="290" priority="119" operator="containsText" text="Верно">
      <formula>NOT(ISERROR(SEARCH("Верно",E47)))</formula>
    </cfRule>
  </conditionalFormatting>
  <conditionalFormatting sqref="E47:E50">
    <cfRule type="containsText" dxfId="289" priority="116" operator="containsText" text="Неверно">
      <formula>NOT(ISERROR(SEARCH("Неверно",E47)))</formula>
    </cfRule>
    <cfRule type="containsText" dxfId="288" priority="117" operator="containsText" text="Частично">
      <formula>NOT(ISERROR(SEARCH("Частично",E47)))</formula>
    </cfRule>
    <cfRule type="beginsWith" dxfId="287" priority="118" operator="beginsWith" text="Выполняется">
      <formula>LEFT(E47,LEN("Выполняется"))="Выполняется"</formula>
    </cfRule>
  </conditionalFormatting>
  <conditionalFormatting sqref="E57:E59">
    <cfRule type="containsText" dxfId="286" priority="115" operator="containsText" text="Не выполняется">
      <formula>NOT(ISERROR(SEARCH("Не выполняется",E57)))</formula>
    </cfRule>
  </conditionalFormatting>
  <conditionalFormatting sqref="E57:E59">
    <cfRule type="containsText" dxfId="285" priority="114" operator="containsText" text="Верно">
      <formula>NOT(ISERROR(SEARCH("Верно",E57)))</formula>
    </cfRule>
  </conditionalFormatting>
  <conditionalFormatting sqref="E57:E59">
    <cfRule type="containsText" dxfId="284" priority="111" operator="containsText" text="Неверно">
      <formula>NOT(ISERROR(SEARCH("Неверно",E57)))</formula>
    </cfRule>
    <cfRule type="containsText" dxfId="283" priority="112" operator="containsText" text="Частично">
      <formula>NOT(ISERROR(SEARCH("Частично",E57)))</formula>
    </cfRule>
    <cfRule type="beginsWith" dxfId="282" priority="113" operator="beginsWith" text="Выполняется">
      <formula>LEFT(E57,LEN("Выполняется"))="Выполняется"</formula>
    </cfRule>
  </conditionalFormatting>
  <conditionalFormatting sqref="E77:E80">
    <cfRule type="containsText" dxfId="281" priority="108" operator="containsText" text="Неверно">
      <formula>NOT(ISERROR(SEARCH("Неверно",E77)))</formula>
    </cfRule>
    <cfRule type="containsText" dxfId="280" priority="109" operator="containsText" text="Частично">
      <formula>NOT(ISERROR(SEARCH("Частично",E77)))</formula>
    </cfRule>
    <cfRule type="beginsWith" dxfId="279" priority="110" operator="beginsWith" text="Выполняется">
      <formula>LEFT(E77,LEN("Выполняется"))="Выполняется"</formula>
    </cfRule>
  </conditionalFormatting>
  <conditionalFormatting sqref="E81:E85">
    <cfRule type="containsText" dxfId="278" priority="105" operator="containsText" text="Неверно">
      <formula>NOT(ISERROR(SEARCH("Неверно",E81)))</formula>
    </cfRule>
    <cfRule type="containsText" dxfId="277" priority="106" operator="containsText" text="Частично">
      <formula>NOT(ISERROR(SEARCH("Частично",E81)))</formula>
    </cfRule>
    <cfRule type="beginsWith" dxfId="276" priority="107" operator="beginsWith" text="Выполняется">
      <formula>LEFT(E81,LEN("Выполняется"))="Выполняется"</formula>
    </cfRule>
  </conditionalFormatting>
  <conditionalFormatting sqref="E95:E100">
    <cfRule type="containsText" dxfId="275" priority="102" operator="containsText" text="Неверно">
      <formula>NOT(ISERROR(SEARCH("Неверно",E95)))</formula>
    </cfRule>
    <cfRule type="containsText" dxfId="274" priority="103" operator="containsText" text="Частично">
      <formula>NOT(ISERROR(SEARCH("Частично",E95)))</formula>
    </cfRule>
    <cfRule type="beginsWith" dxfId="273" priority="104" operator="beginsWith" text="Выполняется">
      <formula>LEFT(E95,LEN("Выполняется"))="Выполняется"</formula>
    </cfRule>
  </conditionalFormatting>
  <conditionalFormatting sqref="E157:E158">
    <cfRule type="containsText" dxfId="272" priority="101" operator="containsText" text="Не выполняется">
      <formula>NOT(ISERROR(SEARCH("Не выполняется",E157)))</formula>
    </cfRule>
  </conditionalFormatting>
  <conditionalFormatting sqref="E157:E158">
    <cfRule type="containsText" dxfId="271" priority="100" operator="containsText" text="Верно">
      <formula>NOT(ISERROR(SEARCH("Верно",E157)))</formula>
    </cfRule>
  </conditionalFormatting>
  <conditionalFormatting sqref="E157:E158">
    <cfRule type="containsText" dxfId="270" priority="97" operator="containsText" text="Неверно">
      <formula>NOT(ISERROR(SEARCH("Неверно",E157)))</formula>
    </cfRule>
    <cfRule type="containsText" dxfId="269" priority="98" operator="containsText" text="Частично">
      <formula>NOT(ISERROR(SEARCH("Частично",E157)))</formula>
    </cfRule>
    <cfRule type="beginsWith" dxfId="268" priority="99" operator="beginsWith" text="Выполняется">
      <formula>LEFT(E157,LEN("Выполняется"))="Выполняется"</formula>
    </cfRule>
  </conditionalFormatting>
  <conditionalFormatting sqref="E171">
    <cfRule type="containsText" dxfId="267" priority="96" operator="containsText" text="Не выполняется">
      <formula>NOT(ISERROR(SEARCH("Не выполняется",E171)))</formula>
    </cfRule>
  </conditionalFormatting>
  <conditionalFormatting sqref="E171">
    <cfRule type="containsText" dxfId="266" priority="95" operator="containsText" text="Верно">
      <formula>NOT(ISERROR(SEARCH("Верно",E171)))</formula>
    </cfRule>
  </conditionalFormatting>
  <conditionalFormatting sqref="E171">
    <cfRule type="containsText" dxfId="265" priority="92" operator="containsText" text="Неверно">
      <formula>NOT(ISERROR(SEARCH("Неверно",E171)))</formula>
    </cfRule>
    <cfRule type="containsText" dxfId="264" priority="93" operator="containsText" text="Частично">
      <formula>NOT(ISERROR(SEARCH("Частично",E171)))</formula>
    </cfRule>
    <cfRule type="beginsWith" dxfId="263" priority="94" operator="beginsWith" text="Выполняется">
      <formula>LEFT(E171,LEN("Выполняется"))="Выполняется"</formula>
    </cfRule>
  </conditionalFormatting>
  <conditionalFormatting sqref="E175">
    <cfRule type="containsText" dxfId="262" priority="91" operator="containsText" text="Не выполняется">
      <formula>NOT(ISERROR(SEARCH("Не выполняется",E175)))</formula>
    </cfRule>
  </conditionalFormatting>
  <conditionalFormatting sqref="E175">
    <cfRule type="containsText" dxfId="261" priority="90" operator="containsText" text="Верно">
      <formula>NOT(ISERROR(SEARCH("Верно",E175)))</formula>
    </cfRule>
  </conditionalFormatting>
  <conditionalFormatting sqref="E175">
    <cfRule type="containsText" dxfId="260" priority="87" operator="containsText" text="Неверно">
      <formula>NOT(ISERROR(SEARCH("Неверно",E175)))</formula>
    </cfRule>
    <cfRule type="containsText" dxfId="259" priority="88" operator="containsText" text="Частично">
      <formula>NOT(ISERROR(SEARCH("Частично",E175)))</formula>
    </cfRule>
    <cfRule type="beginsWith" dxfId="258" priority="89" operator="beginsWith" text="Выполняется">
      <formula>LEFT(E175,LEN("Выполняется"))="Выполняется"</formula>
    </cfRule>
  </conditionalFormatting>
  <conditionalFormatting sqref="E182:E187">
    <cfRule type="containsText" dxfId="257" priority="86" operator="containsText" text="Не выполняется">
      <formula>NOT(ISERROR(SEARCH("Не выполняется",E182)))</formula>
    </cfRule>
  </conditionalFormatting>
  <conditionalFormatting sqref="E182:E187">
    <cfRule type="containsText" dxfId="256" priority="85" operator="containsText" text="Верно">
      <formula>NOT(ISERROR(SEARCH("Верно",E182)))</formula>
    </cfRule>
  </conditionalFormatting>
  <conditionalFormatting sqref="E182:E187">
    <cfRule type="containsText" dxfId="255" priority="82" operator="containsText" text="Неверно">
      <formula>NOT(ISERROR(SEARCH("Неверно",E182)))</formula>
    </cfRule>
    <cfRule type="containsText" dxfId="254" priority="83" operator="containsText" text="Частично">
      <formula>NOT(ISERROR(SEARCH("Частично",E182)))</formula>
    </cfRule>
    <cfRule type="beginsWith" dxfId="253" priority="84" operator="beginsWith" text="Выполняется">
      <formula>LEFT(E182,LEN("Выполняется"))="Выполняется"</formula>
    </cfRule>
  </conditionalFormatting>
  <conditionalFormatting sqref="E194">
    <cfRule type="containsText" dxfId="252" priority="81" operator="containsText" text="Не выполняется">
      <formula>NOT(ISERROR(SEARCH("Не выполняется",E194)))</formula>
    </cfRule>
  </conditionalFormatting>
  <conditionalFormatting sqref="E194">
    <cfRule type="containsText" dxfId="251" priority="80" operator="containsText" text="Верно">
      <formula>NOT(ISERROR(SEARCH("Верно",E194)))</formula>
    </cfRule>
  </conditionalFormatting>
  <conditionalFormatting sqref="E194">
    <cfRule type="containsText" dxfId="250" priority="77" operator="containsText" text="Неверно">
      <formula>NOT(ISERROR(SEARCH("Неверно",E194)))</formula>
    </cfRule>
    <cfRule type="containsText" dxfId="249" priority="78" operator="containsText" text="Частично">
      <formula>NOT(ISERROR(SEARCH("Частично",E194)))</formula>
    </cfRule>
    <cfRule type="beginsWith" dxfId="248" priority="79" operator="beginsWith" text="Выполняется">
      <formula>LEFT(E194,LEN("Выполняется"))="Выполняется"</formula>
    </cfRule>
  </conditionalFormatting>
  <conditionalFormatting sqref="E199:E203">
    <cfRule type="containsText" dxfId="247" priority="76" operator="containsText" text="Не выполняется">
      <formula>NOT(ISERROR(SEARCH("Не выполняется",E199)))</formula>
    </cfRule>
  </conditionalFormatting>
  <conditionalFormatting sqref="E199:E203">
    <cfRule type="containsText" dxfId="246" priority="75" operator="containsText" text="Верно">
      <formula>NOT(ISERROR(SEARCH("Верно",E199)))</formula>
    </cfRule>
  </conditionalFormatting>
  <conditionalFormatting sqref="E199:E203">
    <cfRule type="containsText" dxfId="245" priority="72" operator="containsText" text="Неверно">
      <formula>NOT(ISERROR(SEARCH("Неверно",E199)))</formula>
    </cfRule>
    <cfRule type="containsText" dxfId="244" priority="73" operator="containsText" text="Частично">
      <formula>NOT(ISERROR(SEARCH("Частично",E199)))</formula>
    </cfRule>
    <cfRule type="beginsWith" dxfId="243" priority="74" operator="beginsWith" text="Выполняется">
      <formula>LEFT(E199,LEN("Выполняется"))="Выполняется"</formula>
    </cfRule>
  </conditionalFormatting>
  <conditionalFormatting sqref="E209:E215">
    <cfRule type="containsText" dxfId="242" priority="71" operator="containsText" text="Не выполняется">
      <formula>NOT(ISERROR(SEARCH("Не выполняется",E209)))</formula>
    </cfRule>
  </conditionalFormatting>
  <conditionalFormatting sqref="E209:E215">
    <cfRule type="containsText" dxfId="241" priority="70" operator="containsText" text="Верно">
      <formula>NOT(ISERROR(SEARCH("Верно",E209)))</formula>
    </cfRule>
  </conditionalFormatting>
  <conditionalFormatting sqref="E209:E215">
    <cfRule type="containsText" dxfId="240" priority="67" operator="containsText" text="Неверно">
      <formula>NOT(ISERROR(SEARCH("Неверно",E209)))</formula>
    </cfRule>
    <cfRule type="containsText" dxfId="239" priority="68" operator="containsText" text="Частично">
      <formula>NOT(ISERROR(SEARCH("Частично",E209)))</formula>
    </cfRule>
    <cfRule type="beginsWith" dxfId="238" priority="69" operator="beginsWith" text="Выполняется">
      <formula>LEFT(E209,LEN("Выполняется"))="Выполняется"</formula>
    </cfRule>
  </conditionalFormatting>
  <conditionalFormatting sqref="E217:E221">
    <cfRule type="containsText" dxfId="237" priority="66" operator="containsText" text="Не выполняется">
      <formula>NOT(ISERROR(SEARCH("Не выполняется",E217)))</formula>
    </cfRule>
  </conditionalFormatting>
  <conditionalFormatting sqref="E217:E221">
    <cfRule type="containsText" dxfId="236" priority="65" operator="containsText" text="Верно">
      <formula>NOT(ISERROR(SEARCH("Верно",E217)))</formula>
    </cfRule>
  </conditionalFormatting>
  <conditionalFormatting sqref="E217:E221">
    <cfRule type="containsText" dxfId="235" priority="62" operator="containsText" text="Неверно">
      <formula>NOT(ISERROR(SEARCH("Неверно",E217)))</formula>
    </cfRule>
    <cfRule type="containsText" dxfId="234" priority="63" operator="containsText" text="Частично">
      <formula>NOT(ISERROR(SEARCH("Частично",E217)))</formula>
    </cfRule>
    <cfRule type="beginsWith" dxfId="233" priority="64" operator="beginsWith" text="Выполняется">
      <formula>LEFT(E217,LEN("Выполняется"))="Выполняется"</formula>
    </cfRule>
  </conditionalFormatting>
  <conditionalFormatting sqref="E253:E256">
    <cfRule type="containsText" dxfId="232" priority="61" operator="containsText" text="Не выполняется">
      <formula>NOT(ISERROR(SEARCH("Не выполняется",E253)))</formula>
    </cfRule>
  </conditionalFormatting>
  <conditionalFormatting sqref="E253:E256">
    <cfRule type="containsText" dxfId="231" priority="60" operator="containsText" text="Верно">
      <formula>NOT(ISERROR(SEARCH("Верно",E253)))</formula>
    </cfRule>
  </conditionalFormatting>
  <conditionalFormatting sqref="E253:E256">
    <cfRule type="containsText" dxfId="230" priority="57" operator="containsText" text="Неверно">
      <formula>NOT(ISERROR(SEARCH("Неверно",E253)))</formula>
    </cfRule>
    <cfRule type="containsText" dxfId="229" priority="58" operator="containsText" text="Частично">
      <formula>NOT(ISERROR(SEARCH("Частично",E253)))</formula>
    </cfRule>
    <cfRule type="beginsWith" dxfId="228" priority="59" operator="beginsWith" text="Выполняется">
      <formula>LEFT(E253,LEN("Выполняется"))="Выполняется"</formula>
    </cfRule>
  </conditionalFormatting>
  <conditionalFormatting sqref="E46">
    <cfRule type="containsText" dxfId="227" priority="56" operator="containsText" text="Не выполняется">
      <formula>NOT(ISERROR(SEARCH("Не выполняется",E46)))</formula>
    </cfRule>
  </conditionalFormatting>
  <conditionalFormatting sqref="E46">
    <cfRule type="containsText" dxfId="226" priority="55" operator="containsText" text="Верно">
      <formula>NOT(ISERROR(SEARCH("Верно",E46)))</formula>
    </cfRule>
  </conditionalFormatting>
  <conditionalFormatting sqref="E46">
    <cfRule type="containsText" dxfId="225" priority="52" operator="containsText" text="Неверно">
      <formula>NOT(ISERROR(SEARCH("Неверно",E46)))</formula>
    </cfRule>
    <cfRule type="containsText" dxfId="224" priority="53" operator="containsText" text="Частично">
      <formula>NOT(ISERROR(SEARCH("Частично",E46)))</formula>
    </cfRule>
    <cfRule type="beginsWith" dxfId="223" priority="54" operator="beginsWith" text="Выполняется">
      <formula>LEFT(E46,LEN("Выполняется"))="Выполняется"</formula>
    </cfRule>
  </conditionalFormatting>
  <conditionalFormatting sqref="E56">
    <cfRule type="containsText" dxfId="222" priority="51" operator="containsText" text="Не выполняется">
      <formula>NOT(ISERROR(SEARCH("Не выполняется",E56)))</formula>
    </cfRule>
  </conditionalFormatting>
  <conditionalFormatting sqref="E56">
    <cfRule type="containsText" dxfId="221" priority="50" operator="containsText" text="Верно">
      <formula>NOT(ISERROR(SEARCH("Верно",E56)))</formula>
    </cfRule>
  </conditionalFormatting>
  <conditionalFormatting sqref="E56">
    <cfRule type="containsText" dxfId="220" priority="47" operator="containsText" text="Неверно">
      <formula>NOT(ISERROR(SEARCH("Неверно",E56)))</formula>
    </cfRule>
    <cfRule type="containsText" dxfId="219" priority="48" operator="containsText" text="Частично">
      <formula>NOT(ISERROR(SEARCH("Частично",E56)))</formula>
    </cfRule>
    <cfRule type="beginsWith" dxfId="218" priority="49" operator="beginsWith" text="Выполняется">
      <formula>LEFT(E56,LEN("Выполняется"))="Выполняется"</formula>
    </cfRule>
  </conditionalFormatting>
  <conditionalFormatting sqref="E76">
    <cfRule type="containsText" dxfId="217" priority="44" operator="containsText" text="Неверно">
      <formula>NOT(ISERROR(SEARCH("Неверно",E76)))</formula>
    </cfRule>
    <cfRule type="containsText" dxfId="216" priority="45" operator="containsText" text="Частично">
      <formula>NOT(ISERROR(SEARCH("Частично",E76)))</formula>
    </cfRule>
    <cfRule type="beginsWith" dxfId="215" priority="46" operator="beginsWith" text="Выполняется">
      <formula>LEFT(E76,LEN("Выполняется"))="Выполняется"</formula>
    </cfRule>
  </conditionalFormatting>
  <conditionalFormatting sqref="E94">
    <cfRule type="containsText" dxfId="214" priority="41" operator="containsText" text="Неверно">
      <formula>NOT(ISERROR(SEARCH("Неверно",E94)))</formula>
    </cfRule>
    <cfRule type="containsText" dxfId="213" priority="42" operator="containsText" text="Частично">
      <formula>NOT(ISERROR(SEARCH("Частично",E94)))</formula>
    </cfRule>
    <cfRule type="beginsWith" dxfId="212" priority="43" operator="beginsWith" text="Выполняется">
      <formula>LEFT(E94,LEN("Выполняется"))="Выполняется"</formula>
    </cfRule>
  </conditionalFormatting>
  <conditionalFormatting sqref="E156">
    <cfRule type="containsText" dxfId="211" priority="40" operator="containsText" text="Не выполняется">
      <formula>NOT(ISERROR(SEARCH("Не выполняется",E156)))</formula>
    </cfRule>
  </conditionalFormatting>
  <conditionalFormatting sqref="E156">
    <cfRule type="containsText" dxfId="210" priority="39" operator="containsText" text="Верно">
      <formula>NOT(ISERROR(SEARCH("Верно",E156)))</formula>
    </cfRule>
  </conditionalFormatting>
  <conditionalFormatting sqref="E156">
    <cfRule type="containsText" dxfId="209" priority="36" operator="containsText" text="Неверно">
      <formula>NOT(ISERROR(SEARCH("Неверно",E156)))</formula>
    </cfRule>
    <cfRule type="containsText" dxfId="208" priority="37" operator="containsText" text="Частично">
      <formula>NOT(ISERROR(SEARCH("Частично",E156)))</formula>
    </cfRule>
    <cfRule type="beginsWith" dxfId="207" priority="38" operator="beginsWith" text="Выполняется">
      <formula>LEFT(E156,LEN("Выполняется"))="Выполняется"</formula>
    </cfRule>
  </conditionalFormatting>
  <conditionalFormatting sqref="E170">
    <cfRule type="containsText" dxfId="206" priority="35" operator="containsText" text="Не выполняется">
      <formula>NOT(ISERROR(SEARCH("Не выполняется",E170)))</formula>
    </cfRule>
  </conditionalFormatting>
  <conditionalFormatting sqref="E170">
    <cfRule type="containsText" dxfId="205" priority="34" operator="containsText" text="Верно">
      <formula>NOT(ISERROR(SEARCH("Верно",E170)))</formula>
    </cfRule>
  </conditionalFormatting>
  <conditionalFormatting sqref="E170">
    <cfRule type="containsText" dxfId="204" priority="31" operator="containsText" text="Неверно">
      <formula>NOT(ISERROR(SEARCH("Неверно",E170)))</formula>
    </cfRule>
    <cfRule type="containsText" dxfId="203" priority="32" operator="containsText" text="Частично">
      <formula>NOT(ISERROR(SEARCH("Частично",E170)))</formula>
    </cfRule>
    <cfRule type="beginsWith" dxfId="202" priority="33" operator="beginsWith" text="Выполняется">
      <formula>LEFT(E170,LEN("Выполняется"))="Выполняется"</formula>
    </cfRule>
  </conditionalFormatting>
  <conditionalFormatting sqref="E181">
    <cfRule type="containsText" dxfId="201" priority="30" operator="containsText" text="Не выполняется">
      <formula>NOT(ISERROR(SEARCH("Не выполняется",E181)))</formula>
    </cfRule>
  </conditionalFormatting>
  <conditionalFormatting sqref="E181">
    <cfRule type="containsText" dxfId="200" priority="29" operator="containsText" text="Верно">
      <formula>NOT(ISERROR(SEARCH("Верно",E181)))</formula>
    </cfRule>
  </conditionalFormatting>
  <conditionalFormatting sqref="E181">
    <cfRule type="containsText" dxfId="199" priority="26" operator="containsText" text="Неверно">
      <formula>NOT(ISERROR(SEARCH("Неверно",E181)))</formula>
    </cfRule>
    <cfRule type="containsText" dxfId="198" priority="27" operator="containsText" text="Частично">
      <formula>NOT(ISERROR(SEARCH("Частично",E181)))</formula>
    </cfRule>
    <cfRule type="beginsWith" dxfId="197" priority="28" operator="beginsWith" text="Выполняется">
      <formula>LEFT(E181,LEN("Выполняется"))="Выполняется"</formula>
    </cfRule>
  </conditionalFormatting>
  <conditionalFormatting sqref="E193">
    <cfRule type="containsText" dxfId="196" priority="25" operator="containsText" text="Не выполняется">
      <formula>NOT(ISERROR(SEARCH("Не выполняется",E193)))</formula>
    </cfRule>
  </conditionalFormatting>
  <conditionalFormatting sqref="E193">
    <cfRule type="containsText" dxfId="195" priority="24" operator="containsText" text="Верно">
      <formula>NOT(ISERROR(SEARCH("Верно",E193)))</formula>
    </cfRule>
  </conditionalFormatting>
  <conditionalFormatting sqref="E193">
    <cfRule type="containsText" dxfId="194" priority="21" operator="containsText" text="Неверно">
      <formula>NOT(ISERROR(SEARCH("Неверно",E193)))</formula>
    </cfRule>
    <cfRule type="containsText" dxfId="193" priority="22" operator="containsText" text="Частично">
      <formula>NOT(ISERROR(SEARCH("Частично",E193)))</formula>
    </cfRule>
    <cfRule type="beginsWith" dxfId="192" priority="23" operator="beginsWith" text="Выполняется">
      <formula>LEFT(E193,LEN("Выполняется"))="Выполняется"</formula>
    </cfRule>
  </conditionalFormatting>
  <conditionalFormatting sqref="E198">
    <cfRule type="containsText" dxfId="191" priority="20" operator="containsText" text="Не выполняется">
      <formula>NOT(ISERROR(SEARCH("Не выполняется",E198)))</formula>
    </cfRule>
  </conditionalFormatting>
  <conditionalFormatting sqref="E198">
    <cfRule type="containsText" dxfId="190" priority="19" operator="containsText" text="Верно">
      <formula>NOT(ISERROR(SEARCH("Верно",E198)))</formula>
    </cfRule>
  </conditionalFormatting>
  <conditionalFormatting sqref="E198">
    <cfRule type="containsText" dxfId="189" priority="16" operator="containsText" text="Неверно">
      <formula>NOT(ISERROR(SEARCH("Неверно",E198)))</formula>
    </cfRule>
    <cfRule type="containsText" dxfId="188" priority="17" operator="containsText" text="Частично">
      <formula>NOT(ISERROR(SEARCH("Частично",E198)))</formula>
    </cfRule>
    <cfRule type="beginsWith" dxfId="187" priority="18" operator="beginsWith" text="Выполняется">
      <formula>LEFT(E198,LEN("Выполняется"))="Выполняется"</formula>
    </cfRule>
  </conditionalFormatting>
  <conditionalFormatting sqref="E208">
    <cfRule type="containsText" dxfId="186" priority="15" operator="containsText" text="Не выполняется">
      <formula>NOT(ISERROR(SEARCH("Не выполняется",E208)))</formula>
    </cfRule>
  </conditionalFormatting>
  <conditionalFormatting sqref="E208">
    <cfRule type="containsText" dxfId="185" priority="14" operator="containsText" text="Верно">
      <formula>NOT(ISERROR(SEARCH("Верно",E208)))</formula>
    </cfRule>
  </conditionalFormatting>
  <conditionalFormatting sqref="E208">
    <cfRule type="containsText" dxfId="184" priority="11" operator="containsText" text="Неверно">
      <formula>NOT(ISERROR(SEARCH("Неверно",E208)))</formula>
    </cfRule>
    <cfRule type="containsText" dxfId="183" priority="12" operator="containsText" text="Частично">
      <formula>NOT(ISERROR(SEARCH("Частично",E208)))</formula>
    </cfRule>
    <cfRule type="beginsWith" dxfId="182" priority="13" operator="beginsWith" text="Выполняется">
      <formula>LEFT(E208,LEN("Выполняется"))="Выполняется"</formula>
    </cfRule>
  </conditionalFormatting>
  <conditionalFormatting sqref="E216">
    <cfRule type="containsText" dxfId="181" priority="10" operator="containsText" text="Не выполняется">
      <formula>NOT(ISERROR(SEARCH("Не выполняется",E216)))</formula>
    </cfRule>
  </conditionalFormatting>
  <conditionalFormatting sqref="E216">
    <cfRule type="containsText" dxfId="180" priority="9" operator="containsText" text="Верно">
      <formula>NOT(ISERROR(SEARCH("Верно",E216)))</formula>
    </cfRule>
  </conditionalFormatting>
  <conditionalFormatting sqref="E216">
    <cfRule type="containsText" dxfId="179" priority="6" operator="containsText" text="Неверно">
      <formula>NOT(ISERROR(SEARCH("Неверно",E216)))</formula>
    </cfRule>
    <cfRule type="containsText" dxfId="178" priority="7" operator="containsText" text="Частично">
      <formula>NOT(ISERROR(SEARCH("Частично",E216)))</formula>
    </cfRule>
    <cfRule type="beginsWith" dxfId="177" priority="8" operator="beginsWith" text="Выполняется">
      <formula>LEFT(E216,LEN("Выполняется"))="Выполняется"</formula>
    </cfRule>
  </conditionalFormatting>
  <conditionalFormatting sqref="E252">
    <cfRule type="containsText" dxfId="176" priority="5" operator="containsText" text="Не выполняется">
      <formula>NOT(ISERROR(SEARCH("Не выполняется",E252)))</formula>
    </cfRule>
  </conditionalFormatting>
  <conditionalFormatting sqref="E252">
    <cfRule type="containsText" dxfId="175" priority="4" operator="containsText" text="Верно">
      <formula>NOT(ISERROR(SEARCH("Верно",E252)))</formula>
    </cfRule>
  </conditionalFormatting>
  <conditionalFormatting sqref="E252">
    <cfRule type="containsText" dxfId="174" priority="1" operator="containsText" text="Неверно">
      <formula>NOT(ISERROR(SEARCH("Неверно",E252)))</formula>
    </cfRule>
    <cfRule type="containsText" dxfId="173" priority="2" operator="containsText" text="Частично">
      <formula>NOT(ISERROR(SEARCH("Частично",E252)))</formula>
    </cfRule>
    <cfRule type="beginsWith" dxfId="172" priority="3" operator="beginsWith" text="Выполняется">
      <formula>LEFT(E252,LEN("Выполняется"))="Выполняется"</formula>
    </cfRule>
  </conditionalFormatting>
  <dataValidations count="2">
    <dataValidation type="list" allowBlank="1" showInputMessage="1" showErrorMessage="1" sqref="E209:E215 E199:E207 E233:E241 E77:E93 E243:E247 E140:E149 E350:E353 E249:E251 E63:E75 E332:E338 E321:E329 E340:E347 E4:E17 E280:E286 E300:E307 E35:E37 E19:E32 E39:E45 E57:E61 E95:E102 E105:E114 E116:E128 E130:E138 E270:E278 E47:E55 E182:E192 E151:E154 E157:E169 E177:E180 E171:E175 E217:E231 E253:E263 E265:E267 E194:E196 E355:E361 E314:E319 E289:E298 E309:E312 E364:E374 E376:E381">
      <formula1>$F$385:$F$387</formula1>
    </dataValidation>
    <dataValidation type="list" allowBlank="1" showInputMessage="1" showErrorMessage="1" sqref="E349 E339 E331 E320 E288 E279 E242 E232 E208 E269 E252 E198 E193 E3 E354 E76 E181 E170 E176 E156 E150 E139 E129 E115 E104 E94 E56 E46 E18 E38 E34 E264 E216 E248 E313 E308 E299 E363 E375">
      <formula1>$E$384:$F$384</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8">
    <tabColor theme="7" tint="0.39997558519241921"/>
  </sheetPr>
  <dimension ref="B1:M41"/>
  <sheetViews>
    <sheetView topLeftCell="C1" zoomScale="80" zoomScaleNormal="80" workbookViewId="0">
      <pane xSplit="4" ySplit="2" topLeftCell="G3" activePane="bottomRight" state="frozen"/>
      <selection pane="topRight" activeCell="E1" sqref="E1"/>
      <selection pane="bottomLeft" activeCell="C3" sqref="C3"/>
      <selection pane="bottomRight" activeCell="H18" sqref="H18"/>
    </sheetView>
  </sheetViews>
  <sheetFormatPr defaultColWidth="9.08984375" defaultRowHeight="14.5" x14ac:dyDescent="0.35"/>
  <cols>
    <col min="1" max="1" width="9.08984375" style="4"/>
    <col min="2" max="2" width="12.08984375" style="28" customWidth="1"/>
    <col min="3" max="3" width="3.81640625" customWidth="1"/>
    <col min="4" max="4" width="16.81640625" customWidth="1"/>
    <col min="5" max="5" width="16.6328125" style="33" customWidth="1"/>
    <col min="6" max="6" width="21.36328125" style="26" customWidth="1"/>
    <col min="7" max="7" width="68.08984375" style="26" customWidth="1"/>
    <col min="8" max="8" width="19.36328125" style="4" customWidth="1"/>
    <col min="9" max="12" width="15.6328125" style="4" customWidth="1"/>
    <col min="13" max="13" width="13.36328125" style="25" customWidth="1"/>
    <col min="14" max="14" width="71.36328125" style="4" customWidth="1"/>
    <col min="15" max="16384" width="9.08984375" style="4"/>
  </cols>
  <sheetData>
    <row r="1" spans="2:13" ht="16" thickBot="1" x14ac:dyDescent="0.4">
      <c r="H1" s="153" t="s">
        <v>748</v>
      </c>
      <c r="I1" s="154"/>
      <c r="J1" s="154"/>
      <c r="K1" s="154"/>
      <c r="L1" s="154"/>
      <c r="M1" s="26"/>
    </row>
    <row r="2" spans="2:13" ht="31" x14ac:dyDescent="0.35">
      <c r="B2" s="27" t="s">
        <v>749</v>
      </c>
      <c r="D2" s="49" t="s">
        <v>750</v>
      </c>
      <c r="E2" s="49" t="s">
        <v>749</v>
      </c>
      <c r="F2" s="49" t="s">
        <v>0</v>
      </c>
      <c r="G2" s="50" t="s">
        <v>751</v>
      </c>
      <c r="H2" s="50" t="s">
        <v>752</v>
      </c>
      <c r="I2" s="50" t="s">
        <v>753</v>
      </c>
      <c r="J2" s="50" t="s">
        <v>754</v>
      </c>
      <c r="K2" s="50" t="s">
        <v>755</v>
      </c>
      <c r="L2" s="50" t="s">
        <v>756</v>
      </c>
      <c r="M2" s="51" t="s">
        <v>757</v>
      </c>
    </row>
    <row r="3" spans="2:13" ht="28.75" customHeight="1" x14ac:dyDescent="0.35">
      <c r="B3" s="155" t="s">
        <v>758</v>
      </c>
      <c r="D3" s="157" t="s">
        <v>758</v>
      </c>
      <c r="E3" s="159" t="s">
        <v>759</v>
      </c>
      <c r="F3" s="57" t="s">
        <v>760</v>
      </c>
      <c r="G3" s="6" t="s">
        <v>761</v>
      </c>
      <c r="H3" s="7" t="str">
        <f>IF('Маппинг со стандартами'!E3="Неверно","Не реализовывается","Реализовывается")</f>
        <v>Не реализовывается</v>
      </c>
      <c r="I3" s="7">
        <f>'Маппинг со стандартами'!G4</f>
        <v>0</v>
      </c>
      <c r="J3" s="7">
        <f>'Маппинг со стандартами'!G9</f>
        <v>0</v>
      </c>
      <c r="K3" s="7">
        <f>'Маппинг со стандартами'!G11</f>
        <v>0</v>
      </c>
      <c r="L3" s="7">
        <f>'Маппинг со стандартами'!G15</f>
        <v>0</v>
      </c>
      <c r="M3" s="52">
        <f>SUM(I3:L3)/4</f>
        <v>0</v>
      </c>
    </row>
    <row r="4" spans="2:13" ht="28.75" customHeight="1" x14ac:dyDescent="0.35">
      <c r="B4" s="155"/>
      <c r="D4" s="157"/>
      <c r="E4" s="159"/>
      <c r="F4" s="57" t="s">
        <v>762</v>
      </c>
      <c r="G4" s="6" t="s">
        <v>763</v>
      </c>
      <c r="H4" s="7" t="str">
        <f>IF('Маппинг со стандартами'!E18="Неверно","Не реализовывается","Реализовывается")</f>
        <v>Не реализовывается</v>
      </c>
      <c r="I4" s="7">
        <f>'Маппинг со стандартами'!G19</f>
        <v>0</v>
      </c>
      <c r="J4" s="7">
        <f>'Маппинг со стандартами'!G24</f>
        <v>0</v>
      </c>
      <c r="K4" s="7">
        <f>'Маппинг со стандартами'!G27</f>
        <v>0</v>
      </c>
      <c r="L4" s="7">
        <f>'Маппинг со стандартами'!G31</f>
        <v>0</v>
      </c>
      <c r="M4" s="52">
        <f>SUM(I4:L4)/4</f>
        <v>0</v>
      </c>
    </row>
    <row r="5" spans="2:13" x14ac:dyDescent="0.35">
      <c r="B5" s="155"/>
      <c r="D5" s="157"/>
      <c r="E5" s="159" t="s">
        <v>764</v>
      </c>
      <c r="F5" s="57" t="s">
        <v>765</v>
      </c>
      <c r="G5" s="6" t="s">
        <v>766</v>
      </c>
      <c r="H5" s="7" t="str">
        <f>IF('Маппинг со стандартами'!E34="Неверно","Не реализовывается","Реализовывается")</f>
        <v>Не реализовывается</v>
      </c>
      <c r="I5" s="7">
        <f>'Маппинг со стандартами'!G35</f>
        <v>0</v>
      </c>
      <c r="J5" s="7">
        <f>'Маппинг со стандартами'!G37</f>
        <v>0</v>
      </c>
      <c r="K5" s="7"/>
      <c r="L5" s="7"/>
      <c r="M5" s="52">
        <f>SUM(I5:K5)/2</f>
        <v>0</v>
      </c>
    </row>
    <row r="6" spans="2:13" x14ac:dyDescent="0.35">
      <c r="B6" s="155"/>
      <c r="D6" s="157"/>
      <c r="E6" s="159"/>
      <c r="F6" s="57" t="s">
        <v>767</v>
      </c>
      <c r="G6" s="6" t="s">
        <v>768</v>
      </c>
      <c r="H6" s="7" t="str">
        <f>IF('Маппинг со стандартами'!E38="Неверно","Не реализовывается","Реализовывается")</f>
        <v>Не реализовывается</v>
      </c>
      <c r="I6" s="7">
        <f>'Маппинг со стандартами'!G39</f>
        <v>0</v>
      </c>
      <c r="J6" s="7">
        <f>'Маппинг со стандартами'!G41</f>
        <v>0</v>
      </c>
      <c r="K6" s="7">
        <f>'Маппинг со стандартами'!G43</f>
        <v>0</v>
      </c>
      <c r="L6" s="7">
        <f>'Маппинг со стандартами'!G45</f>
        <v>0</v>
      </c>
      <c r="M6" s="52">
        <f t="shared" ref="M6:M14" si="0">SUM(I6:L6)/4</f>
        <v>0</v>
      </c>
    </row>
    <row r="7" spans="2:13" x14ac:dyDescent="0.35">
      <c r="B7" s="155"/>
      <c r="D7" s="157"/>
      <c r="E7" s="159"/>
      <c r="F7" s="57" t="s">
        <v>769</v>
      </c>
      <c r="G7" s="6" t="s">
        <v>770</v>
      </c>
      <c r="H7" s="7" t="str">
        <f>IF('Маппинг со стандартами'!E46="Неверно","Не реализовывается","Реализовывается")</f>
        <v>Не реализовывается</v>
      </c>
      <c r="I7" s="7">
        <f>'Маппинг со стандартами'!G47</f>
        <v>0</v>
      </c>
      <c r="J7" s="7">
        <f>'Маппинг со стандартами'!G51</f>
        <v>0</v>
      </c>
      <c r="K7" s="7">
        <f>'Маппинг со стандартами'!G52</f>
        <v>0</v>
      </c>
      <c r="L7" s="7">
        <f>'Маппинг со стандартами'!G55</f>
        <v>0</v>
      </c>
      <c r="M7" s="52">
        <f t="shared" si="0"/>
        <v>0</v>
      </c>
    </row>
    <row r="8" spans="2:13" x14ac:dyDescent="0.35">
      <c r="B8" s="155"/>
      <c r="D8" s="157"/>
      <c r="E8" s="159"/>
      <c r="F8" s="57" t="s">
        <v>771</v>
      </c>
      <c r="G8" s="6" t="s">
        <v>772</v>
      </c>
      <c r="H8" s="7" t="str">
        <f>IF('Маппинг со стандартами'!E56="Неверно","Не реализовывается","Реализовывается")</f>
        <v>Не реализовывается</v>
      </c>
      <c r="I8" s="7">
        <f>'Маппинг со стандартами'!G57</f>
        <v>0</v>
      </c>
      <c r="J8" s="7">
        <f>'Маппинг со стандартами'!G64</f>
        <v>0</v>
      </c>
      <c r="K8" s="7">
        <f>'Маппинг со стандартами'!G70</f>
        <v>0</v>
      </c>
      <c r="L8" s="7">
        <f>'Маппинг со стандартами'!G74</f>
        <v>0</v>
      </c>
      <c r="M8" s="52">
        <f t="shared" si="0"/>
        <v>0</v>
      </c>
    </row>
    <row r="9" spans="2:13" x14ac:dyDescent="0.35">
      <c r="B9" s="155"/>
      <c r="D9" s="157"/>
      <c r="E9" s="159"/>
      <c r="F9" s="57" t="s">
        <v>773</v>
      </c>
      <c r="G9" s="6" t="s">
        <v>774</v>
      </c>
      <c r="H9" s="7" t="str">
        <f>IF('Маппинг со стандартами'!E76="Неверно","Не реализовывается","Реализовывается")</f>
        <v>Не реализовывается</v>
      </c>
      <c r="I9" s="7">
        <f>'Маппинг со стандартами'!G77</f>
        <v>0</v>
      </c>
      <c r="J9" s="7">
        <f>'Маппинг со стандартами'!G82</f>
        <v>0</v>
      </c>
      <c r="K9" s="7">
        <f>'Маппинг со стандартами'!G88</f>
        <v>0</v>
      </c>
      <c r="L9" s="7">
        <f>'Маппинг со стандартами'!G93</f>
        <v>0</v>
      </c>
      <c r="M9" s="52">
        <f t="shared" si="0"/>
        <v>0</v>
      </c>
    </row>
    <row r="10" spans="2:13" x14ac:dyDescent="0.35">
      <c r="B10" s="155"/>
      <c r="D10" s="157"/>
      <c r="E10" s="159"/>
      <c r="F10" s="57" t="s">
        <v>775</v>
      </c>
      <c r="G10" s="6" t="s">
        <v>776</v>
      </c>
      <c r="H10" s="7" t="str">
        <f>IF('Маппинг со стандартами'!E94="Неверно","Не реализовывается","Реализовывается")</f>
        <v>Не реализовывается</v>
      </c>
      <c r="I10" s="7">
        <f>'Маппинг со стандартами'!G95</f>
        <v>0</v>
      </c>
      <c r="J10" s="7">
        <f>'Маппинг со стандартами'!G98</f>
        <v>0</v>
      </c>
      <c r="K10" s="7">
        <f>'Маппинг со стандартами'!G100</f>
        <v>0</v>
      </c>
      <c r="L10" s="7">
        <f>'Маппинг со стандартами'!G101</f>
        <v>0</v>
      </c>
      <c r="M10" s="52">
        <f t="shared" si="0"/>
        <v>0</v>
      </c>
    </row>
    <row r="11" spans="2:13" x14ac:dyDescent="0.35">
      <c r="B11" s="155"/>
      <c r="D11" s="157"/>
      <c r="E11" s="159" t="s">
        <v>777</v>
      </c>
      <c r="F11" s="57" t="s">
        <v>778</v>
      </c>
      <c r="G11" s="6" t="s">
        <v>779</v>
      </c>
      <c r="H11" s="7" t="str">
        <f>IF('Маппинг со стандартами'!E104="Неверно","Не реализовывается","Реализовывается")</f>
        <v>Не реализовывается</v>
      </c>
      <c r="I11" s="7">
        <f>'Маппинг со стандартами'!G105</f>
        <v>0</v>
      </c>
      <c r="J11" s="7">
        <f>'Маппинг со стандартами'!G107</f>
        <v>0</v>
      </c>
      <c r="K11" s="7">
        <f>'Маппинг со стандартами'!G111</f>
        <v>0</v>
      </c>
      <c r="L11" s="7">
        <f>'Маппинг со стандартами'!G114</f>
        <v>0</v>
      </c>
      <c r="M11" s="52">
        <f t="shared" si="0"/>
        <v>0</v>
      </c>
    </row>
    <row r="12" spans="2:13" x14ac:dyDescent="0.35">
      <c r="B12" s="155"/>
      <c r="D12" s="157"/>
      <c r="E12" s="159"/>
      <c r="F12" s="57" t="s">
        <v>780</v>
      </c>
      <c r="G12" s="6" t="s">
        <v>781</v>
      </c>
      <c r="H12" s="7" t="str">
        <f>IF('Маппинг со стандартами'!E115="Неверно","Не реализовывается","Реализовывается")</f>
        <v>Не реализовывается</v>
      </c>
      <c r="I12" s="7">
        <f>'Маппинг со стандартами'!G116</f>
        <v>0</v>
      </c>
      <c r="J12" s="7">
        <f>'Маппинг со стандартами'!G119</f>
        <v>0</v>
      </c>
      <c r="K12" s="7">
        <f>'Маппинг со стандартами'!G124</f>
        <v>0</v>
      </c>
      <c r="L12" s="7">
        <f>'Маппинг со стандартами'!G128</f>
        <v>0</v>
      </c>
      <c r="M12" s="52">
        <f t="shared" si="0"/>
        <v>0</v>
      </c>
    </row>
    <row r="13" spans="2:13" x14ac:dyDescent="0.35">
      <c r="B13" s="155"/>
      <c r="D13" s="157"/>
      <c r="E13" s="159"/>
      <c r="F13" s="57" t="s">
        <v>782</v>
      </c>
      <c r="G13" s="6" t="s">
        <v>783</v>
      </c>
      <c r="H13" s="7" t="str">
        <f>IF('Маппинг со стандартами'!E129="Неверно","Не реализовывается","Реализовывается")</f>
        <v>Не реализовывается</v>
      </c>
      <c r="I13" s="7">
        <f>'Маппинг со стандартами'!G130</f>
        <v>0</v>
      </c>
      <c r="J13" s="7">
        <f>'Маппинг со стандартами'!G133</f>
        <v>0</v>
      </c>
      <c r="K13" s="7">
        <f>'Маппинг со стандартами'!G136</f>
        <v>0</v>
      </c>
      <c r="L13" s="7">
        <f>'Маппинг со стандартами'!G138</f>
        <v>0</v>
      </c>
      <c r="M13" s="52">
        <f t="shared" si="0"/>
        <v>0</v>
      </c>
    </row>
    <row r="14" spans="2:13" x14ac:dyDescent="0.35">
      <c r="B14" s="155"/>
      <c r="D14" s="157"/>
      <c r="E14" s="159"/>
      <c r="F14" s="57" t="s">
        <v>784</v>
      </c>
      <c r="G14" s="6" t="s">
        <v>785</v>
      </c>
      <c r="H14" s="7" t="str">
        <f>IF('Маппинг со стандартами'!E139="Неверно","Не реализовывается","Реализовывается")</f>
        <v>Не реализовывается</v>
      </c>
      <c r="I14" s="7">
        <f>'Маппинг со стандартами'!G140</f>
        <v>0</v>
      </c>
      <c r="J14" s="7">
        <f>'Маппинг со стандартами'!G144</f>
        <v>0</v>
      </c>
      <c r="K14" s="7">
        <f>'Маппинг со стандартами'!G147</f>
        <v>0</v>
      </c>
      <c r="L14" s="7">
        <f>'Маппинг со стандартами'!G149</f>
        <v>0</v>
      </c>
      <c r="M14" s="52">
        <f t="shared" si="0"/>
        <v>0</v>
      </c>
    </row>
    <row r="15" spans="2:13" x14ac:dyDescent="0.35">
      <c r="B15" s="155"/>
      <c r="D15" s="157"/>
      <c r="E15" s="159"/>
      <c r="F15" s="57" t="s">
        <v>786</v>
      </c>
      <c r="G15" s="6" t="s">
        <v>787</v>
      </c>
      <c r="H15" s="7" t="str">
        <f>IF('Маппинг со стандартами'!E150="Неверно","Не реализовывается","Реализовывается")</f>
        <v>Не реализовывается</v>
      </c>
      <c r="I15" s="7">
        <f>'Маппинг со стандартами'!G151</f>
        <v>0</v>
      </c>
      <c r="J15" s="7">
        <f>'Маппинг со стандартами'!G153</f>
        <v>0</v>
      </c>
      <c r="K15" s="7"/>
      <c r="L15" s="7"/>
      <c r="M15" s="52">
        <f>SUM(I15:J15)/2</f>
        <v>0</v>
      </c>
    </row>
    <row r="16" spans="2:13" x14ac:dyDescent="0.35">
      <c r="B16" s="155"/>
      <c r="D16" s="157"/>
      <c r="E16" s="159" t="s">
        <v>788</v>
      </c>
      <c r="F16" s="57" t="s">
        <v>789</v>
      </c>
      <c r="G16" s="6" t="s">
        <v>790</v>
      </c>
      <c r="H16" s="7" t="str">
        <f>IF('Маппинг со стандартами'!E156="Неверно","Не реализовывается","Реализовывается")</f>
        <v>Не реализовывается</v>
      </c>
      <c r="I16" s="7">
        <f>'Маппинг со стандартами'!G157</f>
        <v>0</v>
      </c>
      <c r="J16" s="7">
        <f>'Маппинг со стандартами'!G159</f>
        <v>0</v>
      </c>
      <c r="K16" s="7">
        <f>'Маппинг со стандартами'!G163</f>
        <v>0</v>
      </c>
      <c r="L16" s="7">
        <f>'Маппинг со стандартами'!G167</f>
        <v>0</v>
      </c>
      <c r="M16" s="52">
        <f>SUM(I16:L16)/4</f>
        <v>0</v>
      </c>
    </row>
    <row r="17" spans="2:13" ht="15" customHeight="1" x14ac:dyDescent="0.35">
      <c r="B17" s="155"/>
      <c r="D17" s="157"/>
      <c r="E17" s="159"/>
      <c r="F17" s="57" t="s">
        <v>791</v>
      </c>
      <c r="G17" s="6" t="s">
        <v>792</v>
      </c>
      <c r="H17" s="7" t="str">
        <f>IF('Маппинг со стандартами'!E170="Неверно","Не реализовывается","Реализовывается")</f>
        <v>Не реализовывается</v>
      </c>
      <c r="I17" s="7">
        <f>'Маппинг со стандартами'!G171</f>
        <v>0</v>
      </c>
      <c r="J17" s="7">
        <f>'Маппинг со стандартами'!G174</f>
        <v>0</v>
      </c>
      <c r="K17" s="7"/>
      <c r="L17" s="7">
        <f>'Маппинг со стандартами'!G175</f>
        <v>0</v>
      </c>
      <c r="M17" s="52">
        <f>SUM(I17:L17)/3</f>
        <v>0</v>
      </c>
    </row>
    <row r="18" spans="2:13" x14ac:dyDescent="0.35">
      <c r="B18" s="155"/>
      <c r="D18" s="157"/>
      <c r="E18" s="159"/>
      <c r="F18" s="57" t="s">
        <v>793</v>
      </c>
      <c r="G18" s="6" t="s">
        <v>794</v>
      </c>
      <c r="H18" s="7" t="str">
        <f>IF('Маппинг со стандартами'!E176="Неверно","Не реализовывается","Реализовывается")</f>
        <v>Не реализовывается</v>
      </c>
      <c r="I18" s="7">
        <f>'Маппинг со стандартами'!G177</f>
        <v>0</v>
      </c>
      <c r="J18" s="7">
        <f>'Маппинг со стандартами'!G178</f>
        <v>0</v>
      </c>
      <c r="K18" s="7">
        <f>'Маппинг со стандартами'!G180</f>
        <v>0</v>
      </c>
      <c r="L18" s="7"/>
      <c r="M18" s="52">
        <f>SUM(I18:K18)/3</f>
        <v>0</v>
      </c>
    </row>
    <row r="19" spans="2:13" x14ac:dyDescent="0.35">
      <c r="B19" s="155"/>
      <c r="D19" s="157"/>
      <c r="E19" s="159"/>
      <c r="F19" s="57" t="s">
        <v>795</v>
      </c>
      <c r="G19" s="6" t="s">
        <v>796</v>
      </c>
      <c r="H19" s="7" t="str">
        <f>IF('Маппинг со стандартами'!E193="Неверно","Не реализовывается","Реализовывается")</f>
        <v>Не реализовывается</v>
      </c>
      <c r="I19" s="7">
        <f>'Маппинг со стандартами'!G194</f>
        <v>0</v>
      </c>
      <c r="J19" s="7">
        <f>'Маппинг со стандартами'!G195</f>
        <v>0</v>
      </c>
      <c r="K19" s="7"/>
      <c r="L19" s="7"/>
      <c r="M19" s="52">
        <f>SUM(I19:J19)/2</f>
        <v>0</v>
      </c>
    </row>
    <row r="20" spans="2:13" x14ac:dyDescent="0.35">
      <c r="B20" s="155"/>
      <c r="D20" s="157"/>
      <c r="E20" s="159"/>
      <c r="F20" s="57" t="s">
        <v>797</v>
      </c>
      <c r="G20" s="6" t="s">
        <v>798</v>
      </c>
      <c r="H20" s="46" t="str">
        <f>IF('Маппинг со стандартами'!E181="Неверно","Не реализовывается","Реализовывается")</f>
        <v>Не реализовывается</v>
      </c>
      <c r="I20" s="47">
        <f>'Маппинг со стандартами'!G182</f>
        <v>0</v>
      </c>
      <c r="J20" s="7">
        <f>'Маппинг со стандартами'!G184</f>
        <v>0</v>
      </c>
      <c r="K20" s="7">
        <f>'Маппинг со стандартами'!G187</f>
        <v>0</v>
      </c>
      <c r="L20" s="7">
        <f>'Маппинг со стандартами'!G191</f>
        <v>0</v>
      </c>
      <c r="M20" s="52">
        <f>SUM(I20:L20)/4</f>
        <v>0</v>
      </c>
    </row>
    <row r="21" spans="2:13" x14ac:dyDescent="0.35">
      <c r="B21" s="155"/>
      <c r="D21" s="157"/>
      <c r="E21" s="159" t="s">
        <v>799</v>
      </c>
      <c r="F21" s="57" t="s">
        <v>800</v>
      </c>
      <c r="G21" s="6" t="s">
        <v>801</v>
      </c>
      <c r="H21" s="7" t="str">
        <f>IF('Маппинг со стандартами'!E198="Неверно","Не реализовывается","Реализовывается")</f>
        <v>Не реализовывается</v>
      </c>
      <c r="I21" s="7">
        <f>'Маппинг со стандартами'!G199</f>
        <v>0</v>
      </c>
      <c r="J21" s="7">
        <f>'Маппинг со стандартами'!G201</f>
        <v>0</v>
      </c>
      <c r="K21" s="7">
        <f>'Маппинг со стандартами'!G203</f>
        <v>0</v>
      </c>
      <c r="L21" s="7">
        <f>'Маппинг со стандартами'!G206</f>
        <v>0</v>
      </c>
      <c r="M21" s="52">
        <f t="shared" ref="M21:M22" si="1">SUM(I21:L21)/4</f>
        <v>0</v>
      </c>
    </row>
    <row r="22" spans="2:13" x14ac:dyDescent="0.35">
      <c r="B22" s="155"/>
      <c r="D22" s="157"/>
      <c r="E22" s="159"/>
      <c r="F22" s="57" t="s">
        <v>802</v>
      </c>
      <c r="G22" s="6" t="s">
        <v>803</v>
      </c>
      <c r="H22" s="7" t="str">
        <f>IF('Маппинг со стандартами'!E216="Неверно","Не реализовывается","Реализовывается")</f>
        <v>Не реализовывается</v>
      </c>
      <c r="I22" s="46">
        <f>'Маппинг со стандартами'!G217</f>
        <v>0</v>
      </c>
      <c r="J22" s="46">
        <f>'Маппинг со стандартами'!G220</f>
        <v>0</v>
      </c>
      <c r="K22" s="46">
        <f>'Маппинг со стандартами'!G225</f>
        <v>0</v>
      </c>
      <c r="L22" s="46">
        <f>'Маппинг со стандартами'!G229</f>
        <v>0</v>
      </c>
      <c r="M22" s="52">
        <f t="shared" si="1"/>
        <v>0</v>
      </c>
    </row>
    <row r="23" spans="2:13" x14ac:dyDescent="0.35">
      <c r="B23" s="155"/>
      <c r="D23" s="157"/>
      <c r="E23" s="159"/>
      <c r="F23" s="57" t="s">
        <v>804</v>
      </c>
      <c r="G23" s="6" t="s">
        <v>805</v>
      </c>
      <c r="H23" s="7" t="str">
        <f>IF('Маппинг со стандартами'!E208="Неверно","Не реализовывается","Реализовывается")</f>
        <v>Не реализовывается</v>
      </c>
      <c r="I23" s="7">
        <f>'Маппинг со стандартами'!G209</f>
        <v>0</v>
      </c>
      <c r="J23" s="7">
        <f>'Маппинг со стандартами'!G212</f>
        <v>0</v>
      </c>
      <c r="K23" s="7"/>
      <c r="L23" s="7">
        <f>'Маппинг со стандартами'!G214</f>
        <v>0</v>
      </c>
      <c r="M23" s="52">
        <f>SUM(I23:L23)/3</f>
        <v>0</v>
      </c>
    </row>
    <row r="24" spans="2:13" x14ac:dyDescent="0.35">
      <c r="B24" s="155"/>
      <c r="D24" s="157"/>
      <c r="E24" s="159"/>
      <c r="F24" s="57" t="s">
        <v>806</v>
      </c>
      <c r="G24" s="6" t="s">
        <v>807</v>
      </c>
      <c r="H24" s="7" t="str">
        <f>IF('Маппинг со стандартами'!E232="Неверно","Не реализовывается","Реализовывается")</f>
        <v>Не реализовывается</v>
      </c>
      <c r="I24" s="7">
        <f>'Маппинг со стандартами'!G233</f>
        <v>0</v>
      </c>
      <c r="J24" s="7">
        <f>'Маппинг со стандартами'!G238</f>
        <v>0</v>
      </c>
      <c r="K24" s="7">
        <f>'Маппинг со стандартами'!G240</f>
        <v>0</v>
      </c>
      <c r="L24" s="7">
        <f>'Маппинг со стандартами'!G241</f>
        <v>0</v>
      </c>
      <c r="M24" s="52">
        <f>SUM(I24:L24)/4</f>
        <v>0</v>
      </c>
    </row>
    <row r="25" spans="2:13" x14ac:dyDescent="0.35">
      <c r="B25" s="155"/>
      <c r="D25" s="157"/>
      <c r="E25" s="159"/>
      <c r="F25" s="57" t="s">
        <v>808</v>
      </c>
      <c r="G25" s="6" t="s">
        <v>809</v>
      </c>
      <c r="H25" s="7" t="str">
        <f>IF('Маппинг со стандартами'!E242="Неверно","Не реализовывается","Реализовывается")</f>
        <v>Не реализовывается</v>
      </c>
      <c r="I25" s="7">
        <f>'Маппинг со стандартами'!G243</f>
        <v>0</v>
      </c>
      <c r="J25" s="7">
        <f>'Маппинг со стандартами'!G245</f>
        <v>0</v>
      </c>
      <c r="K25" s="7">
        <f>'Маппинг со стандартами'!G247</f>
        <v>0</v>
      </c>
      <c r="L25" s="7"/>
      <c r="M25" s="52">
        <f>SUM(I25:K25)/3</f>
        <v>0</v>
      </c>
    </row>
    <row r="26" spans="2:13" x14ac:dyDescent="0.35">
      <c r="B26" s="155"/>
      <c r="D26" s="157"/>
      <c r="E26" s="159"/>
      <c r="F26" s="57" t="s">
        <v>810</v>
      </c>
      <c r="G26" s="6" t="s">
        <v>811</v>
      </c>
      <c r="H26" s="7" t="str">
        <f>IF('Маппинг со стандартами'!E248="Неверно","Не реализовывается","Реализовывается")</f>
        <v>Не реализовывается</v>
      </c>
      <c r="I26" s="7">
        <f>'Маппинг со стандартами'!G249</f>
        <v>0</v>
      </c>
      <c r="J26" s="7">
        <f>'Маппинг со стандартами'!G250</f>
        <v>0</v>
      </c>
      <c r="K26" s="7">
        <f>'Маппинг со стандартами'!G251</f>
        <v>0</v>
      </c>
      <c r="L26" s="7"/>
      <c r="M26" s="52">
        <f>SUM(I26:K26)/3</f>
        <v>0</v>
      </c>
    </row>
    <row r="27" spans="2:13" x14ac:dyDescent="0.35">
      <c r="B27" s="155"/>
      <c r="D27" s="157"/>
      <c r="E27" s="159"/>
      <c r="F27" s="57" t="s">
        <v>812</v>
      </c>
      <c r="G27" s="6" t="s">
        <v>813</v>
      </c>
      <c r="H27" s="7" t="str">
        <f>IF('Маппинг со стандартами'!E252="Неверно","Не реализовывается","Реализовывается")</f>
        <v>Не реализовывается</v>
      </c>
      <c r="I27" s="7">
        <f>'Маппинг со стандартами'!G253</f>
        <v>0</v>
      </c>
      <c r="J27" s="7">
        <f>'Маппинг со стандартами'!G255</f>
        <v>0</v>
      </c>
      <c r="K27" s="7">
        <f>'Маппинг со стандартами'!G258</f>
        <v>0</v>
      </c>
      <c r="L27" s="7">
        <f>'Маппинг со стандартами'!G262</f>
        <v>0</v>
      </c>
      <c r="M27" s="52">
        <f>SUM(I27:L27)/4</f>
        <v>0</v>
      </c>
    </row>
    <row r="28" spans="2:13" x14ac:dyDescent="0.35">
      <c r="B28" s="155"/>
      <c r="D28" s="157"/>
      <c r="E28" s="159"/>
      <c r="F28" s="57" t="s">
        <v>814</v>
      </c>
      <c r="G28" s="6" t="s">
        <v>815</v>
      </c>
      <c r="H28" s="7" t="str">
        <f>IF('Маппинг со стандартами'!E264="Неверно","Не реализовывается","Реализовывается")</f>
        <v>Не реализовывается</v>
      </c>
      <c r="I28" s="7"/>
      <c r="J28" s="7">
        <f>'Маппинг со стандартами'!G265</f>
        <v>0</v>
      </c>
      <c r="K28" s="7">
        <f>'Маппинг со стандартами'!G266</f>
        <v>0</v>
      </c>
      <c r="L28" s="7"/>
      <c r="M28" s="52">
        <f>SUM(J28:K28)/2</f>
        <v>0</v>
      </c>
    </row>
    <row r="29" spans="2:13" x14ac:dyDescent="0.35">
      <c r="B29" s="156" t="s">
        <v>816</v>
      </c>
      <c r="D29" s="157" t="s">
        <v>816</v>
      </c>
      <c r="E29" s="159" t="s">
        <v>817</v>
      </c>
      <c r="F29" s="29" t="s">
        <v>818</v>
      </c>
      <c r="G29" s="1" t="s">
        <v>819</v>
      </c>
      <c r="H29" s="7" t="str">
        <f>IF('Маппинг со стандартами'!E269="Неверно","Не реализовывается","Реализовывается")</f>
        <v>Не реализовывается</v>
      </c>
      <c r="I29" s="7">
        <f>'Маппинг со стандартами'!G270</f>
        <v>0</v>
      </c>
      <c r="J29" s="7">
        <f>'Маппинг со стандартами'!G272</f>
        <v>0</v>
      </c>
      <c r="K29" s="7">
        <f>'Маппинг со стандартами'!G276</f>
        <v>0</v>
      </c>
      <c r="L29" s="7">
        <f>'Маппинг со стандартами'!G278</f>
        <v>0</v>
      </c>
      <c r="M29" s="52">
        <f>SUM(I29:L29)/4</f>
        <v>0</v>
      </c>
    </row>
    <row r="30" spans="2:13" x14ac:dyDescent="0.35">
      <c r="B30" s="156"/>
      <c r="D30" s="157"/>
      <c r="E30" s="159"/>
      <c r="F30" s="29" t="s">
        <v>820</v>
      </c>
      <c r="G30" s="1" t="s">
        <v>821</v>
      </c>
      <c r="H30" s="7" t="str">
        <f>IF('Маппинг со стандартами'!E279="Неверно","Не реализовывается","Реализовывается")</f>
        <v>Не реализовывается</v>
      </c>
      <c r="I30" s="7">
        <f>'Маппинг со стандартами'!G280</f>
        <v>0</v>
      </c>
      <c r="J30" s="7">
        <f>'Маппинг со стандартами'!G281</f>
        <v>0</v>
      </c>
      <c r="K30" s="7">
        <f>'Маппинг со стандартами'!G283</f>
        <v>0</v>
      </c>
      <c r="L30" s="7">
        <f>'Маппинг со стандартами'!G285</f>
        <v>0</v>
      </c>
      <c r="M30" s="52">
        <f>SUM(I30:L30)/4</f>
        <v>0</v>
      </c>
    </row>
    <row r="31" spans="2:13" x14ac:dyDescent="0.35">
      <c r="B31" s="156"/>
      <c r="D31" s="157"/>
      <c r="E31" s="159" t="s">
        <v>822</v>
      </c>
      <c r="F31" s="29" t="s">
        <v>823</v>
      </c>
      <c r="G31" s="1" t="s">
        <v>824</v>
      </c>
      <c r="H31" s="7" t="str">
        <f>IF('Маппинг со стандартами'!E288="Неверно","Не реализовывается","Реализовывается")</f>
        <v>Не реализовывается</v>
      </c>
      <c r="I31" s="7">
        <f>'Маппинг со стандартами'!G289</f>
        <v>0</v>
      </c>
      <c r="J31" s="7">
        <f>'Маппинг со стандартами'!G292</f>
        <v>0</v>
      </c>
      <c r="K31" s="7">
        <f>'Маппинг со стандартами'!G295</f>
        <v>0</v>
      </c>
      <c r="L31" s="7">
        <f>'Маппинг со стандартами'!G298</f>
        <v>0</v>
      </c>
      <c r="M31" s="52">
        <f>SUM(I31:L31)/4</f>
        <v>0</v>
      </c>
    </row>
    <row r="32" spans="2:13" x14ac:dyDescent="0.35">
      <c r="B32" s="156"/>
      <c r="D32" s="157"/>
      <c r="E32" s="159"/>
      <c r="F32" s="29" t="s">
        <v>825</v>
      </c>
      <c r="G32" s="1" t="s">
        <v>826</v>
      </c>
      <c r="H32" s="7" t="str">
        <f>IF('Маппинг со стандартами'!E299="Неверно","Не реализовывается","Реализовывается")</f>
        <v>Не реализовывается</v>
      </c>
      <c r="I32" s="7">
        <f>'Маппинг со стандартами'!G300</f>
        <v>0</v>
      </c>
      <c r="J32" s="7">
        <f>'Маппинг со стандартами'!G302</f>
        <v>0</v>
      </c>
      <c r="K32" s="7">
        <f>'Маппинг со стандартами'!G305</f>
        <v>0</v>
      </c>
      <c r="L32" s="7"/>
      <c r="M32" s="52">
        <f>SUM(I32:K32)/3</f>
        <v>0</v>
      </c>
    </row>
    <row r="33" spans="2:13" x14ac:dyDescent="0.35">
      <c r="B33" s="156"/>
      <c r="D33" s="157"/>
      <c r="E33" s="159"/>
      <c r="F33" s="29" t="s">
        <v>827</v>
      </c>
      <c r="G33" s="1" t="s">
        <v>828</v>
      </c>
      <c r="H33" s="7" t="str">
        <f>IF('Маппинг со стандартами'!E308="Неверно","Не реализовывается","Реализовывается")</f>
        <v>Не реализовывается</v>
      </c>
      <c r="I33" s="7">
        <f>'Маппинг со стандартами'!G309</f>
        <v>0</v>
      </c>
      <c r="J33" s="7">
        <f>'Маппинг со стандартами'!G310</f>
        <v>0</v>
      </c>
      <c r="K33" s="7">
        <f>'Маппинг со стандартами'!G311</f>
        <v>0</v>
      </c>
      <c r="L33" s="7">
        <f>'Маппинг со стандартами'!G312</f>
        <v>0</v>
      </c>
      <c r="M33" s="52">
        <f>SUM(I33:L33)/4</f>
        <v>0</v>
      </c>
    </row>
    <row r="34" spans="2:13" x14ac:dyDescent="0.35">
      <c r="B34" s="156"/>
      <c r="D34" s="157"/>
      <c r="E34" s="159"/>
      <c r="F34" s="29" t="s">
        <v>829</v>
      </c>
      <c r="G34" s="1" t="s">
        <v>830</v>
      </c>
      <c r="H34" s="7" t="str">
        <f>IF('Маппинг со стандартами'!E313="Неверно","Не реализовывается","Реализовывается")</f>
        <v>Не реализовывается</v>
      </c>
      <c r="I34" s="7">
        <f>'Маппинг со стандартами'!G314</f>
        <v>0</v>
      </c>
      <c r="J34" s="7">
        <f>'Маппинг со стандартами'!G316</f>
        <v>0</v>
      </c>
      <c r="K34" s="7">
        <f>'Маппинг со стандартами'!G317</f>
        <v>0</v>
      </c>
      <c r="L34" s="7">
        <f>'Маппинг со стандартами'!G319</f>
        <v>0</v>
      </c>
      <c r="M34" s="52">
        <f t="shared" ref="M34:M35" si="2">SUM(I34:L34)/4</f>
        <v>0</v>
      </c>
    </row>
    <row r="35" spans="2:13" x14ac:dyDescent="0.35">
      <c r="B35" s="156"/>
      <c r="D35" s="157"/>
      <c r="E35" s="159"/>
      <c r="F35" s="29" t="s">
        <v>831</v>
      </c>
      <c r="G35" s="1" t="s">
        <v>832</v>
      </c>
      <c r="H35" s="7" t="str">
        <f>IF('Маппинг со стандартами'!E320="Неверно","Не реализовывается","Реализовывается")</f>
        <v>Не реализовывается</v>
      </c>
      <c r="I35" s="7">
        <f>'Маппинг со стандартами'!G321</f>
        <v>0</v>
      </c>
      <c r="J35" s="7">
        <f>'Маппинг со стандартами'!G323</f>
        <v>0</v>
      </c>
      <c r="K35" s="7">
        <f>'Маппинг со стандартами'!G325</f>
        <v>0</v>
      </c>
      <c r="L35" s="7">
        <f>'Маппинг со стандартами'!G328</f>
        <v>0</v>
      </c>
      <c r="M35" s="52">
        <f t="shared" si="2"/>
        <v>0</v>
      </c>
    </row>
    <row r="36" spans="2:13" x14ac:dyDescent="0.35">
      <c r="B36" s="156"/>
      <c r="D36" s="157"/>
      <c r="E36" s="159" t="s">
        <v>833</v>
      </c>
      <c r="F36" s="29" t="s">
        <v>834</v>
      </c>
      <c r="G36" s="1" t="s">
        <v>835</v>
      </c>
      <c r="H36" s="7" t="str">
        <f>IF('Маппинг со стандартами'!E331="Неверно","Не реализовывается","Реализовывается")</f>
        <v>Не реализовывается</v>
      </c>
      <c r="I36" s="7">
        <f>'Маппинг со стандартами'!G332</f>
        <v>0</v>
      </c>
      <c r="J36" s="7">
        <f>'Маппинг со стандартами'!G333</f>
        <v>0</v>
      </c>
      <c r="K36" s="7">
        <f>'Маппинг со стандартами'!G335</f>
        <v>0</v>
      </c>
      <c r="L36" s="7">
        <f>'Маппинг со стандартами'!G338</f>
        <v>0</v>
      </c>
      <c r="M36" s="52">
        <f>SUM(I36:L36)/4</f>
        <v>0</v>
      </c>
    </row>
    <row r="37" spans="2:13" x14ac:dyDescent="0.35">
      <c r="B37" s="156"/>
      <c r="D37" s="157"/>
      <c r="E37" s="159"/>
      <c r="F37" s="29" t="s">
        <v>836</v>
      </c>
      <c r="G37" s="1" t="s">
        <v>837</v>
      </c>
      <c r="H37" s="7" t="str">
        <f>IF('Маппинг со стандартами'!E339="Неверно","Не реализовывается","Реализовывается")</f>
        <v>Не реализовывается</v>
      </c>
      <c r="I37" s="7">
        <f>'Маппинг со стандартами'!G340</f>
        <v>0</v>
      </c>
      <c r="J37" s="7">
        <f>'Маппинг со стандартами'!G342</f>
        <v>0</v>
      </c>
      <c r="K37" s="7">
        <f>'Маппинг со стандартами'!G343</f>
        <v>0</v>
      </c>
      <c r="L37" s="7">
        <f>'Маппинг со стандартами'!G346</f>
        <v>0</v>
      </c>
      <c r="M37" s="52">
        <f>SUM(I37:L37)/4</f>
        <v>0</v>
      </c>
    </row>
    <row r="38" spans="2:13" x14ac:dyDescent="0.35">
      <c r="B38" s="156"/>
      <c r="D38" s="157"/>
      <c r="E38" s="159"/>
      <c r="F38" s="29" t="s">
        <v>838</v>
      </c>
      <c r="G38" s="1" t="s">
        <v>839</v>
      </c>
      <c r="H38" s="7" t="str">
        <f>IF('Маппинг со стандартами'!E349="Неверно","Не реализовывается","Реализовывается")</f>
        <v>Не реализовывается</v>
      </c>
      <c r="I38" s="7"/>
      <c r="J38" s="7">
        <f>'Маппинг со стандартами'!G350</f>
        <v>0</v>
      </c>
      <c r="K38" s="7">
        <f>'Маппинг со стандартами'!G352</f>
        <v>0</v>
      </c>
      <c r="L38" s="7"/>
      <c r="M38" s="52">
        <f>SUM(J38:K38)/2</f>
        <v>0</v>
      </c>
    </row>
    <row r="39" spans="2:13" x14ac:dyDescent="0.35">
      <c r="B39" s="156"/>
      <c r="D39" s="157"/>
      <c r="E39" s="159"/>
      <c r="F39" s="29" t="s">
        <v>840</v>
      </c>
      <c r="G39" s="1" t="s">
        <v>841</v>
      </c>
      <c r="H39" s="7" t="str">
        <f>IF('Маппинг со стандартами'!E354="Неверно","Не реализовывается","Реализовывается")</f>
        <v>Не реализовывается</v>
      </c>
      <c r="I39" s="7"/>
      <c r="J39" s="7">
        <f>'Маппинг со стандартами'!G355</f>
        <v>0</v>
      </c>
      <c r="K39" s="7">
        <f>'Маппинг со стандартами'!G357</f>
        <v>0</v>
      </c>
      <c r="L39" s="7">
        <f>'Маппинг со стандартами'!G360</f>
        <v>0</v>
      </c>
      <c r="M39" s="52">
        <f>SUM(J39:L39)/3</f>
        <v>0</v>
      </c>
    </row>
    <row r="40" spans="2:13" x14ac:dyDescent="0.35">
      <c r="B40" s="156"/>
      <c r="D40" s="157"/>
      <c r="E40" s="159" t="s">
        <v>842</v>
      </c>
      <c r="F40" s="29" t="s">
        <v>843</v>
      </c>
      <c r="G40" s="1" t="s">
        <v>844</v>
      </c>
      <c r="H40" s="7" t="str">
        <f>IF('Маппинг со стандартами'!E363="Неверно","Не реализовывается","Реализовывается")</f>
        <v>Не реализовывается</v>
      </c>
      <c r="I40" s="7">
        <f>'Маппинг со стандартами'!G364</f>
        <v>0</v>
      </c>
      <c r="J40" s="7">
        <f>'Маппинг со стандартами'!G365</f>
        <v>0</v>
      </c>
      <c r="K40" s="7">
        <f>'Маппинг со стандартами'!G367</f>
        <v>0</v>
      </c>
      <c r="L40" s="7">
        <f>'Маппинг со стандартами'!G371</f>
        <v>0</v>
      </c>
      <c r="M40" s="52">
        <f>SUM(I40:L40)/4</f>
        <v>0</v>
      </c>
    </row>
    <row r="41" spans="2:13" ht="15" thickBot="1" x14ac:dyDescent="0.4">
      <c r="B41" s="156"/>
      <c r="D41" s="158"/>
      <c r="E41" s="160"/>
      <c r="F41" s="58" t="s">
        <v>845</v>
      </c>
      <c r="G41" s="53" t="s">
        <v>846</v>
      </c>
      <c r="H41" s="54" t="str">
        <f>IF('Маппинг со стандартами'!E375="Неверно","Не реализовывается","Реализовывается")</f>
        <v>Не реализовывается</v>
      </c>
      <c r="I41" s="54">
        <f>'Маппинг со стандартами'!G376</f>
        <v>0</v>
      </c>
      <c r="J41" s="54">
        <f>'Маппинг со стандартами'!G378</f>
        <v>0</v>
      </c>
      <c r="K41" s="54">
        <f>'Маппинг со стандартами'!G381</f>
        <v>0</v>
      </c>
      <c r="L41" s="54"/>
      <c r="M41" s="55">
        <f>SUM(I41:K41)/3</f>
        <v>0</v>
      </c>
    </row>
  </sheetData>
  <mergeCells count="14">
    <mergeCell ref="H1:L1"/>
    <mergeCell ref="B3:B28"/>
    <mergeCell ref="B29:B41"/>
    <mergeCell ref="D3:D28"/>
    <mergeCell ref="D29:D41"/>
    <mergeCell ref="E3:E4"/>
    <mergeCell ref="E5:E10"/>
    <mergeCell ref="E11:E15"/>
    <mergeCell ref="E16:E20"/>
    <mergeCell ref="E21:E28"/>
    <mergeCell ref="E29:E30"/>
    <mergeCell ref="E31:E35"/>
    <mergeCell ref="E36:E39"/>
    <mergeCell ref="E40:E41"/>
  </mergeCells>
  <conditionalFormatting sqref="H3:H41">
    <cfRule type="beginsWith" dxfId="171" priority="3" operator="beginsWith" text="Реализовывается">
      <formula>LEFT(H3,LEN("Реализовывается"))="Реализовывается"</formula>
    </cfRule>
    <cfRule type="containsText" dxfId="170" priority="4" operator="containsText" text="Не реализовывается">
      <formula>NOT(ISERROR(SEARCH("Не реализовывается",H3)))</formula>
    </cfRule>
  </conditionalFormatting>
  <conditionalFormatting sqref="I3:M41">
    <cfRule type="colorScale" priority="4236">
      <colorScale>
        <cfvo type="percent" val="0"/>
        <cfvo type="percent" val="50"/>
        <cfvo type="percent" val="100"/>
        <color rgb="FFFF7C80"/>
        <color rgb="FFFFEB84"/>
        <color theme="9" tint="0.39997558519241921"/>
      </colorScale>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9">
    <tabColor theme="7" tint="0.39997558519241921"/>
  </sheetPr>
  <dimension ref="A1:I40"/>
  <sheetViews>
    <sheetView zoomScale="90" zoomScaleNormal="90" workbookViewId="0">
      <pane xSplit="1" ySplit="1" topLeftCell="B2" activePane="bottomRight" state="frozen"/>
      <selection pane="topRight" activeCell="B1" sqref="B1"/>
      <selection pane="bottomLeft" activeCell="A3" sqref="A3"/>
      <selection pane="bottomRight" activeCell="G8" sqref="G8"/>
    </sheetView>
  </sheetViews>
  <sheetFormatPr defaultColWidth="8.81640625" defaultRowHeight="14.5" x14ac:dyDescent="0.35"/>
  <cols>
    <col min="1" max="1" width="20.36328125" style="35" customWidth="1"/>
    <col min="2" max="2" width="21" style="34" customWidth="1"/>
    <col min="3" max="3" width="20.6328125" style="35" customWidth="1"/>
    <col min="4" max="9" width="20.6328125" customWidth="1"/>
    <col min="10" max="10" width="19.08984375" customWidth="1"/>
    <col min="11" max="25" width="11" customWidth="1"/>
    <col min="26" max="62" width="5.08984375" customWidth="1"/>
    <col min="63" max="63" width="8.81640625" customWidth="1"/>
  </cols>
  <sheetData>
    <row r="1" spans="1:9" ht="15.5" x14ac:dyDescent="0.35">
      <c r="A1" s="60"/>
      <c r="B1" s="70" t="s">
        <v>847</v>
      </c>
      <c r="C1" s="71" t="s">
        <v>848</v>
      </c>
      <c r="D1" s="72" t="s">
        <v>849</v>
      </c>
      <c r="E1" s="73" t="s">
        <v>850</v>
      </c>
      <c r="F1" s="74" t="s">
        <v>851</v>
      </c>
      <c r="G1" s="75" t="s">
        <v>852</v>
      </c>
      <c r="H1" s="76" t="s">
        <v>853</v>
      </c>
      <c r="I1" s="77" t="s">
        <v>854</v>
      </c>
    </row>
    <row r="2" spans="1:9" x14ac:dyDescent="0.35">
      <c r="A2" s="36" t="str">
        <f>Heatmap!F3</f>
        <v>T-ADI-DEP</v>
      </c>
      <c r="B2" s="60" t="s">
        <v>855</v>
      </c>
      <c r="C2" s="60"/>
      <c r="D2" s="60" t="s">
        <v>856</v>
      </c>
      <c r="E2" s="60" t="s">
        <v>857</v>
      </c>
      <c r="F2" s="60" t="s">
        <v>858</v>
      </c>
      <c r="G2" s="60"/>
      <c r="H2" s="60" t="s">
        <v>859</v>
      </c>
      <c r="I2" s="60"/>
    </row>
    <row r="3" spans="1:9" x14ac:dyDescent="0.35">
      <c r="A3" s="36" t="str">
        <f>Heatmap!F4</f>
        <v>T-ADI-ART</v>
      </c>
      <c r="B3" s="60" t="s">
        <v>860</v>
      </c>
      <c r="C3" s="60" t="s">
        <v>861</v>
      </c>
      <c r="D3" s="60"/>
      <c r="E3" s="60" t="s">
        <v>862</v>
      </c>
      <c r="F3" s="60" t="s">
        <v>863</v>
      </c>
      <c r="G3" s="60" t="s">
        <v>864</v>
      </c>
      <c r="H3" s="60"/>
      <c r="I3" s="60"/>
    </row>
    <row r="4" spans="1:9" x14ac:dyDescent="0.35">
      <c r="A4" s="36" t="str">
        <f>Heatmap!F5</f>
        <v>T-DEV-COMP</v>
      </c>
      <c r="B4" s="60" t="s">
        <v>865</v>
      </c>
      <c r="C4" s="60" t="s">
        <v>866</v>
      </c>
      <c r="D4" s="60"/>
      <c r="E4" s="60" t="s">
        <v>867</v>
      </c>
      <c r="F4" s="60"/>
      <c r="G4" s="60"/>
      <c r="H4" s="60"/>
      <c r="I4" s="60"/>
    </row>
    <row r="5" spans="1:9" x14ac:dyDescent="0.35">
      <c r="A5" s="36" t="str">
        <f>Heatmap!F6</f>
        <v>T-DEV-SM</v>
      </c>
      <c r="B5" s="60" t="s">
        <v>868</v>
      </c>
      <c r="C5" s="60" t="s">
        <v>869</v>
      </c>
      <c r="D5" s="60" t="s">
        <v>870</v>
      </c>
      <c r="E5" s="60" t="s">
        <v>871</v>
      </c>
      <c r="F5" s="60"/>
      <c r="G5" s="60"/>
      <c r="H5" s="60" t="s">
        <v>872</v>
      </c>
      <c r="I5" s="60"/>
    </row>
    <row r="6" spans="1:9" x14ac:dyDescent="0.35">
      <c r="A6" s="36" t="str">
        <f>Heatmap!F7</f>
        <v>T-DEV-BLD</v>
      </c>
      <c r="B6" s="60" t="s">
        <v>873</v>
      </c>
      <c r="C6" s="60"/>
      <c r="D6" s="60" t="s">
        <v>874</v>
      </c>
      <c r="E6" s="60" t="s">
        <v>875</v>
      </c>
      <c r="F6" s="60"/>
      <c r="G6" s="60" t="s">
        <v>876</v>
      </c>
      <c r="H6" s="60" t="s">
        <v>877</v>
      </c>
      <c r="I6" s="60"/>
    </row>
    <row r="7" spans="1:9" x14ac:dyDescent="0.35">
      <c r="A7" s="36" t="str">
        <f>Heatmap!F8</f>
        <v>T-DEV-SCM</v>
      </c>
      <c r="B7" s="60" t="s">
        <v>878</v>
      </c>
      <c r="C7" s="60"/>
      <c r="D7" s="60" t="s">
        <v>879</v>
      </c>
      <c r="E7" s="60" t="s">
        <v>880</v>
      </c>
      <c r="F7" s="60" t="s">
        <v>881</v>
      </c>
      <c r="G7" s="60"/>
      <c r="H7" s="60" t="s">
        <v>882</v>
      </c>
      <c r="I7" s="60"/>
    </row>
    <row r="8" spans="1:9" x14ac:dyDescent="0.35">
      <c r="A8" s="36" t="str">
        <f>Heatmap!F9</f>
        <v>T-DEV-SRC</v>
      </c>
      <c r="B8" s="60" t="s">
        <v>883</v>
      </c>
      <c r="C8" s="60" t="s">
        <v>884</v>
      </c>
      <c r="D8" s="60"/>
      <c r="E8" s="60" t="s">
        <v>885</v>
      </c>
      <c r="F8" s="60" t="s">
        <v>886</v>
      </c>
      <c r="G8" s="60"/>
      <c r="H8" s="60" t="s">
        <v>887</v>
      </c>
      <c r="I8" s="60"/>
    </row>
    <row r="9" spans="1:9" x14ac:dyDescent="0.35">
      <c r="A9" s="36" t="str">
        <f>Heatmap!F10</f>
        <v>T-DEV-CICD</v>
      </c>
      <c r="B9" s="60" t="s">
        <v>888</v>
      </c>
      <c r="C9" s="60" t="s">
        <v>889</v>
      </c>
      <c r="D9" s="60"/>
      <c r="E9" s="60" t="s">
        <v>890</v>
      </c>
      <c r="F9" s="60" t="s">
        <v>891</v>
      </c>
      <c r="G9" s="60" t="s">
        <v>892</v>
      </c>
      <c r="H9" s="60"/>
      <c r="I9" s="60"/>
    </row>
    <row r="10" spans="1:9" x14ac:dyDescent="0.35">
      <c r="A10" s="36" t="str">
        <f>Heatmap!F11</f>
        <v>T-CODE-SST</v>
      </c>
      <c r="B10" s="60" t="s">
        <v>893</v>
      </c>
      <c r="C10" s="60"/>
      <c r="D10" s="60" t="s">
        <v>894</v>
      </c>
      <c r="E10" s="60" t="s">
        <v>895</v>
      </c>
      <c r="F10" s="60" t="s">
        <v>896</v>
      </c>
      <c r="G10" s="60"/>
      <c r="H10" s="60"/>
      <c r="I10" s="60" t="s">
        <v>897</v>
      </c>
    </row>
    <row r="11" spans="1:9" x14ac:dyDescent="0.35">
      <c r="A11" s="36" t="str">
        <f>Heatmap!F12</f>
        <v>T-CODE-SC</v>
      </c>
      <c r="B11" s="60" t="s">
        <v>898</v>
      </c>
      <c r="C11" s="60" t="s">
        <v>899</v>
      </c>
      <c r="D11" s="60" t="s">
        <v>900</v>
      </c>
      <c r="E11" s="60"/>
      <c r="F11" s="60" t="s">
        <v>901</v>
      </c>
      <c r="G11" s="60"/>
      <c r="H11" s="60" t="s">
        <v>902</v>
      </c>
      <c r="I11" s="60"/>
    </row>
    <row r="12" spans="1:9" x14ac:dyDescent="0.35">
      <c r="A12" s="36" t="str">
        <f>Heatmap!F13</f>
        <v>T-CODE-IMG</v>
      </c>
      <c r="B12" s="60" t="s">
        <v>903</v>
      </c>
      <c r="C12" s="60" t="s">
        <v>904</v>
      </c>
      <c r="D12" s="60" t="s">
        <v>905</v>
      </c>
      <c r="E12" s="60" t="s">
        <v>906</v>
      </c>
      <c r="F12" s="60" t="s">
        <v>907</v>
      </c>
      <c r="G12" s="60"/>
      <c r="H12" s="60"/>
      <c r="I12" s="60"/>
    </row>
    <row r="13" spans="1:9" x14ac:dyDescent="0.35">
      <c r="A13" s="36" t="str">
        <f>Heatmap!F14</f>
        <v>T-CODE-SECDN</v>
      </c>
      <c r="B13" s="60" t="s">
        <v>908</v>
      </c>
      <c r="C13" s="60" t="s">
        <v>909</v>
      </c>
      <c r="D13" s="60" t="s">
        <v>910</v>
      </c>
      <c r="E13" s="60" t="s">
        <v>911</v>
      </c>
      <c r="F13" s="60"/>
      <c r="G13" s="60" t="s">
        <v>912</v>
      </c>
      <c r="H13" s="60"/>
      <c r="I13" s="60"/>
    </row>
    <row r="14" spans="1:9" x14ac:dyDescent="0.35">
      <c r="A14" s="36" t="str">
        <f>Heatmap!F15</f>
        <v>T-CODE-DOCKERFS</v>
      </c>
      <c r="B14" s="60" t="s">
        <v>913</v>
      </c>
      <c r="C14" s="60" t="s">
        <v>914</v>
      </c>
      <c r="D14" s="60" t="s">
        <v>915</v>
      </c>
      <c r="E14" s="60"/>
      <c r="F14" s="60"/>
      <c r="G14" s="60"/>
      <c r="H14" s="60"/>
      <c r="I14" s="60"/>
    </row>
    <row r="15" spans="1:9" x14ac:dyDescent="0.35">
      <c r="A15" s="36" t="str">
        <f>Heatmap!F16</f>
        <v>T-PREPROD-DAST</v>
      </c>
      <c r="B15" s="60" t="s">
        <v>916</v>
      </c>
      <c r="C15" s="60"/>
      <c r="D15" s="60"/>
      <c r="E15" s="60" t="s">
        <v>917</v>
      </c>
      <c r="F15" s="60" t="s">
        <v>918</v>
      </c>
      <c r="G15" s="60" t="s">
        <v>919</v>
      </c>
      <c r="H15" s="60" t="s">
        <v>920</v>
      </c>
      <c r="I15" s="5"/>
    </row>
    <row r="16" spans="1:9" x14ac:dyDescent="0.35">
      <c r="A16" s="36" t="str">
        <f>Heatmap!F17</f>
        <v>T-PREPROD-PENTEST</v>
      </c>
      <c r="B16" s="60" t="s">
        <v>921</v>
      </c>
      <c r="C16" s="60" t="s">
        <v>922</v>
      </c>
      <c r="D16" s="60" t="s">
        <v>923</v>
      </c>
      <c r="E16" s="60"/>
      <c r="F16" s="60"/>
      <c r="G16" s="5"/>
      <c r="H16" s="5" t="s">
        <v>924</v>
      </c>
      <c r="I16" s="60"/>
    </row>
    <row r="17" spans="1:9" x14ac:dyDescent="0.35">
      <c r="A17" s="36" t="str">
        <f>Heatmap!F20</f>
        <v>T-PREPROD-VULN</v>
      </c>
      <c r="B17" s="60" t="s">
        <v>925</v>
      </c>
      <c r="C17" s="60"/>
      <c r="D17" s="60" t="s">
        <v>926</v>
      </c>
      <c r="E17" s="5"/>
      <c r="F17" s="60" t="s">
        <v>927</v>
      </c>
      <c r="G17" s="60" t="s">
        <v>928</v>
      </c>
      <c r="H17" s="60"/>
      <c r="I17" s="60" t="s">
        <v>929</v>
      </c>
    </row>
    <row r="18" spans="1:9" x14ac:dyDescent="0.35">
      <c r="A18" s="36" t="str">
        <f>Heatmap!F18</f>
        <v>T-PREPROD-SECTEST</v>
      </c>
      <c r="B18" s="60" t="s">
        <v>930</v>
      </c>
      <c r="C18" s="60" t="s">
        <v>931</v>
      </c>
      <c r="D18" s="60" t="s">
        <v>932</v>
      </c>
      <c r="E18" s="60"/>
      <c r="F18" s="60"/>
      <c r="G18" s="60"/>
      <c r="H18" s="60" t="s">
        <v>933</v>
      </c>
      <c r="I18" s="60"/>
    </row>
    <row r="19" spans="1:9" x14ac:dyDescent="0.35">
      <c r="A19" s="36" t="str">
        <f>Heatmap!F19</f>
        <v>T-PREPROD-MANSEC</v>
      </c>
      <c r="B19" s="60" t="s">
        <v>934</v>
      </c>
      <c r="C19" s="60"/>
      <c r="D19" s="60" t="s">
        <v>935</v>
      </c>
      <c r="E19" s="60" t="s">
        <v>936</v>
      </c>
      <c r="F19" s="60"/>
      <c r="G19" s="60"/>
      <c r="H19" s="60"/>
      <c r="I19" s="60"/>
    </row>
    <row r="20" spans="1:9" x14ac:dyDescent="0.35">
      <c r="A20" s="36" t="str">
        <f>Heatmap!F21</f>
        <v>T-PROD-SM</v>
      </c>
      <c r="B20" s="60" t="s">
        <v>937</v>
      </c>
      <c r="C20" s="60" t="s">
        <v>938</v>
      </c>
      <c r="D20" s="60" t="s">
        <v>939</v>
      </c>
      <c r="E20" s="60" t="s">
        <v>940</v>
      </c>
      <c r="F20" s="60"/>
      <c r="G20" s="60" t="s">
        <v>941</v>
      </c>
      <c r="H20" s="60"/>
      <c r="I20" s="60"/>
    </row>
    <row r="21" spans="1:9" x14ac:dyDescent="0.35">
      <c r="A21" s="36" t="str">
        <f>Heatmap!F22</f>
        <v>T-PROD-DAST</v>
      </c>
      <c r="B21" s="60" t="s">
        <v>942</v>
      </c>
      <c r="C21" s="60"/>
      <c r="D21" s="60"/>
      <c r="E21" s="5"/>
      <c r="F21" s="60" t="s">
        <v>943</v>
      </c>
      <c r="G21" s="60" t="s">
        <v>944</v>
      </c>
      <c r="H21" s="60" t="s">
        <v>945</v>
      </c>
      <c r="I21" s="60" t="s">
        <v>946</v>
      </c>
    </row>
    <row r="22" spans="1:9" x14ac:dyDescent="0.35">
      <c r="A22" s="36" t="str">
        <f>Heatmap!F23</f>
        <v>T-PROD-PENTEST</v>
      </c>
      <c r="B22" s="60" t="s">
        <v>947</v>
      </c>
      <c r="C22" s="60"/>
      <c r="D22" s="60" t="s">
        <v>948</v>
      </c>
      <c r="E22" s="60" t="s">
        <v>949</v>
      </c>
      <c r="F22" s="5" t="s">
        <v>950</v>
      </c>
      <c r="G22" s="60"/>
      <c r="H22" s="5"/>
      <c r="I22" s="5" t="s">
        <v>951</v>
      </c>
    </row>
    <row r="23" spans="1:9" x14ac:dyDescent="0.35">
      <c r="A23" s="36" t="str">
        <f>Heatmap!F24</f>
        <v>T-PROD-ACCESS</v>
      </c>
      <c r="B23" s="60" t="s">
        <v>952</v>
      </c>
      <c r="C23" s="60" t="s">
        <v>953</v>
      </c>
      <c r="D23" s="60"/>
      <c r="E23" s="60" t="s">
        <v>954</v>
      </c>
      <c r="F23" s="60" t="s">
        <v>955</v>
      </c>
      <c r="G23" s="60"/>
      <c r="H23" s="60"/>
      <c r="I23" s="60" t="s">
        <v>956</v>
      </c>
    </row>
    <row r="24" spans="1:9" x14ac:dyDescent="0.35">
      <c r="A24" s="36" t="str">
        <f>Heatmap!F25</f>
        <v>T-PROD-NETWORK</v>
      </c>
      <c r="B24" s="60" t="s">
        <v>957</v>
      </c>
      <c r="C24" s="60" t="s">
        <v>958</v>
      </c>
      <c r="D24" s="60" t="s">
        <v>959</v>
      </c>
      <c r="E24" s="60" t="s">
        <v>960</v>
      </c>
      <c r="F24" s="60"/>
      <c r="G24" s="60"/>
      <c r="H24" s="60"/>
      <c r="I24" s="60"/>
    </row>
    <row r="25" spans="1:9" x14ac:dyDescent="0.35">
      <c r="A25" s="36" t="str">
        <f>Heatmap!F26</f>
        <v>T-PROD-RUN</v>
      </c>
      <c r="B25" s="60" t="s">
        <v>961</v>
      </c>
      <c r="C25" s="60"/>
      <c r="D25" s="60" t="s">
        <v>962</v>
      </c>
      <c r="E25" s="60" t="s">
        <v>963</v>
      </c>
      <c r="F25" s="5"/>
      <c r="G25" s="60" t="s">
        <v>964</v>
      </c>
      <c r="H25" s="60"/>
      <c r="I25" s="60"/>
    </row>
    <row r="26" spans="1:9" x14ac:dyDescent="0.35">
      <c r="A26" s="36" t="str">
        <f>Heatmap!F27</f>
        <v>T-PROD-VULN</v>
      </c>
      <c r="B26" s="60" t="s">
        <v>965</v>
      </c>
      <c r="C26" s="60" t="s">
        <v>966</v>
      </c>
      <c r="D26" s="60" t="s">
        <v>967</v>
      </c>
      <c r="E26" s="60" t="s">
        <v>968</v>
      </c>
      <c r="F26" s="60"/>
      <c r="G26" s="60" t="s">
        <v>969</v>
      </c>
      <c r="H26" s="60"/>
      <c r="I26" s="5"/>
    </row>
    <row r="27" spans="1:9" x14ac:dyDescent="0.35">
      <c r="A27" s="36" t="str">
        <f>Heatmap!F28</f>
        <v>T-PROD-EVENTS</v>
      </c>
      <c r="B27" s="60" t="s">
        <v>970</v>
      </c>
      <c r="C27" s="60"/>
      <c r="D27" s="60" t="s">
        <v>971</v>
      </c>
      <c r="E27" s="60" t="s">
        <v>972</v>
      </c>
      <c r="F27" s="60"/>
      <c r="G27" s="60"/>
      <c r="H27" s="60"/>
      <c r="I27" s="60"/>
    </row>
    <row r="28" spans="1:9" x14ac:dyDescent="0.35">
      <c r="A28" s="37" t="str">
        <f>Heatmap!F29</f>
        <v>P-EDU-AWR</v>
      </c>
      <c r="B28" s="60" t="s">
        <v>973</v>
      </c>
      <c r="C28" s="60" t="s">
        <v>974</v>
      </c>
      <c r="D28" s="60"/>
      <c r="E28" s="60" t="s">
        <v>975</v>
      </c>
      <c r="F28" s="60"/>
      <c r="G28" s="60" t="s">
        <v>976</v>
      </c>
      <c r="H28" s="60" t="s">
        <v>977</v>
      </c>
      <c r="I28" s="60"/>
    </row>
    <row r="29" spans="1:9" x14ac:dyDescent="0.35">
      <c r="A29" s="37" t="str">
        <f>Heatmap!F30</f>
        <v>P-EDU-KB</v>
      </c>
      <c r="B29" s="60" t="s">
        <v>978</v>
      </c>
      <c r="C29" s="60" t="s">
        <v>979</v>
      </c>
      <c r="D29" s="60"/>
      <c r="E29" s="60" t="s">
        <v>980</v>
      </c>
      <c r="F29" s="60" t="s">
        <v>981</v>
      </c>
      <c r="G29" s="60" t="s">
        <v>982</v>
      </c>
      <c r="H29" s="60"/>
      <c r="I29" s="60"/>
    </row>
    <row r="30" spans="1:9" x14ac:dyDescent="0.35">
      <c r="A30" s="37" t="str">
        <f>Heatmap!F31</f>
        <v>P-REQ-TM</v>
      </c>
      <c r="B30" s="60" t="s">
        <v>983</v>
      </c>
      <c r="C30" s="60"/>
      <c r="D30" s="60" t="s">
        <v>984</v>
      </c>
      <c r="E30" s="60" t="s">
        <v>985</v>
      </c>
      <c r="F30" s="60" t="s">
        <v>986</v>
      </c>
      <c r="G30" s="60" t="s">
        <v>987</v>
      </c>
      <c r="H30" s="60"/>
      <c r="I30" s="60"/>
    </row>
    <row r="31" spans="1:9" x14ac:dyDescent="0.35">
      <c r="A31" s="37" t="str">
        <f>Heatmap!F32</f>
        <v>P-REQ-RD</v>
      </c>
      <c r="B31" s="60" t="s">
        <v>988</v>
      </c>
      <c r="C31" s="60" t="s">
        <v>989</v>
      </c>
      <c r="D31" s="60" t="s">
        <v>990</v>
      </c>
      <c r="E31" s="60"/>
      <c r="F31" s="60" t="s">
        <v>991</v>
      </c>
      <c r="G31" s="60"/>
      <c r="H31" s="60"/>
      <c r="I31" s="60"/>
    </row>
    <row r="32" spans="1:9" x14ac:dyDescent="0.35">
      <c r="A32" s="37" t="str">
        <f>Heatmap!F33</f>
        <v>P-REQ-CR</v>
      </c>
      <c r="B32" s="60" t="s">
        <v>992</v>
      </c>
      <c r="C32" s="60" t="s">
        <v>993</v>
      </c>
      <c r="D32" s="60" t="s">
        <v>994</v>
      </c>
      <c r="E32" s="60"/>
      <c r="F32" s="60"/>
      <c r="G32" s="60" t="s">
        <v>995</v>
      </c>
      <c r="H32" s="60" t="s">
        <v>996</v>
      </c>
      <c r="I32" s="60"/>
    </row>
    <row r="33" spans="1:9" x14ac:dyDescent="0.35">
      <c r="A33" s="37" t="str">
        <f>Heatmap!F34</f>
        <v>P-REQ-STDR-App</v>
      </c>
      <c r="B33" s="60" t="s">
        <v>997</v>
      </c>
      <c r="C33" s="62"/>
      <c r="D33" s="5"/>
      <c r="E33" s="60" t="s">
        <v>998</v>
      </c>
      <c r="F33" s="60" t="s">
        <v>999</v>
      </c>
      <c r="G33" s="60" t="s">
        <v>1000</v>
      </c>
      <c r="H33" s="60" t="s">
        <v>1001</v>
      </c>
      <c r="I33" s="5"/>
    </row>
    <row r="34" spans="1:9" x14ac:dyDescent="0.35">
      <c r="A34" s="37" t="str">
        <f>Heatmap!F35</f>
        <v>P-REQ-STDR-Infr</v>
      </c>
      <c r="B34" s="60" t="s">
        <v>1002</v>
      </c>
      <c r="C34" s="60" t="s">
        <v>1003</v>
      </c>
      <c r="D34" s="60" t="s">
        <v>1004</v>
      </c>
      <c r="E34" s="60" t="s">
        <v>1005</v>
      </c>
      <c r="F34" s="60"/>
      <c r="G34" s="60" t="s">
        <v>1006</v>
      </c>
      <c r="H34" s="60"/>
      <c r="I34" s="60"/>
    </row>
    <row r="35" spans="1:9" x14ac:dyDescent="0.35">
      <c r="A35" s="37" t="str">
        <f>Heatmap!F36</f>
        <v>P-DEFECT-MNG</v>
      </c>
      <c r="B35" s="60" t="s">
        <v>1007</v>
      </c>
      <c r="C35" s="60" t="s">
        <v>1008</v>
      </c>
      <c r="D35" s="60" t="s">
        <v>1009</v>
      </c>
      <c r="E35" s="60" t="s">
        <v>1010</v>
      </c>
      <c r="F35" s="5"/>
      <c r="G35" s="60"/>
      <c r="H35" s="60"/>
      <c r="I35" s="60" t="s">
        <v>1011</v>
      </c>
    </row>
    <row r="36" spans="1:9" x14ac:dyDescent="0.35">
      <c r="A36" s="37" t="str">
        <f>Heatmap!F37</f>
        <v>P-DEFECT-CNS</v>
      </c>
      <c r="B36" s="60" t="s">
        <v>1012</v>
      </c>
      <c r="C36" s="60"/>
      <c r="D36" s="60"/>
      <c r="E36" s="60" t="s">
        <v>1013</v>
      </c>
      <c r="F36" s="60" t="s">
        <v>1014</v>
      </c>
      <c r="G36" s="60" t="s">
        <v>1015</v>
      </c>
      <c r="H36" s="60" t="s">
        <v>1016</v>
      </c>
      <c r="I36" s="60"/>
    </row>
    <row r="37" spans="1:9" x14ac:dyDescent="0.35">
      <c r="A37" s="37" t="str">
        <f>Heatmap!F38</f>
        <v>P-MET-SET</v>
      </c>
      <c r="B37" s="60" t="s">
        <v>1017</v>
      </c>
      <c r="C37" s="60"/>
      <c r="D37" s="60"/>
      <c r="E37" s="60" t="s">
        <v>1018</v>
      </c>
      <c r="F37" s="60" t="s">
        <v>1019</v>
      </c>
      <c r="G37" s="60"/>
      <c r="H37" s="60"/>
      <c r="I37" s="60"/>
    </row>
    <row r="38" spans="1:9" x14ac:dyDescent="0.35">
      <c r="A38" s="37" t="str">
        <f>Heatmap!F39</f>
        <v>P-MET-EX</v>
      </c>
      <c r="B38" s="60" t="s">
        <v>1020</v>
      </c>
      <c r="C38" s="60"/>
      <c r="D38" s="60"/>
      <c r="E38" s="60" t="s">
        <v>1021</v>
      </c>
      <c r="F38" s="60" t="s">
        <v>1022</v>
      </c>
      <c r="G38" s="60"/>
      <c r="H38" s="60" t="s">
        <v>1023</v>
      </c>
      <c r="I38" s="60"/>
    </row>
    <row r="39" spans="1:9" x14ac:dyDescent="0.35">
      <c r="A39" s="37" t="str">
        <f>Heatmap!F40</f>
        <v>P-ROLE-SC</v>
      </c>
      <c r="B39" s="60" t="s">
        <v>1024</v>
      </c>
      <c r="C39" s="60" t="s">
        <v>1025</v>
      </c>
      <c r="D39" s="60"/>
      <c r="E39" s="60" t="s">
        <v>1026</v>
      </c>
      <c r="F39" s="60" t="s">
        <v>1027</v>
      </c>
      <c r="G39" s="60"/>
      <c r="H39" s="60"/>
      <c r="I39" s="60" t="s">
        <v>1028</v>
      </c>
    </row>
    <row r="40" spans="1:9" x14ac:dyDescent="0.35">
      <c r="A40" s="37" t="str">
        <f>Heatmap!F41</f>
        <v>P-ROLE-RESP</v>
      </c>
      <c r="B40" s="60" t="s">
        <v>1029</v>
      </c>
      <c r="C40" s="60" t="s">
        <v>1030</v>
      </c>
      <c r="D40" s="60"/>
      <c r="E40" s="60" t="s">
        <v>1031</v>
      </c>
      <c r="F40" s="60" t="s">
        <v>1032</v>
      </c>
      <c r="G40" s="60"/>
      <c r="H40" s="60"/>
      <c r="I40" s="60"/>
    </row>
  </sheetData>
  <pageMargins left="0.7" right="0.7" top="0.75" bottom="0.75" header="0.3" footer="0.3"/>
  <pageSetup paperSize="9"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10">
    <tabColor theme="7" tint="0.39997558519241921"/>
  </sheetPr>
  <dimension ref="B2:AH64"/>
  <sheetViews>
    <sheetView topLeftCell="A31" zoomScale="55" zoomScaleNormal="55" workbookViewId="0">
      <selection activeCell="AB14" sqref="AB14"/>
    </sheetView>
  </sheetViews>
  <sheetFormatPr defaultColWidth="9.7265625" defaultRowHeight="25" customHeight="1" x14ac:dyDescent="0.35"/>
  <cols>
    <col min="1" max="1" width="9.7265625" style="9" customWidth="1"/>
    <col min="2" max="2" width="3.6328125" style="9" customWidth="1"/>
    <col min="3" max="22" width="9.7265625" style="9"/>
    <col min="23" max="23" width="9.7265625" style="9" customWidth="1"/>
    <col min="24" max="24" width="4.26953125" style="9" customWidth="1"/>
    <col min="25" max="25" width="9.7265625" style="9"/>
    <col min="26" max="26" width="2.26953125" style="9" customWidth="1"/>
    <col min="27" max="27" width="9.7265625" style="9" customWidth="1"/>
    <col min="28" max="31" width="9.7265625" style="9"/>
    <col min="32" max="32" width="9.7265625" style="9" customWidth="1"/>
    <col min="33" max="35" width="9.7265625" style="9"/>
    <col min="36" max="36" width="9.7265625" style="9" customWidth="1"/>
    <col min="37" max="39" width="9.7265625" style="9"/>
    <col min="40" max="40" width="9.7265625" style="9" customWidth="1"/>
    <col min="41" max="45" width="9.7265625" style="9"/>
    <col min="46" max="46" width="3.36328125" style="9" customWidth="1"/>
    <col min="47" max="16384" width="9.7265625" style="9"/>
  </cols>
  <sheetData>
    <row r="2" spans="2:24" ht="24.65" customHeight="1" thickBot="1" x14ac:dyDescent="0.4"/>
    <row r="3" spans="2:24" ht="21.65" customHeight="1" x14ac:dyDescent="0.35">
      <c r="B3" s="16"/>
      <c r="C3" s="17"/>
      <c r="D3" s="17"/>
      <c r="E3" s="17"/>
      <c r="F3" s="17"/>
      <c r="G3" s="17"/>
      <c r="H3" s="17"/>
      <c r="I3" s="17"/>
      <c r="J3" s="17"/>
      <c r="K3" s="17"/>
      <c r="L3" s="17"/>
      <c r="M3" s="17"/>
      <c r="N3" s="17"/>
      <c r="O3" s="17"/>
      <c r="P3" s="17"/>
      <c r="Q3" s="17"/>
      <c r="R3" s="17"/>
      <c r="S3" s="17"/>
      <c r="T3" s="17"/>
      <c r="U3" s="17"/>
      <c r="V3" s="17"/>
      <c r="W3" s="17"/>
      <c r="X3" s="18"/>
    </row>
    <row r="4" spans="2:24" ht="33" customHeight="1" x14ac:dyDescent="0.35">
      <c r="B4" s="19"/>
      <c r="C4" s="172" t="s">
        <v>758</v>
      </c>
      <c r="D4" s="172"/>
      <c r="E4" s="172"/>
      <c r="F4" s="172"/>
      <c r="G4" s="172"/>
      <c r="H4" s="172"/>
      <c r="I4" s="172"/>
      <c r="J4" s="172"/>
      <c r="K4" s="172"/>
      <c r="L4" s="172"/>
      <c r="M4" s="172"/>
      <c r="N4" s="172"/>
      <c r="O4" s="172"/>
      <c r="P4" s="172"/>
      <c r="Q4" s="172"/>
      <c r="R4" s="172"/>
      <c r="S4" s="172"/>
      <c r="T4" s="172"/>
      <c r="U4" s="172"/>
      <c r="V4" s="172"/>
      <c r="W4" s="172"/>
      <c r="X4" s="20"/>
    </row>
    <row r="5" spans="2:24" ht="25.15" customHeight="1" thickBot="1" x14ac:dyDescent="0.4">
      <c r="B5" s="19"/>
      <c r="C5" s="21"/>
      <c r="D5" s="21"/>
      <c r="E5" s="21"/>
      <c r="F5" s="21"/>
      <c r="G5" s="21"/>
      <c r="H5" s="21"/>
      <c r="I5" s="21"/>
      <c r="J5" s="21"/>
      <c r="K5" s="21"/>
      <c r="L5" s="21"/>
      <c r="M5" s="21"/>
      <c r="N5" s="21"/>
      <c r="O5" s="21"/>
      <c r="P5" s="21"/>
      <c r="Q5" s="21"/>
      <c r="R5" s="21"/>
      <c r="S5" s="21"/>
      <c r="T5" s="21"/>
      <c r="U5" s="21"/>
      <c r="V5" s="21"/>
      <c r="W5" s="21"/>
      <c r="X5" s="20"/>
    </row>
    <row r="6" spans="2:24" ht="25.15" customHeight="1" x14ac:dyDescent="0.35">
      <c r="B6" s="19"/>
      <c r="C6" s="179" t="str">
        <f>Heatmap!E3</f>
        <v>Контроль ИБ артефактов, зависимостей и образов</v>
      </c>
      <c r="D6" s="161"/>
      <c r="E6" s="161"/>
      <c r="F6" s="161"/>
      <c r="G6" s="161"/>
      <c r="H6" s="161"/>
      <c r="I6" s="180"/>
      <c r="J6" s="21"/>
      <c r="K6" s="179" t="str">
        <f>Heatmap!E5</f>
        <v>Защита окружения разработки</v>
      </c>
      <c r="L6" s="161"/>
      <c r="M6" s="161"/>
      <c r="N6" s="161"/>
      <c r="O6" s="161"/>
      <c r="P6" s="161"/>
      <c r="Q6" s="161"/>
      <c r="R6" s="161"/>
      <c r="S6" s="161"/>
      <c r="T6" s="161"/>
      <c r="U6" s="161"/>
      <c r="V6" s="161"/>
      <c r="W6" s="180"/>
      <c r="X6" s="20"/>
    </row>
    <row r="7" spans="2:24" ht="25.15" customHeight="1" thickBot="1" x14ac:dyDescent="0.4">
      <c r="B7" s="19"/>
      <c r="C7" s="181"/>
      <c r="D7" s="162"/>
      <c r="E7" s="162"/>
      <c r="F7" s="162"/>
      <c r="G7" s="162"/>
      <c r="H7" s="162"/>
      <c r="I7" s="182"/>
      <c r="J7" s="21"/>
      <c r="K7" s="181"/>
      <c r="L7" s="162"/>
      <c r="M7" s="162"/>
      <c r="N7" s="162"/>
      <c r="O7" s="162"/>
      <c r="P7" s="162"/>
      <c r="Q7" s="162"/>
      <c r="R7" s="162"/>
      <c r="S7" s="162"/>
      <c r="T7" s="162"/>
      <c r="U7" s="162"/>
      <c r="V7" s="162"/>
      <c r="W7" s="182"/>
      <c r="X7" s="20"/>
    </row>
    <row r="8" spans="2:24" ht="29.5" customHeight="1" x14ac:dyDescent="0.35">
      <c r="B8" s="19"/>
      <c r="C8" s="10"/>
      <c r="D8" s="163" t="str">
        <f>Heatmap!G3</f>
        <v>Контроль использования сторонних компонентов</v>
      </c>
      <c r="E8" s="165"/>
      <c r="F8" s="11"/>
      <c r="G8" s="163" t="str">
        <f>Heatmap!G4</f>
        <v>Управление артефактами</v>
      </c>
      <c r="H8" s="165"/>
      <c r="I8" s="12"/>
      <c r="J8" s="21"/>
      <c r="K8" s="10"/>
      <c r="L8" s="173" t="str">
        <f>Heatmap!G5</f>
        <v>Защита рабочих мест разработчика</v>
      </c>
      <c r="M8" s="174"/>
      <c r="N8" s="175"/>
      <c r="O8" s="11"/>
      <c r="P8" s="163" t="str">
        <f>Heatmap!G6</f>
        <v>Защита секретов</v>
      </c>
      <c r="Q8" s="164"/>
      <c r="R8" s="165"/>
      <c r="S8" s="11"/>
      <c r="T8" s="163" t="str">
        <f>Heatmap!G7</f>
        <v>Защита Build-среды</v>
      </c>
      <c r="U8" s="164"/>
      <c r="V8" s="165"/>
      <c r="W8" s="12"/>
      <c r="X8" s="20"/>
    </row>
    <row r="9" spans="2:24" ht="29.5" customHeight="1" thickBot="1" x14ac:dyDescent="0.4">
      <c r="B9" s="19"/>
      <c r="C9" s="10"/>
      <c r="D9" s="166"/>
      <c r="E9" s="168"/>
      <c r="F9" s="11"/>
      <c r="G9" s="166"/>
      <c r="H9" s="168"/>
      <c r="I9" s="12"/>
      <c r="J9" s="21"/>
      <c r="K9" s="10"/>
      <c r="L9" s="176"/>
      <c r="M9" s="177"/>
      <c r="N9" s="178"/>
      <c r="O9" s="11"/>
      <c r="P9" s="169"/>
      <c r="Q9" s="170"/>
      <c r="R9" s="171"/>
      <c r="S9" s="11"/>
      <c r="T9" s="169"/>
      <c r="U9" s="170"/>
      <c r="V9" s="171"/>
      <c r="W9" s="12"/>
      <c r="X9" s="20"/>
    </row>
    <row r="10" spans="2:24" ht="29.5" customHeight="1" thickBot="1" x14ac:dyDescent="0.4">
      <c r="B10" s="19"/>
      <c r="C10" s="10"/>
      <c r="D10" s="166"/>
      <c r="E10" s="168"/>
      <c r="F10" s="11"/>
      <c r="G10" s="166"/>
      <c r="H10" s="168"/>
      <c r="I10" s="12"/>
      <c r="J10" s="21"/>
      <c r="K10" s="10"/>
      <c r="L10" s="11"/>
      <c r="M10" s="11"/>
      <c r="N10" s="11"/>
      <c r="O10" s="11"/>
      <c r="P10" s="11"/>
      <c r="Q10" s="11"/>
      <c r="R10" s="11"/>
      <c r="S10" s="11"/>
      <c r="T10" s="11"/>
      <c r="U10" s="11"/>
      <c r="V10" s="11"/>
      <c r="W10" s="12"/>
      <c r="X10" s="20"/>
    </row>
    <row r="11" spans="2:24" ht="29.5" customHeight="1" x14ac:dyDescent="0.35">
      <c r="B11" s="19"/>
      <c r="C11" s="10"/>
      <c r="D11" s="166"/>
      <c r="E11" s="168"/>
      <c r="F11" s="11"/>
      <c r="G11" s="166"/>
      <c r="H11" s="168"/>
      <c r="I11" s="12"/>
      <c r="J11" s="21"/>
      <c r="K11" s="10"/>
      <c r="L11" s="163" t="str">
        <f>Heatmap!G8</f>
        <v>Защита source code management (SCM)</v>
      </c>
      <c r="M11" s="164"/>
      <c r="N11" s="165"/>
      <c r="O11" s="11"/>
      <c r="P11" s="163" t="str">
        <f>Heatmap!G9</f>
        <v>Контроль внесения изменений в исходный код</v>
      </c>
      <c r="Q11" s="164"/>
      <c r="R11" s="165"/>
      <c r="S11" s="11"/>
      <c r="T11" s="163" t="str">
        <f>Heatmap!G10</f>
        <v>Защита конвейера сборки</v>
      </c>
      <c r="U11" s="164"/>
      <c r="V11" s="165"/>
      <c r="W11" s="12"/>
      <c r="X11" s="20"/>
    </row>
    <row r="12" spans="2:24" ht="29.5" customHeight="1" thickBot="1" x14ac:dyDescent="0.4">
      <c r="B12" s="19"/>
      <c r="C12" s="10"/>
      <c r="D12" s="169"/>
      <c r="E12" s="171"/>
      <c r="F12" s="11"/>
      <c r="G12" s="169"/>
      <c r="H12" s="171"/>
      <c r="I12" s="12"/>
      <c r="J12" s="21"/>
      <c r="K12" s="10"/>
      <c r="L12" s="169"/>
      <c r="M12" s="170"/>
      <c r="N12" s="171"/>
      <c r="O12" s="11"/>
      <c r="P12" s="169"/>
      <c r="Q12" s="170"/>
      <c r="R12" s="171"/>
      <c r="S12" s="11"/>
      <c r="T12" s="169"/>
      <c r="U12" s="170"/>
      <c r="V12" s="171"/>
      <c r="W12" s="12"/>
      <c r="X12" s="20"/>
    </row>
    <row r="13" spans="2:24" ht="25.15" customHeight="1" thickBot="1" x14ac:dyDescent="0.4">
      <c r="B13" s="19"/>
      <c r="C13" s="13"/>
      <c r="D13" s="14"/>
      <c r="E13" s="14"/>
      <c r="F13" s="14"/>
      <c r="G13" s="14"/>
      <c r="H13" s="14"/>
      <c r="I13" s="15"/>
      <c r="J13" s="21"/>
      <c r="K13" s="13"/>
      <c r="L13" s="14"/>
      <c r="M13" s="14"/>
      <c r="N13" s="14"/>
      <c r="O13" s="14"/>
      <c r="P13" s="14"/>
      <c r="Q13" s="14"/>
      <c r="R13" s="14"/>
      <c r="S13" s="14"/>
      <c r="T13" s="14"/>
      <c r="U13" s="14"/>
      <c r="V13" s="14"/>
      <c r="W13" s="15"/>
      <c r="X13" s="20"/>
    </row>
    <row r="14" spans="2:24" ht="25.15" customHeight="1" thickBot="1" x14ac:dyDescent="0.4">
      <c r="B14" s="19"/>
      <c r="C14" s="21"/>
      <c r="D14" s="21"/>
      <c r="E14" s="21"/>
      <c r="F14" s="21"/>
      <c r="G14" s="21"/>
      <c r="H14" s="21"/>
      <c r="I14" s="21"/>
      <c r="J14" s="21"/>
      <c r="K14" s="21"/>
      <c r="L14" s="21"/>
      <c r="M14" s="21"/>
      <c r="N14" s="21"/>
      <c r="O14" s="21"/>
      <c r="P14" s="21"/>
      <c r="Q14" s="21"/>
      <c r="R14" s="21"/>
      <c r="S14" s="21"/>
      <c r="T14" s="21"/>
      <c r="U14" s="21"/>
      <c r="V14" s="21"/>
      <c r="W14" s="21"/>
      <c r="X14" s="20"/>
    </row>
    <row r="15" spans="2:24" ht="25.15" customHeight="1" x14ac:dyDescent="0.35">
      <c r="B15" s="19"/>
      <c r="C15" s="179" t="str">
        <f>Heatmap!E11</f>
        <v>Контроль кода, ИБ артефактов, зависимостей и образов</v>
      </c>
      <c r="D15" s="161"/>
      <c r="E15" s="161"/>
      <c r="F15" s="161"/>
      <c r="G15" s="161"/>
      <c r="H15" s="161"/>
      <c r="I15" s="161"/>
      <c r="J15" s="161"/>
      <c r="K15" s="161"/>
      <c r="L15" s="161"/>
      <c r="M15" s="161"/>
      <c r="N15" s="161"/>
      <c r="O15" s="161"/>
      <c r="P15" s="161"/>
      <c r="Q15" s="161"/>
      <c r="R15" s="161"/>
      <c r="S15" s="161"/>
      <c r="T15" s="161"/>
      <c r="U15" s="161"/>
      <c r="V15" s="161"/>
      <c r="W15" s="180"/>
      <c r="X15" s="20"/>
    </row>
    <row r="16" spans="2:24" ht="25.15" customHeight="1" thickBot="1" x14ac:dyDescent="0.4">
      <c r="B16" s="19"/>
      <c r="C16" s="181"/>
      <c r="D16" s="162"/>
      <c r="E16" s="162"/>
      <c r="F16" s="162"/>
      <c r="G16" s="162"/>
      <c r="H16" s="162"/>
      <c r="I16" s="162"/>
      <c r="J16" s="162"/>
      <c r="K16" s="162"/>
      <c r="L16" s="162"/>
      <c r="M16" s="162"/>
      <c r="N16" s="162"/>
      <c r="O16" s="162"/>
      <c r="P16" s="162"/>
      <c r="Q16" s="162"/>
      <c r="R16" s="162"/>
      <c r="S16" s="162"/>
      <c r="T16" s="162"/>
      <c r="U16" s="162"/>
      <c r="V16" s="162"/>
      <c r="W16" s="182"/>
      <c r="X16" s="20"/>
    </row>
    <row r="17" spans="2:24" ht="29.5" customHeight="1" x14ac:dyDescent="0.35">
      <c r="B17" s="19"/>
      <c r="C17" s="10"/>
      <c r="D17" s="163" t="str">
        <f>Heatmap!G11</f>
        <v>Статический анализ (SAST)</v>
      </c>
      <c r="E17" s="164"/>
      <c r="F17" s="165"/>
      <c r="G17" s="11"/>
      <c r="H17" s="163" t="str">
        <f>Heatmap!G12</f>
        <v>Композиционный анализ (SCA)</v>
      </c>
      <c r="I17" s="164"/>
      <c r="J17" s="165"/>
      <c r="K17" s="11"/>
      <c r="L17" s="163" t="str">
        <f>Heatmap!G13</f>
        <v>Анализ образов контейнеров</v>
      </c>
      <c r="M17" s="164"/>
      <c r="N17" s="165"/>
      <c r="O17" s="11"/>
      <c r="P17" s="163" t="str">
        <f>Heatmap!G14</f>
        <v>Идентификация секретов</v>
      </c>
      <c r="Q17" s="164"/>
      <c r="R17" s="165"/>
      <c r="S17" s="11"/>
      <c r="T17" s="163" t="str">
        <f>Heatmap!G15</f>
        <v>Контроль безопасности Dockerfile’ов</v>
      </c>
      <c r="U17" s="164"/>
      <c r="V17" s="165"/>
      <c r="W17" s="12"/>
      <c r="X17" s="20"/>
    </row>
    <row r="18" spans="2:24" ht="29.5" customHeight="1" thickBot="1" x14ac:dyDescent="0.4">
      <c r="B18" s="19"/>
      <c r="C18" s="10"/>
      <c r="D18" s="169"/>
      <c r="E18" s="170"/>
      <c r="F18" s="171"/>
      <c r="G18" s="11"/>
      <c r="H18" s="169"/>
      <c r="I18" s="170"/>
      <c r="J18" s="171"/>
      <c r="K18" s="11"/>
      <c r="L18" s="169"/>
      <c r="M18" s="170"/>
      <c r="N18" s="171"/>
      <c r="O18" s="11"/>
      <c r="P18" s="169"/>
      <c r="Q18" s="170"/>
      <c r="R18" s="171"/>
      <c r="S18" s="11"/>
      <c r="T18" s="169"/>
      <c r="U18" s="170"/>
      <c r="V18" s="171"/>
      <c r="W18" s="12"/>
      <c r="X18" s="20"/>
    </row>
    <row r="19" spans="2:24" ht="25.15" customHeight="1" thickBot="1" x14ac:dyDescent="0.4">
      <c r="B19" s="19"/>
      <c r="C19" s="13"/>
      <c r="D19" s="14"/>
      <c r="E19" s="14"/>
      <c r="F19" s="14"/>
      <c r="G19" s="14"/>
      <c r="H19" s="14"/>
      <c r="I19" s="14"/>
      <c r="J19" s="14"/>
      <c r="K19" s="14"/>
      <c r="L19" s="14"/>
      <c r="M19" s="14"/>
      <c r="N19" s="14"/>
      <c r="O19" s="14"/>
      <c r="P19" s="14"/>
      <c r="Q19" s="14"/>
      <c r="R19" s="14"/>
      <c r="S19" s="14"/>
      <c r="T19" s="14"/>
      <c r="U19" s="14"/>
      <c r="V19" s="14"/>
      <c r="W19" s="15"/>
      <c r="X19" s="20"/>
    </row>
    <row r="20" spans="2:24" ht="25.15" customHeight="1" thickBot="1" x14ac:dyDescent="0.4">
      <c r="B20" s="19"/>
      <c r="C20" s="21"/>
      <c r="D20" s="21"/>
      <c r="E20" s="21"/>
      <c r="F20" s="21"/>
      <c r="G20" s="21"/>
      <c r="H20" s="21"/>
      <c r="I20" s="21"/>
      <c r="J20" s="21"/>
      <c r="K20" s="21"/>
      <c r="L20" s="21"/>
      <c r="M20" s="21"/>
      <c r="N20" s="21"/>
      <c r="O20" s="21"/>
      <c r="P20" s="21"/>
      <c r="Q20" s="21"/>
      <c r="R20" s="21"/>
      <c r="S20" s="21"/>
      <c r="T20" s="21"/>
      <c r="U20" s="21"/>
      <c r="V20" s="21"/>
      <c r="W20" s="21"/>
      <c r="X20" s="20"/>
    </row>
    <row r="21" spans="2:24" ht="25.15" customHeight="1" x14ac:dyDescent="0.35">
      <c r="B21" s="19"/>
      <c r="C21" s="179" t="str">
        <f>Heatmap!E16</f>
        <v>Анализ ПО в режиме runtime - Preprod</v>
      </c>
      <c r="D21" s="161"/>
      <c r="E21" s="161"/>
      <c r="F21" s="161"/>
      <c r="G21" s="161"/>
      <c r="H21" s="161"/>
      <c r="I21" s="161"/>
      <c r="J21" s="161"/>
      <c r="K21" s="161"/>
      <c r="L21" s="161"/>
      <c r="M21" s="161"/>
      <c r="N21" s="161"/>
      <c r="O21" s="161"/>
      <c r="P21" s="161"/>
      <c r="Q21" s="161"/>
      <c r="R21" s="161"/>
      <c r="S21" s="161"/>
      <c r="T21" s="161"/>
      <c r="U21" s="161"/>
      <c r="V21" s="161"/>
      <c r="W21" s="180"/>
      <c r="X21" s="20"/>
    </row>
    <row r="22" spans="2:24" ht="25.15" customHeight="1" thickBot="1" x14ac:dyDescent="0.4">
      <c r="B22" s="19"/>
      <c r="C22" s="181"/>
      <c r="D22" s="162"/>
      <c r="E22" s="162"/>
      <c r="F22" s="162"/>
      <c r="G22" s="162"/>
      <c r="H22" s="162"/>
      <c r="I22" s="162"/>
      <c r="J22" s="162"/>
      <c r="K22" s="162"/>
      <c r="L22" s="162"/>
      <c r="M22" s="162"/>
      <c r="N22" s="162"/>
      <c r="O22" s="162"/>
      <c r="P22" s="162"/>
      <c r="Q22" s="162"/>
      <c r="R22" s="162"/>
      <c r="S22" s="162"/>
      <c r="T22" s="162"/>
      <c r="U22" s="162"/>
      <c r="V22" s="162"/>
      <c r="W22" s="182"/>
      <c r="X22" s="20"/>
    </row>
    <row r="23" spans="2:24" ht="54" customHeight="1" x14ac:dyDescent="0.35">
      <c r="B23" s="19"/>
      <c r="C23" s="10"/>
      <c r="D23" s="163" t="str">
        <f>Heatmap!G16</f>
        <v>Динамический анализ приложений (DAST) в PREPROD среде</v>
      </c>
      <c r="E23" s="164"/>
      <c r="F23" s="165"/>
      <c r="G23" s="11"/>
      <c r="H23" s="173" t="str">
        <f>Heatmap!G17</f>
        <v>Тестирование на проникновение перед внедрением приложений в продуктив</v>
      </c>
      <c r="I23" s="174"/>
      <c r="J23" s="175"/>
      <c r="K23" s="11"/>
      <c r="L23" s="163" t="str">
        <f>Heatmap!G18</f>
        <v>Функциональное ИБ-тестирование</v>
      </c>
      <c r="M23" s="164"/>
      <c r="N23" s="165"/>
      <c r="O23" s="11"/>
      <c r="P23" s="163" t="str">
        <f>Heatmap!G19</f>
        <v>Контроль безопасности манифестов (k8s, terraform и т.д.)</v>
      </c>
      <c r="Q23" s="164"/>
      <c r="R23" s="165"/>
      <c r="S23" s="11"/>
      <c r="T23" s="163" t="str">
        <f>Heatmap!G20</f>
        <v>Анализ инфраструктуры PREPROD среды на уязвимости</v>
      </c>
      <c r="U23" s="164"/>
      <c r="V23" s="165"/>
      <c r="W23" s="12"/>
      <c r="X23" s="20"/>
    </row>
    <row r="24" spans="2:24" ht="54" customHeight="1" thickBot="1" x14ac:dyDescent="0.4">
      <c r="B24" s="19"/>
      <c r="C24" s="10"/>
      <c r="D24" s="169"/>
      <c r="E24" s="170"/>
      <c r="F24" s="171"/>
      <c r="G24" s="11"/>
      <c r="H24" s="176"/>
      <c r="I24" s="177"/>
      <c r="J24" s="178"/>
      <c r="K24" s="11"/>
      <c r="L24" s="169"/>
      <c r="M24" s="170"/>
      <c r="N24" s="171"/>
      <c r="O24" s="11"/>
      <c r="P24" s="169"/>
      <c r="Q24" s="170"/>
      <c r="R24" s="171"/>
      <c r="S24" s="11"/>
      <c r="T24" s="169"/>
      <c r="U24" s="170"/>
      <c r="V24" s="171"/>
      <c r="W24" s="12"/>
      <c r="X24" s="20"/>
    </row>
    <row r="25" spans="2:24" ht="25.15" customHeight="1" thickBot="1" x14ac:dyDescent="0.4">
      <c r="B25" s="19"/>
      <c r="C25" s="13"/>
      <c r="D25" s="14"/>
      <c r="E25" s="14"/>
      <c r="F25" s="14"/>
      <c r="G25" s="14"/>
      <c r="H25" s="14"/>
      <c r="I25" s="14"/>
      <c r="J25" s="14"/>
      <c r="K25" s="14"/>
      <c r="L25" s="14"/>
      <c r="M25" s="14"/>
      <c r="N25" s="14"/>
      <c r="O25" s="14"/>
      <c r="P25" s="14"/>
      <c r="Q25" s="14"/>
      <c r="R25" s="14"/>
      <c r="S25" s="14"/>
      <c r="T25" s="14"/>
      <c r="U25" s="14"/>
      <c r="V25" s="14"/>
      <c r="W25" s="15"/>
      <c r="X25" s="20"/>
    </row>
    <row r="26" spans="2:24" ht="25.15" customHeight="1" thickBot="1" x14ac:dyDescent="0.4">
      <c r="B26" s="19"/>
      <c r="C26" s="21"/>
      <c r="D26" s="21"/>
      <c r="E26" s="21"/>
      <c r="F26" s="21"/>
      <c r="G26" s="21"/>
      <c r="H26" s="21"/>
      <c r="I26" s="21"/>
      <c r="J26" s="21"/>
      <c r="K26" s="21"/>
      <c r="L26" s="21"/>
      <c r="M26" s="21"/>
      <c r="N26" s="21"/>
      <c r="O26" s="21"/>
      <c r="P26" s="21"/>
      <c r="Q26" s="21"/>
      <c r="R26" s="21"/>
      <c r="S26" s="21"/>
      <c r="T26" s="21"/>
      <c r="U26" s="21"/>
      <c r="V26" s="21"/>
      <c r="W26" s="21"/>
      <c r="X26" s="20"/>
    </row>
    <row r="27" spans="2:24" ht="25.15" customHeight="1" x14ac:dyDescent="0.35">
      <c r="B27" s="19"/>
      <c r="C27" s="179" t="str">
        <f>Heatmap!E21</f>
        <v>Защита ПО и инфраструктуры в режиме runtime</v>
      </c>
      <c r="D27" s="161"/>
      <c r="E27" s="161"/>
      <c r="F27" s="161"/>
      <c r="G27" s="161"/>
      <c r="H27" s="161"/>
      <c r="I27" s="161"/>
      <c r="J27" s="161"/>
      <c r="K27" s="161"/>
      <c r="L27" s="161"/>
      <c r="M27" s="161"/>
      <c r="N27" s="161"/>
      <c r="O27" s="161"/>
      <c r="P27" s="161"/>
      <c r="Q27" s="161"/>
      <c r="R27" s="161"/>
      <c r="S27" s="161"/>
      <c r="T27" s="161"/>
      <c r="U27" s="161"/>
      <c r="V27" s="161"/>
      <c r="W27" s="180"/>
      <c r="X27" s="20"/>
    </row>
    <row r="28" spans="2:24" ht="25.15" customHeight="1" thickBot="1" x14ac:dyDescent="0.4">
      <c r="B28" s="19"/>
      <c r="C28" s="181"/>
      <c r="D28" s="162"/>
      <c r="E28" s="162"/>
      <c r="F28" s="162"/>
      <c r="G28" s="162"/>
      <c r="H28" s="162"/>
      <c r="I28" s="162"/>
      <c r="J28" s="162"/>
      <c r="K28" s="162"/>
      <c r="L28" s="162"/>
      <c r="M28" s="162"/>
      <c r="N28" s="162"/>
      <c r="O28" s="162"/>
      <c r="P28" s="162"/>
      <c r="Q28" s="162"/>
      <c r="R28" s="162"/>
      <c r="S28" s="162"/>
      <c r="T28" s="162"/>
      <c r="U28" s="162"/>
      <c r="V28" s="162"/>
      <c r="W28" s="182"/>
      <c r="X28" s="20"/>
    </row>
    <row r="29" spans="2:24" ht="29.5" customHeight="1" x14ac:dyDescent="0.35">
      <c r="B29" s="19"/>
      <c r="C29" s="10"/>
      <c r="D29" s="163" t="str">
        <f>Heatmap!G21</f>
        <v>Управление секретами</v>
      </c>
      <c r="E29" s="164"/>
      <c r="F29" s="164"/>
      <c r="G29" s="165"/>
      <c r="H29" s="11"/>
      <c r="I29" s="163" t="str">
        <f>Heatmap!G22</f>
        <v>Динамический анализ приложений (DAST) в продуктивной среде</v>
      </c>
      <c r="J29" s="164"/>
      <c r="K29" s="164"/>
      <c r="L29" s="165"/>
      <c r="M29" s="11"/>
      <c r="N29" s="173" t="str">
        <f>Heatmap!G23</f>
        <v>Тестирование на проникновение продуктивной среды</v>
      </c>
      <c r="O29" s="174"/>
      <c r="P29" s="174"/>
      <c r="Q29" s="175"/>
      <c r="R29" s="11"/>
      <c r="S29" s="163" t="str">
        <f>Heatmap!G24</f>
        <v>Управление изменениями инфраструктуры и доступом к ней</v>
      </c>
      <c r="T29" s="164"/>
      <c r="U29" s="164"/>
      <c r="V29" s="165"/>
      <c r="W29" s="12"/>
      <c r="X29" s="20"/>
    </row>
    <row r="30" spans="2:24" ht="29.5" customHeight="1" thickBot="1" x14ac:dyDescent="0.4">
      <c r="B30" s="19"/>
      <c r="C30" s="10"/>
      <c r="D30" s="169"/>
      <c r="E30" s="170"/>
      <c r="F30" s="170"/>
      <c r="G30" s="171"/>
      <c r="H30" s="11"/>
      <c r="I30" s="169"/>
      <c r="J30" s="170"/>
      <c r="K30" s="170"/>
      <c r="L30" s="171"/>
      <c r="M30" s="11"/>
      <c r="N30" s="176"/>
      <c r="O30" s="177"/>
      <c r="P30" s="177"/>
      <c r="Q30" s="178"/>
      <c r="R30" s="11"/>
      <c r="S30" s="169"/>
      <c r="T30" s="170"/>
      <c r="U30" s="170"/>
      <c r="V30" s="171"/>
      <c r="W30" s="12"/>
      <c r="X30" s="20"/>
    </row>
    <row r="31" spans="2:24" ht="25.15" customHeight="1" thickBot="1" x14ac:dyDescent="0.4">
      <c r="B31" s="19"/>
      <c r="C31" s="10"/>
      <c r="D31" s="11"/>
      <c r="E31" s="11"/>
      <c r="F31" s="11"/>
      <c r="G31" s="11"/>
      <c r="H31" s="11"/>
      <c r="I31" s="11"/>
      <c r="J31" s="11"/>
      <c r="K31" s="11"/>
      <c r="L31" s="11"/>
      <c r="M31" s="11"/>
      <c r="N31" s="11"/>
      <c r="O31" s="11"/>
      <c r="P31" s="11"/>
      <c r="Q31" s="11"/>
      <c r="R31" s="11"/>
      <c r="S31" s="11"/>
      <c r="T31" s="11"/>
      <c r="U31" s="11"/>
      <c r="V31" s="11"/>
      <c r="W31" s="12"/>
      <c r="X31" s="20"/>
    </row>
    <row r="32" spans="2:24" ht="29.5" customHeight="1" x14ac:dyDescent="0.35">
      <c r="B32" s="19"/>
      <c r="C32" s="10"/>
      <c r="D32" s="173" t="str">
        <f>Heatmap!G25</f>
        <v>Контроль сетевого трафика (L4-L7)</v>
      </c>
      <c r="E32" s="174"/>
      <c r="F32" s="174"/>
      <c r="G32" s="175"/>
      <c r="H32" s="11"/>
      <c r="I32" s="163" t="str">
        <f>Heatmap!G26</f>
        <v>Контроль выполняемых и процессов и их прав доступа</v>
      </c>
      <c r="J32" s="164"/>
      <c r="K32" s="164"/>
      <c r="L32" s="165"/>
      <c r="M32" s="11"/>
      <c r="N32" s="163" t="str">
        <f>Heatmap!G27</f>
        <v>Анализ инфраструктуры PROD среды на уязвимости</v>
      </c>
      <c r="O32" s="164"/>
      <c r="P32" s="164"/>
      <c r="Q32" s="165"/>
      <c r="R32" s="11"/>
      <c r="S32" s="173" t="str">
        <f>Heatmap!G28</f>
        <v>Анализ событий информационной безопасности</v>
      </c>
      <c r="T32" s="174"/>
      <c r="U32" s="174"/>
      <c r="V32" s="175"/>
      <c r="W32" s="12"/>
      <c r="X32" s="20"/>
    </row>
    <row r="33" spans="2:34" ht="29.5" customHeight="1" thickBot="1" x14ac:dyDescent="0.4">
      <c r="B33" s="19"/>
      <c r="C33" s="10"/>
      <c r="D33" s="176"/>
      <c r="E33" s="177"/>
      <c r="F33" s="177"/>
      <c r="G33" s="178"/>
      <c r="H33" s="11"/>
      <c r="I33" s="169"/>
      <c r="J33" s="170"/>
      <c r="K33" s="170"/>
      <c r="L33" s="171"/>
      <c r="M33" s="11"/>
      <c r="N33" s="169"/>
      <c r="O33" s="170"/>
      <c r="P33" s="170"/>
      <c r="Q33" s="171"/>
      <c r="R33" s="11"/>
      <c r="S33" s="176"/>
      <c r="T33" s="177"/>
      <c r="U33" s="177"/>
      <c r="V33" s="178"/>
      <c r="W33" s="12"/>
      <c r="X33" s="20"/>
      <c r="AB33"/>
      <c r="AC33"/>
      <c r="AD33"/>
      <c r="AE33"/>
      <c r="AF33"/>
      <c r="AG33"/>
    </row>
    <row r="34" spans="2:34" ht="25.15" customHeight="1" thickBot="1" x14ac:dyDescent="0.4">
      <c r="B34" s="19"/>
      <c r="C34" s="13"/>
      <c r="D34" s="14"/>
      <c r="E34" s="14"/>
      <c r="F34" s="14"/>
      <c r="G34" s="14"/>
      <c r="H34" s="14"/>
      <c r="I34" s="14"/>
      <c r="J34" s="14"/>
      <c r="K34" s="14"/>
      <c r="L34" s="14"/>
      <c r="M34" s="14"/>
      <c r="N34" s="14"/>
      <c r="O34" s="14"/>
      <c r="P34" s="14"/>
      <c r="Q34" s="14"/>
      <c r="R34" s="14"/>
      <c r="S34" s="14"/>
      <c r="T34" s="14"/>
      <c r="U34" s="14"/>
      <c r="V34" s="14"/>
      <c r="W34" s="15"/>
      <c r="X34" s="20"/>
      <c r="AB34"/>
      <c r="AC34"/>
      <c r="AD34"/>
      <c r="AE34"/>
      <c r="AF34"/>
      <c r="AG34"/>
    </row>
    <row r="35" spans="2:34" ht="25.15" customHeight="1" thickBot="1" x14ac:dyDescent="0.4">
      <c r="B35" s="22"/>
      <c r="C35" s="24"/>
      <c r="D35" s="24"/>
      <c r="E35" s="24"/>
      <c r="F35" s="24"/>
      <c r="G35" s="24"/>
      <c r="H35" s="24"/>
      <c r="I35" s="24"/>
      <c r="J35" s="24"/>
      <c r="K35" s="24"/>
      <c r="L35" s="24"/>
      <c r="M35" s="24"/>
      <c r="N35" s="24"/>
      <c r="O35" s="24"/>
      <c r="P35" s="24"/>
      <c r="Q35" s="24"/>
      <c r="R35" s="24"/>
      <c r="S35" s="24"/>
      <c r="T35" s="24"/>
      <c r="U35" s="24"/>
      <c r="V35" s="24"/>
      <c r="W35" s="24"/>
      <c r="X35" s="23"/>
      <c r="AB35"/>
      <c r="AC35"/>
      <c r="AD35"/>
      <c r="AE35"/>
      <c r="AF35"/>
      <c r="AG35"/>
    </row>
    <row r="36" spans="2:34" ht="25.15" customHeight="1" thickBot="1" x14ac:dyDescent="0.4">
      <c r="B36"/>
      <c r="C36"/>
      <c r="D36"/>
      <c r="E36"/>
      <c r="F36"/>
      <c r="G36"/>
      <c r="H36"/>
      <c r="I36"/>
      <c r="J36"/>
      <c r="K36"/>
      <c r="L36"/>
      <c r="M36"/>
      <c r="N36"/>
      <c r="O36"/>
      <c r="P36"/>
      <c r="Q36"/>
      <c r="R36"/>
      <c r="S36"/>
      <c r="T36"/>
      <c r="U36"/>
      <c r="V36"/>
      <c r="W36"/>
      <c r="X36"/>
      <c r="Y36"/>
      <c r="AB36"/>
      <c r="AC36"/>
      <c r="AD36"/>
      <c r="AE36"/>
      <c r="AF36"/>
      <c r="AG36"/>
    </row>
    <row r="37" spans="2:34" ht="25.15" customHeight="1" x14ac:dyDescent="0.35">
      <c r="B37" s="16"/>
      <c r="C37" s="17"/>
      <c r="D37" s="17"/>
      <c r="E37" s="17"/>
      <c r="F37" s="17"/>
      <c r="G37" s="17"/>
      <c r="H37" s="17"/>
      <c r="I37" s="17"/>
      <c r="J37" s="17"/>
      <c r="K37" s="17"/>
      <c r="L37" s="17"/>
      <c r="M37" s="17"/>
      <c r="N37" s="17"/>
      <c r="O37" s="17"/>
      <c r="P37" s="17"/>
      <c r="Q37" s="17"/>
      <c r="R37" s="17"/>
      <c r="S37" s="17"/>
      <c r="T37" s="17"/>
      <c r="U37" s="17"/>
      <c r="V37" s="17"/>
      <c r="W37" s="17"/>
      <c r="X37" s="78"/>
      <c r="Y37"/>
      <c r="Z37"/>
      <c r="AC37"/>
      <c r="AD37"/>
      <c r="AE37"/>
      <c r="AF37"/>
      <c r="AG37"/>
      <c r="AH37"/>
    </row>
    <row r="38" spans="2:34" ht="33" customHeight="1" x14ac:dyDescent="0.35">
      <c r="B38" s="19"/>
      <c r="C38" s="172" t="s">
        <v>816</v>
      </c>
      <c r="D38" s="172"/>
      <c r="E38" s="172"/>
      <c r="F38" s="172"/>
      <c r="G38" s="172"/>
      <c r="H38" s="172"/>
      <c r="I38" s="172"/>
      <c r="J38" s="172"/>
      <c r="K38" s="172"/>
      <c r="L38" s="172"/>
      <c r="M38" s="172"/>
      <c r="N38" s="172"/>
      <c r="O38" s="172"/>
      <c r="P38" s="172"/>
      <c r="Q38" s="172"/>
      <c r="R38" s="172"/>
      <c r="S38" s="172"/>
      <c r="T38" s="172"/>
      <c r="U38" s="172"/>
      <c r="V38" s="172"/>
      <c r="W38" s="172"/>
      <c r="X38" s="20"/>
      <c r="AC38"/>
      <c r="AD38"/>
      <c r="AE38"/>
      <c r="AF38"/>
      <c r="AG38"/>
      <c r="AH38"/>
    </row>
    <row r="39" spans="2:34" ht="25.15" customHeight="1" thickBot="1" x14ac:dyDescent="0.4">
      <c r="B39" s="19"/>
      <c r="C39" s="21"/>
      <c r="D39" s="21"/>
      <c r="E39" s="21"/>
      <c r="F39" s="21"/>
      <c r="G39" s="21"/>
      <c r="H39" s="21"/>
      <c r="I39" s="21"/>
      <c r="J39" s="21"/>
      <c r="K39" s="21"/>
      <c r="L39" s="21"/>
      <c r="M39" s="21"/>
      <c r="N39" s="21"/>
      <c r="O39" s="21"/>
      <c r="P39" s="21"/>
      <c r="Q39" s="21"/>
      <c r="R39" s="21"/>
      <c r="S39" s="21"/>
      <c r="T39" s="21"/>
      <c r="U39" s="21"/>
      <c r="V39" s="21"/>
      <c r="W39" s="21"/>
      <c r="X39" s="20"/>
      <c r="Y39"/>
      <c r="Z39"/>
      <c r="AA39"/>
      <c r="AB39"/>
      <c r="AC39"/>
    </row>
    <row r="40" spans="2:34" ht="25.15" customHeight="1" x14ac:dyDescent="0.35">
      <c r="B40" s="19"/>
      <c r="C40" s="44"/>
      <c r="D40" s="161" t="str">
        <f>Heatmap!E29</f>
        <v>Обучение и база знаний</v>
      </c>
      <c r="E40" s="161"/>
      <c r="F40" s="161"/>
      <c r="G40" s="161"/>
      <c r="H40" s="161"/>
      <c r="I40" s="161"/>
      <c r="J40" s="161"/>
      <c r="K40" s="161"/>
      <c r="L40" s="161"/>
      <c r="M40" s="161"/>
      <c r="N40" s="161"/>
      <c r="O40" s="161"/>
      <c r="P40" s="161"/>
      <c r="Q40" s="161"/>
      <c r="R40" s="161"/>
      <c r="S40" s="161"/>
      <c r="T40" s="161"/>
      <c r="U40" s="161"/>
      <c r="V40" s="161"/>
      <c r="W40" s="45"/>
      <c r="X40" s="20"/>
      <c r="Y40"/>
      <c r="Z40"/>
      <c r="AA40"/>
      <c r="AB40"/>
      <c r="AC40"/>
    </row>
    <row r="41" spans="2:34" ht="25.15" customHeight="1" thickBot="1" x14ac:dyDescent="0.4">
      <c r="B41" s="19"/>
      <c r="C41" s="10"/>
      <c r="D41" s="162"/>
      <c r="E41" s="162"/>
      <c r="F41" s="162"/>
      <c r="G41" s="162"/>
      <c r="H41" s="162"/>
      <c r="I41" s="162"/>
      <c r="J41" s="162"/>
      <c r="K41" s="162"/>
      <c r="L41" s="162"/>
      <c r="M41" s="162"/>
      <c r="N41" s="162"/>
      <c r="O41" s="162"/>
      <c r="P41" s="162"/>
      <c r="Q41" s="162"/>
      <c r="R41" s="162"/>
      <c r="S41" s="162"/>
      <c r="T41" s="162"/>
      <c r="U41" s="162"/>
      <c r="V41" s="162"/>
      <c r="W41" s="12"/>
      <c r="X41" s="20"/>
      <c r="Y41"/>
      <c r="Z41"/>
      <c r="AA41"/>
      <c r="AB41"/>
      <c r="AC41"/>
    </row>
    <row r="42" spans="2:34" ht="29.5" customHeight="1" x14ac:dyDescent="0.35">
      <c r="B42" s="19"/>
      <c r="C42" s="10"/>
      <c r="D42" s="11"/>
      <c r="E42" s="163" t="str">
        <f>Heatmap!G29</f>
        <v>Обучение специалистов</v>
      </c>
      <c r="F42" s="164"/>
      <c r="G42" s="164"/>
      <c r="H42" s="164"/>
      <c r="I42" s="164"/>
      <c r="J42" s="164"/>
      <c r="K42" s="164"/>
      <c r="L42" s="165"/>
      <c r="M42" s="11"/>
      <c r="N42" s="163" t="str">
        <f>Heatmap!G30</f>
        <v>Управление базой знаний DSO</v>
      </c>
      <c r="O42" s="164"/>
      <c r="P42" s="164"/>
      <c r="Q42" s="164"/>
      <c r="R42" s="164"/>
      <c r="S42" s="164"/>
      <c r="T42" s="164"/>
      <c r="U42" s="165"/>
      <c r="V42" s="11"/>
      <c r="W42" s="12"/>
      <c r="X42" s="20"/>
      <c r="Y42"/>
      <c r="Z42"/>
      <c r="AA42"/>
      <c r="AB42"/>
      <c r="AC42"/>
    </row>
    <row r="43" spans="2:34" ht="29.5" customHeight="1" thickBot="1" x14ac:dyDescent="0.4">
      <c r="B43" s="19"/>
      <c r="C43" s="10"/>
      <c r="D43" s="11"/>
      <c r="E43" s="169"/>
      <c r="F43" s="170"/>
      <c r="G43" s="170"/>
      <c r="H43" s="170"/>
      <c r="I43" s="170"/>
      <c r="J43" s="170"/>
      <c r="K43" s="170"/>
      <c r="L43" s="171"/>
      <c r="M43" s="11"/>
      <c r="N43" s="169"/>
      <c r="O43" s="170"/>
      <c r="P43" s="170"/>
      <c r="Q43" s="170"/>
      <c r="R43" s="170"/>
      <c r="S43" s="170"/>
      <c r="T43" s="170"/>
      <c r="U43" s="171"/>
      <c r="V43" s="11"/>
      <c r="W43" s="12"/>
      <c r="X43" s="20"/>
      <c r="Y43"/>
      <c r="Z43"/>
      <c r="AA43"/>
      <c r="AB43"/>
      <c r="AC43"/>
    </row>
    <row r="44" spans="2:34" ht="25.15" customHeight="1" thickBot="1" x14ac:dyDescent="0.4">
      <c r="B44" s="19"/>
      <c r="C44" s="13"/>
      <c r="D44" s="14"/>
      <c r="E44" s="14"/>
      <c r="F44" s="14"/>
      <c r="G44" s="14"/>
      <c r="H44" s="14"/>
      <c r="I44" s="14"/>
      <c r="J44" s="14"/>
      <c r="K44" s="14"/>
      <c r="L44" s="14"/>
      <c r="M44" s="14"/>
      <c r="N44" s="14"/>
      <c r="O44" s="14"/>
      <c r="P44" s="14"/>
      <c r="Q44" s="14"/>
      <c r="R44" s="14"/>
      <c r="S44" s="14"/>
      <c r="T44" s="14"/>
      <c r="U44" s="14"/>
      <c r="V44" s="14"/>
      <c r="W44" s="15"/>
      <c r="X44" s="20"/>
      <c r="Y44"/>
      <c r="Z44"/>
      <c r="AA44"/>
      <c r="AB44"/>
      <c r="AC44"/>
    </row>
    <row r="45" spans="2:34" ht="25.15" customHeight="1" thickBot="1" x14ac:dyDescent="0.4">
      <c r="B45" s="19"/>
      <c r="C45" s="21"/>
      <c r="D45" s="21"/>
      <c r="E45" s="21"/>
      <c r="F45" s="21"/>
      <c r="G45" s="21"/>
      <c r="H45" s="21"/>
      <c r="I45" s="21"/>
      <c r="J45" s="21"/>
      <c r="K45" s="21"/>
      <c r="L45" s="21"/>
      <c r="M45" s="21"/>
      <c r="N45" s="21"/>
      <c r="O45" s="21"/>
      <c r="P45" s="21"/>
      <c r="Q45" s="21"/>
      <c r="R45" s="21"/>
      <c r="S45" s="21"/>
      <c r="T45" s="21"/>
      <c r="U45" s="21"/>
      <c r="V45" s="21"/>
      <c r="W45" s="21"/>
      <c r="X45" s="20"/>
      <c r="Y45"/>
      <c r="Z45"/>
      <c r="AA45"/>
      <c r="AB45"/>
      <c r="AC45"/>
    </row>
    <row r="46" spans="2:34" ht="25.15" customHeight="1" x14ac:dyDescent="0.35">
      <c r="B46" s="19"/>
      <c r="C46" s="44"/>
      <c r="D46" s="161" t="str">
        <f>Heatmap!E31</f>
        <v>Контроль и формирование требований ИБ к ПО</v>
      </c>
      <c r="E46" s="161"/>
      <c r="F46" s="161"/>
      <c r="G46" s="161"/>
      <c r="H46" s="161"/>
      <c r="I46" s="161"/>
      <c r="J46" s="161"/>
      <c r="K46" s="161"/>
      <c r="L46" s="161"/>
      <c r="M46" s="161"/>
      <c r="N46" s="161"/>
      <c r="O46" s="161"/>
      <c r="P46" s="161"/>
      <c r="Q46" s="161"/>
      <c r="R46" s="161"/>
      <c r="S46" s="161"/>
      <c r="T46" s="161"/>
      <c r="U46" s="161"/>
      <c r="V46" s="161"/>
      <c r="W46" s="45"/>
      <c r="X46" s="20"/>
      <c r="Y46"/>
      <c r="Z46"/>
      <c r="AA46"/>
      <c r="AB46"/>
      <c r="AC46"/>
    </row>
    <row r="47" spans="2:34" ht="25.15" customHeight="1" thickBot="1" x14ac:dyDescent="0.4">
      <c r="B47" s="19"/>
      <c r="C47" s="10"/>
      <c r="D47" s="162"/>
      <c r="E47" s="162"/>
      <c r="F47" s="162"/>
      <c r="G47" s="162"/>
      <c r="H47" s="162"/>
      <c r="I47" s="162"/>
      <c r="J47" s="162"/>
      <c r="K47" s="162"/>
      <c r="L47" s="162"/>
      <c r="M47" s="162"/>
      <c r="N47" s="162"/>
      <c r="O47" s="162"/>
      <c r="P47" s="162"/>
      <c r="Q47" s="162"/>
      <c r="R47" s="162"/>
      <c r="S47" s="162"/>
      <c r="T47" s="162"/>
      <c r="U47" s="162"/>
      <c r="V47" s="162"/>
      <c r="W47" s="12"/>
      <c r="X47" s="20"/>
      <c r="Y47"/>
      <c r="Z47"/>
      <c r="AA47"/>
      <c r="AB47"/>
      <c r="AC47"/>
    </row>
    <row r="48" spans="2:34" ht="29.5" customHeight="1" x14ac:dyDescent="0.35">
      <c r="B48" s="19"/>
      <c r="C48" s="10"/>
      <c r="D48" s="163" t="str">
        <f>Heatmap!G31</f>
        <v>Оценка критичности приложений и моделирование угроз</v>
      </c>
      <c r="E48" s="164"/>
      <c r="F48" s="165"/>
      <c r="G48" s="11"/>
      <c r="H48" s="163" t="str">
        <f>Heatmap!G32</f>
        <v>Определение требований ИБ, предъявляемых к ПО</v>
      </c>
      <c r="I48" s="164"/>
      <c r="J48" s="165"/>
      <c r="K48" s="11"/>
      <c r="L48" s="163" t="str">
        <f>Heatmap!G33</f>
        <v>Контроль выполнения требований ИБ</v>
      </c>
      <c r="M48" s="164"/>
      <c r="N48" s="165"/>
      <c r="O48" s="11"/>
      <c r="P48" s="163" t="str">
        <f>Heatmap!G34</f>
        <v>Разработка стандартов конфигураций разрабатываемого ПО</v>
      </c>
      <c r="Q48" s="164"/>
      <c r="R48" s="165"/>
      <c r="S48" s="11"/>
      <c r="T48" s="163" t="str">
        <f>Heatmap!G35</f>
        <v>Разработка стандартов конфигураций для компонентов инфраструктуры</v>
      </c>
      <c r="U48" s="164"/>
      <c r="V48" s="165"/>
      <c r="W48" s="12"/>
      <c r="X48" s="20"/>
      <c r="Y48"/>
      <c r="Z48"/>
      <c r="AA48"/>
      <c r="AB48"/>
      <c r="AC48"/>
    </row>
    <row r="49" spans="2:29" ht="29.5" customHeight="1" x14ac:dyDescent="0.35">
      <c r="B49" s="19"/>
      <c r="C49" s="10"/>
      <c r="D49" s="166"/>
      <c r="E49" s="167"/>
      <c r="F49" s="168"/>
      <c r="G49" s="11"/>
      <c r="H49" s="166"/>
      <c r="I49" s="167"/>
      <c r="J49" s="168"/>
      <c r="K49" s="11"/>
      <c r="L49" s="166"/>
      <c r="M49" s="167"/>
      <c r="N49" s="168"/>
      <c r="O49" s="11"/>
      <c r="P49" s="166"/>
      <c r="Q49" s="167"/>
      <c r="R49" s="168"/>
      <c r="S49" s="11"/>
      <c r="T49" s="166"/>
      <c r="U49" s="167"/>
      <c r="V49" s="168"/>
      <c r="W49" s="12"/>
      <c r="X49" s="20"/>
      <c r="Y49"/>
      <c r="Z49"/>
      <c r="AA49"/>
      <c r="AB49"/>
      <c r="AC49"/>
    </row>
    <row r="50" spans="2:29" ht="29.5" customHeight="1" thickBot="1" x14ac:dyDescent="0.4">
      <c r="B50" s="19"/>
      <c r="C50" s="10"/>
      <c r="D50" s="169"/>
      <c r="E50" s="170"/>
      <c r="F50" s="171"/>
      <c r="G50" s="11"/>
      <c r="H50" s="169"/>
      <c r="I50" s="170"/>
      <c r="J50" s="171"/>
      <c r="K50" s="11"/>
      <c r="L50" s="169"/>
      <c r="M50" s="170"/>
      <c r="N50" s="171"/>
      <c r="O50" s="11"/>
      <c r="P50" s="169"/>
      <c r="Q50" s="170"/>
      <c r="R50" s="171"/>
      <c r="S50" s="11"/>
      <c r="T50" s="169"/>
      <c r="U50" s="170"/>
      <c r="V50" s="171"/>
      <c r="W50" s="12"/>
      <c r="X50" s="20"/>
      <c r="Y50"/>
      <c r="Z50"/>
      <c r="AA50"/>
      <c r="AB50"/>
      <c r="AC50"/>
    </row>
    <row r="51" spans="2:29" ht="25.15" customHeight="1" thickBot="1" x14ac:dyDescent="0.4">
      <c r="B51" s="19"/>
      <c r="C51" s="13"/>
      <c r="D51" s="14"/>
      <c r="E51" s="14"/>
      <c r="F51" s="14"/>
      <c r="G51" s="14"/>
      <c r="H51" s="14"/>
      <c r="I51" s="14"/>
      <c r="J51" s="14"/>
      <c r="K51" s="14"/>
      <c r="L51" s="14"/>
      <c r="M51" s="14"/>
      <c r="N51" s="14"/>
      <c r="O51" s="14"/>
      <c r="P51" s="14"/>
      <c r="Q51" s="14"/>
      <c r="R51" s="14"/>
      <c r="S51" s="14"/>
      <c r="T51" s="14"/>
      <c r="U51" s="14"/>
      <c r="V51" s="14"/>
      <c r="W51" s="15"/>
      <c r="X51" s="20"/>
      <c r="Y51"/>
      <c r="Z51"/>
      <c r="AA51"/>
      <c r="AB51"/>
      <c r="AC51"/>
    </row>
    <row r="52" spans="2:29" ht="25.15" customHeight="1" thickBot="1" x14ac:dyDescent="0.4">
      <c r="B52" s="19"/>
      <c r="C52" s="21"/>
      <c r="D52" s="21"/>
      <c r="E52" s="21"/>
      <c r="F52" s="21"/>
      <c r="G52" s="21"/>
      <c r="H52" s="21"/>
      <c r="I52" s="21"/>
      <c r="J52" s="21"/>
      <c r="K52" s="21"/>
      <c r="L52" s="21"/>
      <c r="M52" s="21"/>
      <c r="N52" s="21"/>
      <c r="O52" s="21"/>
      <c r="P52" s="21"/>
      <c r="Q52" s="21"/>
      <c r="R52" s="21"/>
      <c r="S52" s="21"/>
      <c r="T52" s="21"/>
      <c r="U52" s="21"/>
      <c r="V52" s="21"/>
      <c r="W52" s="21"/>
      <c r="X52" s="20"/>
      <c r="Y52"/>
      <c r="Z52"/>
      <c r="AA52"/>
      <c r="AB52"/>
      <c r="AC52"/>
    </row>
    <row r="53" spans="2:29" ht="25.15" customHeight="1" x14ac:dyDescent="0.35">
      <c r="B53" s="19"/>
      <c r="C53" s="44"/>
      <c r="D53" s="161" t="str">
        <f>Heatmap!E36</f>
        <v>Управление ИБ дефектами</v>
      </c>
      <c r="E53" s="161"/>
      <c r="F53" s="161"/>
      <c r="G53" s="161"/>
      <c r="H53" s="161"/>
      <c r="I53" s="161"/>
      <c r="J53" s="161"/>
      <c r="K53" s="161"/>
      <c r="L53" s="161"/>
      <c r="M53" s="161"/>
      <c r="N53" s="161"/>
      <c r="O53" s="161"/>
      <c r="P53" s="161"/>
      <c r="Q53" s="161"/>
      <c r="R53" s="161"/>
      <c r="S53" s="161"/>
      <c r="T53" s="161"/>
      <c r="U53" s="161"/>
      <c r="V53" s="161"/>
      <c r="W53" s="45"/>
      <c r="X53" s="20"/>
      <c r="Y53"/>
      <c r="Z53"/>
      <c r="AA53"/>
      <c r="AB53"/>
      <c r="AC53"/>
    </row>
    <row r="54" spans="2:29" ht="25.15" customHeight="1" thickBot="1" x14ac:dyDescent="0.4">
      <c r="B54" s="19"/>
      <c r="C54" s="10"/>
      <c r="D54" s="162"/>
      <c r="E54" s="162"/>
      <c r="F54" s="162"/>
      <c r="G54" s="162"/>
      <c r="H54" s="162"/>
      <c r="I54" s="162"/>
      <c r="J54" s="162"/>
      <c r="K54" s="162"/>
      <c r="L54" s="162"/>
      <c r="M54" s="162"/>
      <c r="N54" s="162"/>
      <c r="O54" s="162"/>
      <c r="P54" s="162"/>
      <c r="Q54" s="162"/>
      <c r="R54" s="162"/>
      <c r="S54" s="162"/>
      <c r="T54" s="162"/>
      <c r="U54" s="162"/>
      <c r="V54" s="162"/>
      <c r="W54" s="12"/>
      <c r="X54" s="20"/>
      <c r="Y54"/>
      <c r="Z54"/>
      <c r="AA54"/>
      <c r="AB54"/>
      <c r="AC54"/>
    </row>
    <row r="55" spans="2:29" ht="29.5" customHeight="1" x14ac:dyDescent="0.35">
      <c r="B55" s="19"/>
      <c r="C55" s="10"/>
      <c r="D55" s="163" t="str">
        <f>Heatmap!G36</f>
        <v>Обработка дефектов ИБ</v>
      </c>
      <c r="E55" s="164"/>
      <c r="F55" s="164"/>
      <c r="G55" s="165"/>
      <c r="H55" s="11"/>
      <c r="I55" s="163" t="str">
        <f>Heatmap!G37</f>
        <v>Консолидация дефектов ИБ</v>
      </c>
      <c r="J55" s="164"/>
      <c r="K55" s="164"/>
      <c r="L55" s="165"/>
      <c r="M55" s="11"/>
      <c r="N55" s="163" t="str">
        <f>Heatmap!G38</f>
        <v>Управление набором метрик ИБ</v>
      </c>
      <c r="O55" s="164"/>
      <c r="P55" s="164"/>
      <c r="Q55" s="165"/>
      <c r="R55" s="11"/>
      <c r="S55" s="163" t="str">
        <f>Heatmap!G39</f>
        <v>Контроль исполнения метрик</v>
      </c>
      <c r="T55" s="164"/>
      <c r="U55" s="164"/>
      <c r="V55" s="165"/>
      <c r="W55" s="12"/>
      <c r="X55" s="20"/>
      <c r="Y55"/>
      <c r="Z55"/>
      <c r="AA55"/>
      <c r="AB55"/>
      <c r="AC55"/>
    </row>
    <row r="56" spans="2:29" ht="29.5" customHeight="1" thickBot="1" x14ac:dyDescent="0.4">
      <c r="B56" s="19"/>
      <c r="C56" s="10"/>
      <c r="D56" s="169"/>
      <c r="E56" s="170"/>
      <c r="F56" s="170"/>
      <c r="G56" s="171"/>
      <c r="H56" s="11"/>
      <c r="I56" s="169"/>
      <c r="J56" s="170"/>
      <c r="K56" s="170"/>
      <c r="L56" s="171"/>
      <c r="M56" s="11"/>
      <c r="N56" s="169"/>
      <c r="O56" s="170"/>
      <c r="P56" s="170"/>
      <c r="Q56" s="171"/>
      <c r="R56" s="11"/>
      <c r="S56" s="169"/>
      <c r="T56" s="170"/>
      <c r="U56" s="170"/>
      <c r="V56" s="171"/>
      <c r="W56" s="12"/>
      <c r="X56" s="20"/>
      <c r="Y56"/>
      <c r="Z56"/>
      <c r="AA56"/>
      <c r="AB56"/>
      <c r="AC56"/>
    </row>
    <row r="57" spans="2:29" ht="25.15" customHeight="1" thickBot="1" x14ac:dyDescent="0.4">
      <c r="B57" s="19"/>
      <c r="C57" s="13"/>
      <c r="D57" s="14"/>
      <c r="E57" s="14"/>
      <c r="F57" s="14"/>
      <c r="G57" s="14"/>
      <c r="H57" s="14"/>
      <c r="I57" s="14"/>
      <c r="J57" s="14"/>
      <c r="K57" s="14"/>
      <c r="L57" s="14"/>
      <c r="M57" s="14"/>
      <c r="N57" s="14"/>
      <c r="O57" s="14"/>
      <c r="P57" s="14"/>
      <c r="Q57" s="14"/>
      <c r="R57" s="14"/>
      <c r="S57" s="14"/>
      <c r="T57" s="14"/>
      <c r="U57" s="14"/>
      <c r="V57" s="14"/>
      <c r="W57" s="15"/>
      <c r="X57" s="20"/>
      <c r="Y57"/>
      <c r="Z57"/>
      <c r="AA57"/>
      <c r="AB57"/>
      <c r="AC57"/>
    </row>
    <row r="58" spans="2:29" ht="25.15" customHeight="1" thickBot="1" x14ac:dyDescent="0.4">
      <c r="B58" s="19"/>
      <c r="C58" s="21"/>
      <c r="D58" s="21"/>
      <c r="E58" s="21"/>
      <c r="F58" s="21"/>
      <c r="G58" s="21"/>
      <c r="H58" s="21"/>
      <c r="I58" s="21"/>
      <c r="J58" s="21"/>
      <c r="K58" s="21"/>
      <c r="L58" s="21"/>
      <c r="M58" s="21"/>
      <c r="N58" s="21"/>
      <c r="O58" s="21"/>
      <c r="P58" s="21"/>
      <c r="Q58" s="21"/>
      <c r="R58" s="21"/>
      <c r="S58" s="21"/>
      <c r="T58" s="21"/>
      <c r="U58" s="21"/>
      <c r="V58" s="21"/>
      <c r="W58" s="21"/>
      <c r="X58" s="20"/>
      <c r="Y58"/>
      <c r="Z58"/>
      <c r="AA58"/>
      <c r="AB58"/>
      <c r="AC58"/>
    </row>
    <row r="59" spans="2:29" ht="25.15" customHeight="1" x14ac:dyDescent="0.35">
      <c r="B59" s="19"/>
      <c r="C59" s="44"/>
      <c r="D59" s="161" t="str">
        <f>Heatmap!E40</f>
        <v>Функциональные роли</v>
      </c>
      <c r="E59" s="161"/>
      <c r="F59" s="161"/>
      <c r="G59" s="161"/>
      <c r="H59" s="161"/>
      <c r="I59" s="161"/>
      <c r="J59" s="161"/>
      <c r="K59" s="161"/>
      <c r="L59" s="161"/>
      <c r="M59" s="161"/>
      <c r="N59" s="161"/>
      <c r="O59" s="161"/>
      <c r="P59" s="161"/>
      <c r="Q59" s="161"/>
      <c r="R59" s="161"/>
      <c r="S59" s="161"/>
      <c r="T59" s="161"/>
      <c r="U59" s="161"/>
      <c r="V59" s="161"/>
      <c r="W59" s="45"/>
      <c r="X59" s="20"/>
    </row>
    <row r="60" spans="2:29" ht="25.15" customHeight="1" thickBot="1" x14ac:dyDescent="0.4">
      <c r="B60" s="19"/>
      <c r="C60" s="10"/>
      <c r="D60" s="162"/>
      <c r="E60" s="162"/>
      <c r="F60" s="162"/>
      <c r="G60" s="162"/>
      <c r="H60" s="162"/>
      <c r="I60" s="162"/>
      <c r="J60" s="162"/>
      <c r="K60" s="162"/>
      <c r="L60" s="162"/>
      <c r="M60" s="162"/>
      <c r="N60" s="162"/>
      <c r="O60" s="162"/>
      <c r="P60" s="162"/>
      <c r="Q60" s="162"/>
      <c r="R60" s="162"/>
      <c r="S60" s="162"/>
      <c r="T60" s="162"/>
      <c r="U60" s="162"/>
      <c r="V60" s="162"/>
      <c r="W60" s="12"/>
      <c r="X60" s="20"/>
    </row>
    <row r="61" spans="2:29" ht="29.5" customHeight="1" x14ac:dyDescent="0.35">
      <c r="B61" s="19"/>
      <c r="C61" s="10"/>
      <c r="D61" s="11"/>
      <c r="E61" s="163" t="str">
        <f>Heatmap!G40</f>
        <v>Security Champions</v>
      </c>
      <c r="F61" s="164"/>
      <c r="G61" s="164"/>
      <c r="H61" s="164"/>
      <c r="I61" s="164"/>
      <c r="J61" s="164"/>
      <c r="K61" s="164"/>
      <c r="L61" s="165"/>
      <c r="M61" s="11"/>
      <c r="N61" s="163" t="str">
        <f>Heatmap!G41</f>
        <v>Разграничение ролей процесса DSO</v>
      </c>
      <c r="O61" s="164"/>
      <c r="P61" s="164"/>
      <c r="Q61" s="164"/>
      <c r="R61" s="164"/>
      <c r="S61" s="164"/>
      <c r="T61" s="164"/>
      <c r="U61" s="165"/>
      <c r="V61" s="11"/>
      <c r="W61" s="12"/>
      <c r="X61" s="20"/>
    </row>
    <row r="62" spans="2:29" ht="29.5" customHeight="1" thickBot="1" x14ac:dyDescent="0.4">
      <c r="B62" s="19"/>
      <c r="C62" s="10"/>
      <c r="D62" s="11"/>
      <c r="E62" s="169"/>
      <c r="F62" s="170"/>
      <c r="G62" s="170"/>
      <c r="H62" s="170"/>
      <c r="I62" s="170"/>
      <c r="J62" s="170"/>
      <c r="K62" s="170"/>
      <c r="L62" s="171"/>
      <c r="M62" s="11"/>
      <c r="N62" s="169"/>
      <c r="O62" s="170"/>
      <c r="P62" s="170"/>
      <c r="Q62" s="170"/>
      <c r="R62" s="170"/>
      <c r="S62" s="170"/>
      <c r="T62" s="170"/>
      <c r="U62" s="171"/>
      <c r="V62" s="11"/>
      <c r="W62" s="12"/>
      <c r="X62" s="20"/>
    </row>
    <row r="63" spans="2:29" ht="25.15" customHeight="1" thickBot="1" x14ac:dyDescent="0.4">
      <c r="B63" s="19"/>
      <c r="C63" s="13"/>
      <c r="D63" s="14"/>
      <c r="E63" s="14"/>
      <c r="F63" s="14"/>
      <c r="G63" s="14"/>
      <c r="H63" s="14"/>
      <c r="I63" s="14"/>
      <c r="J63" s="14"/>
      <c r="K63" s="14"/>
      <c r="L63" s="14"/>
      <c r="M63" s="14"/>
      <c r="N63" s="14"/>
      <c r="O63" s="14"/>
      <c r="P63" s="14"/>
      <c r="Q63" s="14"/>
      <c r="R63" s="14"/>
      <c r="S63" s="14"/>
      <c r="T63" s="14"/>
      <c r="U63" s="14"/>
      <c r="V63" s="14"/>
      <c r="W63" s="15"/>
      <c r="X63" s="20"/>
    </row>
    <row r="64" spans="2:29" ht="25.15" customHeight="1" thickBot="1" x14ac:dyDescent="0.4">
      <c r="B64" s="22"/>
      <c r="C64" s="24"/>
      <c r="D64" s="24"/>
      <c r="E64" s="24"/>
      <c r="F64" s="24"/>
      <c r="G64" s="24"/>
      <c r="H64" s="24"/>
      <c r="I64" s="24"/>
      <c r="J64" s="24"/>
      <c r="K64" s="24"/>
      <c r="L64" s="24"/>
      <c r="M64" s="24"/>
      <c r="N64" s="24"/>
      <c r="O64" s="24"/>
      <c r="P64" s="24"/>
      <c r="Q64" s="24"/>
      <c r="R64" s="24"/>
      <c r="S64" s="24"/>
      <c r="T64" s="24"/>
      <c r="U64" s="24"/>
      <c r="V64" s="24"/>
      <c r="W64" s="24"/>
      <c r="X64" s="23"/>
    </row>
  </sheetData>
  <mergeCells count="50">
    <mergeCell ref="E61:L62"/>
    <mergeCell ref="N61:U62"/>
    <mergeCell ref="P11:R12"/>
    <mergeCell ref="D40:V41"/>
    <mergeCell ref="E42:L43"/>
    <mergeCell ref="N42:U43"/>
    <mergeCell ref="D46:V47"/>
    <mergeCell ref="N29:Q30"/>
    <mergeCell ref="N32:Q33"/>
    <mergeCell ref="D29:G30"/>
    <mergeCell ref="D32:G33"/>
    <mergeCell ref="I29:L30"/>
    <mergeCell ref="I32:L33"/>
    <mergeCell ref="C38:W38"/>
    <mergeCell ref="D17:F18"/>
    <mergeCell ref="H17:J18"/>
    <mergeCell ref="C27:W28"/>
    <mergeCell ref="C21:W22"/>
    <mergeCell ref="C15:W16"/>
    <mergeCell ref="H23:J24"/>
    <mergeCell ref="L23:N24"/>
    <mergeCell ref="P23:R24"/>
    <mergeCell ref="T23:V24"/>
    <mergeCell ref="C4:W4"/>
    <mergeCell ref="D23:F24"/>
    <mergeCell ref="T17:V18"/>
    <mergeCell ref="S29:V30"/>
    <mergeCell ref="S32:V33"/>
    <mergeCell ref="P17:R18"/>
    <mergeCell ref="L17:N18"/>
    <mergeCell ref="C6:I7"/>
    <mergeCell ref="K6:W7"/>
    <mergeCell ref="T8:V9"/>
    <mergeCell ref="T11:V12"/>
    <mergeCell ref="D8:E12"/>
    <mergeCell ref="G8:H12"/>
    <mergeCell ref="L8:N9"/>
    <mergeCell ref="L11:N12"/>
    <mergeCell ref="P8:R9"/>
    <mergeCell ref="D53:V54"/>
    <mergeCell ref="D59:V60"/>
    <mergeCell ref="D48:F50"/>
    <mergeCell ref="H48:J50"/>
    <mergeCell ref="L48:N50"/>
    <mergeCell ref="P48:R50"/>
    <mergeCell ref="T48:V50"/>
    <mergeCell ref="D55:G56"/>
    <mergeCell ref="I55:L56"/>
    <mergeCell ref="N55:Q56"/>
    <mergeCell ref="S55:V56"/>
  </mergeCells>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expression" priority="201" id="{71BA31EC-CCB9-4A93-AFF4-B034E2910260}">
            <xm:f>AND('\Users\AnGav\Documents\wpro.jet.su@SSL\DavWWWRoot\PWA\common\dep\cib\DocLib1\Стандарт DevSecOps\Framework\[Тепловая_карта_оценки_зрелости_v4.1.xlsx]Heatmap'!#REF!&gt;80%,'\Users\AnGav\Documents\wpro.jet.su@SSL\DavWWWRoot\PWA\common\dep\cib\DocLib1\Стандарт DevSecOps\Framework\[Тепловая_карта_оценки_зрелости_v4.1.xlsx]Heatmap'!#REF!&lt;=100%)</xm:f>
            <x14:dxf>
              <fill>
                <patternFill>
                  <bgColor theme="9" tint="0.39994506668294322"/>
                </patternFill>
              </fill>
            </x14:dxf>
          </x14:cfRule>
          <x14:cfRule type="expression" priority="202" id="{0DF03E8B-654B-47AD-86E4-2B68EE755C2D}">
            <xm:f>AND('\Users\AnGav\Documents\wpro.jet.su@SSL\DavWWWRoot\PWA\common\dep\cib\DocLib1\Стандарт DevSecOps\Framework\[Тепловая_карта_оценки_зрелости_v4.1.xlsx]Heatmap'!#REF!&gt;60%,'\Users\AnGav\Documents\wpro.jet.su@SSL\DavWWWRoot\PWA\common\dep\cib\DocLib1\Стандарт DevSecOps\Framework\[Тепловая_карта_оценки_зрелости_v4.1.xlsx]Heatmap'!#REF!&lt;=80%)</xm:f>
            <x14:dxf>
              <fill>
                <patternFill>
                  <bgColor theme="9" tint="0.79998168889431442"/>
                </patternFill>
              </fill>
            </x14:dxf>
          </x14:cfRule>
          <x14:cfRule type="expression" priority="203" id="{E273FF41-568B-4D6E-8225-12173D074FFB}">
            <xm:f>AND('\Users\AnGav\Documents\wpro.jet.su@SSL\DavWWWRoot\PWA\common\dep\cib\DocLib1\Стандарт DevSecOps\Framework\[Тепловая_карта_оценки_зрелости_v4.1.xlsx]Heatmap'!#REF!&gt;40%,'\Users\AnGav\Documents\wpro.jet.su@SSL\DavWWWRoot\PWA\common\dep\cib\DocLib1\Стандарт DevSecOps\Framework\[Тепловая_карта_оценки_зрелости_v4.1.xlsx]Heatmap'!#REF!&lt;=60%)</xm:f>
            <x14:dxf>
              <fill>
                <patternFill>
                  <bgColor theme="7" tint="0.39994506668294322"/>
                </patternFill>
              </fill>
            </x14:dxf>
          </x14:cfRule>
          <x14:cfRule type="expression" priority="204" id="{88A13032-4C7B-42B5-A4CB-D842AC146DB8}">
            <xm:f>AND('\Users\AnGav\Documents\wpro.jet.su@SSL\DavWWWRoot\PWA\common\dep\cib\DocLib1\Стандарт DevSecOps\Framework\[Тепловая_карта_оценки_зрелости_v4.1.xlsx]Heatmap'!#REF!&gt;20%,'\Users\AnGav\Documents\wpro.jet.su@SSL\DavWWWRoot\PWA\common\dep\cib\DocLib1\Стандарт DevSecOps\Framework\[Тепловая_карта_оценки_зрелости_v4.1.xlsx]Heatmap'!#REF!&lt;=40%)</xm:f>
            <x14:dxf>
              <fill>
                <patternFill>
                  <bgColor theme="5" tint="0.39994506668294322"/>
                </patternFill>
              </fill>
            </x14:dxf>
          </x14:cfRule>
          <x14:cfRule type="expression" priority="205" id="{7552F0D8-8470-46F0-8A2E-6E61673560DC}">
            <xm:f>'\Users\AnGav\Documents\wpro.jet.su@SSL\DavWWWRoot\PWA\common\dep\cib\DocLib1\Стандарт DevSecOps\Framework\[Тепловая_карта_оценки_зрелости_v4.1.xlsx]Heatmap'!#REF!&lt;=20</xm:f>
            <x14:dxf>
              <fill>
                <patternFill>
                  <bgColor rgb="FFFF7C80"/>
                </patternFill>
              </fill>
            </x14:dxf>
          </x14:cfRule>
          <xm:sqref>D8</xm:sqref>
        </x14:conditionalFormatting>
        <x14:conditionalFormatting xmlns:xm="http://schemas.microsoft.com/office/excel/2006/main">
          <x14:cfRule type="expression" priority="181" id="{76AF3385-6F2E-494F-AE37-5BE1DA160D3C}">
            <xm:f>AND('\Users\AnGav\Documents\wpro.jet.su@SSL\DavWWWRoot\PWA\common\dep\cib\DocLib1\Стандарт DevSecOps\Framework\[Тепловая_карта_оценки_зрелости_v4.1.xlsx]Heatmap'!#REF!&gt;80%,'\Users\AnGav\Documents\wpro.jet.su@SSL\DavWWWRoot\PWA\common\dep\cib\DocLib1\Стандарт DevSecOps\Framework\[Тепловая_карта_оценки_зрелости_v4.1.xlsx]Heatmap'!#REF!&lt;=100%)</xm:f>
            <x14:dxf>
              <fill>
                <patternFill>
                  <bgColor theme="9" tint="0.39994506668294322"/>
                </patternFill>
              </fill>
            </x14:dxf>
          </x14:cfRule>
          <x14:cfRule type="expression" priority="182" id="{19D2F816-69D5-496D-B498-87AEE33041E2}">
            <xm:f>AND('\Users\AnGav\Documents\wpro.jet.su@SSL\DavWWWRoot\PWA\common\dep\cib\DocLib1\Стандарт DevSecOps\Framework\[Тепловая_карта_оценки_зрелости_v4.1.xlsx]Heatmap'!#REF!&gt;60%,'\Users\AnGav\Documents\wpro.jet.su@SSL\DavWWWRoot\PWA\common\dep\cib\DocLib1\Стандарт DevSecOps\Framework\[Тепловая_карта_оценки_зрелости_v4.1.xlsx]Heatmap'!#REF!&lt;=80%)</xm:f>
            <x14:dxf>
              <fill>
                <patternFill>
                  <bgColor theme="9" tint="0.79998168889431442"/>
                </patternFill>
              </fill>
            </x14:dxf>
          </x14:cfRule>
          <x14:cfRule type="expression" priority="183" id="{618CEBA9-FDA9-4CDD-BF1B-CA0766DEFA2F}">
            <xm:f>AND('\Users\AnGav\Documents\wpro.jet.su@SSL\DavWWWRoot\PWA\common\dep\cib\DocLib1\Стандарт DevSecOps\Framework\[Тепловая_карта_оценки_зрелости_v4.1.xlsx]Heatmap'!#REF!&gt;40%,'\Users\AnGav\Documents\wpro.jet.su@SSL\DavWWWRoot\PWA\common\dep\cib\DocLib1\Стандарт DevSecOps\Framework\[Тепловая_карта_оценки_зрелости_v4.1.xlsx]Heatmap'!#REF!&lt;=60%)</xm:f>
            <x14:dxf>
              <fill>
                <patternFill>
                  <bgColor theme="7" tint="0.39994506668294322"/>
                </patternFill>
              </fill>
            </x14:dxf>
          </x14:cfRule>
          <x14:cfRule type="expression" priority="184" id="{80CD1E26-C8F7-4EF5-8ABB-C99EF3CD9C0A}">
            <xm:f>AND('\Users\AnGav\Documents\wpro.jet.su@SSL\DavWWWRoot\PWA\common\dep\cib\DocLib1\Стандарт DevSecOps\Framework\[Тепловая_карта_оценки_зрелости_v4.1.xlsx]Heatmap'!#REF!&gt;20%,'\Users\AnGav\Documents\wpro.jet.su@SSL\DavWWWRoot\PWA\common\dep\cib\DocLib1\Стандарт DevSecOps\Framework\[Тепловая_карта_оценки_зрелости_v4.1.xlsx]Heatmap'!#REF!&lt;=40%)</xm:f>
            <x14:dxf>
              <fill>
                <patternFill>
                  <bgColor theme="5" tint="0.39994506668294322"/>
                </patternFill>
              </fill>
            </x14:dxf>
          </x14:cfRule>
          <x14:cfRule type="expression" priority="185" id="{AB0103B6-D80F-496A-BA14-E9BBE4687759}">
            <xm:f>'\Users\AnGav\Documents\wpro.jet.su@SSL\DavWWWRoot\PWA\common\dep\cib\DocLib1\Стандарт DevSecOps\Framework\[Тепловая_карта_оценки_зрелости_v4.1.xlsx]Heatmap'!#REF!&lt;=20</xm:f>
            <x14:dxf>
              <fill>
                <patternFill>
                  <bgColor rgb="FFFF7C80"/>
                </patternFill>
              </fill>
            </x14:dxf>
          </x14:cfRule>
          <xm:sqref>D17</xm:sqref>
        </x14:conditionalFormatting>
        <x14:conditionalFormatting xmlns:xm="http://schemas.microsoft.com/office/excel/2006/main">
          <x14:cfRule type="expression" priority="151" id="{4847866B-1284-4050-8FD8-48B563214223}">
            <xm:f>AND('\Users\AnGav\Documents\wpro.jet.su@SSL\DavWWWRoot\PWA\common\dep\cib\DocLib1\Стандарт DevSecOps\Framework\[Тепловая_карта_оценки_зрелости_v4.1.xlsx]Heatmap'!#REF!&gt;80%,'\Users\AnGav\Documents\wpro.jet.su@SSL\DavWWWRoot\PWA\common\dep\cib\DocLib1\Стандарт DevSecOps\Framework\[Тепловая_карта_оценки_зрелости_v4.1.xlsx]Heatmap'!#REF!&lt;=100%)</xm:f>
            <x14:dxf>
              <fill>
                <patternFill>
                  <bgColor theme="9" tint="0.39994506668294322"/>
                </patternFill>
              </fill>
            </x14:dxf>
          </x14:cfRule>
          <x14:cfRule type="expression" priority="152" id="{A3D48AEA-2303-48BE-B395-86FD8FAD5A40}">
            <xm:f>AND('\Users\AnGav\Documents\wpro.jet.su@SSL\DavWWWRoot\PWA\common\dep\cib\DocLib1\Стандарт DevSecOps\Framework\[Тепловая_карта_оценки_зрелости_v4.1.xlsx]Heatmap'!#REF!&gt;60%,'\Users\AnGav\Documents\wpro.jet.su@SSL\DavWWWRoot\PWA\common\dep\cib\DocLib1\Стандарт DevSecOps\Framework\[Тепловая_карта_оценки_зрелости_v4.1.xlsx]Heatmap'!#REF!&lt;=80%)</xm:f>
            <x14:dxf>
              <fill>
                <patternFill>
                  <bgColor theme="9" tint="0.79998168889431442"/>
                </patternFill>
              </fill>
            </x14:dxf>
          </x14:cfRule>
          <x14:cfRule type="expression" priority="153" id="{5C56A53B-6139-46C9-9E5B-E19D9332D836}">
            <xm:f>AND('\Users\AnGav\Documents\wpro.jet.su@SSL\DavWWWRoot\PWA\common\dep\cib\DocLib1\Стандарт DevSecOps\Framework\[Тепловая_карта_оценки_зрелости_v4.1.xlsx]Heatmap'!#REF!&gt;40%,'\Users\AnGav\Documents\wpro.jet.su@SSL\DavWWWRoot\PWA\common\dep\cib\DocLib1\Стандарт DevSecOps\Framework\[Тепловая_карта_оценки_зрелости_v4.1.xlsx]Heatmap'!#REF!&lt;=60%)</xm:f>
            <x14:dxf>
              <fill>
                <patternFill>
                  <bgColor theme="7" tint="0.39994506668294322"/>
                </patternFill>
              </fill>
            </x14:dxf>
          </x14:cfRule>
          <x14:cfRule type="expression" priority="154" id="{B6869586-4369-420F-A481-1FE277B2D5DD}">
            <xm:f>AND('\Users\AnGav\Documents\wpro.jet.su@SSL\DavWWWRoot\PWA\common\dep\cib\DocLib1\Стандарт DevSecOps\Framework\[Тепловая_карта_оценки_зрелости_v4.1.xlsx]Heatmap'!#REF!&gt;20%,'\Users\AnGav\Documents\wpro.jet.su@SSL\DavWWWRoot\PWA\common\dep\cib\DocLib1\Стандарт DevSecOps\Framework\[Тепловая_карта_оценки_зрелости_v4.1.xlsx]Heatmap'!#REF!&lt;=40%)</xm:f>
            <x14:dxf>
              <fill>
                <patternFill>
                  <bgColor theme="5" tint="0.39994506668294322"/>
                </patternFill>
              </fill>
            </x14:dxf>
          </x14:cfRule>
          <x14:cfRule type="expression" priority="155" id="{7C70EFE5-DFED-47A8-BEF2-37EE2C71AD11}">
            <xm:f>'\Users\AnGav\Documents\wpro.jet.su@SSL\DavWWWRoot\PWA\common\dep\cib\DocLib1\Стандарт DevSecOps\Framework\[Тепловая_карта_оценки_зрелости_v4.1.xlsx]Heatmap'!#REF!&lt;=20</xm:f>
            <x14:dxf>
              <fill>
                <patternFill>
                  <bgColor rgb="FFFF7C80"/>
                </patternFill>
              </fill>
            </x14:dxf>
          </x14:cfRule>
          <xm:sqref>I29</xm:sqref>
        </x14:conditionalFormatting>
        <x14:conditionalFormatting xmlns:xm="http://schemas.microsoft.com/office/excel/2006/main">
          <x14:cfRule type="expression" priority="156" id="{933833A3-7C07-452A-9AEF-97EB50B93E02}">
            <xm:f>AND('\Users\AnGav\Documents\wpro.jet.su@SSL\DavWWWRoot\PWA\common\dep\cib\DocLib1\Стандарт DevSecOps\Framework\[Тепловая_карта_оценки_зрелости_v4.1.xlsx]Heatmap'!#REF!&gt;80%,'\Users\AnGav\Documents\wpro.jet.su@SSL\DavWWWRoot\PWA\common\dep\cib\DocLib1\Стандарт DevSecOps\Framework\[Тепловая_карта_оценки_зрелости_v4.1.xlsx]Heatmap'!#REF!&lt;=100%)</xm:f>
            <x14:dxf>
              <fill>
                <patternFill>
                  <bgColor theme="9" tint="0.39994506668294322"/>
                </patternFill>
              </fill>
            </x14:dxf>
          </x14:cfRule>
          <x14:cfRule type="expression" priority="157" id="{6AC07C5D-1026-40FA-B026-4ACBE9D72AE3}">
            <xm:f>AND('\Users\AnGav\Documents\wpro.jet.su@SSL\DavWWWRoot\PWA\common\dep\cib\DocLib1\Стандарт DevSecOps\Framework\[Тепловая_карта_оценки_зрелости_v4.1.xlsx]Heatmap'!#REF!&gt;60%,'\Users\AnGav\Documents\wpro.jet.su@SSL\DavWWWRoot\PWA\common\dep\cib\DocLib1\Стандарт DevSecOps\Framework\[Тепловая_карта_оценки_зрелости_v4.1.xlsx]Heatmap'!#REF!&lt;=80%)</xm:f>
            <x14:dxf>
              <fill>
                <patternFill>
                  <bgColor theme="9" tint="0.79998168889431442"/>
                </patternFill>
              </fill>
            </x14:dxf>
          </x14:cfRule>
          <x14:cfRule type="expression" priority="158" id="{013E3C74-2839-4884-B8B7-69FCC9AE129D}">
            <xm:f>AND('\Users\AnGav\Documents\wpro.jet.su@SSL\DavWWWRoot\PWA\common\dep\cib\DocLib1\Стандарт DevSecOps\Framework\[Тепловая_карта_оценки_зрелости_v4.1.xlsx]Heatmap'!#REF!&gt;40%,'\Users\AnGav\Documents\wpro.jet.su@SSL\DavWWWRoot\PWA\common\dep\cib\DocLib1\Стандарт DevSecOps\Framework\[Тепловая_карта_оценки_зрелости_v4.1.xlsx]Heatmap'!#REF!&lt;=60%)</xm:f>
            <x14:dxf>
              <fill>
                <patternFill>
                  <bgColor theme="7" tint="0.39994506668294322"/>
                </patternFill>
              </fill>
            </x14:dxf>
          </x14:cfRule>
          <x14:cfRule type="expression" priority="159" id="{60727062-A284-4A08-B894-C5C5510F3637}">
            <xm:f>AND('\Users\AnGav\Documents\wpro.jet.su@SSL\DavWWWRoot\PWA\common\dep\cib\DocLib1\Стандарт DevSecOps\Framework\[Тепловая_карта_оценки_зрелости_v4.1.xlsx]Heatmap'!#REF!&gt;20%,'\Users\AnGav\Documents\wpro.jet.su@SSL\DavWWWRoot\PWA\common\dep\cib\DocLib1\Стандарт DevSecOps\Framework\[Тепловая_карта_оценки_зрелости_v4.1.xlsx]Heatmap'!#REF!&lt;=40%)</xm:f>
            <x14:dxf>
              <fill>
                <patternFill>
                  <bgColor theme="5" tint="0.39994506668294322"/>
                </patternFill>
              </fill>
            </x14:dxf>
          </x14:cfRule>
          <x14:cfRule type="expression" priority="160" id="{6A9AF345-626F-44B2-A930-6FE9557BC96D}">
            <xm:f>'\Users\AnGav\Documents\wpro.jet.su@SSL\DavWWWRoot\PWA\common\dep\cib\DocLib1\Стандарт DevSecOps\Framework\[Тепловая_карта_оценки_зрелости_v4.1.xlsx]Heatmap'!#REF!&lt;=20</xm:f>
            <x14:dxf>
              <fill>
                <patternFill>
                  <bgColor rgb="FFFF7C80"/>
                </patternFill>
              </fill>
            </x14:dxf>
          </x14:cfRule>
          <xm:sqref>D29 D32</xm:sqref>
        </x14:conditionalFormatting>
        <x14:conditionalFormatting xmlns:xm="http://schemas.microsoft.com/office/excel/2006/main">
          <x14:cfRule type="expression" priority="116" id="{558732BC-54A6-4D45-9826-E2D553BAA965}">
            <xm:f>AND('\Users\AnGav\Documents\wpro.jet.su@SSL\DavWWWRoot\PWA\common\dep\cib\DocLib1\Стандарт DevSecOps\Framework\[Тепловая_карта_оценки_зрелости_v4.1.xlsx]Heatmap'!#REF!&gt;80%,'\Users\AnGav\Documents\wpro.jet.su@SSL\DavWWWRoot\PWA\common\dep\cib\DocLib1\Стандарт DevSecOps\Framework\[Тепловая_карта_оценки_зрелости_v4.1.xlsx]Heatmap'!#REF!&lt;=100%)</xm:f>
            <x14:dxf>
              <fill>
                <patternFill>
                  <bgColor theme="9" tint="0.39994506668294322"/>
                </patternFill>
              </fill>
            </x14:dxf>
          </x14:cfRule>
          <x14:cfRule type="expression" priority="117" id="{CB94DD1C-90D2-4C0D-A068-30153AAAF295}">
            <xm:f>AND('\Users\AnGav\Documents\wpro.jet.su@SSL\DavWWWRoot\PWA\common\dep\cib\DocLib1\Стандарт DevSecOps\Framework\[Тепловая_карта_оценки_зрелости_v4.1.xlsx]Heatmap'!#REF!&gt;60%,'\Users\AnGav\Documents\wpro.jet.su@SSL\DavWWWRoot\PWA\common\dep\cib\DocLib1\Стандарт DevSecOps\Framework\[Тепловая_карта_оценки_зрелости_v4.1.xlsx]Heatmap'!#REF!&lt;=80%)</xm:f>
            <x14:dxf>
              <fill>
                <patternFill>
                  <bgColor theme="9" tint="0.79998168889431442"/>
                </patternFill>
              </fill>
            </x14:dxf>
          </x14:cfRule>
          <x14:cfRule type="expression" priority="118" id="{D864B91E-1A96-48AD-968D-E58F419ABA92}">
            <xm:f>AND('\Users\AnGav\Documents\wpro.jet.su@SSL\DavWWWRoot\PWA\common\dep\cib\DocLib1\Стандарт DevSecOps\Framework\[Тепловая_карта_оценки_зрелости_v4.1.xlsx]Heatmap'!#REF!&gt;40%,'\Users\AnGav\Documents\wpro.jet.su@SSL\DavWWWRoot\PWA\common\dep\cib\DocLib1\Стандарт DevSecOps\Framework\[Тепловая_карта_оценки_зрелости_v4.1.xlsx]Heatmap'!#REF!&lt;=60%)</xm:f>
            <x14:dxf>
              <fill>
                <patternFill>
                  <bgColor theme="7" tint="0.39994506668294322"/>
                </patternFill>
              </fill>
            </x14:dxf>
          </x14:cfRule>
          <x14:cfRule type="expression" priority="119" id="{C555463C-D084-4F70-B86D-D5CC593E6CDC}">
            <xm:f>AND('\Users\AnGav\Documents\wpro.jet.su@SSL\DavWWWRoot\PWA\common\dep\cib\DocLib1\Стандарт DevSecOps\Framework\[Тепловая_карта_оценки_зрелости_v4.1.xlsx]Heatmap'!#REF!&gt;20%,'\Users\AnGav\Documents\wpro.jet.su@SSL\DavWWWRoot\PWA\common\dep\cib\DocLib1\Стандарт DevSecOps\Framework\[Тепловая_карта_оценки_зрелости_v4.1.xlsx]Heatmap'!#REF!&lt;=40%)</xm:f>
            <x14:dxf>
              <fill>
                <patternFill>
                  <bgColor theme="5" tint="0.39994506668294322"/>
                </patternFill>
              </fill>
            </x14:dxf>
          </x14:cfRule>
          <x14:cfRule type="expression" priority="120" id="{3639DB95-2A13-4966-B988-255E39CDDC3B}">
            <xm:f>'\Users\AnGav\Documents\wpro.jet.su@SSL\DavWWWRoot\PWA\common\dep\cib\DocLib1\Стандарт DevSecOps\Framework\[Тепловая_карта_оценки_зрелости_v4.1.xlsx]Heatmap'!#REF!&lt;=20</xm:f>
            <x14:dxf>
              <fill>
                <patternFill>
                  <bgColor rgb="FFFF7C80"/>
                </patternFill>
              </fill>
            </x14:dxf>
          </x14:cfRule>
          <xm:sqref>D48</xm:sqref>
        </x14:conditionalFormatting>
        <x14:conditionalFormatting xmlns:xm="http://schemas.microsoft.com/office/excel/2006/main">
          <x14:cfRule type="expression" priority="126" id="{41D3F0F2-D2C8-4B6C-8326-35D44A1E7168}">
            <xm:f>AND('\Users\AnGav\Documents\wpro.jet.su@SSL\DavWWWRoot\PWA\common\dep\cib\DocLib1\Стандарт DevSecOps\Framework\[Тепловая_карта_оценки_зрелости_v4.1.xlsx]Heatmap'!#REF!&gt;80%,'\Users\AnGav\Documents\wpro.jet.su@SSL\DavWWWRoot\PWA\common\dep\cib\DocLib1\Стандарт DevSecOps\Framework\[Тепловая_карта_оценки_зрелости_v4.1.xlsx]Heatmap'!#REF!&lt;=100%)</xm:f>
            <x14:dxf>
              <fill>
                <patternFill>
                  <bgColor theme="9" tint="0.39994506668294322"/>
                </patternFill>
              </fill>
            </x14:dxf>
          </x14:cfRule>
          <x14:cfRule type="expression" priority="127" id="{E3DB3D3F-55AE-4EDD-B6BC-EE78CE11B2DE}">
            <xm:f>AND('\Users\AnGav\Documents\wpro.jet.su@SSL\DavWWWRoot\PWA\common\dep\cib\DocLib1\Стандарт DevSecOps\Framework\[Тепловая_карта_оценки_зрелости_v4.1.xlsx]Heatmap'!#REF!&gt;60%,'\Users\AnGav\Documents\wpro.jet.su@SSL\DavWWWRoot\PWA\common\dep\cib\DocLib1\Стандарт DevSecOps\Framework\[Тепловая_карта_оценки_зрелости_v4.1.xlsx]Heatmap'!#REF!&lt;=80%)</xm:f>
            <x14:dxf>
              <fill>
                <patternFill>
                  <bgColor theme="9" tint="0.79998168889431442"/>
                </patternFill>
              </fill>
            </x14:dxf>
          </x14:cfRule>
          <x14:cfRule type="expression" priority="128" id="{834FE629-FE76-49A7-97E3-01F33FD25E63}">
            <xm:f>AND('\Users\AnGav\Documents\wpro.jet.su@SSL\DavWWWRoot\PWA\common\dep\cib\DocLib1\Стандарт DevSecOps\Framework\[Тепловая_карта_оценки_зрелости_v4.1.xlsx]Heatmap'!#REF!&gt;40%,'\Users\AnGav\Documents\wpro.jet.su@SSL\DavWWWRoot\PWA\common\dep\cib\DocLib1\Стандарт DevSecOps\Framework\[Тепловая_карта_оценки_зрелости_v4.1.xlsx]Heatmap'!#REF!&lt;=60%)</xm:f>
            <x14:dxf>
              <fill>
                <patternFill>
                  <bgColor theme="7" tint="0.39994506668294322"/>
                </patternFill>
              </fill>
            </x14:dxf>
          </x14:cfRule>
          <x14:cfRule type="expression" priority="129" id="{06E414B8-32D8-460C-81DF-B523CE28C11E}">
            <xm:f>AND('\Users\AnGav\Documents\wpro.jet.su@SSL\DavWWWRoot\PWA\common\dep\cib\DocLib1\Стандарт DevSecOps\Framework\[Тепловая_карта_оценки_зрелости_v4.1.xlsx]Heatmap'!#REF!&gt;20%,'\Users\AnGav\Documents\wpro.jet.su@SSL\DavWWWRoot\PWA\common\dep\cib\DocLib1\Стандарт DevSecOps\Framework\[Тепловая_карта_оценки_зрелости_v4.1.xlsx]Heatmap'!#REF!&lt;=40%)</xm:f>
            <x14:dxf>
              <fill>
                <patternFill>
                  <bgColor theme="5" tint="0.39994506668294322"/>
                </patternFill>
              </fill>
            </x14:dxf>
          </x14:cfRule>
          <x14:cfRule type="expression" priority="130" id="{B981DF13-F99A-408F-A694-3C377E667E2C}">
            <xm:f>'\Users\AnGav\Documents\wpro.jet.su@SSL\DavWWWRoot\PWA\common\dep\cib\DocLib1\Стандарт DevSecOps\Framework\[Тепловая_карта_оценки_зрелости_v4.1.xlsx]Heatmap'!#REF!&lt;=20</xm:f>
            <x14:dxf>
              <fill>
                <patternFill>
                  <bgColor rgb="FFFF7C80"/>
                </patternFill>
              </fill>
            </x14:dxf>
          </x14:cfRule>
          <xm:sqref>E42</xm:sqref>
        </x14:conditionalFormatting>
        <x14:conditionalFormatting xmlns:xm="http://schemas.microsoft.com/office/excel/2006/main">
          <x14:cfRule type="expression" priority="91" id="{B33F5D81-50AA-4FA1-83E6-74141FF046A9}">
            <xm:f>AND('\Users\AnGav\Documents\wpro.jet.su@SSL\DavWWWRoot\PWA\common\dep\cib\DocLib1\Стандарт DevSecOps\Framework\[Тепловая_карта_оценки_зрелости_v4.1.xlsx]Heatmap'!#REF!&gt;80%,'\Users\AnGav\Documents\wpro.jet.su@SSL\DavWWWRoot\PWA\common\dep\cib\DocLib1\Стандарт DevSecOps\Framework\[Тепловая_карта_оценки_зрелости_v4.1.xlsx]Heatmap'!#REF!&lt;=100%)</xm:f>
            <x14:dxf>
              <fill>
                <patternFill>
                  <bgColor theme="9" tint="0.39994506668294322"/>
                </patternFill>
              </fill>
            </x14:dxf>
          </x14:cfRule>
          <x14:cfRule type="expression" priority="92" id="{9E80089C-53B2-443D-913F-2F065FE003BA}">
            <xm:f>AND('\Users\AnGav\Documents\wpro.jet.su@SSL\DavWWWRoot\PWA\common\dep\cib\DocLib1\Стандарт DevSecOps\Framework\[Тепловая_карта_оценки_зрелости_v4.1.xlsx]Heatmap'!#REF!&gt;60%,'\Users\AnGav\Documents\wpro.jet.su@SSL\DavWWWRoot\PWA\common\dep\cib\DocLib1\Стандарт DevSecOps\Framework\[Тепловая_карта_оценки_зрелости_v4.1.xlsx]Heatmap'!#REF!&lt;=80%)</xm:f>
            <x14:dxf>
              <fill>
                <patternFill>
                  <bgColor theme="9" tint="0.79998168889431442"/>
                </patternFill>
              </fill>
            </x14:dxf>
          </x14:cfRule>
          <x14:cfRule type="expression" priority="93" id="{9D0717BD-C6CF-4A13-87C8-EBBCFBED4F2F}">
            <xm:f>AND('\Users\AnGav\Documents\wpro.jet.su@SSL\DavWWWRoot\PWA\common\dep\cib\DocLib1\Стандарт DevSecOps\Framework\[Тепловая_карта_оценки_зрелости_v4.1.xlsx]Heatmap'!#REF!&gt;40%,'\Users\AnGav\Documents\wpro.jet.su@SSL\DavWWWRoot\PWA\common\dep\cib\DocLib1\Стандарт DevSecOps\Framework\[Тепловая_карта_оценки_зрелости_v4.1.xlsx]Heatmap'!#REF!&lt;=60%)</xm:f>
            <x14:dxf>
              <fill>
                <patternFill>
                  <bgColor theme="7" tint="0.39994506668294322"/>
                </patternFill>
              </fill>
            </x14:dxf>
          </x14:cfRule>
          <x14:cfRule type="expression" priority="94" id="{D423F7A1-BEE7-4652-8109-5FF4CBF377E3}">
            <xm:f>AND('\Users\AnGav\Documents\wpro.jet.su@SSL\DavWWWRoot\PWA\common\dep\cib\DocLib1\Стандарт DevSecOps\Framework\[Тепловая_карта_оценки_зрелости_v4.1.xlsx]Heatmap'!#REF!&gt;20%,'\Users\AnGav\Documents\wpro.jet.su@SSL\DavWWWRoot\PWA\common\dep\cib\DocLib1\Стандарт DevSecOps\Framework\[Тепловая_карта_оценки_зрелости_v4.1.xlsx]Heatmap'!#REF!&lt;=40%)</xm:f>
            <x14:dxf>
              <fill>
                <patternFill>
                  <bgColor theme="5" tint="0.39994506668294322"/>
                </patternFill>
              </fill>
            </x14:dxf>
          </x14:cfRule>
          <x14:cfRule type="expression" priority="95" id="{CD815A74-D4AE-468E-8A0F-69E58ABBEE34}">
            <xm:f>'\Users\AnGav\Documents\wpro.jet.su@SSL\DavWWWRoot\PWA\common\dep\cib\DocLib1\Стандарт DevSecOps\Framework\[Тепловая_карта_оценки_зрелости_v4.1.xlsx]Heatmap'!#REF!&lt;=20</xm:f>
            <x14:dxf>
              <fill>
                <patternFill>
                  <bgColor rgb="FFFF7C80"/>
                </patternFill>
              </fill>
            </x14:dxf>
          </x14:cfRule>
          <xm:sqref>D55</xm:sqref>
        </x14:conditionalFormatting>
        <x14:conditionalFormatting xmlns:xm="http://schemas.microsoft.com/office/excel/2006/main">
          <x14:cfRule type="expression" priority="206" id="{1E0C5B35-7196-4FDF-9813-652621C07B1E}">
            <xm:f>AND('\Users\AnGav\Documents\wpro.jet.su@SSL\DavWWWRoot\PWA\common\dep\cib\DocLib1\Стандарт DevSecOps\Framework\[Тепловая_карта_оценки_зрелости_v4.1.xlsx]Heatmap'!#REF!&gt;80%,'\Users\AnGav\Documents\wpro.jet.su@SSL\DavWWWRoot\PWA\common\dep\cib\DocLib1\Стандарт DevSecOps\Framework\[Тепловая_карта_оценки_зрелости_v4.1.xlsx]Heatmap'!#REF!&lt;=100%)</xm:f>
            <x14:dxf>
              <fill>
                <patternFill>
                  <bgColor theme="9" tint="0.39994506668294322"/>
                </patternFill>
              </fill>
            </x14:dxf>
          </x14:cfRule>
          <x14:cfRule type="expression" priority="207" id="{D8865F89-77AC-4986-A41F-69E950CA541B}">
            <xm:f>AND('\Users\AnGav\Documents\wpro.jet.su@SSL\DavWWWRoot\PWA\common\dep\cib\DocLib1\Стандарт DevSecOps\Framework\[Тепловая_карта_оценки_зрелости_v4.1.xlsx]Heatmap'!#REF!&gt;60%,'\Users\AnGav\Documents\wpro.jet.su@SSL\DavWWWRoot\PWA\common\dep\cib\DocLib1\Стандарт DevSecOps\Framework\[Тепловая_карта_оценки_зрелости_v4.1.xlsx]Heatmap'!#REF!&lt;=80%)</xm:f>
            <x14:dxf>
              <fill>
                <patternFill>
                  <bgColor theme="9" tint="0.79998168889431442"/>
                </patternFill>
              </fill>
            </x14:dxf>
          </x14:cfRule>
          <x14:cfRule type="expression" priority="208" id="{30E9A44E-F8C4-46B1-835A-6C45ABBF88C6}">
            <xm:f>AND('\Users\AnGav\Documents\wpro.jet.su@SSL\DavWWWRoot\PWA\common\dep\cib\DocLib1\Стандарт DevSecOps\Framework\[Тепловая_карта_оценки_зрелости_v4.1.xlsx]Heatmap'!#REF!&gt;40%,'\Users\AnGav\Documents\wpro.jet.su@SSL\DavWWWRoot\PWA\common\dep\cib\DocLib1\Стандарт DevSecOps\Framework\[Тепловая_карта_оценки_зрелости_v4.1.xlsx]Heatmap'!#REF!&lt;=60%)</xm:f>
            <x14:dxf>
              <fill>
                <patternFill>
                  <bgColor theme="7" tint="0.39994506668294322"/>
                </patternFill>
              </fill>
            </x14:dxf>
          </x14:cfRule>
          <x14:cfRule type="expression" priority="209" id="{95DBA2F7-B2B8-4EFA-A66E-43FB2F74758A}">
            <xm:f>AND('\Users\AnGav\Documents\wpro.jet.su@SSL\DavWWWRoot\PWA\common\dep\cib\DocLib1\Стандарт DevSecOps\Framework\[Тепловая_карта_оценки_зрелости_v4.1.xlsx]Heatmap'!#REF!&gt;20%,'\Users\AnGav\Documents\wpro.jet.su@SSL\DavWWWRoot\PWA\common\dep\cib\DocLib1\Стандарт DevSecOps\Framework\[Тепловая_карта_оценки_зрелости_v4.1.xlsx]Heatmap'!#REF!&lt;=40%)</xm:f>
            <x14:dxf>
              <fill>
                <patternFill>
                  <bgColor theme="5" tint="0.39994506668294322"/>
                </patternFill>
              </fill>
            </x14:dxf>
          </x14:cfRule>
          <x14:cfRule type="expression" priority="210" id="{9F557B31-2488-42AD-9BFF-6DBB5DBFAC8E}">
            <xm:f>'\Users\AnGav\Documents\wpro.jet.su@SSL\DavWWWRoot\PWA\common\dep\cib\DocLib1\Стандарт DevSecOps\Framework\[Тепловая_карта_оценки_зрелости_v4.1.xlsx]Heatmap'!#REF!&lt;=20</xm:f>
            <x14:dxf>
              <fill>
                <patternFill>
                  <bgColor rgb="FFFF7C80"/>
                </patternFill>
              </fill>
            </x14:dxf>
          </x14:cfRule>
          <xm:sqref>G8</xm:sqref>
        </x14:conditionalFormatting>
        <x14:conditionalFormatting xmlns:xm="http://schemas.microsoft.com/office/excel/2006/main">
          <x14:cfRule type="expression" priority="176" id="{45F86715-CD56-4FBF-98A9-0DD2D054FC8C}">
            <xm:f>AND('\Users\AnGav\Documents\wpro.jet.su@SSL\DavWWWRoot\PWA\common\dep\cib\DocLib1\Стандарт DevSecOps\Framework\[Тепловая_карта_оценки_зрелости_v4.1.xlsx]Heatmap'!#REF!&gt;80%,'\Users\AnGav\Documents\wpro.jet.su@SSL\DavWWWRoot\PWA\common\dep\cib\DocLib1\Стандарт DevSecOps\Framework\[Тепловая_карта_оценки_зрелости_v4.1.xlsx]Heatmap'!#REF!&lt;=100%)</xm:f>
            <x14:dxf>
              <fill>
                <patternFill>
                  <bgColor theme="9" tint="0.39994506668294322"/>
                </patternFill>
              </fill>
            </x14:dxf>
          </x14:cfRule>
          <x14:cfRule type="expression" priority="177" id="{E501AB22-6D69-4BA1-83D3-4DF2E020ABF7}">
            <xm:f>AND('\Users\AnGav\Documents\wpro.jet.su@SSL\DavWWWRoot\PWA\common\dep\cib\DocLib1\Стандарт DevSecOps\Framework\[Тепловая_карта_оценки_зрелости_v4.1.xlsx]Heatmap'!#REF!&gt;60%,'\Users\AnGav\Documents\wpro.jet.su@SSL\DavWWWRoot\PWA\common\dep\cib\DocLib1\Стандарт DevSecOps\Framework\[Тепловая_карта_оценки_зрелости_v4.1.xlsx]Heatmap'!#REF!&lt;=80%)</xm:f>
            <x14:dxf>
              <fill>
                <patternFill>
                  <bgColor theme="9" tint="0.79998168889431442"/>
                </patternFill>
              </fill>
            </x14:dxf>
          </x14:cfRule>
          <x14:cfRule type="expression" priority="178" id="{D1EC270E-35AA-44BE-B760-41F265F43538}">
            <xm:f>AND('\Users\AnGav\Documents\wpro.jet.su@SSL\DavWWWRoot\PWA\common\dep\cib\DocLib1\Стандарт DevSecOps\Framework\[Тепловая_карта_оценки_зрелости_v4.1.xlsx]Heatmap'!#REF!&gt;40%,'\Users\AnGav\Documents\wpro.jet.su@SSL\DavWWWRoot\PWA\common\dep\cib\DocLib1\Стандарт DevSecOps\Framework\[Тепловая_карта_оценки_зрелости_v4.1.xlsx]Heatmap'!#REF!&lt;=60%)</xm:f>
            <x14:dxf>
              <fill>
                <patternFill>
                  <bgColor theme="7" tint="0.39994506668294322"/>
                </patternFill>
              </fill>
            </x14:dxf>
          </x14:cfRule>
          <x14:cfRule type="expression" priority="179" id="{D26CE91F-3543-4901-B923-35C717027D44}">
            <xm:f>AND('\Users\AnGav\Documents\wpro.jet.su@SSL\DavWWWRoot\PWA\common\dep\cib\DocLib1\Стандарт DevSecOps\Framework\[Тепловая_карта_оценки_зрелости_v4.1.xlsx]Heatmap'!#REF!&gt;20%,'\Users\AnGav\Documents\wpro.jet.su@SSL\DavWWWRoot\PWA\common\dep\cib\DocLib1\Стандарт DevSecOps\Framework\[Тепловая_карта_оценки_зрелости_v4.1.xlsx]Heatmap'!#REF!&lt;=40%)</xm:f>
            <x14:dxf>
              <fill>
                <patternFill>
                  <bgColor theme="5" tint="0.39994506668294322"/>
                </patternFill>
              </fill>
            </x14:dxf>
          </x14:cfRule>
          <x14:cfRule type="expression" priority="180" id="{101718F6-21A3-4007-894D-31A0EDEC0E4D}">
            <xm:f>'\Users\AnGav\Documents\wpro.jet.su@SSL\DavWWWRoot\PWA\common\dep\cib\DocLib1\Стандарт DevSecOps\Framework\[Тепловая_карта_оценки_зрелости_v4.1.xlsx]Heatmap'!#REF!&lt;=20</xm:f>
            <x14:dxf>
              <fill>
                <patternFill>
                  <bgColor rgb="FFFF7C80"/>
                </patternFill>
              </fill>
            </x14:dxf>
          </x14:cfRule>
          <xm:sqref>H17</xm:sqref>
        </x14:conditionalFormatting>
        <x14:conditionalFormatting xmlns:xm="http://schemas.microsoft.com/office/excel/2006/main">
          <x14:cfRule type="expression" priority="111" id="{4D28390D-8B2D-47AB-A7AF-19B8F73F64AA}">
            <xm:f>AND('\Users\AnGav\Documents\wpro.jet.su@SSL\DavWWWRoot\PWA\common\dep\cib\DocLib1\Стандарт DevSecOps\Framework\[Тепловая_карта_оценки_зрелости_v4.1.xlsx]Heatmap'!#REF!&gt;80%,'\Users\AnGav\Documents\wpro.jet.su@SSL\DavWWWRoot\PWA\common\dep\cib\DocLib1\Стандарт DevSecOps\Framework\[Тепловая_карта_оценки_зрелости_v4.1.xlsx]Heatmap'!#REF!&lt;=100%)</xm:f>
            <x14:dxf>
              <fill>
                <patternFill>
                  <bgColor theme="9" tint="0.39994506668294322"/>
                </patternFill>
              </fill>
            </x14:dxf>
          </x14:cfRule>
          <x14:cfRule type="expression" priority="112" id="{D4E47319-87E1-4F58-8B21-E1122A9ECC9A}">
            <xm:f>AND('\Users\AnGav\Documents\wpro.jet.su@SSL\DavWWWRoot\PWA\common\dep\cib\DocLib1\Стандарт DevSecOps\Framework\[Тепловая_карта_оценки_зрелости_v4.1.xlsx]Heatmap'!#REF!&gt;60%,'\Users\AnGav\Documents\wpro.jet.su@SSL\DavWWWRoot\PWA\common\dep\cib\DocLib1\Стандарт DevSecOps\Framework\[Тепловая_карта_оценки_зрелости_v4.1.xlsx]Heatmap'!#REF!&lt;=80%)</xm:f>
            <x14:dxf>
              <fill>
                <patternFill>
                  <bgColor theme="9" tint="0.79998168889431442"/>
                </patternFill>
              </fill>
            </x14:dxf>
          </x14:cfRule>
          <x14:cfRule type="expression" priority="113" id="{96BC15E3-0666-40C6-84B5-7B29D7CD1DAC}">
            <xm:f>AND('\Users\AnGav\Documents\wpro.jet.su@SSL\DavWWWRoot\PWA\common\dep\cib\DocLib1\Стандарт DevSecOps\Framework\[Тепловая_карта_оценки_зрелости_v4.1.xlsx]Heatmap'!#REF!&gt;40%,'\Users\AnGav\Documents\wpro.jet.su@SSL\DavWWWRoot\PWA\common\dep\cib\DocLib1\Стандарт DevSecOps\Framework\[Тепловая_карта_оценки_зрелости_v4.1.xlsx]Heatmap'!#REF!&lt;=60%)</xm:f>
            <x14:dxf>
              <fill>
                <patternFill>
                  <bgColor theme="7" tint="0.39994506668294322"/>
                </patternFill>
              </fill>
            </x14:dxf>
          </x14:cfRule>
          <x14:cfRule type="expression" priority="114" id="{C8814128-2A0C-4FD7-A918-4FBF5F4230EE}">
            <xm:f>AND('\Users\AnGav\Documents\wpro.jet.su@SSL\DavWWWRoot\PWA\common\dep\cib\DocLib1\Стандарт DevSecOps\Framework\[Тепловая_карта_оценки_зрелости_v4.1.xlsx]Heatmap'!#REF!&gt;20%,'\Users\AnGav\Documents\wpro.jet.su@SSL\DavWWWRoot\PWA\common\dep\cib\DocLib1\Стандарт DevSecOps\Framework\[Тепловая_карта_оценки_зрелости_v4.1.xlsx]Heatmap'!#REF!&lt;=40%)</xm:f>
            <x14:dxf>
              <fill>
                <patternFill>
                  <bgColor theme="5" tint="0.39994506668294322"/>
                </patternFill>
              </fill>
            </x14:dxf>
          </x14:cfRule>
          <x14:cfRule type="expression" priority="115" id="{64FF8E5E-4AE3-4646-8858-E00AEA301FCB}">
            <xm:f>'\Users\AnGav\Documents\wpro.jet.su@SSL\DavWWWRoot\PWA\common\dep\cib\DocLib1\Стандарт DevSecOps\Framework\[Тепловая_карта_оценки_зрелости_v4.1.xlsx]Heatmap'!#REF!&lt;=20</xm:f>
            <x14:dxf>
              <fill>
                <patternFill>
                  <bgColor rgb="FFFF7C80"/>
                </patternFill>
              </fill>
            </x14:dxf>
          </x14:cfRule>
          <xm:sqref>H48</xm:sqref>
        </x14:conditionalFormatting>
        <x14:conditionalFormatting xmlns:xm="http://schemas.microsoft.com/office/excel/2006/main">
          <x14:cfRule type="expression" priority="146" id="{E56A25D6-B278-4049-93E4-CE70B7A6B34B}">
            <xm:f>AND('\Users\AnGav\Documents\wpro.jet.su@SSL\DavWWWRoot\PWA\common\dep\cib\DocLib1\Стандарт DevSecOps\Framework\[Тепловая_карта_оценки_зрелости_v4.1.xlsx]Heatmap'!#REF!&gt;80%,'\Users\AnGav\Documents\wpro.jet.su@SSL\DavWWWRoot\PWA\common\dep\cib\DocLib1\Стандарт DevSecOps\Framework\[Тепловая_карта_оценки_зрелости_v4.1.xlsx]Heatmap'!#REF!&lt;=100%)</xm:f>
            <x14:dxf>
              <fill>
                <patternFill>
                  <bgColor theme="9" tint="0.39994506668294322"/>
                </patternFill>
              </fill>
            </x14:dxf>
          </x14:cfRule>
          <x14:cfRule type="expression" priority="147" id="{89100D08-3EE4-4230-81B2-956EC4B007B0}">
            <xm:f>AND('\Users\AnGav\Documents\wpro.jet.su@SSL\DavWWWRoot\PWA\common\dep\cib\DocLib1\Стандарт DevSecOps\Framework\[Тепловая_карта_оценки_зрелости_v4.1.xlsx]Heatmap'!#REF!&gt;60%,'\Users\AnGav\Documents\wpro.jet.su@SSL\DavWWWRoot\PWA\common\dep\cib\DocLib1\Стандарт DevSecOps\Framework\[Тепловая_карта_оценки_зрелости_v4.1.xlsx]Heatmap'!#REF!&lt;=80%)</xm:f>
            <x14:dxf>
              <fill>
                <patternFill>
                  <bgColor theme="9" tint="0.79998168889431442"/>
                </patternFill>
              </fill>
            </x14:dxf>
          </x14:cfRule>
          <x14:cfRule type="expression" priority="148" id="{504DEA4C-A782-4A43-ADFC-E9723359273D}">
            <xm:f>AND('\Users\AnGav\Documents\wpro.jet.su@SSL\DavWWWRoot\PWA\common\dep\cib\DocLib1\Стандарт DevSecOps\Framework\[Тепловая_карта_оценки_зрелости_v4.1.xlsx]Heatmap'!#REF!&gt;40%,'\Users\AnGav\Documents\wpro.jet.su@SSL\DavWWWRoot\PWA\common\dep\cib\DocLib1\Стандарт DevSecOps\Framework\[Тепловая_карта_оценки_зрелости_v4.1.xlsx]Heatmap'!#REF!&lt;=60%)</xm:f>
            <x14:dxf>
              <fill>
                <patternFill>
                  <bgColor theme="7" tint="0.39994506668294322"/>
                </patternFill>
              </fill>
            </x14:dxf>
          </x14:cfRule>
          <x14:cfRule type="expression" priority="149" id="{C82A8399-ED1B-4824-8F83-A7B0E16189D9}">
            <xm:f>AND('\Users\AnGav\Documents\wpro.jet.su@SSL\DavWWWRoot\PWA\common\dep\cib\DocLib1\Стандарт DevSecOps\Framework\[Тепловая_карта_оценки_зрелости_v4.1.xlsx]Heatmap'!#REF!&gt;20%,'\Users\AnGav\Documents\wpro.jet.su@SSL\DavWWWRoot\PWA\common\dep\cib\DocLib1\Стандарт DevSecOps\Framework\[Тепловая_карта_оценки_зрелости_v4.1.xlsx]Heatmap'!#REF!&lt;=40%)</xm:f>
            <x14:dxf>
              <fill>
                <patternFill>
                  <bgColor theme="5" tint="0.39994506668294322"/>
                </patternFill>
              </fill>
            </x14:dxf>
          </x14:cfRule>
          <x14:cfRule type="expression" priority="150" id="{8AA923DC-74F5-4858-A3A3-C261C55843E1}">
            <xm:f>'\Users\AnGav\Documents\wpro.jet.su@SSL\DavWWWRoot\PWA\common\dep\cib\DocLib1\Стандарт DevSecOps\Framework\[Тепловая_карта_оценки_зрелости_v4.1.xlsx]Heatmap'!#REF!&lt;=20</xm:f>
            <x14:dxf>
              <fill>
                <patternFill>
                  <bgColor rgb="FFFF7C80"/>
                </patternFill>
              </fill>
            </x14:dxf>
          </x14:cfRule>
          <xm:sqref>I32</xm:sqref>
        </x14:conditionalFormatting>
        <x14:conditionalFormatting xmlns:xm="http://schemas.microsoft.com/office/excel/2006/main">
          <x14:cfRule type="expression" priority="196" id="{57700BD7-693B-42E0-A676-0FEA3338BE56}">
            <xm:f>AND('\Users\AnGav\Documents\wpro.jet.su@SSL\DavWWWRoot\PWA\common\dep\cib\DocLib1\Стандарт DevSecOps\Framework\[Тепловая_карта_оценки_зрелости_v4.1.xlsx]Heatmap'!#REF!&gt;80%,'\Users\AnGav\Documents\wpro.jet.su@SSL\DavWWWRoot\PWA\common\dep\cib\DocLib1\Стандарт DevSecOps\Framework\[Тепловая_карта_оценки_зрелости_v4.1.xlsx]Heatmap'!#REF!&lt;=100%)</xm:f>
            <x14:dxf>
              <fill>
                <patternFill>
                  <bgColor theme="9" tint="0.39994506668294322"/>
                </patternFill>
              </fill>
            </x14:dxf>
          </x14:cfRule>
          <x14:cfRule type="expression" priority="197" id="{F4C94E3C-923F-448F-AA58-ECEA3B24B295}">
            <xm:f>AND('\Users\AnGav\Documents\wpro.jet.su@SSL\DavWWWRoot\PWA\common\dep\cib\DocLib1\Стандарт DevSecOps\Framework\[Тепловая_карта_оценки_зрелости_v4.1.xlsx]Heatmap'!#REF!&gt;60%,'\Users\AnGav\Documents\wpro.jet.su@SSL\DavWWWRoot\PWA\common\dep\cib\DocLib1\Стандарт DevSecOps\Framework\[Тепловая_карта_оценки_зрелости_v4.1.xlsx]Heatmap'!#REF!&lt;=80%)</xm:f>
            <x14:dxf>
              <fill>
                <patternFill>
                  <bgColor theme="9" tint="0.79998168889431442"/>
                </patternFill>
              </fill>
            </x14:dxf>
          </x14:cfRule>
          <x14:cfRule type="expression" priority="198" id="{1EE92C6E-BB42-446E-8F82-4C8BD914BC2A}">
            <xm:f>AND('\Users\AnGav\Documents\wpro.jet.su@SSL\DavWWWRoot\PWA\common\dep\cib\DocLib1\Стандарт DevSecOps\Framework\[Тепловая_карта_оценки_зрелости_v4.1.xlsx]Heatmap'!#REF!&gt;40%,'\Users\AnGav\Documents\wpro.jet.su@SSL\DavWWWRoot\PWA\common\dep\cib\DocLib1\Стандарт DevSecOps\Framework\[Тепловая_карта_оценки_зрелости_v4.1.xlsx]Heatmap'!#REF!&lt;=60%)</xm:f>
            <x14:dxf>
              <fill>
                <patternFill>
                  <bgColor theme="7" tint="0.39994506668294322"/>
                </patternFill>
              </fill>
            </x14:dxf>
          </x14:cfRule>
          <x14:cfRule type="expression" priority="199" id="{62EC7932-2169-400C-9578-430CF9653F97}">
            <xm:f>AND('\Users\AnGav\Documents\wpro.jet.su@SSL\DavWWWRoot\PWA\common\dep\cib\DocLib1\Стандарт DevSecOps\Framework\[Тепловая_карта_оценки_зрелости_v4.1.xlsx]Heatmap'!#REF!&gt;20%,'\Users\AnGav\Documents\wpro.jet.su@SSL\DavWWWRoot\PWA\common\dep\cib\DocLib1\Стандарт DevSecOps\Framework\[Тепловая_карта_оценки_зрелости_v4.1.xlsx]Heatmap'!#REF!&lt;=40%)</xm:f>
            <x14:dxf>
              <fill>
                <patternFill>
                  <bgColor theme="5" tint="0.39994506668294322"/>
                </patternFill>
              </fill>
            </x14:dxf>
          </x14:cfRule>
          <x14:cfRule type="expression" priority="200" id="{61E00CB3-34B3-415F-9BFF-F8D034731CCA}">
            <xm:f>'\Users\AnGav\Documents\wpro.jet.su@SSL\DavWWWRoot\PWA\common\dep\cib\DocLib1\Стандарт DevSecOps\Framework\[Тепловая_карта_оценки_зрелости_v4.1.xlsx]Heatmap'!#REF!&lt;=20</xm:f>
            <x14:dxf>
              <fill>
                <patternFill>
                  <bgColor rgb="FFFF7C80"/>
                </patternFill>
              </fill>
            </x14:dxf>
          </x14:cfRule>
          <xm:sqref>L8 L11</xm:sqref>
        </x14:conditionalFormatting>
        <x14:conditionalFormatting xmlns:xm="http://schemas.microsoft.com/office/excel/2006/main">
          <x14:cfRule type="expression" priority="171" id="{5B3EA663-A548-4290-87A8-B7E2AB4932BF}">
            <xm:f>AND('\Users\AnGav\Documents\wpro.jet.su@SSL\DavWWWRoot\PWA\common\dep\cib\DocLib1\Стандарт DevSecOps\Framework\[Тепловая_карта_оценки_зрелости_v4.1.xlsx]Heatmap'!#REF!&gt;80%,'\Users\AnGav\Documents\wpro.jet.su@SSL\DavWWWRoot\PWA\common\dep\cib\DocLib1\Стандарт DevSecOps\Framework\[Тепловая_карта_оценки_зрелости_v4.1.xlsx]Heatmap'!#REF!&lt;=100%)</xm:f>
            <x14:dxf>
              <fill>
                <patternFill>
                  <bgColor theme="9" tint="0.39994506668294322"/>
                </patternFill>
              </fill>
            </x14:dxf>
          </x14:cfRule>
          <x14:cfRule type="expression" priority="172" id="{6C59D73B-BE51-49CF-BBCF-AD01C47C2F03}">
            <xm:f>AND('\Users\AnGav\Documents\wpro.jet.su@SSL\DavWWWRoot\PWA\common\dep\cib\DocLib1\Стандарт DevSecOps\Framework\[Тепловая_карта_оценки_зрелости_v4.1.xlsx]Heatmap'!#REF!&gt;60%,'\Users\AnGav\Documents\wpro.jet.su@SSL\DavWWWRoot\PWA\common\dep\cib\DocLib1\Стандарт DevSecOps\Framework\[Тепловая_карта_оценки_зрелости_v4.1.xlsx]Heatmap'!#REF!&lt;=80%)</xm:f>
            <x14:dxf>
              <fill>
                <patternFill>
                  <bgColor theme="9" tint="0.79998168889431442"/>
                </patternFill>
              </fill>
            </x14:dxf>
          </x14:cfRule>
          <x14:cfRule type="expression" priority="173" id="{06CFD410-630B-44DC-AC62-F6590CEF3725}">
            <xm:f>AND('\Users\AnGav\Documents\wpro.jet.su@SSL\DavWWWRoot\PWA\common\dep\cib\DocLib1\Стандарт DevSecOps\Framework\[Тепловая_карта_оценки_зрелости_v4.1.xlsx]Heatmap'!#REF!&gt;40%,'\Users\AnGav\Documents\wpro.jet.su@SSL\DavWWWRoot\PWA\common\dep\cib\DocLib1\Стандарт DevSecOps\Framework\[Тепловая_карта_оценки_зрелости_v4.1.xlsx]Heatmap'!#REF!&lt;=60%)</xm:f>
            <x14:dxf>
              <fill>
                <patternFill>
                  <bgColor theme="7" tint="0.39994506668294322"/>
                </patternFill>
              </fill>
            </x14:dxf>
          </x14:cfRule>
          <x14:cfRule type="expression" priority="174" id="{4CD1D64D-02E3-4EDC-ADF2-D4D2CAD3AF93}">
            <xm:f>AND('\Users\AnGav\Documents\wpro.jet.su@SSL\DavWWWRoot\PWA\common\dep\cib\DocLib1\Стандарт DevSecOps\Framework\[Тепловая_карта_оценки_зрелости_v4.1.xlsx]Heatmap'!#REF!&gt;20%,'\Users\AnGav\Documents\wpro.jet.su@SSL\DavWWWRoot\PWA\common\dep\cib\DocLib1\Стандарт DevSecOps\Framework\[Тепловая_карта_оценки_зрелости_v4.1.xlsx]Heatmap'!#REF!&lt;=40%)</xm:f>
            <x14:dxf>
              <fill>
                <patternFill>
                  <bgColor theme="5" tint="0.39994506668294322"/>
                </patternFill>
              </fill>
            </x14:dxf>
          </x14:cfRule>
          <x14:cfRule type="expression" priority="175" id="{32BF4182-2BB6-43F5-8AB2-84246A2894C0}">
            <xm:f>'\Users\AnGav\Documents\wpro.jet.su@SSL\DavWWWRoot\PWA\common\dep\cib\DocLib1\Стандарт DevSecOps\Framework\[Тепловая_карта_оценки_зрелости_v4.1.xlsx]Heatmap'!#REF!&lt;=20</xm:f>
            <x14:dxf>
              <fill>
                <patternFill>
                  <bgColor rgb="FFFF7C80"/>
                </patternFill>
              </fill>
            </x14:dxf>
          </x14:cfRule>
          <xm:sqref>L17</xm:sqref>
        </x14:conditionalFormatting>
        <x14:conditionalFormatting xmlns:xm="http://schemas.microsoft.com/office/excel/2006/main">
          <x14:cfRule type="expression" priority="106" id="{3E9DA990-9AB8-4C05-A153-4B6F5B19DE85}">
            <xm:f>AND('\Users\AnGav\Documents\wpro.jet.su@SSL\DavWWWRoot\PWA\common\dep\cib\DocLib1\Стандарт DevSecOps\Framework\[Тепловая_карта_оценки_зрелости_v4.1.xlsx]Heatmap'!#REF!&gt;80%,'\Users\AnGav\Documents\wpro.jet.su@SSL\DavWWWRoot\PWA\common\dep\cib\DocLib1\Стандарт DevSecOps\Framework\[Тепловая_карта_оценки_зрелости_v4.1.xlsx]Heatmap'!#REF!&lt;=100%)</xm:f>
            <x14:dxf>
              <fill>
                <patternFill>
                  <bgColor theme="9" tint="0.39994506668294322"/>
                </patternFill>
              </fill>
            </x14:dxf>
          </x14:cfRule>
          <x14:cfRule type="expression" priority="107" id="{D8D61FA3-1A17-47FA-AB68-551A6821823C}">
            <xm:f>AND('\Users\AnGav\Documents\wpro.jet.su@SSL\DavWWWRoot\PWA\common\dep\cib\DocLib1\Стандарт DevSecOps\Framework\[Тепловая_карта_оценки_зрелости_v4.1.xlsx]Heatmap'!#REF!&gt;60%,'\Users\AnGav\Documents\wpro.jet.su@SSL\DavWWWRoot\PWA\common\dep\cib\DocLib1\Стандарт DevSecOps\Framework\[Тепловая_карта_оценки_зрелости_v4.1.xlsx]Heatmap'!#REF!&lt;=80%)</xm:f>
            <x14:dxf>
              <fill>
                <patternFill>
                  <bgColor theme="9" tint="0.79998168889431442"/>
                </patternFill>
              </fill>
            </x14:dxf>
          </x14:cfRule>
          <x14:cfRule type="expression" priority="108" id="{9765C198-893C-4195-8F2D-611DFB0CC78A}">
            <xm:f>AND('\Users\AnGav\Documents\wpro.jet.su@SSL\DavWWWRoot\PWA\common\dep\cib\DocLib1\Стандарт DevSecOps\Framework\[Тепловая_карта_оценки_зрелости_v4.1.xlsx]Heatmap'!#REF!&gt;40%,'\Users\AnGav\Documents\wpro.jet.su@SSL\DavWWWRoot\PWA\common\dep\cib\DocLib1\Стандарт DevSecOps\Framework\[Тепловая_карта_оценки_зрелости_v4.1.xlsx]Heatmap'!#REF!&lt;=60%)</xm:f>
            <x14:dxf>
              <fill>
                <patternFill>
                  <bgColor theme="7" tint="0.39994506668294322"/>
                </patternFill>
              </fill>
            </x14:dxf>
          </x14:cfRule>
          <x14:cfRule type="expression" priority="109" id="{62F0EB1C-82ED-488F-A281-DC346468EB8F}">
            <xm:f>AND('\Users\AnGav\Documents\wpro.jet.su@SSL\DavWWWRoot\PWA\common\dep\cib\DocLib1\Стандарт DevSecOps\Framework\[Тепловая_карта_оценки_зрелости_v4.1.xlsx]Heatmap'!#REF!&gt;20%,'\Users\AnGav\Documents\wpro.jet.su@SSL\DavWWWRoot\PWA\common\dep\cib\DocLib1\Стандарт DevSecOps\Framework\[Тепловая_карта_оценки_зрелости_v4.1.xlsx]Heatmap'!#REF!&lt;=40%)</xm:f>
            <x14:dxf>
              <fill>
                <patternFill>
                  <bgColor theme="5" tint="0.39994506668294322"/>
                </patternFill>
              </fill>
            </x14:dxf>
          </x14:cfRule>
          <x14:cfRule type="expression" priority="110" id="{08638195-44FB-4B71-AD48-F871A0B47C74}">
            <xm:f>'\Users\AnGav\Documents\wpro.jet.su@SSL\DavWWWRoot\PWA\common\dep\cib\DocLib1\Стандарт DevSecOps\Framework\[Тепловая_карта_оценки_зрелости_v4.1.xlsx]Heatmap'!#REF!&lt;=20</xm:f>
            <x14:dxf>
              <fill>
                <patternFill>
                  <bgColor rgb="FFFF7C80"/>
                </patternFill>
              </fill>
            </x14:dxf>
          </x14:cfRule>
          <xm:sqref>L48</xm:sqref>
        </x14:conditionalFormatting>
        <x14:conditionalFormatting xmlns:xm="http://schemas.microsoft.com/office/excel/2006/main">
          <x14:cfRule type="expression" priority="131" id="{9065F821-EECB-4131-9DEF-5B33C5610404}">
            <xm:f>AND('\Users\AnGav\Documents\wpro.jet.su@SSL\DavWWWRoot\PWA\common\dep\cib\DocLib1\Стандарт DevSecOps\Framework\[Тепловая_карта_оценки_зрелости_v4.1.xlsx]Heatmap'!#REF!&gt;80%,'\Users\AnGav\Documents\wpro.jet.su@SSL\DavWWWRoot\PWA\common\dep\cib\DocLib1\Стандарт DevSecOps\Framework\[Тепловая_карта_оценки_зрелости_v4.1.xlsx]Heatmap'!#REF!&lt;=100%)</xm:f>
            <x14:dxf>
              <fill>
                <patternFill>
                  <bgColor theme="9" tint="0.39994506668294322"/>
                </patternFill>
              </fill>
            </x14:dxf>
          </x14:cfRule>
          <x14:cfRule type="expression" priority="132" id="{2A832026-179F-45BC-9850-8C739DFC4B19}">
            <xm:f>AND('\Users\AnGav\Documents\wpro.jet.su@SSL\DavWWWRoot\PWA\common\dep\cib\DocLib1\Стандарт DevSecOps\Framework\[Тепловая_карта_оценки_зрелости_v4.1.xlsx]Heatmap'!#REF!&gt;60%,'\Users\AnGav\Documents\wpro.jet.su@SSL\DavWWWRoot\PWA\common\dep\cib\DocLib1\Стандарт DevSecOps\Framework\[Тепловая_карта_оценки_зрелости_v4.1.xlsx]Heatmap'!#REF!&lt;=80%)</xm:f>
            <x14:dxf>
              <fill>
                <patternFill>
                  <bgColor theme="9" tint="0.79998168889431442"/>
                </patternFill>
              </fill>
            </x14:dxf>
          </x14:cfRule>
          <x14:cfRule type="expression" priority="133" id="{884DF159-5F90-463C-8B4D-4FB4AECD7F72}">
            <xm:f>AND('\Users\AnGav\Documents\wpro.jet.su@SSL\DavWWWRoot\PWA\common\dep\cib\DocLib1\Стандарт DevSecOps\Framework\[Тепловая_карта_оценки_зрелости_v4.1.xlsx]Heatmap'!#REF!&gt;40%,'\Users\AnGav\Documents\wpro.jet.su@SSL\DavWWWRoot\PWA\common\dep\cib\DocLib1\Стандарт DevSecOps\Framework\[Тепловая_карта_оценки_зрелости_v4.1.xlsx]Heatmap'!#REF!&lt;=60%)</xm:f>
            <x14:dxf>
              <fill>
                <patternFill>
                  <bgColor theme="7" tint="0.39994506668294322"/>
                </patternFill>
              </fill>
            </x14:dxf>
          </x14:cfRule>
          <x14:cfRule type="expression" priority="134" id="{428AA03F-51A5-4CC4-B1BB-9A1F69611830}">
            <xm:f>AND('\Users\AnGav\Documents\wpro.jet.su@SSL\DavWWWRoot\PWA\common\dep\cib\DocLib1\Стандарт DevSecOps\Framework\[Тепловая_карта_оценки_зрелости_v4.1.xlsx]Heatmap'!#REF!&gt;20%,'\Users\AnGav\Documents\wpro.jet.su@SSL\DavWWWRoot\PWA\common\dep\cib\DocLib1\Стандарт DevSecOps\Framework\[Тепловая_карта_оценки_зрелости_v4.1.xlsx]Heatmap'!#REF!&lt;=40%)</xm:f>
            <x14:dxf>
              <fill>
                <patternFill>
                  <bgColor theme="5" tint="0.39994506668294322"/>
                </patternFill>
              </fill>
            </x14:dxf>
          </x14:cfRule>
          <x14:cfRule type="expression" priority="135" id="{81855B22-02D2-4BD0-BB8A-415EE050A978}">
            <xm:f>'\Users\AnGav\Documents\wpro.jet.su@SSL\DavWWWRoot\PWA\common\dep\cib\DocLib1\Стандарт DevSecOps\Framework\[Тепловая_карта_оценки_зрелости_v4.1.xlsx]Heatmap'!#REF!&lt;=20</xm:f>
            <x14:dxf>
              <fill>
                <patternFill>
                  <bgColor rgb="FFFF7C80"/>
                </patternFill>
              </fill>
            </x14:dxf>
          </x14:cfRule>
          <xm:sqref>S32</xm:sqref>
        </x14:conditionalFormatting>
        <x14:conditionalFormatting xmlns:xm="http://schemas.microsoft.com/office/excel/2006/main">
          <x14:cfRule type="expression" priority="121" id="{774444BA-93F5-461C-A48B-28377A8BAF87}">
            <xm:f>AND('\Users\AnGav\Documents\wpro.jet.su@SSL\DavWWWRoot\PWA\common\dep\cib\DocLib1\Стандарт DevSecOps\Framework\[Тепловая_карта_оценки_зрелости_v4.1.xlsx]Heatmap'!#REF!&gt;80%,'\Users\AnGav\Documents\wpro.jet.su@SSL\DavWWWRoot\PWA\common\dep\cib\DocLib1\Стандарт DevSecOps\Framework\[Тепловая_карта_оценки_зрелости_v4.1.xlsx]Heatmap'!#REF!&lt;=100%)</xm:f>
            <x14:dxf>
              <fill>
                <patternFill>
                  <bgColor theme="9" tint="0.39994506668294322"/>
                </patternFill>
              </fill>
            </x14:dxf>
          </x14:cfRule>
          <x14:cfRule type="expression" priority="122" id="{B6AC30A0-26DC-4816-AFF1-C910050F7902}">
            <xm:f>AND('\Users\AnGav\Documents\wpro.jet.su@SSL\DavWWWRoot\PWA\common\dep\cib\DocLib1\Стандарт DevSecOps\Framework\[Тепловая_карта_оценки_зрелости_v4.1.xlsx]Heatmap'!#REF!&gt;60%,'\Users\AnGav\Documents\wpro.jet.su@SSL\DavWWWRoot\PWA\common\dep\cib\DocLib1\Стандарт DevSecOps\Framework\[Тепловая_карта_оценки_зрелости_v4.1.xlsx]Heatmap'!#REF!&lt;=80%)</xm:f>
            <x14:dxf>
              <fill>
                <patternFill>
                  <bgColor theme="9" tint="0.79998168889431442"/>
                </patternFill>
              </fill>
            </x14:dxf>
          </x14:cfRule>
          <x14:cfRule type="expression" priority="123" id="{20590653-62B2-42E4-9AE9-516C125F2986}">
            <xm:f>AND('\Users\AnGav\Documents\wpro.jet.su@SSL\DavWWWRoot\PWA\common\dep\cib\DocLib1\Стандарт DevSecOps\Framework\[Тепловая_карта_оценки_зрелости_v4.1.xlsx]Heatmap'!#REF!&gt;40%,'\Users\AnGav\Documents\wpro.jet.su@SSL\DavWWWRoot\PWA\common\dep\cib\DocLib1\Стандарт DevSecOps\Framework\[Тепловая_карта_оценки_зрелости_v4.1.xlsx]Heatmap'!#REF!&lt;=60%)</xm:f>
            <x14:dxf>
              <fill>
                <patternFill>
                  <bgColor theme="7" tint="0.39994506668294322"/>
                </patternFill>
              </fill>
            </x14:dxf>
          </x14:cfRule>
          <x14:cfRule type="expression" priority="124" id="{EE64CD44-7D9E-43B9-9479-5DB763CD8E1C}">
            <xm:f>AND('\Users\AnGav\Documents\wpro.jet.su@SSL\DavWWWRoot\PWA\common\dep\cib\DocLib1\Стандарт DevSecOps\Framework\[Тепловая_карта_оценки_зрелости_v4.1.xlsx]Heatmap'!#REF!&gt;20%,'\Users\AnGav\Documents\wpro.jet.su@SSL\DavWWWRoot\PWA\common\dep\cib\DocLib1\Стандарт DevSecOps\Framework\[Тепловая_карта_оценки_зрелости_v4.1.xlsx]Heatmap'!#REF!&lt;=40%)</xm:f>
            <x14:dxf>
              <fill>
                <patternFill>
                  <bgColor theme="5" tint="0.39994506668294322"/>
                </patternFill>
              </fill>
            </x14:dxf>
          </x14:cfRule>
          <x14:cfRule type="expression" priority="125" id="{675C5F17-0555-42B7-A726-65754E5C19F0}">
            <xm:f>'\Users\AnGav\Documents\wpro.jet.su@SSL\DavWWWRoot\PWA\common\dep\cib\DocLib1\Стандарт DevSecOps\Framework\[Тепловая_карта_оценки_зрелости_v4.1.xlsx]Heatmap'!#REF!&lt;=20</xm:f>
            <x14:dxf>
              <fill>
                <patternFill>
                  <bgColor rgb="FFFF7C80"/>
                </patternFill>
              </fill>
            </x14:dxf>
          </x14:cfRule>
          <xm:sqref>N42</xm:sqref>
        </x14:conditionalFormatting>
        <x14:conditionalFormatting xmlns:xm="http://schemas.microsoft.com/office/excel/2006/main">
          <x14:cfRule type="expression" priority="86" id="{05A9DC0C-AE1D-47A2-A72A-00664F59566C}">
            <xm:f>AND('\Users\AnGav\Documents\wpro.jet.su@SSL\DavWWWRoot\PWA\common\dep\cib\DocLib1\Стандарт DevSecOps\Framework\[Тепловая_карта_оценки_зрелости_v4.1.xlsx]Heatmap'!#REF!&gt;80%,'\Users\AnGav\Documents\wpro.jet.su@SSL\DavWWWRoot\PWA\common\dep\cib\DocLib1\Стандарт DevSecOps\Framework\[Тепловая_карта_оценки_зрелости_v4.1.xlsx]Heatmap'!#REF!&lt;=100%)</xm:f>
            <x14:dxf>
              <fill>
                <patternFill>
                  <bgColor theme="9" tint="0.39994506668294322"/>
                </patternFill>
              </fill>
            </x14:dxf>
          </x14:cfRule>
          <x14:cfRule type="expression" priority="87" id="{DC8CCDAD-2EBF-4FDF-B1D5-B5AAF2B87B3C}">
            <xm:f>AND('\Users\AnGav\Documents\wpro.jet.su@SSL\DavWWWRoot\PWA\common\dep\cib\DocLib1\Стандарт DevSecOps\Framework\[Тепловая_карта_оценки_зрелости_v4.1.xlsx]Heatmap'!#REF!&gt;60%,'\Users\AnGav\Documents\wpro.jet.su@SSL\DavWWWRoot\PWA\common\dep\cib\DocLib1\Стандарт DevSecOps\Framework\[Тепловая_карта_оценки_зрелости_v4.1.xlsx]Heatmap'!#REF!&lt;=80%)</xm:f>
            <x14:dxf>
              <fill>
                <patternFill>
                  <bgColor theme="9" tint="0.79998168889431442"/>
                </patternFill>
              </fill>
            </x14:dxf>
          </x14:cfRule>
          <x14:cfRule type="expression" priority="88" id="{5C7EA570-A846-4ED6-9360-D764202836E4}">
            <xm:f>AND('\Users\AnGav\Documents\wpro.jet.su@SSL\DavWWWRoot\PWA\common\dep\cib\DocLib1\Стандарт DevSecOps\Framework\[Тепловая_карта_оценки_зрелости_v4.1.xlsx]Heatmap'!#REF!&gt;40%,'\Users\AnGav\Documents\wpro.jet.su@SSL\DavWWWRoot\PWA\common\dep\cib\DocLib1\Стандарт DevSecOps\Framework\[Тепловая_карта_оценки_зрелости_v4.1.xlsx]Heatmap'!#REF!&lt;=60%)</xm:f>
            <x14:dxf>
              <fill>
                <patternFill>
                  <bgColor theme="7" tint="0.39994506668294322"/>
                </patternFill>
              </fill>
            </x14:dxf>
          </x14:cfRule>
          <x14:cfRule type="expression" priority="89" id="{12F31A04-C9B2-432A-BC90-0C0F23CF07C9}">
            <xm:f>AND('\Users\AnGav\Documents\wpro.jet.su@SSL\DavWWWRoot\PWA\common\dep\cib\DocLib1\Стандарт DevSecOps\Framework\[Тепловая_карта_оценки_зрелости_v4.1.xlsx]Heatmap'!#REF!&gt;20%,'\Users\AnGav\Documents\wpro.jet.su@SSL\DavWWWRoot\PWA\common\dep\cib\DocLib1\Стандарт DevSecOps\Framework\[Тепловая_карта_оценки_зрелости_v4.1.xlsx]Heatmap'!#REF!&lt;=40%)</xm:f>
            <x14:dxf>
              <fill>
                <patternFill>
                  <bgColor theme="5" tint="0.39994506668294322"/>
                </patternFill>
              </fill>
            </x14:dxf>
          </x14:cfRule>
          <x14:cfRule type="expression" priority="90" id="{4531C655-FA4A-4C04-AF76-FC79F009CBB9}">
            <xm:f>'\Users\AnGav\Documents\wpro.jet.su@SSL\DavWWWRoot\PWA\common\dep\cib\DocLib1\Стандарт DevSecOps\Framework\[Тепловая_карта_оценки_зрелости_v4.1.xlsx]Heatmap'!#REF!&lt;=20</xm:f>
            <x14:dxf>
              <fill>
                <patternFill>
                  <bgColor rgb="FFFF7C80"/>
                </patternFill>
              </fill>
            </x14:dxf>
          </x14:cfRule>
          <xm:sqref>N55</xm:sqref>
        </x14:conditionalFormatting>
        <x14:conditionalFormatting xmlns:xm="http://schemas.microsoft.com/office/excel/2006/main">
          <x14:cfRule type="expression" priority="61" id="{57C0D40D-DEDC-4EF5-89BA-5B33BA58D079}">
            <xm:f>AND('\Users\AnGav\Documents\wpro.jet.su@SSL\DavWWWRoot\PWA\common\dep\cib\DocLib1\Стандарт DevSecOps\Framework\[Тепловая_карта_оценки_зрелости_v4.1.xlsx]Heatmap'!#REF!&gt;80%,'\Users\AnGav\Documents\wpro.jet.su@SSL\DavWWWRoot\PWA\common\dep\cib\DocLib1\Стандарт DevSecOps\Framework\[Тепловая_карта_оценки_зрелости_v4.1.xlsx]Heatmap'!#REF!&lt;=100%)</xm:f>
            <x14:dxf>
              <fill>
                <patternFill>
                  <bgColor theme="9" tint="0.39994506668294322"/>
                </patternFill>
              </fill>
            </x14:dxf>
          </x14:cfRule>
          <x14:cfRule type="expression" priority="62" id="{AA645E33-EC8A-4E1C-A248-D993450A6B45}">
            <xm:f>AND('\Users\AnGav\Documents\wpro.jet.su@SSL\DavWWWRoot\PWA\common\dep\cib\DocLib1\Стандарт DevSecOps\Framework\[Тепловая_карта_оценки_зрелости_v4.1.xlsx]Heatmap'!#REF!&gt;60%,'\Users\AnGav\Documents\wpro.jet.su@SSL\DavWWWRoot\PWA\common\dep\cib\DocLib1\Стандарт DevSecOps\Framework\[Тепловая_карта_оценки_зрелости_v4.1.xlsx]Heatmap'!#REF!&lt;=80%)</xm:f>
            <x14:dxf>
              <fill>
                <patternFill>
                  <bgColor theme="9" tint="0.79998168889431442"/>
                </patternFill>
              </fill>
            </x14:dxf>
          </x14:cfRule>
          <x14:cfRule type="expression" priority="63" id="{173E6A6F-16E5-409B-BC29-5F750DCC0AEF}">
            <xm:f>AND('\Users\AnGav\Documents\wpro.jet.su@SSL\DavWWWRoot\PWA\common\dep\cib\DocLib1\Стандарт DevSecOps\Framework\[Тепловая_карта_оценки_зрелости_v4.1.xlsx]Heatmap'!#REF!&gt;40%,'\Users\AnGav\Documents\wpro.jet.su@SSL\DavWWWRoot\PWA\common\dep\cib\DocLib1\Стандарт DevSecOps\Framework\[Тепловая_карта_оценки_зрелости_v4.1.xlsx]Heatmap'!#REF!&lt;=60%)</xm:f>
            <x14:dxf>
              <fill>
                <patternFill>
                  <bgColor theme="7" tint="0.39994506668294322"/>
                </patternFill>
              </fill>
            </x14:dxf>
          </x14:cfRule>
          <x14:cfRule type="expression" priority="64" id="{88B1ABC2-647F-4B10-86C0-B40FCA1F572C}">
            <xm:f>AND('\Users\AnGav\Documents\wpro.jet.su@SSL\DavWWWRoot\PWA\common\dep\cib\DocLib1\Стандарт DevSecOps\Framework\[Тепловая_карта_оценки_зрелости_v4.1.xlsx]Heatmap'!#REF!&gt;20%,'\Users\AnGav\Documents\wpro.jet.su@SSL\DavWWWRoot\PWA\common\dep\cib\DocLib1\Стандарт DevSecOps\Framework\[Тепловая_карта_оценки_зрелости_v4.1.xlsx]Heatmap'!#REF!&lt;=40%)</xm:f>
            <x14:dxf>
              <fill>
                <patternFill>
                  <bgColor theme="5" tint="0.39994506668294322"/>
                </patternFill>
              </fill>
            </x14:dxf>
          </x14:cfRule>
          <x14:cfRule type="expression" priority="65" id="{C6D16FF7-E71A-4951-B37A-B2BD1042F645}">
            <xm:f>'\Users\AnGav\Documents\wpro.jet.su@SSL\DavWWWRoot\PWA\common\dep\cib\DocLib1\Стандарт DevSecOps\Framework\[Тепловая_карта_оценки_зрелости_v4.1.xlsx]Heatmap'!#REF!&lt;=20</xm:f>
            <x14:dxf>
              <fill>
                <patternFill>
                  <bgColor rgb="FFFF7C80"/>
                </patternFill>
              </fill>
            </x14:dxf>
          </x14:cfRule>
          <xm:sqref>D23</xm:sqref>
        </x14:conditionalFormatting>
        <x14:conditionalFormatting xmlns:xm="http://schemas.microsoft.com/office/excel/2006/main">
          <x14:cfRule type="expression" priority="191" id="{74D85E97-F717-4A5A-AD37-DF3A5EEFB688}">
            <xm:f>AND('\Users\AnGav\Documents\wpro.jet.su@SSL\DavWWWRoot\PWA\common\dep\cib\DocLib1\Стандарт DevSecOps\Framework\[Тепловая_карта_оценки_зрелости_v4.1.xlsx]Heatmap'!#REF!&gt;80%,'\Users\AnGav\Documents\wpro.jet.su@SSL\DavWWWRoot\PWA\common\dep\cib\DocLib1\Стандарт DevSecOps\Framework\[Тепловая_карта_оценки_зрелости_v4.1.xlsx]Heatmap'!#REF!&lt;=100%)</xm:f>
            <x14:dxf>
              <fill>
                <patternFill>
                  <bgColor theme="9" tint="0.39994506668294322"/>
                </patternFill>
              </fill>
            </x14:dxf>
          </x14:cfRule>
          <x14:cfRule type="expression" priority="192" id="{D7A98EEA-B5E4-4C25-B877-DE6290707AB2}">
            <xm:f>AND('\Users\AnGav\Documents\wpro.jet.su@SSL\DavWWWRoot\PWA\common\dep\cib\DocLib1\Стандарт DevSecOps\Framework\[Тепловая_карта_оценки_зрелости_v4.1.xlsx]Heatmap'!#REF!&gt;60%,'\Users\AnGav\Documents\wpro.jet.su@SSL\DavWWWRoot\PWA\common\dep\cib\DocLib1\Стандарт DevSecOps\Framework\[Тепловая_карта_оценки_зрелости_v4.1.xlsx]Heatmap'!#REF!&lt;=80%)</xm:f>
            <x14:dxf>
              <fill>
                <patternFill>
                  <bgColor theme="9" tint="0.79998168889431442"/>
                </patternFill>
              </fill>
            </x14:dxf>
          </x14:cfRule>
          <x14:cfRule type="expression" priority="193" id="{36B88B95-B129-4B8D-A93E-7A81B1082EE2}">
            <xm:f>AND('\Users\AnGav\Documents\wpro.jet.su@SSL\DavWWWRoot\PWA\common\dep\cib\DocLib1\Стандарт DevSecOps\Framework\[Тепловая_карта_оценки_зрелости_v4.1.xlsx]Heatmap'!#REF!&gt;40%,'\Users\AnGav\Documents\wpro.jet.su@SSL\DavWWWRoot\PWA\common\dep\cib\DocLib1\Стандарт DevSecOps\Framework\[Тепловая_карта_оценки_зрелости_v4.1.xlsx]Heatmap'!#REF!&lt;=60%)</xm:f>
            <x14:dxf>
              <fill>
                <patternFill>
                  <bgColor theme="7" tint="0.39994506668294322"/>
                </patternFill>
              </fill>
            </x14:dxf>
          </x14:cfRule>
          <x14:cfRule type="expression" priority="194" id="{F7E894E4-306D-475A-A564-AE00CE01DA4A}">
            <xm:f>AND('\Users\AnGav\Documents\wpro.jet.su@SSL\DavWWWRoot\PWA\common\dep\cib\DocLib1\Стандарт DevSecOps\Framework\[Тепловая_карта_оценки_зрелости_v4.1.xlsx]Heatmap'!#REF!&gt;20%,'\Users\AnGav\Documents\wpro.jet.su@SSL\DavWWWRoot\PWA\common\dep\cib\DocLib1\Стандарт DevSecOps\Framework\[Тепловая_карта_оценки_зрелости_v4.1.xlsx]Heatmap'!#REF!&lt;=40%)</xm:f>
            <x14:dxf>
              <fill>
                <patternFill>
                  <bgColor theme="5" tint="0.39994506668294322"/>
                </patternFill>
              </fill>
            </x14:dxf>
          </x14:cfRule>
          <x14:cfRule type="expression" priority="195" id="{41A170D9-6CB0-41D9-9E66-B32215361C55}">
            <xm:f>'\Users\AnGav\Documents\wpro.jet.su@SSL\DavWWWRoot\PWA\common\dep\cib\DocLib1\Стандарт DevSecOps\Framework\[Тепловая_карта_оценки_зрелости_v4.1.xlsx]Heatmap'!#REF!&lt;=20</xm:f>
            <x14:dxf>
              <fill>
                <patternFill>
                  <bgColor rgb="FFFF7C80"/>
                </patternFill>
              </fill>
            </x14:dxf>
          </x14:cfRule>
          <xm:sqref>P11</xm:sqref>
        </x14:conditionalFormatting>
        <x14:conditionalFormatting xmlns:xm="http://schemas.microsoft.com/office/excel/2006/main">
          <x14:cfRule type="expression" priority="166" id="{D40F21FC-3B8E-4F5E-8D22-3AFCA0778B68}">
            <xm:f>AND('\Users\AnGav\Documents\wpro.jet.su@SSL\DavWWWRoot\PWA\common\dep\cib\DocLib1\Стандарт DevSecOps\Framework\[Тепловая_карта_оценки_зрелости_v4.1.xlsx]Heatmap'!#REF!&gt;80%,'\Users\AnGav\Documents\wpro.jet.su@SSL\DavWWWRoot\PWA\common\dep\cib\DocLib1\Стандарт DevSecOps\Framework\[Тепловая_карта_оценки_зрелости_v4.1.xlsx]Heatmap'!#REF!&lt;=100%)</xm:f>
            <x14:dxf>
              <fill>
                <patternFill>
                  <bgColor theme="9" tint="0.39994506668294322"/>
                </patternFill>
              </fill>
            </x14:dxf>
          </x14:cfRule>
          <x14:cfRule type="expression" priority="167" id="{4BE63E38-761F-4A3D-926F-D2A260D4BBD2}">
            <xm:f>AND('\Users\AnGav\Documents\wpro.jet.su@SSL\DavWWWRoot\PWA\common\dep\cib\DocLib1\Стандарт DevSecOps\Framework\[Тепловая_карта_оценки_зрелости_v4.1.xlsx]Heatmap'!#REF!&gt;60%,'\Users\AnGav\Documents\wpro.jet.su@SSL\DavWWWRoot\PWA\common\dep\cib\DocLib1\Стандарт DevSecOps\Framework\[Тепловая_карта_оценки_зрелости_v4.1.xlsx]Heatmap'!#REF!&lt;=80%)</xm:f>
            <x14:dxf>
              <fill>
                <patternFill>
                  <bgColor theme="9" tint="0.79998168889431442"/>
                </patternFill>
              </fill>
            </x14:dxf>
          </x14:cfRule>
          <x14:cfRule type="expression" priority="168" id="{8D4A8801-7502-497A-B33B-34D46E5BD6E5}">
            <xm:f>AND('\Users\AnGav\Documents\wpro.jet.su@SSL\DavWWWRoot\PWA\common\dep\cib\DocLib1\Стандарт DevSecOps\Framework\[Тепловая_карта_оценки_зрелости_v4.1.xlsx]Heatmap'!#REF!&gt;40%,'\Users\AnGav\Documents\wpro.jet.su@SSL\DavWWWRoot\PWA\common\dep\cib\DocLib1\Стандарт DevSecOps\Framework\[Тепловая_карта_оценки_зрелости_v4.1.xlsx]Heatmap'!#REF!&lt;=60%)</xm:f>
            <x14:dxf>
              <fill>
                <patternFill>
                  <bgColor theme="7" tint="0.39994506668294322"/>
                </patternFill>
              </fill>
            </x14:dxf>
          </x14:cfRule>
          <x14:cfRule type="expression" priority="169" id="{5CC41E73-85B9-4EE8-893C-906F2258B8A0}">
            <xm:f>AND('\Users\AnGav\Documents\wpro.jet.su@SSL\DavWWWRoot\PWA\common\dep\cib\DocLib1\Стандарт DevSecOps\Framework\[Тепловая_карта_оценки_зрелости_v4.1.xlsx]Heatmap'!#REF!&gt;20%,'\Users\AnGav\Documents\wpro.jet.su@SSL\DavWWWRoot\PWA\common\dep\cib\DocLib1\Стандарт DevSecOps\Framework\[Тепловая_карта_оценки_зрелости_v4.1.xlsx]Heatmap'!#REF!&lt;=40%)</xm:f>
            <x14:dxf>
              <fill>
                <patternFill>
                  <bgColor theme="5" tint="0.39994506668294322"/>
                </patternFill>
              </fill>
            </x14:dxf>
          </x14:cfRule>
          <x14:cfRule type="expression" priority="170" id="{58800301-180C-45BD-A72E-94DC00D26B8C}">
            <xm:f>'\Users\AnGav\Documents\wpro.jet.su@SSL\DavWWWRoot\PWA\common\dep\cib\DocLib1\Стандарт DevSecOps\Framework\[Тепловая_карта_оценки_зрелости_v4.1.xlsx]Heatmap'!#REF!&lt;=20</xm:f>
            <x14:dxf>
              <fill>
                <patternFill>
                  <bgColor rgb="FFFF7C80"/>
                </patternFill>
              </fill>
            </x14:dxf>
          </x14:cfRule>
          <xm:sqref>P17</xm:sqref>
        </x14:conditionalFormatting>
        <x14:conditionalFormatting xmlns:xm="http://schemas.microsoft.com/office/excel/2006/main">
          <x14:cfRule type="expression" priority="101" id="{591D247F-F19D-4D3C-9FD8-C5D4FDA6F451}">
            <xm:f>AND('\Users\AnGav\Documents\wpro.jet.su@SSL\DavWWWRoot\PWA\common\dep\cib\DocLib1\Стандарт DevSecOps\Framework\[Тепловая_карта_оценки_зрелости_v4.1.xlsx]Heatmap'!#REF!&gt;80%,'\Users\AnGav\Documents\wpro.jet.su@SSL\DavWWWRoot\PWA\common\dep\cib\DocLib1\Стандарт DevSecOps\Framework\[Тепловая_карта_оценки_зрелости_v4.1.xlsx]Heatmap'!#REF!&lt;=100%)</xm:f>
            <x14:dxf>
              <fill>
                <patternFill>
                  <bgColor theme="9" tint="0.39994506668294322"/>
                </patternFill>
              </fill>
            </x14:dxf>
          </x14:cfRule>
          <x14:cfRule type="expression" priority="102" id="{2ED5D85B-CB80-491F-8E00-D5E4F6CB4204}">
            <xm:f>AND('\Users\AnGav\Documents\wpro.jet.su@SSL\DavWWWRoot\PWA\common\dep\cib\DocLib1\Стандарт DevSecOps\Framework\[Тепловая_карта_оценки_зрелости_v4.1.xlsx]Heatmap'!#REF!&gt;60%,'\Users\AnGav\Documents\wpro.jet.su@SSL\DavWWWRoot\PWA\common\dep\cib\DocLib1\Стандарт DevSecOps\Framework\[Тепловая_карта_оценки_зрелости_v4.1.xlsx]Heatmap'!#REF!&lt;=80%)</xm:f>
            <x14:dxf>
              <fill>
                <patternFill>
                  <bgColor theme="9" tint="0.79998168889431442"/>
                </patternFill>
              </fill>
            </x14:dxf>
          </x14:cfRule>
          <x14:cfRule type="expression" priority="103" id="{2640B9CA-FCEE-470E-A521-5ED28F29A87E}">
            <xm:f>AND('\Users\AnGav\Documents\wpro.jet.su@SSL\DavWWWRoot\PWA\common\dep\cib\DocLib1\Стандарт DevSecOps\Framework\[Тепловая_карта_оценки_зрелости_v4.1.xlsx]Heatmap'!#REF!&gt;40%,'\Users\AnGav\Documents\wpro.jet.su@SSL\DavWWWRoot\PWA\common\dep\cib\DocLib1\Стандарт DevSecOps\Framework\[Тепловая_карта_оценки_зрелости_v4.1.xlsx]Heatmap'!#REF!&lt;=60%)</xm:f>
            <x14:dxf>
              <fill>
                <patternFill>
                  <bgColor theme="7" tint="0.39994506668294322"/>
                </patternFill>
              </fill>
            </x14:dxf>
          </x14:cfRule>
          <x14:cfRule type="expression" priority="104" id="{066CBF6C-06C2-4866-B2EF-3095AB0A5D3D}">
            <xm:f>AND('\Users\AnGav\Documents\wpro.jet.su@SSL\DavWWWRoot\PWA\common\dep\cib\DocLib1\Стандарт DevSecOps\Framework\[Тепловая_карта_оценки_зрелости_v4.1.xlsx]Heatmap'!#REF!&gt;20%,'\Users\AnGav\Documents\wpro.jet.su@SSL\DavWWWRoot\PWA\common\dep\cib\DocLib1\Стандарт DevSecOps\Framework\[Тепловая_карта_оценки_зрелости_v4.1.xlsx]Heatmap'!#REF!&lt;=40%)</xm:f>
            <x14:dxf>
              <fill>
                <patternFill>
                  <bgColor theme="5" tint="0.39994506668294322"/>
                </patternFill>
              </fill>
            </x14:dxf>
          </x14:cfRule>
          <x14:cfRule type="expression" priority="105" id="{139D3716-8384-4205-8C3D-13A24A2E771C}">
            <xm:f>'\Users\AnGav\Documents\wpro.jet.su@SSL\DavWWWRoot\PWA\common\dep\cib\DocLib1\Стандарт DevSecOps\Framework\[Тепловая_карта_оценки_зрелости_v4.1.xlsx]Heatmap'!#REF!&lt;=20</xm:f>
            <x14:dxf>
              <fill>
                <patternFill>
                  <bgColor rgb="FFFF7C80"/>
                </patternFill>
              </fill>
            </x14:dxf>
          </x14:cfRule>
          <xm:sqref>P48</xm:sqref>
        </x14:conditionalFormatting>
        <x14:conditionalFormatting xmlns:xm="http://schemas.microsoft.com/office/excel/2006/main">
          <x14:cfRule type="expression" priority="136" id="{2FFAEAA4-56F8-4997-9AD9-67AA9A91AFF7}">
            <xm:f>AND('\Users\AnGav\Documents\wpro.jet.su@SSL\DavWWWRoot\PWA\common\dep\cib\DocLib1\Стандарт DevSecOps\Framework\[Тепловая_карта_оценки_зрелости_v4.1.xlsx]Heatmap'!#REF!&gt;80%,'\Users\AnGav\Documents\wpro.jet.su@SSL\DavWWWRoot\PWA\common\dep\cib\DocLib1\Стандарт DevSecOps\Framework\[Тепловая_карта_оценки_зрелости_v4.1.xlsx]Heatmap'!#REF!&lt;=100%)</xm:f>
            <x14:dxf>
              <fill>
                <patternFill>
                  <bgColor theme="9" tint="0.39994506668294322"/>
                </patternFill>
              </fill>
            </x14:dxf>
          </x14:cfRule>
          <x14:cfRule type="expression" priority="137" id="{CBF596A1-8EF9-480D-89E0-D62B5AEAB0A0}">
            <xm:f>AND('\Users\AnGav\Documents\wpro.jet.su@SSL\DavWWWRoot\PWA\common\dep\cib\DocLib1\Стандарт DevSecOps\Framework\[Тепловая_карта_оценки_зрелости_v4.1.xlsx]Heatmap'!#REF!&gt;60%,'\Users\AnGav\Documents\wpro.jet.su@SSL\DavWWWRoot\PWA\common\dep\cib\DocLib1\Стандарт DevSecOps\Framework\[Тепловая_карта_оценки_зрелости_v4.1.xlsx]Heatmap'!#REF!&lt;=80%)</xm:f>
            <x14:dxf>
              <fill>
                <patternFill>
                  <bgColor theme="9" tint="0.79998168889431442"/>
                </patternFill>
              </fill>
            </x14:dxf>
          </x14:cfRule>
          <x14:cfRule type="expression" priority="138" id="{1C7A6E02-BC47-41D6-BBF2-581A6B936DAE}">
            <xm:f>AND('\Users\AnGav\Documents\wpro.jet.su@SSL\DavWWWRoot\PWA\common\dep\cib\DocLib1\Стандарт DevSecOps\Framework\[Тепловая_карта_оценки_зрелости_v4.1.xlsx]Heatmap'!#REF!&gt;40%,'\Users\AnGav\Documents\wpro.jet.su@SSL\DavWWWRoot\PWA\common\dep\cib\DocLib1\Стандарт DevSecOps\Framework\[Тепловая_карта_оценки_зрелости_v4.1.xlsx]Heatmap'!#REF!&lt;=60%)</xm:f>
            <x14:dxf>
              <fill>
                <patternFill>
                  <bgColor theme="7" tint="0.39994506668294322"/>
                </patternFill>
              </fill>
            </x14:dxf>
          </x14:cfRule>
          <x14:cfRule type="expression" priority="139" id="{4CB4DB4B-FF93-4CCE-B602-093C98486494}">
            <xm:f>AND('\Users\AnGav\Documents\wpro.jet.su@SSL\DavWWWRoot\PWA\common\dep\cib\DocLib1\Стандарт DevSecOps\Framework\[Тепловая_карта_оценки_зрелости_v4.1.xlsx]Heatmap'!#REF!&gt;20%,'\Users\AnGav\Documents\wpro.jet.su@SSL\DavWWWRoot\PWA\common\dep\cib\DocLib1\Стандарт DevSecOps\Framework\[Тепловая_карта_оценки_зрелости_v4.1.xlsx]Heatmap'!#REF!&lt;=40%)</xm:f>
            <x14:dxf>
              <fill>
                <patternFill>
                  <bgColor theme="5" tint="0.39994506668294322"/>
                </patternFill>
              </fill>
            </x14:dxf>
          </x14:cfRule>
          <x14:cfRule type="expression" priority="140" id="{95823049-244A-4CF9-BE14-E0EB825CEEB1}">
            <xm:f>'\Users\AnGav\Documents\wpro.jet.su@SSL\DavWWWRoot\PWA\common\dep\cib\DocLib1\Стандарт DevSecOps\Framework\[Тепловая_карта_оценки_зрелости_v4.1.xlsx]Heatmap'!#REF!&lt;=20</xm:f>
            <x14:dxf>
              <fill>
                <patternFill>
                  <bgColor rgb="FFFF7C80"/>
                </patternFill>
              </fill>
            </x14:dxf>
          </x14:cfRule>
          <xm:sqref>S29</xm:sqref>
        </x14:conditionalFormatting>
        <x14:conditionalFormatting xmlns:xm="http://schemas.microsoft.com/office/excel/2006/main">
          <x14:cfRule type="expression" priority="56" id="{3CD89D11-CCAA-41E4-9D7A-65ECD18091DA}">
            <xm:f>AND('\Users\AnGav\Documents\wpro.jet.su@SSL\DavWWWRoot\PWA\common\dep\cib\DocLib1\Стандарт DevSecOps\Framework\[Тепловая_карта_оценки_зрелости_v4.1.xlsx]Heatmap'!#REF!&gt;80%,'\Users\AnGav\Documents\wpro.jet.su@SSL\DavWWWRoot\PWA\common\dep\cib\DocLib1\Стандарт DevSecOps\Framework\[Тепловая_карта_оценки_зрелости_v4.1.xlsx]Heatmap'!#REF!&lt;=100%)</xm:f>
            <x14:dxf>
              <fill>
                <patternFill>
                  <bgColor theme="9" tint="0.39994506668294322"/>
                </patternFill>
              </fill>
            </x14:dxf>
          </x14:cfRule>
          <x14:cfRule type="expression" priority="57" id="{3355C87D-6A38-486B-8331-FBEF379A1DB0}">
            <xm:f>AND('\Users\AnGav\Documents\wpro.jet.su@SSL\DavWWWRoot\PWA\common\dep\cib\DocLib1\Стандарт DevSecOps\Framework\[Тепловая_карта_оценки_зрелости_v4.1.xlsx]Heatmap'!#REF!&gt;60%,'\Users\AnGav\Documents\wpro.jet.su@SSL\DavWWWRoot\PWA\common\dep\cib\DocLib1\Стандарт DevSecOps\Framework\[Тепловая_карта_оценки_зрелости_v4.1.xlsx]Heatmap'!#REF!&lt;=80%)</xm:f>
            <x14:dxf>
              <fill>
                <patternFill>
                  <bgColor theme="9" tint="0.79998168889431442"/>
                </patternFill>
              </fill>
            </x14:dxf>
          </x14:cfRule>
          <x14:cfRule type="expression" priority="58" id="{5390ADA0-75DA-4E7D-B13D-CDA8E581FEB8}">
            <xm:f>AND('\Users\AnGav\Documents\wpro.jet.su@SSL\DavWWWRoot\PWA\common\dep\cib\DocLib1\Стандарт DevSecOps\Framework\[Тепловая_карта_оценки_зрелости_v4.1.xlsx]Heatmap'!#REF!&gt;40%,'\Users\AnGav\Documents\wpro.jet.su@SSL\DavWWWRoot\PWA\common\dep\cib\DocLib1\Стандарт DevSecOps\Framework\[Тепловая_карта_оценки_зрелости_v4.1.xlsx]Heatmap'!#REF!&lt;=60%)</xm:f>
            <x14:dxf>
              <fill>
                <patternFill>
                  <bgColor theme="7" tint="0.39994506668294322"/>
                </patternFill>
              </fill>
            </x14:dxf>
          </x14:cfRule>
          <x14:cfRule type="expression" priority="59" id="{6D17A1A1-459E-438C-8892-82758A698D51}">
            <xm:f>AND('\Users\AnGav\Documents\wpro.jet.su@SSL\DavWWWRoot\PWA\common\dep\cib\DocLib1\Стандарт DevSecOps\Framework\[Тепловая_карта_оценки_зрелости_v4.1.xlsx]Heatmap'!#REF!&gt;20%,'\Users\AnGav\Documents\wpro.jet.su@SSL\DavWWWRoot\PWA\common\dep\cib\DocLib1\Стандарт DevSecOps\Framework\[Тепловая_карта_оценки_зрелости_v4.1.xlsx]Heatmap'!#REF!&lt;=40%)</xm:f>
            <x14:dxf>
              <fill>
                <patternFill>
                  <bgColor theme="5" tint="0.39994506668294322"/>
                </patternFill>
              </fill>
            </x14:dxf>
          </x14:cfRule>
          <x14:cfRule type="expression" priority="60" id="{4D154D99-7015-48FF-8B2A-42BF996853C0}">
            <xm:f>'\Users\AnGav\Documents\wpro.jet.su@SSL\DavWWWRoot\PWA\common\dep\cib\DocLib1\Стандарт DevSecOps\Framework\[Тепловая_карта_оценки_зрелости_v4.1.xlsx]Heatmap'!#REF!&lt;=20</xm:f>
            <x14:dxf>
              <fill>
                <patternFill>
                  <bgColor rgb="FFFF7C80"/>
                </patternFill>
              </fill>
            </x14:dxf>
          </x14:cfRule>
          <xm:sqref>H23</xm:sqref>
        </x14:conditionalFormatting>
        <x14:conditionalFormatting xmlns:xm="http://schemas.microsoft.com/office/excel/2006/main">
          <x14:cfRule type="expression" priority="186" id="{73154F39-DD59-4A58-87D5-3BCD8D1D6616}">
            <xm:f>AND('\Users\AnGav\Documents\wpro.jet.su@SSL\DavWWWRoot\PWA\common\dep\cib\DocLib1\Стандарт DevSecOps\Framework\[Тепловая_карта_оценки_зрелости_v4.1.xlsx]Heatmap'!#REF!&gt;80%,'\Users\AnGav\Documents\wpro.jet.su@SSL\DavWWWRoot\PWA\common\dep\cib\DocLib1\Стандарт DevSecOps\Framework\[Тепловая_карта_оценки_зрелости_v4.1.xlsx]Heatmap'!#REF!&lt;=100%)</xm:f>
            <x14:dxf>
              <fill>
                <patternFill>
                  <bgColor theme="9" tint="0.39994506668294322"/>
                </patternFill>
              </fill>
            </x14:dxf>
          </x14:cfRule>
          <x14:cfRule type="expression" priority="187" id="{A1F19283-4B00-4001-8612-6A5E8429632A}">
            <xm:f>AND('\Users\AnGav\Documents\wpro.jet.su@SSL\DavWWWRoot\PWA\common\dep\cib\DocLib1\Стандарт DevSecOps\Framework\[Тепловая_карта_оценки_зрелости_v4.1.xlsx]Heatmap'!#REF!&gt;60%,'\Users\AnGav\Documents\wpro.jet.su@SSL\DavWWWRoot\PWA\common\dep\cib\DocLib1\Стандарт DevSecOps\Framework\[Тепловая_карта_оценки_зрелости_v4.1.xlsx]Heatmap'!#REF!&lt;=80%)</xm:f>
            <x14:dxf>
              <fill>
                <patternFill>
                  <bgColor theme="9" tint="0.79998168889431442"/>
                </patternFill>
              </fill>
            </x14:dxf>
          </x14:cfRule>
          <x14:cfRule type="expression" priority="188" id="{E43896D5-CC62-4EA6-A541-F7E2FC300AE6}">
            <xm:f>AND('\Users\AnGav\Documents\wpro.jet.su@SSL\DavWWWRoot\PWA\common\dep\cib\DocLib1\Стандарт DevSecOps\Framework\[Тепловая_карта_оценки_зрелости_v4.1.xlsx]Heatmap'!#REF!&gt;40%,'\Users\AnGav\Documents\wpro.jet.su@SSL\DavWWWRoot\PWA\common\dep\cib\DocLib1\Стандарт DevSecOps\Framework\[Тепловая_карта_оценки_зрелости_v4.1.xlsx]Heatmap'!#REF!&lt;=60%)</xm:f>
            <x14:dxf>
              <fill>
                <patternFill>
                  <bgColor theme="7" tint="0.39994506668294322"/>
                </patternFill>
              </fill>
            </x14:dxf>
          </x14:cfRule>
          <x14:cfRule type="expression" priority="189" id="{4D75B51A-4660-418F-BB9C-FD417883F4F9}">
            <xm:f>AND('\Users\AnGav\Documents\wpro.jet.su@SSL\DavWWWRoot\PWA\common\dep\cib\DocLib1\Стандарт DevSecOps\Framework\[Тепловая_карта_оценки_зрелости_v4.1.xlsx]Heatmap'!#REF!&gt;20%,'\Users\AnGav\Documents\wpro.jet.su@SSL\DavWWWRoot\PWA\common\dep\cib\DocLib1\Стандарт DevSecOps\Framework\[Тепловая_карта_оценки_зрелости_v4.1.xlsx]Heatmap'!#REF!&lt;=40%)</xm:f>
            <x14:dxf>
              <fill>
                <patternFill>
                  <bgColor theme="5" tint="0.39994506668294322"/>
                </patternFill>
              </fill>
            </x14:dxf>
          </x14:cfRule>
          <x14:cfRule type="expression" priority="190" id="{6400DAF6-77AE-49A9-AD9D-DD8BEAFF0C7B}">
            <xm:f>'\Users\AnGav\Documents\wpro.jet.su@SSL\DavWWWRoot\PWA\common\dep\cib\DocLib1\Стандарт DevSecOps\Framework\[Тепловая_карта_оценки_зрелости_v4.1.xlsx]Heatmap'!#REF!&lt;=20</xm:f>
            <x14:dxf>
              <fill>
                <patternFill>
                  <bgColor rgb="FFFF7C80"/>
                </patternFill>
              </fill>
            </x14:dxf>
          </x14:cfRule>
          <xm:sqref>T8 T11</xm:sqref>
        </x14:conditionalFormatting>
        <x14:conditionalFormatting xmlns:xm="http://schemas.microsoft.com/office/excel/2006/main">
          <x14:cfRule type="expression" priority="161" id="{65E99BE7-AFB7-40EF-B7D6-2947AE5973EE}">
            <xm:f>AND('\Users\AnGav\Documents\wpro.jet.su@SSL\DavWWWRoot\PWA\common\dep\cib\DocLib1\Стандарт DevSecOps\Framework\[Тепловая_карта_оценки_зрелости_v4.1.xlsx]Heatmap'!#REF!&gt;80%,'\Users\AnGav\Documents\wpro.jet.su@SSL\DavWWWRoot\PWA\common\dep\cib\DocLib1\Стандарт DevSecOps\Framework\[Тепловая_карта_оценки_зрелости_v4.1.xlsx]Heatmap'!#REF!&lt;=100%)</xm:f>
            <x14:dxf>
              <fill>
                <patternFill>
                  <bgColor theme="9" tint="0.39994506668294322"/>
                </patternFill>
              </fill>
            </x14:dxf>
          </x14:cfRule>
          <x14:cfRule type="expression" priority="162" id="{795F59B7-98D8-472B-9EA5-3AFB63897FB2}">
            <xm:f>AND('\Users\AnGav\Documents\wpro.jet.su@SSL\DavWWWRoot\PWA\common\dep\cib\DocLib1\Стандарт DevSecOps\Framework\[Тепловая_карта_оценки_зрелости_v4.1.xlsx]Heatmap'!#REF!&gt;60%,'\Users\AnGav\Documents\wpro.jet.su@SSL\DavWWWRoot\PWA\common\dep\cib\DocLib1\Стандарт DevSecOps\Framework\[Тепловая_карта_оценки_зрелости_v4.1.xlsx]Heatmap'!#REF!&lt;=80%)</xm:f>
            <x14:dxf>
              <fill>
                <patternFill>
                  <bgColor theme="9" tint="0.79998168889431442"/>
                </patternFill>
              </fill>
            </x14:dxf>
          </x14:cfRule>
          <x14:cfRule type="expression" priority="163" id="{1CC4A9F5-33E5-4C15-AEA7-03E09C9F4A5E}">
            <xm:f>AND('\Users\AnGav\Documents\wpro.jet.su@SSL\DavWWWRoot\PWA\common\dep\cib\DocLib1\Стандарт DevSecOps\Framework\[Тепловая_карта_оценки_зрелости_v4.1.xlsx]Heatmap'!#REF!&gt;40%,'\Users\AnGav\Documents\wpro.jet.su@SSL\DavWWWRoot\PWA\common\dep\cib\DocLib1\Стандарт DevSecOps\Framework\[Тепловая_карта_оценки_зрелости_v4.1.xlsx]Heatmap'!#REF!&lt;=60%)</xm:f>
            <x14:dxf>
              <fill>
                <patternFill>
                  <bgColor theme="7" tint="0.39994506668294322"/>
                </patternFill>
              </fill>
            </x14:dxf>
          </x14:cfRule>
          <x14:cfRule type="expression" priority="164" id="{74502B0E-9259-43F3-A719-325AB14D5D9A}">
            <xm:f>AND('\Users\AnGav\Documents\wpro.jet.su@SSL\DavWWWRoot\PWA\common\dep\cib\DocLib1\Стандарт DevSecOps\Framework\[Тепловая_карта_оценки_зрелости_v4.1.xlsx]Heatmap'!#REF!&gt;20%,'\Users\AnGav\Documents\wpro.jet.su@SSL\DavWWWRoot\PWA\common\dep\cib\DocLib1\Стандарт DevSecOps\Framework\[Тепловая_карта_оценки_зрелости_v4.1.xlsx]Heatmap'!#REF!&lt;=40%)</xm:f>
            <x14:dxf>
              <fill>
                <patternFill>
                  <bgColor theme="5" tint="0.39994506668294322"/>
                </patternFill>
              </fill>
            </x14:dxf>
          </x14:cfRule>
          <x14:cfRule type="expression" priority="165" id="{348264C8-BF5C-42FE-A4DB-914154287818}">
            <xm:f>'\Users\AnGav\Documents\wpro.jet.su@SSL\DavWWWRoot\PWA\common\dep\cib\DocLib1\Стандарт DevSecOps\Framework\[Тепловая_карта_оценки_зрелости_v4.1.xlsx]Heatmap'!#REF!&lt;=20</xm:f>
            <x14:dxf>
              <fill>
                <patternFill>
                  <bgColor rgb="FFFF7C80"/>
                </patternFill>
              </fill>
            </x14:dxf>
          </x14:cfRule>
          <xm:sqref>T17</xm:sqref>
        </x14:conditionalFormatting>
        <x14:conditionalFormatting xmlns:xm="http://schemas.microsoft.com/office/excel/2006/main">
          <x14:cfRule type="expression" priority="96" id="{9074B121-272C-4C04-8449-994ECBD80379}">
            <xm:f>AND('\Users\AnGav\Documents\wpro.jet.su@SSL\DavWWWRoot\PWA\common\dep\cib\DocLib1\Стандарт DevSecOps\Framework\[Тепловая_карта_оценки_зрелости_v4.1.xlsx]Heatmap'!#REF!&gt;80%,'\Users\AnGav\Documents\wpro.jet.su@SSL\DavWWWRoot\PWA\common\dep\cib\DocLib1\Стандарт DevSecOps\Framework\[Тепловая_карта_оценки_зрелости_v4.1.xlsx]Heatmap'!#REF!&lt;=100%)</xm:f>
            <x14:dxf>
              <fill>
                <patternFill>
                  <bgColor theme="9" tint="0.39994506668294322"/>
                </patternFill>
              </fill>
            </x14:dxf>
          </x14:cfRule>
          <x14:cfRule type="expression" priority="97" id="{D98AA614-111A-404A-94C3-A1A59B874F35}">
            <xm:f>AND('\Users\AnGav\Documents\wpro.jet.su@SSL\DavWWWRoot\PWA\common\dep\cib\DocLib1\Стандарт DevSecOps\Framework\[Тепловая_карта_оценки_зрелости_v4.1.xlsx]Heatmap'!#REF!&gt;60%,'\Users\AnGav\Documents\wpro.jet.su@SSL\DavWWWRoot\PWA\common\dep\cib\DocLib1\Стандарт DevSecOps\Framework\[Тепловая_карта_оценки_зрелости_v4.1.xlsx]Heatmap'!#REF!&lt;=80%)</xm:f>
            <x14:dxf>
              <fill>
                <patternFill>
                  <bgColor theme="9" tint="0.79998168889431442"/>
                </patternFill>
              </fill>
            </x14:dxf>
          </x14:cfRule>
          <x14:cfRule type="expression" priority="98" id="{3723968C-3954-4BAD-880D-023670A1445D}">
            <xm:f>AND('\Users\AnGav\Documents\wpro.jet.su@SSL\DavWWWRoot\PWA\common\dep\cib\DocLib1\Стандарт DevSecOps\Framework\[Тепловая_карта_оценки_зрелости_v4.1.xlsx]Heatmap'!#REF!&gt;40%,'\Users\AnGav\Documents\wpro.jet.su@SSL\DavWWWRoot\PWA\common\dep\cib\DocLib1\Стандарт DevSecOps\Framework\[Тепловая_карта_оценки_зрелости_v4.1.xlsx]Heatmap'!#REF!&lt;=60%)</xm:f>
            <x14:dxf>
              <fill>
                <patternFill>
                  <bgColor theme="7" tint="0.39994506668294322"/>
                </patternFill>
              </fill>
            </x14:dxf>
          </x14:cfRule>
          <x14:cfRule type="expression" priority="99" id="{0284AAA0-7672-4CF7-9569-1C6EB4E57194}">
            <xm:f>AND('\Users\AnGav\Documents\wpro.jet.su@SSL\DavWWWRoot\PWA\common\dep\cib\DocLib1\Стандарт DevSecOps\Framework\[Тепловая_карта_оценки_зрелости_v4.1.xlsx]Heatmap'!#REF!&gt;20%,'\Users\AnGav\Documents\wpro.jet.su@SSL\DavWWWRoot\PWA\common\dep\cib\DocLib1\Стандарт DevSecOps\Framework\[Тепловая_карта_оценки_зрелости_v4.1.xlsx]Heatmap'!#REF!&lt;=40%)</xm:f>
            <x14:dxf>
              <fill>
                <patternFill>
                  <bgColor theme="5" tint="0.39994506668294322"/>
                </patternFill>
              </fill>
            </x14:dxf>
          </x14:cfRule>
          <x14:cfRule type="expression" priority="100" id="{7AF48081-51E0-4ED5-9418-C87D6CEFAD94}">
            <xm:f>'\Users\AnGav\Documents\wpro.jet.su@SSL\DavWWWRoot\PWA\common\dep\cib\DocLib1\Стандарт DevSecOps\Framework\[Тепловая_карта_оценки_зрелости_v4.1.xlsx]Heatmap'!#REF!&lt;=20</xm:f>
            <x14:dxf>
              <fill>
                <patternFill>
                  <bgColor rgb="FFFF7C80"/>
                </patternFill>
              </fill>
            </x14:dxf>
          </x14:cfRule>
          <xm:sqref>T48</xm:sqref>
        </x14:conditionalFormatting>
        <x14:conditionalFormatting xmlns:xm="http://schemas.microsoft.com/office/excel/2006/main">
          <x14:cfRule type="expression" priority="51" id="{C4CEDE1A-BA51-44A8-B90C-1B3CB8C7D110}">
            <xm:f>AND('\Users\AnGav\Documents\wpro.jet.su@SSL\DavWWWRoot\PWA\common\dep\cib\DocLib1\Стандарт DevSecOps\Framework\[Тепловая_карта_оценки_зрелости_v4.1.xlsx]Heatmap'!#REF!&gt;80%,'\Users\AnGav\Documents\wpro.jet.su@SSL\DavWWWRoot\PWA\common\dep\cib\DocLib1\Стандарт DevSecOps\Framework\[Тепловая_карта_оценки_зрелости_v4.1.xlsx]Heatmap'!#REF!&lt;=100%)</xm:f>
            <x14:dxf>
              <fill>
                <patternFill>
                  <bgColor theme="9" tint="0.39994506668294322"/>
                </patternFill>
              </fill>
            </x14:dxf>
          </x14:cfRule>
          <x14:cfRule type="expression" priority="52" id="{F76FBCCE-8760-43E5-BE1E-210328A05F79}">
            <xm:f>AND('\Users\AnGav\Documents\wpro.jet.su@SSL\DavWWWRoot\PWA\common\dep\cib\DocLib1\Стандарт DevSecOps\Framework\[Тепловая_карта_оценки_зрелости_v4.1.xlsx]Heatmap'!#REF!&gt;60%,'\Users\AnGav\Documents\wpro.jet.su@SSL\DavWWWRoot\PWA\common\dep\cib\DocLib1\Стандарт DevSecOps\Framework\[Тепловая_карта_оценки_зрелости_v4.1.xlsx]Heatmap'!#REF!&lt;=80%)</xm:f>
            <x14:dxf>
              <fill>
                <patternFill>
                  <bgColor theme="9" tint="0.79998168889431442"/>
                </patternFill>
              </fill>
            </x14:dxf>
          </x14:cfRule>
          <x14:cfRule type="expression" priority="53" id="{CF74F0B6-CF4E-49F7-A2F9-EA1B640C08DE}">
            <xm:f>AND('\Users\AnGav\Documents\wpro.jet.su@SSL\DavWWWRoot\PWA\common\dep\cib\DocLib1\Стандарт DevSecOps\Framework\[Тепловая_карта_оценки_зрелости_v4.1.xlsx]Heatmap'!#REF!&gt;40%,'\Users\AnGav\Documents\wpro.jet.su@SSL\DavWWWRoot\PWA\common\dep\cib\DocLib1\Стандарт DevSecOps\Framework\[Тепловая_карта_оценки_зрелости_v4.1.xlsx]Heatmap'!#REF!&lt;=60%)</xm:f>
            <x14:dxf>
              <fill>
                <patternFill>
                  <bgColor theme="7" tint="0.39994506668294322"/>
                </patternFill>
              </fill>
            </x14:dxf>
          </x14:cfRule>
          <x14:cfRule type="expression" priority="54" id="{901D4D7D-4606-48DE-B164-DB859FCF85A4}">
            <xm:f>AND('\Users\AnGav\Documents\wpro.jet.su@SSL\DavWWWRoot\PWA\common\dep\cib\DocLib1\Стандарт DevSecOps\Framework\[Тепловая_карта_оценки_зрелости_v4.1.xlsx]Heatmap'!#REF!&gt;20%,'\Users\AnGav\Documents\wpro.jet.su@SSL\DavWWWRoot\PWA\common\dep\cib\DocLib1\Стандарт DevSecOps\Framework\[Тепловая_карта_оценки_зрелости_v4.1.xlsx]Heatmap'!#REF!&lt;=40%)</xm:f>
            <x14:dxf>
              <fill>
                <patternFill>
                  <bgColor theme="5" tint="0.39994506668294322"/>
                </patternFill>
              </fill>
            </x14:dxf>
          </x14:cfRule>
          <x14:cfRule type="expression" priority="55" id="{248C46FB-6EF0-43FD-9C8E-7B3721C3B2FB}">
            <xm:f>'\Users\AnGav\Documents\wpro.jet.su@SSL\DavWWWRoot\PWA\common\dep\cib\DocLib1\Стандарт DevSecOps\Framework\[Тепловая_карта_оценки_зрелости_v4.1.xlsx]Heatmap'!#REF!&lt;=20</xm:f>
            <x14:dxf>
              <fill>
                <patternFill>
                  <bgColor rgb="FFFF7C80"/>
                </patternFill>
              </fill>
            </x14:dxf>
          </x14:cfRule>
          <xm:sqref>L23</xm:sqref>
        </x14:conditionalFormatting>
        <x14:conditionalFormatting xmlns:xm="http://schemas.microsoft.com/office/excel/2006/main">
          <x14:cfRule type="expression" priority="46" id="{24507D5B-2B29-47EB-AE5E-15B9E7BE5633}">
            <xm:f>AND('\Users\AnGav\Documents\wpro.jet.su@SSL\DavWWWRoot\PWA\common\dep\cib\DocLib1\Стандарт DevSecOps\Framework\[Тепловая_карта_оценки_зрелости_v4.1.xlsx]Heatmap'!#REF!&gt;80%,'\Users\AnGav\Documents\wpro.jet.su@SSL\DavWWWRoot\PWA\common\dep\cib\DocLib1\Стандарт DevSecOps\Framework\[Тепловая_карта_оценки_зрелости_v4.1.xlsx]Heatmap'!#REF!&lt;=100%)</xm:f>
            <x14:dxf>
              <fill>
                <patternFill>
                  <bgColor theme="9" tint="0.39994506668294322"/>
                </patternFill>
              </fill>
            </x14:dxf>
          </x14:cfRule>
          <x14:cfRule type="expression" priority="47" id="{EEB90E09-2C45-45E8-9A25-01A1F55D025D}">
            <xm:f>AND('\Users\AnGav\Documents\wpro.jet.su@SSL\DavWWWRoot\PWA\common\dep\cib\DocLib1\Стандарт DevSecOps\Framework\[Тепловая_карта_оценки_зрелости_v4.1.xlsx]Heatmap'!#REF!&gt;60%,'\Users\AnGav\Documents\wpro.jet.su@SSL\DavWWWRoot\PWA\common\dep\cib\DocLib1\Стандарт DevSecOps\Framework\[Тепловая_карта_оценки_зрелости_v4.1.xlsx]Heatmap'!#REF!&lt;=80%)</xm:f>
            <x14:dxf>
              <fill>
                <patternFill>
                  <bgColor theme="9" tint="0.79998168889431442"/>
                </patternFill>
              </fill>
            </x14:dxf>
          </x14:cfRule>
          <x14:cfRule type="expression" priority="48" id="{F6EC50F1-2759-4F9B-A026-372CFE46C91A}">
            <xm:f>AND('\Users\AnGav\Documents\wpro.jet.su@SSL\DavWWWRoot\PWA\common\dep\cib\DocLib1\Стандарт DevSecOps\Framework\[Тепловая_карта_оценки_зрелости_v4.1.xlsx]Heatmap'!#REF!&gt;40%,'\Users\AnGav\Documents\wpro.jet.su@SSL\DavWWWRoot\PWA\common\dep\cib\DocLib1\Стандарт DevSecOps\Framework\[Тепловая_карта_оценки_зрелости_v4.1.xlsx]Heatmap'!#REF!&lt;=60%)</xm:f>
            <x14:dxf>
              <fill>
                <patternFill>
                  <bgColor theme="7" tint="0.39994506668294322"/>
                </patternFill>
              </fill>
            </x14:dxf>
          </x14:cfRule>
          <x14:cfRule type="expression" priority="49" id="{F806BE30-3843-49D3-8EE8-904FB0413BA0}">
            <xm:f>AND('\Users\AnGav\Documents\wpro.jet.su@SSL\DavWWWRoot\PWA\common\dep\cib\DocLib1\Стандарт DevSecOps\Framework\[Тепловая_карта_оценки_зрелости_v4.1.xlsx]Heatmap'!#REF!&gt;20%,'\Users\AnGav\Documents\wpro.jet.su@SSL\DavWWWRoot\PWA\common\dep\cib\DocLib1\Стандарт DevSecOps\Framework\[Тепловая_карта_оценки_зрелости_v4.1.xlsx]Heatmap'!#REF!&lt;=40%)</xm:f>
            <x14:dxf>
              <fill>
                <patternFill>
                  <bgColor theme="5" tint="0.39994506668294322"/>
                </patternFill>
              </fill>
            </x14:dxf>
          </x14:cfRule>
          <x14:cfRule type="expression" priority="50" id="{037E6A3F-0E03-47A0-A019-3E330A6D9902}">
            <xm:f>'\Users\AnGav\Documents\wpro.jet.su@SSL\DavWWWRoot\PWA\common\dep\cib\DocLib1\Стандарт DevSecOps\Framework\[Тепловая_карта_оценки_зрелости_v4.1.xlsx]Heatmap'!#REF!&lt;=20</xm:f>
            <x14:dxf>
              <fill>
                <patternFill>
                  <bgColor rgb="FFFF7C80"/>
                </patternFill>
              </fill>
            </x14:dxf>
          </x14:cfRule>
          <xm:sqref>P23</xm:sqref>
        </x14:conditionalFormatting>
        <x14:conditionalFormatting xmlns:xm="http://schemas.microsoft.com/office/excel/2006/main">
          <x14:cfRule type="expression" priority="41" id="{D71953CA-FC0E-49B5-863C-63AE8B91202A}">
            <xm:f>AND('\Users\AnGav\Documents\wpro.jet.su@SSL\DavWWWRoot\PWA\common\dep\cib\DocLib1\Стандарт DevSecOps\Framework\[Тепловая_карта_оценки_зрелости_v4.1.xlsx]Heatmap'!#REF!&gt;80%,'\Users\AnGav\Documents\wpro.jet.su@SSL\DavWWWRoot\PWA\common\dep\cib\DocLib1\Стандарт DevSecOps\Framework\[Тепловая_карта_оценки_зрелости_v4.1.xlsx]Heatmap'!#REF!&lt;=100%)</xm:f>
            <x14:dxf>
              <fill>
                <patternFill>
                  <bgColor theme="9" tint="0.39994506668294322"/>
                </patternFill>
              </fill>
            </x14:dxf>
          </x14:cfRule>
          <x14:cfRule type="expression" priority="42" id="{7131DFE5-0773-4988-9D93-F0186A2D6E16}">
            <xm:f>AND('\Users\AnGav\Documents\wpro.jet.su@SSL\DavWWWRoot\PWA\common\dep\cib\DocLib1\Стандарт DevSecOps\Framework\[Тепловая_карта_оценки_зрелости_v4.1.xlsx]Heatmap'!#REF!&gt;60%,'\Users\AnGav\Documents\wpro.jet.su@SSL\DavWWWRoot\PWA\common\dep\cib\DocLib1\Стандарт DevSecOps\Framework\[Тепловая_карта_оценки_зрелости_v4.1.xlsx]Heatmap'!#REF!&lt;=80%)</xm:f>
            <x14:dxf>
              <fill>
                <patternFill>
                  <bgColor theme="9" tint="0.79998168889431442"/>
                </patternFill>
              </fill>
            </x14:dxf>
          </x14:cfRule>
          <x14:cfRule type="expression" priority="43" id="{1CA6FD01-84F6-44DE-8977-48FBC0EAAD0D}">
            <xm:f>AND('\Users\AnGav\Documents\wpro.jet.su@SSL\DavWWWRoot\PWA\common\dep\cib\DocLib1\Стандарт DevSecOps\Framework\[Тепловая_карта_оценки_зрелости_v4.1.xlsx]Heatmap'!#REF!&gt;40%,'\Users\AnGav\Documents\wpro.jet.su@SSL\DavWWWRoot\PWA\common\dep\cib\DocLib1\Стандарт DevSecOps\Framework\[Тепловая_карта_оценки_зрелости_v4.1.xlsx]Heatmap'!#REF!&lt;=60%)</xm:f>
            <x14:dxf>
              <fill>
                <patternFill>
                  <bgColor theme="7" tint="0.39994506668294322"/>
                </patternFill>
              </fill>
            </x14:dxf>
          </x14:cfRule>
          <x14:cfRule type="expression" priority="44" id="{E70B46E1-6DAB-4119-8008-5DB24F62ED19}">
            <xm:f>AND('\Users\AnGav\Documents\wpro.jet.su@SSL\DavWWWRoot\PWA\common\dep\cib\DocLib1\Стандарт DevSecOps\Framework\[Тепловая_карта_оценки_зрелости_v4.1.xlsx]Heatmap'!#REF!&gt;20%,'\Users\AnGav\Documents\wpro.jet.su@SSL\DavWWWRoot\PWA\common\dep\cib\DocLib1\Стандарт DevSecOps\Framework\[Тепловая_карта_оценки_зрелости_v4.1.xlsx]Heatmap'!#REF!&lt;=40%)</xm:f>
            <x14:dxf>
              <fill>
                <patternFill>
                  <bgColor theme="5" tint="0.39994506668294322"/>
                </patternFill>
              </fill>
            </x14:dxf>
          </x14:cfRule>
          <x14:cfRule type="expression" priority="45" id="{AE30F354-5AAD-4E2F-A569-E479F2AD2FC1}">
            <xm:f>'\Users\AnGav\Documents\wpro.jet.su@SSL\DavWWWRoot\PWA\common\dep\cib\DocLib1\Стандарт DevSecOps\Framework\[Тепловая_карта_оценки_зрелости_v4.1.xlsx]Heatmap'!#REF!&lt;=20</xm:f>
            <x14:dxf>
              <fill>
                <patternFill>
                  <bgColor rgb="FFFF7C80"/>
                </patternFill>
              </fill>
            </x14:dxf>
          </x14:cfRule>
          <xm:sqref>T23</xm:sqref>
        </x14:conditionalFormatting>
        <x14:conditionalFormatting xmlns:xm="http://schemas.microsoft.com/office/excel/2006/main">
          <x14:cfRule type="expression" priority="21" id="{5C8E5925-D263-4828-AFFC-F6C14234AD31}">
            <xm:f>AND('\Users\AnGav\Documents\wpro.jet.su@SSL\DavWWWRoot\PWA\common\dep\cib\DocLib1\Стандарт DevSecOps\Framework\[Тепловая_карта_оценки_зрелости_v4.1.xlsx]Heatmap'!#REF!&gt;80%,'\Users\AnGav\Documents\wpro.jet.su@SSL\DavWWWRoot\PWA\common\dep\cib\DocLib1\Стандарт DevSecOps\Framework\[Тепловая_карта_оценки_зрелости_v4.1.xlsx]Heatmap'!#REF!&lt;=100%)</xm:f>
            <x14:dxf>
              <fill>
                <patternFill>
                  <bgColor theme="9" tint="0.39994506668294322"/>
                </patternFill>
              </fill>
            </x14:dxf>
          </x14:cfRule>
          <x14:cfRule type="expression" priority="22" id="{08948126-0DA4-4FAB-97BA-29798C160C11}">
            <xm:f>AND('\Users\AnGav\Documents\wpro.jet.su@SSL\DavWWWRoot\PWA\common\dep\cib\DocLib1\Стандарт DevSecOps\Framework\[Тепловая_карта_оценки_зрелости_v4.1.xlsx]Heatmap'!#REF!&gt;60%,'\Users\AnGav\Documents\wpro.jet.su@SSL\DavWWWRoot\PWA\common\dep\cib\DocLib1\Стандарт DevSecOps\Framework\[Тепловая_карта_оценки_зрелости_v4.1.xlsx]Heatmap'!#REF!&lt;=80%)</xm:f>
            <x14:dxf>
              <fill>
                <patternFill>
                  <bgColor theme="9" tint="0.79998168889431442"/>
                </patternFill>
              </fill>
            </x14:dxf>
          </x14:cfRule>
          <x14:cfRule type="expression" priority="23" id="{D90EB09E-C8C1-4B18-A346-6C7BD947433F}">
            <xm:f>AND('\Users\AnGav\Documents\wpro.jet.su@SSL\DavWWWRoot\PWA\common\dep\cib\DocLib1\Стандарт DevSecOps\Framework\[Тепловая_карта_оценки_зрелости_v4.1.xlsx]Heatmap'!#REF!&gt;40%,'\Users\AnGav\Documents\wpro.jet.su@SSL\DavWWWRoot\PWA\common\dep\cib\DocLib1\Стандарт DevSecOps\Framework\[Тепловая_карта_оценки_зрелости_v4.1.xlsx]Heatmap'!#REF!&lt;=60%)</xm:f>
            <x14:dxf>
              <fill>
                <patternFill>
                  <bgColor theme="7" tint="0.39994506668294322"/>
                </patternFill>
              </fill>
            </x14:dxf>
          </x14:cfRule>
          <x14:cfRule type="expression" priority="24" id="{299FCAD4-3B68-4ADE-A914-A44DD3C0737A}">
            <xm:f>AND('\Users\AnGav\Documents\wpro.jet.su@SSL\DavWWWRoot\PWA\common\dep\cib\DocLib1\Стандарт DevSecOps\Framework\[Тепловая_карта_оценки_зрелости_v4.1.xlsx]Heatmap'!#REF!&gt;20%,'\Users\AnGav\Documents\wpro.jet.su@SSL\DavWWWRoot\PWA\common\dep\cib\DocLib1\Стандарт DevSecOps\Framework\[Тепловая_карта_оценки_зрелости_v4.1.xlsx]Heatmap'!#REF!&lt;=40%)</xm:f>
            <x14:dxf>
              <fill>
                <patternFill>
                  <bgColor theme="5" tint="0.39994506668294322"/>
                </patternFill>
              </fill>
            </x14:dxf>
          </x14:cfRule>
          <x14:cfRule type="expression" priority="25" id="{980EFCCA-BF69-4FDA-AA65-B5EAF4B823A0}">
            <xm:f>'\Users\AnGav\Documents\wpro.jet.su@SSL\DavWWWRoot\PWA\common\dep\cib\DocLib1\Стандарт DevSecOps\Framework\[Тепловая_карта_оценки_зрелости_v4.1.xlsx]Heatmap'!#REF!&lt;=20</xm:f>
            <x14:dxf>
              <fill>
                <patternFill>
                  <bgColor rgb="FFFF7C80"/>
                </patternFill>
              </fill>
            </x14:dxf>
          </x14:cfRule>
          <xm:sqref>N32</xm:sqref>
        </x14:conditionalFormatting>
        <x14:conditionalFormatting xmlns:xm="http://schemas.microsoft.com/office/excel/2006/main">
          <x14:cfRule type="expression" priority="31" id="{0D4781BD-F396-4299-BF00-7F3F8C1E69E9}">
            <xm:f>AND('\Users\AnGav\Documents\wpro.jet.su@SSL\DavWWWRoot\PWA\common\dep\cib\DocLib1\Стандарт DevSecOps\Framework\[Тепловая_карта_оценки_зрелости_v4.1.xlsx]Heatmap'!#REF!&gt;80%,'\Users\AnGav\Documents\wpro.jet.su@SSL\DavWWWRoot\PWA\common\dep\cib\DocLib1\Стандарт DevSecOps\Framework\[Тепловая_карта_оценки_зрелости_v4.1.xlsx]Heatmap'!#REF!&lt;=100%)</xm:f>
            <x14:dxf>
              <fill>
                <patternFill>
                  <bgColor theme="9" tint="0.39994506668294322"/>
                </patternFill>
              </fill>
            </x14:dxf>
          </x14:cfRule>
          <x14:cfRule type="expression" priority="32" id="{776F89BC-B15F-4123-BEBA-65C0185F6649}">
            <xm:f>AND('\Users\AnGav\Documents\wpro.jet.su@SSL\DavWWWRoot\PWA\common\dep\cib\DocLib1\Стандарт DevSecOps\Framework\[Тепловая_карта_оценки_зрелости_v4.1.xlsx]Heatmap'!#REF!&gt;60%,'\Users\AnGav\Documents\wpro.jet.su@SSL\DavWWWRoot\PWA\common\dep\cib\DocLib1\Стандарт DevSecOps\Framework\[Тепловая_карта_оценки_зрелости_v4.1.xlsx]Heatmap'!#REF!&lt;=80%)</xm:f>
            <x14:dxf>
              <fill>
                <patternFill>
                  <bgColor theme="9" tint="0.79998168889431442"/>
                </patternFill>
              </fill>
            </x14:dxf>
          </x14:cfRule>
          <x14:cfRule type="expression" priority="33" id="{194E6F3A-A50F-4BD5-85F7-491F54023F17}">
            <xm:f>AND('\Users\AnGav\Documents\wpro.jet.su@SSL\DavWWWRoot\PWA\common\dep\cib\DocLib1\Стандарт DevSecOps\Framework\[Тепловая_карта_оценки_зрелости_v4.1.xlsx]Heatmap'!#REF!&gt;40%,'\Users\AnGav\Documents\wpro.jet.su@SSL\DavWWWRoot\PWA\common\dep\cib\DocLib1\Стандарт DevSecOps\Framework\[Тепловая_карта_оценки_зрелости_v4.1.xlsx]Heatmap'!#REF!&lt;=60%)</xm:f>
            <x14:dxf>
              <fill>
                <patternFill>
                  <bgColor theme="7" tint="0.39994506668294322"/>
                </patternFill>
              </fill>
            </x14:dxf>
          </x14:cfRule>
          <x14:cfRule type="expression" priority="34" id="{E23F185F-C975-4754-9B05-7EE18F6D682A}">
            <xm:f>AND('\Users\AnGav\Documents\wpro.jet.su@SSL\DavWWWRoot\PWA\common\dep\cib\DocLib1\Стандарт DevSecOps\Framework\[Тепловая_карта_оценки_зрелости_v4.1.xlsx]Heatmap'!#REF!&gt;20%,'\Users\AnGav\Documents\wpro.jet.su@SSL\DavWWWRoot\PWA\common\dep\cib\DocLib1\Стандарт DevSecOps\Framework\[Тепловая_карта_оценки_зрелости_v4.1.xlsx]Heatmap'!#REF!&lt;=40%)</xm:f>
            <x14:dxf>
              <fill>
                <patternFill>
                  <bgColor theme="5" tint="0.39994506668294322"/>
                </patternFill>
              </fill>
            </x14:dxf>
          </x14:cfRule>
          <x14:cfRule type="expression" priority="35" id="{7F7D755F-38ED-46CD-A21E-D0C1360ECA4E}">
            <xm:f>'\Users\AnGav\Documents\wpro.jet.su@SSL\DavWWWRoot\PWA\common\dep\cib\DocLib1\Стандарт DevSecOps\Framework\[Тепловая_карта_оценки_зрелости_v4.1.xlsx]Heatmap'!#REF!&lt;=20</xm:f>
            <x14:dxf>
              <fill>
                <patternFill>
                  <bgColor rgb="FFFF7C80"/>
                </patternFill>
              </fill>
            </x14:dxf>
          </x14:cfRule>
          <xm:sqref>P8</xm:sqref>
        </x14:conditionalFormatting>
        <x14:conditionalFormatting xmlns:xm="http://schemas.microsoft.com/office/excel/2006/main">
          <x14:cfRule type="expression" priority="26" id="{18BB7919-EBED-4CDD-BB00-E0510C2708DD}">
            <xm:f>AND('\Users\AnGav\Documents\wpro.jet.su@SSL\DavWWWRoot\PWA\common\dep\cib\DocLib1\Стандарт DevSecOps\Framework\[Тепловая_карта_оценки_зрелости_v4.1.xlsx]Heatmap'!#REF!&gt;80%,'\Users\AnGav\Documents\wpro.jet.su@SSL\DavWWWRoot\PWA\common\dep\cib\DocLib1\Стандарт DevSecOps\Framework\[Тепловая_карта_оценки_зрелости_v4.1.xlsx]Heatmap'!#REF!&lt;=100%)</xm:f>
            <x14:dxf>
              <fill>
                <patternFill>
                  <bgColor theme="9" tint="0.39994506668294322"/>
                </patternFill>
              </fill>
            </x14:dxf>
          </x14:cfRule>
          <x14:cfRule type="expression" priority="27" id="{125ED3B3-3F58-481C-A11C-34C0EBA8657B}">
            <xm:f>AND('\Users\AnGav\Documents\wpro.jet.su@SSL\DavWWWRoot\PWA\common\dep\cib\DocLib1\Стандарт DevSecOps\Framework\[Тепловая_карта_оценки_зрелости_v4.1.xlsx]Heatmap'!#REF!&gt;60%,'\Users\AnGav\Documents\wpro.jet.su@SSL\DavWWWRoot\PWA\common\dep\cib\DocLib1\Стандарт DevSecOps\Framework\[Тепловая_карта_оценки_зрелости_v4.1.xlsx]Heatmap'!#REF!&lt;=80%)</xm:f>
            <x14:dxf>
              <fill>
                <patternFill>
                  <bgColor theme="9" tint="0.79998168889431442"/>
                </patternFill>
              </fill>
            </x14:dxf>
          </x14:cfRule>
          <x14:cfRule type="expression" priority="28" id="{765D4933-2718-4FE8-BFA6-C1698E94B229}">
            <xm:f>AND('\Users\AnGav\Documents\wpro.jet.su@SSL\DavWWWRoot\PWA\common\dep\cib\DocLib1\Стандарт DevSecOps\Framework\[Тепловая_карта_оценки_зрелости_v4.1.xlsx]Heatmap'!#REF!&gt;40%,'\Users\AnGav\Documents\wpro.jet.su@SSL\DavWWWRoot\PWA\common\dep\cib\DocLib1\Стандарт DevSecOps\Framework\[Тепловая_карта_оценки_зрелости_v4.1.xlsx]Heatmap'!#REF!&lt;=60%)</xm:f>
            <x14:dxf>
              <fill>
                <patternFill>
                  <bgColor theme="7" tint="0.39994506668294322"/>
                </patternFill>
              </fill>
            </x14:dxf>
          </x14:cfRule>
          <x14:cfRule type="expression" priority="29" id="{E32FB57C-035D-474A-AA14-7D46E4267060}">
            <xm:f>AND('\Users\AnGav\Documents\wpro.jet.su@SSL\DavWWWRoot\PWA\common\dep\cib\DocLib1\Стандарт DevSecOps\Framework\[Тепловая_карта_оценки_зрелости_v4.1.xlsx]Heatmap'!#REF!&gt;20%,'\Users\AnGav\Documents\wpro.jet.su@SSL\DavWWWRoot\PWA\common\dep\cib\DocLib1\Стандарт DevSecOps\Framework\[Тепловая_карта_оценки_зрелости_v4.1.xlsx]Heatmap'!#REF!&lt;=40%)</xm:f>
            <x14:dxf>
              <fill>
                <patternFill>
                  <bgColor theme="5" tint="0.39994506668294322"/>
                </patternFill>
              </fill>
            </x14:dxf>
          </x14:cfRule>
          <x14:cfRule type="expression" priority="30" id="{56BE8787-1939-47F4-AB62-5849F521E1B4}">
            <xm:f>'\Users\AnGav\Documents\wpro.jet.su@SSL\DavWWWRoot\PWA\common\dep\cib\DocLib1\Стандарт DevSecOps\Framework\[Тепловая_карта_оценки_зрелости_v4.1.xlsx]Heatmap'!#REF!&lt;=20</xm:f>
            <x14:dxf>
              <fill>
                <patternFill>
                  <bgColor rgb="FFFF7C80"/>
                </patternFill>
              </fill>
            </x14:dxf>
          </x14:cfRule>
          <xm:sqref>N29</xm:sqref>
        </x14:conditionalFormatting>
        <x14:conditionalFormatting xmlns:xm="http://schemas.microsoft.com/office/excel/2006/main">
          <x14:cfRule type="expression" priority="6" id="{10FCD23E-BE1B-44B1-9797-05A6351E8F7F}">
            <xm:f>AND('\Users\AnGav\Documents\wpro.jet.su@SSL\DavWWWRoot\PWA\common\dep\cib\DocLib1\Стандарт DevSecOps\Framework\[Тепловая_карта_оценки_зрелости_v4.1.xlsx]Heatmap'!#REF!&gt;80%,'\Users\AnGav\Documents\wpro.jet.su@SSL\DavWWWRoot\PWA\common\dep\cib\DocLib1\Стандарт DevSecOps\Framework\[Тепловая_карта_оценки_зрелости_v4.1.xlsx]Heatmap'!#REF!&lt;=100%)</xm:f>
            <x14:dxf>
              <fill>
                <patternFill>
                  <bgColor theme="9" tint="0.39994506668294322"/>
                </patternFill>
              </fill>
            </x14:dxf>
          </x14:cfRule>
          <x14:cfRule type="expression" priority="7" id="{D30710BB-459C-481C-BF55-A1F970E9B4F1}">
            <xm:f>AND('\Users\AnGav\Documents\wpro.jet.su@SSL\DavWWWRoot\PWA\common\dep\cib\DocLib1\Стандарт DevSecOps\Framework\[Тепловая_карта_оценки_зрелости_v4.1.xlsx]Heatmap'!#REF!&gt;60%,'\Users\AnGav\Documents\wpro.jet.su@SSL\DavWWWRoot\PWA\common\dep\cib\DocLib1\Стандарт DevSecOps\Framework\[Тепловая_карта_оценки_зрелости_v4.1.xlsx]Heatmap'!#REF!&lt;=80%)</xm:f>
            <x14:dxf>
              <fill>
                <patternFill>
                  <bgColor theme="9" tint="0.79998168889431442"/>
                </patternFill>
              </fill>
            </x14:dxf>
          </x14:cfRule>
          <x14:cfRule type="expression" priority="8" id="{EDC5A1FE-5182-4E4D-BAFF-4A3D8CB00F2D}">
            <xm:f>AND('\Users\AnGav\Documents\wpro.jet.su@SSL\DavWWWRoot\PWA\common\dep\cib\DocLib1\Стандарт DevSecOps\Framework\[Тепловая_карта_оценки_зрелости_v4.1.xlsx]Heatmap'!#REF!&gt;40%,'\Users\AnGav\Documents\wpro.jet.su@SSL\DavWWWRoot\PWA\common\dep\cib\DocLib1\Стандарт DevSecOps\Framework\[Тепловая_карта_оценки_зрелости_v4.1.xlsx]Heatmap'!#REF!&lt;=60%)</xm:f>
            <x14:dxf>
              <fill>
                <patternFill>
                  <bgColor theme="7" tint="0.39994506668294322"/>
                </patternFill>
              </fill>
            </x14:dxf>
          </x14:cfRule>
          <x14:cfRule type="expression" priority="9" id="{BC104E3F-0CF3-4E56-B17E-78C18D530A6D}">
            <xm:f>AND('\Users\AnGav\Documents\wpro.jet.su@SSL\DavWWWRoot\PWA\common\dep\cib\DocLib1\Стандарт DevSecOps\Framework\[Тепловая_карта_оценки_зрелости_v4.1.xlsx]Heatmap'!#REF!&gt;20%,'\Users\AnGav\Documents\wpro.jet.su@SSL\DavWWWRoot\PWA\common\dep\cib\DocLib1\Стандарт DevSecOps\Framework\[Тепловая_карта_оценки_зрелости_v4.1.xlsx]Heatmap'!#REF!&lt;=40%)</xm:f>
            <x14:dxf>
              <fill>
                <patternFill>
                  <bgColor theme="5" tint="0.39994506668294322"/>
                </patternFill>
              </fill>
            </x14:dxf>
          </x14:cfRule>
          <x14:cfRule type="expression" priority="10" id="{73D427D8-21F7-4CE0-AB42-B63337060CA1}">
            <xm:f>'\Users\AnGav\Documents\wpro.jet.su@SSL\DavWWWRoot\PWA\common\dep\cib\DocLib1\Стандарт DevSecOps\Framework\[Тепловая_карта_оценки_зрелости_v4.1.xlsx]Heatmap'!#REF!&lt;=20</xm:f>
            <x14:dxf>
              <fill>
                <patternFill>
                  <bgColor rgb="FFFF7C80"/>
                </patternFill>
              </fill>
            </x14:dxf>
          </x14:cfRule>
          <xm:sqref>E61</xm:sqref>
        </x14:conditionalFormatting>
        <x14:conditionalFormatting xmlns:xm="http://schemas.microsoft.com/office/excel/2006/main">
          <x14:cfRule type="expression" priority="1" id="{DE56D66E-6A49-4E6C-9E22-E1A3FE7146F1}">
            <xm:f>AND('\Users\AnGav\Documents\wpro.jet.su@SSL\DavWWWRoot\PWA\common\dep\cib\DocLib1\Стандарт DevSecOps\Framework\[Тепловая_карта_оценки_зрелости_v4.1.xlsx]Heatmap'!#REF!&gt;80%,'\Users\AnGav\Documents\wpro.jet.su@SSL\DavWWWRoot\PWA\common\dep\cib\DocLib1\Стандарт DevSecOps\Framework\[Тепловая_карта_оценки_зрелости_v4.1.xlsx]Heatmap'!#REF!&lt;=100%)</xm:f>
            <x14:dxf>
              <fill>
                <patternFill>
                  <bgColor theme="9" tint="0.39994506668294322"/>
                </patternFill>
              </fill>
            </x14:dxf>
          </x14:cfRule>
          <x14:cfRule type="expression" priority="2" id="{B9E158F3-E62B-4717-9959-5B5E481316BB}">
            <xm:f>AND('\Users\AnGav\Documents\wpro.jet.su@SSL\DavWWWRoot\PWA\common\dep\cib\DocLib1\Стандарт DevSecOps\Framework\[Тепловая_карта_оценки_зрелости_v4.1.xlsx]Heatmap'!#REF!&gt;60%,'\Users\AnGav\Documents\wpro.jet.su@SSL\DavWWWRoot\PWA\common\dep\cib\DocLib1\Стандарт DevSecOps\Framework\[Тепловая_карта_оценки_зрелости_v4.1.xlsx]Heatmap'!#REF!&lt;=80%)</xm:f>
            <x14:dxf>
              <fill>
                <patternFill>
                  <bgColor theme="9" tint="0.79998168889431442"/>
                </patternFill>
              </fill>
            </x14:dxf>
          </x14:cfRule>
          <x14:cfRule type="expression" priority="3" id="{2FBEE902-B009-4676-BE4C-6732878A966F}">
            <xm:f>AND('\Users\AnGav\Documents\wpro.jet.su@SSL\DavWWWRoot\PWA\common\dep\cib\DocLib1\Стандарт DevSecOps\Framework\[Тепловая_карта_оценки_зрелости_v4.1.xlsx]Heatmap'!#REF!&gt;40%,'\Users\AnGav\Documents\wpro.jet.su@SSL\DavWWWRoot\PWA\common\dep\cib\DocLib1\Стандарт DevSecOps\Framework\[Тепловая_карта_оценки_зрелости_v4.1.xlsx]Heatmap'!#REF!&lt;=60%)</xm:f>
            <x14:dxf>
              <fill>
                <patternFill>
                  <bgColor theme="7" tint="0.39994506668294322"/>
                </patternFill>
              </fill>
            </x14:dxf>
          </x14:cfRule>
          <x14:cfRule type="expression" priority="4" id="{3BF78A0C-A0A4-465A-B3AC-256EC83555A0}">
            <xm:f>AND('\Users\AnGav\Documents\wpro.jet.su@SSL\DavWWWRoot\PWA\common\dep\cib\DocLib1\Стандарт DevSecOps\Framework\[Тепловая_карта_оценки_зрелости_v4.1.xlsx]Heatmap'!#REF!&gt;20%,'\Users\AnGav\Documents\wpro.jet.su@SSL\DavWWWRoot\PWA\common\dep\cib\DocLib1\Стандарт DevSecOps\Framework\[Тепловая_карта_оценки_зрелости_v4.1.xlsx]Heatmap'!#REF!&lt;=40%)</xm:f>
            <x14:dxf>
              <fill>
                <patternFill>
                  <bgColor theme="5" tint="0.39994506668294322"/>
                </patternFill>
              </fill>
            </x14:dxf>
          </x14:cfRule>
          <x14:cfRule type="expression" priority="5" id="{7E345C44-0120-4C4E-95C5-793C10BE5214}">
            <xm:f>'\Users\AnGav\Documents\wpro.jet.su@SSL\DavWWWRoot\PWA\common\dep\cib\DocLib1\Стандарт DevSecOps\Framework\[Тепловая_карта_оценки_зрелости_v4.1.xlsx]Heatmap'!#REF!&lt;=20</xm:f>
            <x14:dxf>
              <fill>
                <patternFill>
                  <bgColor rgb="FFFF7C80"/>
                </patternFill>
              </fill>
            </x14:dxf>
          </x14:cfRule>
          <xm:sqref>N61</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15"/>
  <sheetViews>
    <sheetView zoomScale="90" zoomScaleNormal="90" workbookViewId="0">
      <pane ySplit="2" topLeftCell="A7" activePane="bottomLeft" state="frozen"/>
      <selection pane="bottomLeft" activeCell="A213" sqref="A213:A215"/>
    </sheetView>
  </sheetViews>
  <sheetFormatPr defaultColWidth="8.81640625" defaultRowHeight="14.5" outlineLevelRow="1" x14ac:dyDescent="0.35"/>
  <cols>
    <col min="1" max="1" width="65.36328125" customWidth="1"/>
    <col min="2" max="2" width="129.08984375" customWidth="1"/>
  </cols>
  <sheetData>
    <row r="1" spans="1:2" ht="27.5" x14ac:dyDescent="0.35">
      <c r="A1" s="183" t="s">
        <v>1063</v>
      </c>
      <c r="B1" s="184"/>
    </row>
    <row r="2" spans="1:2" ht="21" x14ac:dyDescent="0.5">
      <c r="A2" s="79" t="s">
        <v>1064</v>
      </c>
      <c r="B2" s="80" t="s">
        <v>1065</v>
      </c>
    </row>
    <row r="3" spans="1:2" ht="30" x14ac:dyDescent="0.35">
      <c r="A3" s="81" t="s">
        <v>1066</v>
      </c>
      <c r="B3" s="82"/>
    </row>
    <row r="4" spans="1:2" ht="15.5" hidden="1" outlineLevel="1" x14ac:dyDescent="0.35">
      <c r="A4" s="83"/>
      <c r="B4" s="84" t="s">
        <v>1067</v>
      </c>
    </row>
    <row r="5" spans="1:2" ht="15.5" hidden="1" outlineLevel="1" x14ac:dyDescent="0.35">
      <c r="A5" s="83"/>
      <c r="B5" s="84" t="s">
        <v>1068</v>
      </c>
    </row>
    <row r="6" spans="1:2" ht="15.5" hidden="1" outlineLevel="1" x14ac:dyDescent="0.35">
      <c r="A6" s="83"/>
      <c r="B6" s="84" t="s">
        <v>1069</v>
      </c>
    </row>
    <row r="7" spans="1:2" ht="30" collapsed="1" x14ac:dyDescent="0.35">
      <c r="A7" s="81" t="s">
        <v>1070</v>
      </c>
      <c r="B7" s="82"/>
    </row>
    <row r="8" spans="1:2" ht="15.5" hidden="1" outlineLevel="1" x14ac:dyDescent="0.35">
      <c r="A8" s="83"/>
      <c r="B8" s="84" t="s">
        <v>1071</v>
      </c>
    </row>
    <row r="9" spans="1:2" ht="15.5" hidden="1" outlineLevel="1" x14ac:dyDescent="0.35">
      <c r="A9" s="83"/>
      <c r="B9" s="84" t="s">
        <v>1072</v>
      </c>
    </row>
    <row r="10" spans="1:2" ht="15.5" hidden="1" outlineLevel="1" x14ac:dyDescent="0.35">
      <c r="A10" s="83"/>
      <c r="B10" s="84" t="s">
        <v>1073</v>
      </c>
    </row>
    <row r="11" spans="1:2" ht="15.5" hidden="1" outlineLevel="1" x14ac:dyDescent="0.35">
      <c r="A11" s="83"/>
      <c r="B11" s="84" t="s">
        <v>1074</v>
      </c>
    </row>
    <row r="12" spans="1:2" ht="15.5" hidden="1" outlineLevel="1" x14ac:dyDescent="0.35">
      <c r="A12" s="83"/>
      <c r="B12" s="84" t="s">
        <v>1075</v>
      </c>
    </row>
    <row r="13" spans="1:2" ht="15.5" hidden="1" outlineLevel="1" x14ac:dyDescent="0.35">
      <c r="A13" s="83"/>
      <c r="B13" s="84" t="s">
        <v>1076</v>
      </c>
    </row>
    <row r="14" spans="1:2" ht="15.5" hidden="1" outlineLevel="1" x14ac:dyDescent="0.35">
      <c r="A14" s="83"/>
      <c r="B14" s="84" t="s">
        <v>1077</v>
      </c>
    </row>
    <row r="15" spans="1:2" ht="15.5" hidden="1" outlineLevel="1" x14ac:dyDescent="0.35">
      <c r="A15" s="83"/>
      <c r="B15" s="84" t="s">
        <v>1078</v>
      </c>
    </row>
    <row r="16" spans="1:2" ht="15.5" hidden="1" outlineLevel="1" x14ac:dyDescent="0.35">
      <c r="A16" s="83"/>
      <c r="B16" s="84" t="s">
        <v>1079</v>
      </c>
    </row>
    <row r="17" spans="1:2" ht="15.5" hidden="1" outlineLevel="1" x14ac:dyDescent="0.35">
      <c r="A17" s="83"/>
      <c r="B17" s="84" t="s">
        <v>1080</v>
      </c>
    </row>
    <row r="18" spans="1:2" ht="15.5" hidden="1" outlineLevel="1" x14ac:dyDescent="0.35">
      <c r="A18" s="83"/>
      <c r="B18" s="84" t="s">
        <v>1081</v>
      </c>
    </row>
    <row r="19" spans="1:2" ht="15.5" hidden="1" outlineLevel="1" x14ac:dyDescent="0.35">
      <c r="A19" s="83"/>
      <c r="B19" s="84" t="s">
        <v>1082</v>
      </c>
    </row>
    <row r="20" spans="1:2" ht="15.5" hidden="1" outlineLevel="1" x14ac:dyDescent="0.35">
      <c r="A20" s="83"/>
      <c r="B20" s="84" t="s">
        <v>1083</v>
      </c>
    </row>
    <row r="21" spans="1:2" ht="15.5" hidden="1" outlineLevel="1" x14ac:dyDescent="0.35">
      <c r="A21" s="83"/>
      <c r="B21" s="84" t="s">
        <v>1084</v>
      </c>
    </row>
    <row r="22" spans="1:2" ht="15.5" hidden="1" outlineLevel="1" x14ac:dyDescent="0.35">
      <c r="A22" s="83"/>
      <c r="B22" s="84" t="s">
        <v>1085</v>
      </c>
    </row>
    <row r="23" spans="1:2" ht="15.5" hidden="1" outlineLevel="1" x14ac:dyDescent="0.35">
      <c r="A23" s="83"/>
      <c r="B23" s="84" t="s">
        <v>1086</v>
      </c>
    </row>
    <row r="24" spans="1:2" ht="15.5" hidden="1" outlineLevel="1" x14ac:dyDescent="0.35">
      <c r="A24" s="83"/>
      <c r="B24" s="84" t="s">
        <v>1087</v>
      </c>
    </row>
    <row r="25" spans="1:2" ht="15.5" hidden="1" outlineLevel="1" x14ac:dyDescent="0.35">
      <c r="A25" s="83"/>
      <c r="B25" s="84" t="s">
        <v>1088</v>
      </c>
    </row>
    <row r="26" spans="1:2" ht="30" collapsed="1" x14ac:dyDescent="0.35">
      <c r="A26" s="81" t="s">
        <v>1089</v>
      </c>
      <c r="B26" s="82"/>
    </row>
    <row r="27" spans="1:2" ht="15.5" hidden="1" outlineLevel="1" x14ac:dyDescent="0.35">
      <c r="A27" s="83"/>
      <c r="B27" s="84" t="s">
        <v>1071</v>
      </c>
    </row>
    <row r="28" spans="1:2" ht="15.5" hidden="1" outlineLevel="1" x14ac:dyDescent="0.35">
      <c r="A28" s="83"/>
      <c r="B28" s="84" t="s">
        <v>1072</v>
      </c>
    </row>
    <row r="29" spans="1:2" ht="15.5" hidden="1" outlineLevel="1" x14ac:dyDescent="0.35">
      <c r="A29" s="83"/>
      <c r="B29" s="84" t="s">
        <v>1073</v>
      </c>
    </row>
    <row r="30" spans="1:2" ht="15.5" hidden="1" outlineLevel="1" x14ac:dyDescent="0.35">
      <c r="A30" s="83"/>
      <c r="B30" s="84" t="s">
        <v>1090</v>
      </c>
    </row>
    <row r="31" spans="1:2" ht="15.5" hidden="1" outlineLevel="1" x14ac:dyDescent="0.35">
      <c r="A31" s="83"/>
      <c r="B31" s="84" t="s">
        <v>1091</v>
      </c>
    </row>
    <row r="32" spans="1:2" ht="15.5" hidden="1" outlineLevel="1" x14ac:dyDescent="0.35">
      <c r="A32" s="83"/>
      <c r="B32" s="84" t="s">
        <v>1092</v>
      </c>
    </row>
    <row r="33" spans="1:2" ht="15.5" hidden="1" outlineLevel="1" x14ac:dyDescent="0.35">
      <c r="A33" s="83"/>
      <c r="B33" s="84" t="s">
        <v>1093</v>
      </c>
    </row>
    <row r="34" spans="1:2" ht="15.5" hidden="1" outlineLevel="1" x14ac:dyDescent="0.35">
      <c r="A34" s="83"/>
      <c r="B34" s="84" t="s">
        <v>1094</v>
      </c>
    </row>
    <row r="35" spans="1:2" ht="15.5" hidden="1" outlineLevel="1" x14ac:dyDescent="0.35">
      <c r="A35" s="83"/>
      <c r="B35" s="84" t="s">
        <v>1095</v>
      </c>
    </row>
    <row r="36" spans="1:2" ht="15.5" hidden="1" outlineLevel="1" x14ac:dyDescent="0.35">
      <c r="A36" s="83"/>
      <c r="B36" s="84" t="s">
        <v>1096</v>
      </c>
    </row>
    <row r="37" spans="1:2" ht="15.5" hidden="1" outlineLevel="1" x14ac:dyDescent="0.35">
      <c r="A37" s="83"/>
      <c r="B37" s="84" t="s">
        <v>1097</v>
      </c>
    </row>
    <row r="38" spans="1:2" ht="15.5" hidden="1" outlineLevel="1" x14ac:dyDescent="0.35">
      <c r="A38" s="83"/>
      <c r="B38" s="84" t="s">
        <v>1098</v>
      </c>
    </row>
    <row r="39" spans="1:2" ht="15.5" hidden="1" outlineLevel="1" x14ac:dyDescent="0.35">
      <c r="A39" s="83"/>
      <c r="B39" s="84" t="s">
        <v>1099</v>
      </c>
    </row>
    <row r="40" spans="1:2" ht="15.5" hidden="1" outlineLevel="1" x14ac:dyDescent="0.35">
      <c r="A40" s="83"/>
      <c r="B40" s="84" t="s">
        <v>1100</v>
      </c>
    </row>
    <row r="41" spans="1:2" ht="15.5" hidden="1" outlineLevel="1" x14ac:dyDescent="0.35">
      <c r="A41" s="83"/>
      <c r="B41" s="84" t="s">
        <v>1101</v>
      </c>
    </row>
    <row r="42" spans="1:2" ht="15.5" hidden="1" outlineLevel="1" x14ac:dyDescent="0.35">
      <c r="A42" s="83"/>
      <c r="B42" s="84" t="s">
        <v>1102</v>
      </c>
    </row>
    <row r="43" spans="1:2" ht="15.5" hidden="1" outlineLevel="1" x14ac:dyDescent="0.35">
      <c r="A43" s="83"/>
      <c r="B43" s="84" t="s">
        <v>1103</v>
      </c>
    </row>
    <row r="44" spans="1:2" ht="15.5" hidden="1" outlineLevel="1" x14ac:dyDescent="0.35">
      <c r="A44" s="83"/>
      <c r="B44" s="84" t="s">
        <v>1104</v>
      </c>
    </row>
    <row r="45" spans="1:2" ht="15.5" hidden="1" outlineLevel="1" x14ac:dyDescent="0.35">
      <c r="A45" s="83"/>
      <c r="B45" s="84" t="s">
        <v>1105</v>
      </c>
    </row>
    <row r="46" spans="1:2" ht="15.5" hidden="1" outlineLevel="1" x14ac:dyDescent="0.35">
      <c r="A46" s="83"/>
      <c r="B46" s="84" t="s">
        <v>1106</v>
      </c>
    </row>
    <row r="47" spans="1:2" ht="15.5" hidden="1" outlineLevel="1" x14ac:dyDescent="0.35">
      <c r="A47" s="83"/>
      <c r="B47" s="84" t="s">
        <v>1107</v>
      </c>
    </row>
    <row r="48" spans="1:2" ht="15.5" hidden="1" outlineLevel="1" x14ac:dyDescent="0.35">
      <c r="A48" s="83"/>
      <c r="B48" s="84" t="s">
        <v>1108</v>
      </c>
    </row>
    <row r="49" spans="1:2" ht="15.5" hidden="1" outlineLevel="1" x14ac:dyDescent="0.35">
      <c r="A49" s="83"/>
      <c r="B49" s="84" t="s">
        <v>1109</v>
      </c>
    </row>
    <row r="50" spans="1:2" ht="15.5" hidden="1" outlineLevel="1" x14ac:dyDescent="0.35">
      <c r="A50" s="83"/>
      <c r="B50" s="84" t="s">
        <v>1110</v>
      </c>
    </row>
    <row r="51" spans="1:2" ht="15.5" hidden="1" outlineLevel="1" x14ac:dyDescent="0.35">
      <c r="A51" s="83"/>
      <c r="B51" s="84" t="s">
        <v>1111</v>
      </c>
    </row>
    <row r="52" spans="1:2" ht="15.5" hidden="1" outlineLevel="1" x14ac:dyDescent="0.35">
      <c r="A52" s="83"/>
      <c r="B52" s="84" t="s">
        <v>1112</v>
      </c>
    </row>
    <row r="53" spans="1:2" ht="15.5" hidden="1" outlineLevel="1" x14ac:dyDescent="0.35">
      <c r="A53" s="83"/>
      <c r="B53" s="84" t="s">
        <v>1113</v>
      </c>
    </row>
    <row r="54" spans="1:2" ht="15.5" hidden="1" outlineLevel="1" x14ac:dyDescent="0.35">
      <c r="A54" s="83"/>
      <c r="B54" s="84" t="s">
        <v>1114</v>
      </c>
    </row>
    <row r="55" spans="1:2" ht="30" collapsed="1" x14ac:dyDescent="0.35">
      <c r="A55" s="81" t="s">
        <v>1115</v>
      </c>
      <c r="B55" s="82"/>
    </row>
    <row r="56" spans="1:2" ht="15.5" hidden="1" outlineLevel="1" x14ac:dyDescent="0.35">
      <c r="A56" s="83"/>
      <c r="B56" s="84" t="s">
        <v>1071</v>
      </c>
    </row>
    <row r="57" spans="1:2" ht="15.5" hidden="1" outlineLevel="1" x14ac:dyDescent="0.35">
      <c r="A57" s="83"/>
      <c r="B57" s="84" t="s">
        <v>1072</v>
      </c>
    </row>
    <row r="58" spans="1:2" ht="15.5" hidden="1" outlineLevel="1" x14ac:dyDescent="0.35">
      <c r="A58" s="83"/>
      <c r="B58" s="84" t="s">
        <v>1073</v>
      </c>
    </row>
    <row r="59" spans="1:2" ht="15.5" hidden="1" outlineLevel="1" x14ac:dyDescent="0.35">
      <c r="A59" s="83"/>
      <c r="B59" s="84" t="s">
        <v>1116</v>
      </c>
    </row>
    <row r="60" spans="1:2" ht="15.5" hidden="1" outlineLevel="1" x14ac:dyDescent="0.35">
      <c r="A60" s="83"/>
      <c r="B60" s="84" t="s">
        <v>1117</v>
      </c>
    </row>
    <row r="61" spans="1:2" ht="15.5" hidden="1" outlineLevel="1" x14ac:dyDescent="0.35">
      <c r="A61" s="83"/>
      <c r="B61" s="84" t="s">
        <v>1118</v>
      </c>
    </row>
    <row r="62" spans="1:2" ht="15.5" hidden="1" outlineLevel="1" x14ac:dyDescent="0.35">
      <c r="A62" s="83"/>
      <c r="B62" s="84" t="s">
        <v>1119</v>
      </c>
    </row>
    <row r="63" spans="1:2" ht="31" hidden="1" outlineLevel="1" x14ac:dyDescent="0.35">
      <c r="A63" s="83"/>
      <c r="B63" s="84" t="s">
        <v>1120</v>
      </c>
    </row>
    <row r="64" spans="1:2" ht="45" collapsed="1" x14ac:dyDescent="0.35">
      <c r="A64" s="81" t="s">
        <v>1121</v>
      </c>
      <c r="B64" s="82"/>
    </row>
    <row r="65" spans="1:2" ht="15.5" hidden="1" outlineLevel="1" x14ac:dyDescent="0.35">
      <c r="A65" s="83"/>
      <c r="B65" s="84" t="s">
        <v>1122</v>
      </c>
    </row>
    <row r="66" spans="1:2" ht="15.5" hidden="1" outlineLevel="1" x14ac:dyDescent="0.35">
      <c r="A66" s="83"/>
      <c r="B66" s="84" t="s">
        <v>1123</v>
      </c>
    </row>
    <row r="67" spans="1:2" ht="15.5" hidden="1" outlineLevel="1" x14ac:dyDescent="0.35">
      <c r="A67" s="83"/>
      <c r="B67" s="84" t="s">
        <v>1124</v>
      </c>
    </row>
    <row r="68" spans="1:2" ht="15.5" hidden="1" outlineLevel="1" x14ac:dyDescent="0.35">
      <c r="A68" s="83"/>
      <c r="B68" s="84" t="s">
        <v>1125</v>
      </c>
    </row>
    <row r="69" spans="1:2" ht="15.5" hidden="1" outlineLevel="1" x14ac:dyDescent="0.35">
      <c r="A69" s="83"/>
      <c r="B69" s="84" t="s">
        <v>1126</v>
      </c>
    </row>
    <row r="70" spans="1:2" ht="15.5" hidden="1" outlineLevel="1" x14ac:dyDescent="0.35">
      <c r="A70" s="83"/>
      <c r="B70" s="84" t="s">
        <v>1127</v>
      </c>
    </row>
    <row r="71" spans="1:2" ht="15.5" hidden="1" outlineLevel="1" x14ac:dyDescent="0.35">
      <c r="A71" s="83"/>
      <c r="B71" s="84" t="s">
        <v>1128</v>
      </c>
    </row>
    <row r="72" spans="1:2" ht="15.5" hidden="1" outlineLevel="1" x14ac:dyDescent="0.35">
      <c r="A72" s="83"/>
      <c r="B72" s="84" t="s">
        <v>1129</v>
      </c>
    </row>
    <row r="73" spans="1:2" ht="15.5" hidden="1" outlineLevel="1" x14ac:dyDescent="0.35">
      <c r="A73" s="83"/>
      <c r="B73" s="84" t="s">
        <v>1130</v>
      </c>
    </row>
    <row r="74" spans="1:2" ht="15.5" hidden="1" outlineLevel="1" x14ac:dyDescent="0.35">
      <c r="A74" s="83"/>
      <c r="B74" s="84" t="s">
        <v>1131</v>
      </c>
    </row>
    <row r="75" spans="1:2" ht="15.5" hidden="1" outlineLevel="1" x14ac:dyDescent="0.35">
      <c r="A75" s="83"/>
      <c r="B75" s="84" t="s">
        <v>1132</v>
      </c>
    </row>
    <row r="76" spans="1:2" ht="15.5" hidden="1" outlineLevel="1" x14ac:dyDescent="0.35">
      <c r="A76" s="83"/>
      <c r="B76" s="84" t="s">
        <v>1133</v>
      </c>
    </row>
    <row r="77" spans="1:2" ht="15.5" hidden="1" outlineLevel="1" x14ac:dyDescent="0.35">
      <c r="A77" s="83"/>
      <c r="B77" s="84" t="s">
        <v>1134</v>
      </c>
    </row>
    <row r="78" spans="1:2" ht="15.5" hidden="1" outlineLevel="1" x14ac:dyDescent="0.35">
      <c r="A78" s="83"/>
      <c r="B78" s="84" t="s">
        <v>1135</v>
      </c>
    </row>
    <row r="79" spans="1:2" ht="15.5" hidden="1" outlineLevel="1" x14ac:dyDescent="0.35">
      <c r="A79" s="83"/>
      <c r="B79" s="84" t="s">
        <v>1136</v>
      </c>
    </row>
    <row r="80" spans="1:2" ht="15.5" hidden="1" outlineLevel="1" x14ac:dyDescent="0.35">
      <c r="A80" s="83"/>
      <c r="B80" s="84" t="s">
        <v>1137</v>
      </c>
    </row>
    <row r="81" spans="1:2" ht="15.5" hidden="1" outlineLevel="1" x14ac:dyDescent="0.35">
      <c r="A81" s="83"/>
      <c r="B81" s="84" t="s">
        <v>1138</v>
      </c>
    </row>
    <row r="82" spans="1:2" ht="15.5" hidden="1" outlineLevel="1" x14ac:dyDescent="0.35">
      <c r="A82" s="83"/>
      <c r="B82" s="84" t="s">
        <v>1139</v>
      </c>
    </row>
    <row r="83" spans="1:2" ht="15.5" hidden="1" outlineLevel="1" x14ac:dyDescent="0.35">
      <c r="A83" s="83"/>
      <c r="B83" s="84" t="s">
        <v>1140</v>
      </c>
    </row>
    <row r="84" spans="1:2" ht="15.5" hidden="1" outlineLevel="1" x14ac:dyDescent="0.35">
      <c r="A84" s="83"/>
      <c r="B84" s="84" t="s">
        <v>1141</v>
      </c>
    </row>
    <row r="85" spans="1:2" ht="15.5" hidden="1" outlineLevel="1" x14ac:dyDescent="0.35">
      <c r="A85" s="83"/>
      <c r="B85" s="84" t="s">
        <v>1142</v>
      </c>
    </row>
    <row r="86" spans="1:2" ht="15.5" hidden="1" outlineLevel="1" x14ac:dyDescent="0.35">
      <c r="A86" s="83"/>
      <c r="B86" s="84" t="s">
        <v>1143</v>
      </c>
    </row>
    <row r="87" spans="1:2" ht="15.5" hidden="1" outlineLevel="1" x14ac:dyDescent="0.35">
      <c r="A87" s="83"/>
      <c r="B87" s="84" t="s">
        <v>1144</v>
      </c>
    </row>
    <row r="88" spans="1:2" ht="30" collapsed="1" x14ac:dyDescent="0.35">
      <c r="A88" s="81" t="s">
        <v>1145</v>
      </c>
      <c r="B88" s="82"/>
    </row>
    <row r="89" spans="1:2" ht="15.5" hidden="1" outlineLevel="1" x14ac:dyDescent="0.35">
      <c r="A89" s="83"/>
      <c r="B89" s="84" t="s">
        <v>1071</v>
      </c>
    </row>
    <row r="90" spans="1:2" ht="15.5" hidden="1" outlineLevel="1" x14ac:dyDescent="0.35">
      <c r="A90" s="83"/>
      <c r="B90" s="84" t="s">
        <v>1072</v>
      </c>
    </row>
    <row r="91" spans="1:2" ht="15.5" hidden="1" outlineLevel="1" x14ac:dyDescent="0.35">
      <c r="A91" s="83"/>
      <c r="B91" s="84" t="s">
        <v>1073</v>
      </c>
    </row>
    <row r="92" spans="1:2" ht="15.5" hidden="1" outlineLevel="1" x14ac:dyDescent="0.35">
      <c r="A92" s="83"/>
      <c r="B92" s="84" t="s">
        <v>1146</v>
      </c>
    </row>
    <row r="93" spans="1:2" ht="15.5" hidden="1" outlineLevel="1" x14ac:dyDescent="0.35">
      <c r="A93" s="83"/>
      <c r="B93" s="84" t="s">
        <v>1147</v>
      </c>
    </row>
    <row r="94" spans="1:2" ht="15.5" hidden="1" outlineLevel="1" x14ac:dyDescent="0.35">
      <c r="A94" s="83"/>
      <c r="B94" s="84" t="s">
        <v>1148</v>
      </c>
    </row>
    <row r="95" spans="1:2" ht="15.5" hidden="1" outlineLevel="1" x14ac:dyDescent="0.35">
      <c r="A95" s="83"/>
      <c r="B95" s="84" t="s">
        <v>1149</v>
      </c>
    </row>
    <row r="96" spans="1:2" ht="15.5" hidden="1" outlineLevel="1" x14ac:dyDescent="0.35">
      <c r="A96" s="83"/>
      <c r="B96" s="84" t="s">
        <v>1150</v>
      </c>
    </row>
    <row r="97" spans="1:2" ht="15.5" hidden="1" outlineLevel="1" x14ac:dyDescent="0.35">
      <c r="A97" s="83"/>
      <c r="B97" s="84" t="s">
        <v>1151</v>
      </c>
    </row>
    <row r="98" spans="1:2" ht="15.5" hidden="1" outlineLevel="1" x14ac:dyDescent="0.35">
      <c r="A98" s="83"/>
      <c r="B98" s="84" t="s">
        <v>1152</v>
      </c>
    </row>
    <row r="99" spans="1:2" ht="31" hidden="1" outlineLevel="1" x14ac:dyDescent="0.35">
      <c r="A99" s="83"/>
      <c r="B99" s="84" t="s">
        <v>1153</v>
      </c>
    </row>
    <row r="100" spans="1:2" ht="15.5" hidden="1" outlineLevel="1" x14ac:dyDescent="0.35">
      <c r="A100" s="83"/>
      <c r="B100" s="84" t="s">
        <v>1154</v>
      </c>
    </row>
    <row r="101" spans="1:2" ht="15.5" hidden="1" outlineLevel="1" x14ac:dyDescent="0.35">
      <c r="A101" s="83"/>
      <c r="B101" s="84" t="s">
        <v>1155</v>
      </c>
    </row>
    <row r="102" spans="1:2" ht="15.5" hidden="1" outlineLevel="1" x14ac:dyDescent="0.35">
      <c r="A102" s="83"/>
      <c r="B102" s="84" t="s">
        <v>1156</v>
      </c>
    </row>
    <row r="103" spans="1:2" ht="15.5" hidden="1" outlineLevel="1" x14ac:dyDescent="0.35">
      <c r="A103" s="83"/>
      <c r="B103" s="84" t="s">
        <v>1157</v>
      </c>
    </row>
    <row r="104" spans="1:2" ht="15.5" hidden="1" outlineLevel="1" x14ac:dyDescent="0.35">
      <c r="A104" s="83"/>
      <c r="B104" s="84" t="s">
        <v>1158</v>
      </c>
    </row>
    <row r="105" spans="1:2" ht="15.5" hidden="1" outlineLevel="1" x14ac:dyDescent="0.35">
      <c r="A105" s="83"/>
      <c r="B105" s="84" t="s">
        <v>1159</v>
      </c>
    </row>
    <row r="106" spans="1:2" ht="15.5" hidden="1" outlineLevel="1" x14ac:dyDescent="0.35">
      <c r="A106" s="83"/>
      <c r="B106" s="84" t="s">
        <v>1160</v>
      </c>
    </row>
    <row r="107" spans="1:2" ht="15.5" hidden="1" outlineLevel="1" x14ac:dyDescent="0.35">
      <c r="A107" s="83"/>
      <c r="B107" s="84" t="s">
        <v>1161</v>
      </c>
    </row>
    <row r="108" spans="1:2" ht="15.5" hidden="1" outlineLevel="1" x14ac:dyDescent="0.35">
      <c r="A108" s="83"/>
      <c r="B108" s="84" t="s">
        <v>1162</v>
      </c>
    </row>
    <row r="109" spans="1:2" ht="15.5" hidden="1" outlineLevel="1" x14ac:dyDescent="0.35">
      <c r="A109" s="83"/>
      <c r="B109" s="84" t="s">
        <v>1163</v>
      </c>
    </row>
    <row r="110" spans="1:2" ht="15.5" hidden="1" outlineLevel="1" x14ac:dyDescent="0.35">
      <c r="A110" s="83"/>
      <c r="B110" s="84" t="s">
        <v>1164</v>
      </c>
    </row>
    <row r="111" spans="1:2" ht="15.5" hidden="1" outlineLevel="1" x14ac:dyDescent="0.35">
      <c r="A111" s="83"/>
      <c r="B111" s="84" t="s">
        <v>1165</v>
      </c>
    </row>
    <row r="112" spans="1:2" ht="15" collapsed="1" x14ac:dyDescent="0.35">
      <c r="A112" s="81" t="s">
        <v>1166</v>
      </c>
      <c r="B112" s="82"/>
    </row>
    <row r="113" spans="1:2" ht="15.5" hidden="1" outlineLevel="1" x14ac:dyDescent="0.35">
      <c r="A113" s="83"/>
      <c r="B113" s="84" t="s">
        <v>1071</v>
      </c>
    </row>
    <row r="114" spans="1:2" ht="15.5" hidden="1" outlineLevel="1" x14ac:dyDescent="0.35">
      <c r="A114" s="83"/>
      <c r="B114" s="84" t="s">
        <v>1072</v>
      </c>
    </row>
    <row r="115" spans="1:2" ht="15.5" hidden="1" outlineLevel="1" x14ac:dyDescent="0.35">
      <c r="A115" s="83"/>
      <c r="B115" s="84" t="s">
        <v>1073</v>
      </c>
    </row>
    <row r="116" spans="1:2" ht="15.5" hidden="1" outlineLevel="1" x14ac:dyDescent="0.35">
      <c r="A116" s="83"/>
      <c r="B116" s="85" t="s">
        <v>1167</v>
      </c>
    </row>
    <row r="117" spans="1:2" ht="15.5" hidden="1" outlineLevel="1" x14ac:dyDescent="0.35">
      <c r="A117" s="83"/>
      <c r="B117" s="85" t="s">
        <v>1168</v>
      </c>
    </row>
    <row r="118" spans="1:2" ht="15.5" hidden="1" outlineLevel="1" x14ac:dyDescent="0.35">
      <c r="A118" s="83"/>
      <c r="B118" s="85" t="s">
        <v>1169</v>
      </c>
    </row>
    <row r="119" spans="1:2" ht="15.5" hidden="1" outlineLevel="1" x14ac:dyDescent="0.35">
      <c r="A119" s="83"/>
      <c r="B119" s="85" t="s">
        <v>1170</v>
      </c>
    </row>
    <row r="120" spans="1:2" ht="15.5" hidden="1" outlineLevel="1" x14ac:dyDescent="0.35">
      <c r="A120" s="83"/>
      <c r="B120" s="85" t="s">
        <v>1171</v>
      </c>
    </row>
    <row r="121" spans="1:2" ht="15.5" hidden="1" outlineLevel="1" x14ac:dyDescent="0.35">
      <c r="A121" s="83"/>
      <c r="B121" s="85" t="s">
        <v>1172</v>
      </c>
    </row>
    <row r="122" spans="1:2" ht="15.5" hidden="1" outlineLevel="1" x14ac:dyDescent="0.35">
      <c r="A122" s="83"/>
      <c r="B122" s="85" t="s">
        <v>1173</v>
      </c>
    </row>
    <row r="123" spans="1:2" ht="15.5" hidden="1" outlineLevel="1" x14ac:dyDescent="0.35">
      <c r="A123" s="83"/>
      <c r="B123" s="85" t="s">
        <v>1174</v>
      </c>
    </row>
    <row r="124" spans="1:2" ht="15.5" hidden="1" outlineLevel="1" x14ac:dyDescent="0.35">
      <c r="A124" s="83"/>
      <c r="B124" s="85" t="s">
        <v>1175</v>
      </c>
    </row>
    <row r="125" spans="1:2" ht="15.5" hidden="1" outlineLevel="1" x14ac:dyDescent="0.35">
      <c r="A125" s="83"/>
      <c r="B125" s="85" t="s">
        <v>1176</v>
      </c>
    </row>
    <row r="126" spans="1:2" ht="15.5" hidden="1" outlineLevel="1" x14ac:dyDescent="0.35">
      <c r="A126" s="83"/>
      <c r="B126" s="85" t="s">
        <v>1177</v>
      </c>
    </row>
    <row r="127" spans="1:2" ht="15.5" hidden="1" outlineLevel="1" x14ac:dyDescent="0.35">
      <c r="A127" s="83"/>
      <c r="B127" s="85" t="s">
        <v>1178</v>
      </c>
    </row>
    <row r="128" spans="1:2" ht="15.5" hidden="1" outlineLevel="1" x14ac:dyDescent="0.35">
      <c r="A128" s="83"/>
      <c r="B128" s="85" t="s">
        <v>1179</v>
      </c>
    </row>
    <row r="129" spans="1:2" ht="15.5" hidden="1" outlineLevel="1" x14ac:dyDescent="0.35">
      <c r="A129" s="83"/>
      <c r="B129" s="85" t="s">
        <v>1180</v>
      </c>
    </row>
    <row r="130" spans="1:2" ht="15.5" hidden="1" outlineLevel="1" x14ac:dyDescent="0.35">
      <c r="A130" s="83"/>
      <c r="B130" s="85" t="s">
        <v>1181</v>
      </c>
    </row>
    <row r="131" spans="1:2" ht="15.5" hidden="1" outlineLevel="1" x14ac:dyDescent="0.35">
      <c r="A131" s="83"/>
      <c r="B131" s="85" t="s">
        <v>1182</v>
      </c>
    </row>
    <row r="132" spans="1:2" ht="15.5" hidden="1" outlineLevel="1" x14ac:dyDescent="0.35">
      <c r="A132" s="83"/>
      <c r="B132" s="85" t="s">
        <v>1183</v>
      </c>
    </row>
    <row r="133" spans="1:2" ht="15.5" hidden="1" outlineLevel="1" x14ac:dyDescent="0.35">
      <c r="A133" s="83"/>
      <c r="B133" s="85" t="s">
        <v>1184</v>
      </c>
    </row>
    <row r="134" spans="1:2" ht="15.5" hidden="1" outlineLevel="1" x14ac:dyDescent="0.35">
      <c r="A134" s="83"/>
      <c r="B134" s="85" t="s">
        <v>1185</v>
      </c>
    </row>
    <row r="135" spans="1:2" ht="15.5" hidden="1" outlineLevel="1" x14ac:dyDescent="0.35">
      <c r="A135" s="83"/>
      <c r="B135" s="85" t="s">
        <v>1186</v>
      </c>
    </row>
    <row r="136" spans="1:2" ht="15.5" hidden="1" outlineLevel="1" x14ac:dyDescent="0.35">
      <c r="A136" s="83"/>
      <c r="B136" s="85" t="s">
        <v>1187</v>
      </c>
    </row>
    <row r="137" spans="1:2" ht="15.5" hidden="1" outlineLevel="1" x14ac:dyDescent="0.35">
      <c r="A137" s="83"/>
      <c r="B137" s="85" t="s">
        <v>1188</v>
      </c>
    </row>
    <row r="138" spans="1:2" ht="15.5" hidden="1" outlineLevel="1" x14ac:dyDescent="0.35">
      <c r="A138" s="83"/>
      <c r="B138" s="85" t="s">
        <v>1189</v>
      </c>
    </row>
    <row r="139" spans="1:2" ht="15.5" hidden="1" outlineLevel="1" x14ac:dyDescent="0.35">
      <c r="A139" s="83"/>
      <c r="B139" s="85" t="s">
        <v>1190</v>
      </c>
    </row>
    <row r="140" spans="1:2" ht="15.5" hidden="1" outlineLevel="1" x14ac:dyDescent="0.35">
      <c r="A140" s="83"/>
      <c r="B140" s="85" t="s">
        <v>1191</v>
      </c>
    </row>
    <row r="141" spans="1:2" ht="15.5" hidden="1" outlineLevel="1" x14ac:dyDescent="0.35">
      <c r="A141" s="83"/>
      <c r="B141" s="85" t="s">
        <v>1192</v>
      </c>
    </row>
    <row r="142" spans="1:2" ht="15.5" hidden="1" outlineLevel="1" x14ac:dyDescent="0.35">
      <c r="A142" s="83"/>
      <c r="B142" s="85" t="s">
        <v>1193</v>
      </c>
    </row>
    <row r="143" spans="1:2" ht="15.5" hidden="1" outlineLevel="1" x14ac:dyDescent="0.35">
      <c r="A143" s="83"/>
      <c r="B143" s="85" t="s">
        <v>1194</v>
      </c>
    </row>
    <row r="144" spans="1:2" ht="15.5" hidden="1" outlineLevel="1" x14ac:dyDescent="0.35">
      <c r="A144" s="83"/>
      <c r="B144" s="85" t="s">
        <v>1195</v>
      </c>
    </row>
    <row r="145" spans="1:2" ht="15.5" hidden="1" outlineLevel="1" x14ac:dyDescent="0.35">
      <c r="A145" s="83"/>
      <c r="B145" s="85" t="s">
        <v>1196</v>
      </c>
    </row>
    <row r="146" spans="1:2" ht="15.5" hidden="1" outlineLevel="1" x14ac:dyDescent="0.35">
      <c r="A146" s="83"/>
      <c r="B146" s="85" t="s">
        <v>1197</v>
      </c>
    </row>
    <row r="147" spans="1:2" ht="15.5" hidden="1" outlineLevel="1" x14ac:dyDescent="0.35">
      <c r="A147" s="83"/>
      <c r="B147" s="85" t="s">
        <v>1198</v>
      </c>
    </row>
    <row r="148" spans="1:2" ht="15.5" hidden="1" outlineLevel="1" x14ac:dyDescent="0.35">
      <c r="A148" s="83"/>
      <c r="B148" s="85" t="s">
        <v>1199</v>
      </c>
    </row>
    <row r="149" spans="1:2" ht="15.5" hidden="1" outlineLevel="1" x14ac:dyDescent="0.35">
      <c r="A149" s="83"/>
      <c r="B149" s="85" t="s">
        <v>1200</v>
      </c>
    </row>
    <row r="150" spans="1:2" ht="15.5" hidden="1" outlineLevel="1" x14ac:dyDescent="0.35">
      <c r="A150" s="83"/>
      <c r="B150" s="85" t="s">
        <v>1201</v>
      </c>
    </row>
    <row r="151" spans="1:2" ht="15.5" hidden="1" outlineLevel="1" x14ac:dyDescent="0.35">
      <c r="A151" s="83"/>
      <c r="B151" s="85" t="s">
        <v>1202</v>
      </c>
    </row>
    <row r="152" spans="1:2" ht="15.5" hidden="1" outlineLevel="1" x14ac:dyDescent="0.35">
      <c r="A152" s="83"/>
      <c r="B152" s="85" t="s">
        <v>1203</v>
      </c>
    </row>
    <row r="153" spans="1:2" ht="15.5" hidden="1" outlineLevel="1" x14ac:dyDescent="0.35">
      <c r="A153" s="83"/>
      <c r="B153" s="85" t="s">
        <v>1204</v>
      </c>
    </row>
    <row r="154" spans="1:2" ht="15.5" hidden="1" outlineLevel="1" x14ac:dyDescent="0.35">
      <c r="A154" s="83"/>
      <c r="B154" s="85" t="s">
        <v>1205</v>
      </c>
    </row>
    <row r="155" spans="1:2" ht="15.5" hidden="1" outlineLevel="1" x14ac:dyDescent="0.35">
      <c r="A155" s="83"/>
      <c r="B155" s="85" t="s">
        <v>1206</v>
      </c>
    </row>
    <row r="156" spans="1:2" ht="15.5" hidden="1" outlineLevel="1" x14ac:dyDescent="0.35">
      <c r="A156" s="83"/>
      <c r="B156" s="85" t="s">
        <v>1207</v>
      </c>
    </row>
    <row r="157" spans="1:2" ht="15.5" hidden="1" outlineLevel="1" x14ac:dyDescent="0.35">
      <c r="A157" s="83"/>
      <c r="B157" s="85" t="s">
        <v>1208</v>
      </c>
    </row>
    <row r="158" spans="1:2" ht="15.5" hidden="1" outlineLevel="1" x14ac:dyDescent="0.35">
      <c r="A158" s="83"/>
      <c r="B158" s="85" t="s">
        <v>1209</v>
      </c>
    </row>
    <row r="159" spans="1:2" ht="15.5" hidden="1" outlineLevel="1" x14ac:dyDescent="0.35">
      <c r="A159" s="83"/>
      <c r="B159" s="85" t="s">
        <v>1210</v>
      </c>
    </row>
    <row r="160" spans="1:2" ht="15.5" hidden="1" outlineLevel="1" x14ac:dyDescent="0.35">
      <c r="A160" s="83"/>
      <c r="B160" s="85" t="s">
        <v>1211</v>
      </c>
    </row>
    <row r="161" spans="1:2" ht="15.5" hidden="1" outlineLevel="1" x14ac:dyDescent="0.35">
      <c r="A161" s="83"/>
      <c r="B161" s="85" t="s">
        <v>1212</v>
      </c>
    </row>
    <row r="162" spans="1:2" ht="15.5" hidden="1" outlineLevel="1" x14ac:dyDescent="0.35">
      <c r="A162" s="83"/>
      <c r="B162" s="85" t="s">
        <v>1213</v>
      </c>
    </row>
    <row r="163" spans="1:2" ht="15.5" hidden="1" outlineLevel="1" x14ac:dyDescent="0.35">
      <c r="A163" s="83"/>
      <c r="B163" s="85" t="s">
        <v>1214</v>
      </c>
    </row>
    <row r="164" spans="1:2" ht="15.5" hidden="1" outlineLevel="1" x14ac:dyDescent="0.35">
      <c r="A164" s="83"/>
      <c r="B164" s="85" t="s">
        <v>1215</v>
      </c>
    </row>
    <row r="165" spans="1:2" ht="15.5" hidden="1" outlineLevel="1" x14ac:dyDescent="0.35">
      <c r="A165" s="83"/>
      <c r="B165" s="85" t="s">
        <v>1216</v>
      </c>
    </row>
    <row r="166" spans="1:2" ht="15.5" hidden="1" outlineLevel="1" x14ac:dyDescent="0.35">
      <c r="A166" s="83"/>
      <c r="B166" s="85" t="s">
        <v>1217</v>
      </c>
    </row>
    <row r="167" spans="1:2" ht="15.5" hidden="1" outlineLevel="1" x14ac:dyDescent="0.35">
      <c r="A167" s="83"/>
      <c r="B167" s="85" t="s">
        <v>1218</v>
      </c>
    </row>
    <row r="168" spans="1:2" ht="15.5" hidden="1" outlineLevel="1" x14ac:dyDescent="0.35">
      <c r="A168" s="83"/>
      <c r="B168" s="85" t="s">
        <v>1219</v>
      </c>
    </row>
    <row r="169" spans="1:2" ht="15.5" hidden="1" outlineLevel="1" x14ac:dyDescent="0.35">
      <c r="A169" s="83"/>
      <c r="B169" s="85" t="s">
        <v>1220</v>
      </c>
    </row>
    <row r="170" spans="1:2" ht="15.5" hidden="1" outlineLevel="1" x14ac:dyDescent="0.35">
      <c r="A170" s="83"/>
      <c r="B170" s="85" t="s">
        <v>1221</v>
      </c>
    </row>
    <row r="171" spans="1:2" ht="15.5" hidden="1" outlineLevel="1" x14ac:dyDescent="0.35">
      <c r="A171" s="83"/>
      <c r="B171" s="85" t="s">
        <v>1222</v>
      </c>
    </row>
    <row r="172" spans="1:2" ht="15.5" hidden="1" outlineLevel="1" x14ac:dyDescent="0.35">
      <c r="A172" s="83"/>
      <c r="B172" s="85" t="s">
        <v>1223</v>
      </c>
    </row>
    <row r="173" spans="1:2" ht="15.5" hidden="1" outlineLevel="1" x14ac:dyDescent="0.35">
      <c r="A173" s="83"/>
      <c r="B173" s="85" t="s">
        <v>1224</v>
      </c>
    </row>
    <row r="174" spans="1:2" ht="15.5" hidden="1" outlineLevel="1" x14ac:dyDescent="0.35">
      <c r="A174" s="83"/>
      <c r="B174" s="85" t="s">
        <v>1225</v>
      </c>
    </row>
    <row r="175" spans="1:2" ht="30" collapsed="1" x14ac:dyDescent="0.35">
      <c r="A175" s="81" t="s">
        <v>1226</v>
      </c>
      <c r="B175" s="82"/>
    </row>
    <row r="176" spans="1:2" ht="15.5" hidden="1" outlineLevel="1" x14ac:dyDescent="0.35">
      <c r="A176" s="83"/>
      <c r="B176" s="84" t="s">
        <v>1071</v>
      </c>
    </row>
    <row r="177" spans="1:2" ht="15.5" hidden="1" outlineLevel="1" x14ac:dyDescent="0.35">
      <c r="A177" s="83"/>
      <c r="B177" s="84" t="s">
        <v>1072</v>
      </c>
    </row>
    <row r="178" spans="1:2" ht="15.5" hidden="1" outlineLevel="1" x14ac:dyDescent="0.35">
      <c r="A178" s="83"/>
      <c r="B178" s="84" t="s">
        <v>1073</v>
      </c>
    </row>
    <row r="179" spans="1:2" ht="15.5" hidden="1" outlineLevel="1" x14ac:dyDescent="0.35">
      <c r="A179" s="83"/>
      <c r="B179" s="85" t="s">
        <v>1227</v>
      </c>
    </row>
    <row r="180" spans="1:2" ht="15.5" hidden="1" outlineLevel="1" x14ac:dyDescent="0.35">
      <c r="A180" s="83"/>
      <c r="B180" s="85" t="s">
        <v>1228</v>
      </c>
    </row>
    <row r="181" spans="1:2" ht="15.5" hidden="1" outlineLevel="1" x14ac:dyDescent="0.35">
      <c r="A181" s="83"/>
      <c r="B181" s="85" t="s">
        <v>1229</v>
      </c>
    </row>
    <row r="182" spans="1:2" ht="15.5" hidden="1" outlineLevel="1" x14ac:dyDescent="0.35">
      <c r="A182" s="83"/>
      <c r="B182" s="85" t="s">
        <v>1230</v>
      </c>
    </row>
    <row r="183" spans="1:2" ht="15.5" hidden="1" outlineLevel="1" x14ac:dyDescent="0.35">
      <c r="A183" s="83"/>
      <c r="B183" s="85" t="s">
        <v>1231</v>
      </c>
    </row>
    <row r="184" spans="1:2" ht="15.5" hidden="1" outlineLevel="1" x14ac:dyDescent="0.35">
      <c r="A184" s="83"/>
      <c r="B184" s="85" t="s">
        <v>1232</v>
      </c>
    </row>
    <row r="185" spans="1:2" ht="15.5" hidden="1" outlineLevel="1" x14ac:dyDescent="0.35">
      <c r="A185" s="83"/>
      <c r="B185" s="85" t="s">
        <v>1233</v>
      </c>
    </row>
    <row r="186" spans="1:2" ht="15.5" hidden="1" outlineLevel="1" x14ac:dyDescent="0.35">
      <c r="A186" s="83"/>
      <c r="B186" s="85" t="s">
        <v>1234</v>
      </c>
    </row>
    <row r="187" spans="1:2" ht="15" collapsed="1" x14ac:dyDescent="0.35">
      <c r="A187" s="81" t="s">
        <v>1235</v>
      </c>
      <c r="B187" s="82"/>
    </row>
    <row r="188" spans="1:2" ht="15.5" hidden="1" outlineLevel="1" x14ac:dyDescent="0.35">
      <c r="A188" s="83"/>
      <c r="B188" s="84" t="s">
        <v>1071</v>
      </c>
    </row>
    <row r="189" spans="1:2" ht="15.5" hidden="1" outlineLevel="1" x14ac:dyDescent="0.35">
      <c r="A189" s="83"/>
      <c r="B189" s="84" t="s">
        <v>1072</v>
      </c>
    </row>
    <row r="190" spans="1:2" ht="15.5" hidden="1" outlineLevel="1" x14ac:dyDescent="0.35">
      <c r="A190" s="83"/>
      <c r="B190" s="84" t="s">
        <v>1073</v>
      </c>
    </row>
    <row r="191" spans="1:2" ht="15.5" hidden="1" outlineLevel="1" x14ac:dyDescent="0.35">
      <c r="A191" s="83"/>
      <c r="B191" s="85" t="s">
        <v>1236</v>
      </c>
    </row>
    <row r="192" spans="1:2" ht="15.5" hidden="1" outlineLevel="1" x14ac:dyDescent="0.35">
      <c r="A192" s="83"/>
      <c r="B192" s="85" t="s">
        <v>1237</v>
      </c>
    </row>
    <row r="193" spans="1:2" ht="15.5" hidden="1" outlineLevel="1" x14ac:dyDescent="0.35">
      <c r="A193" s="83"/>
      <c r="B193" s="85" t="s">
        <v>1238</v>
      </c>
    </row>
    <row r="194" spans="1:2" ht="15.5" hidden="1" outlineLevel="1" x14ac:dyDescent="0.35">
      <c r="A194" s="83"/>
      <c r="B194" s="85" t="s">
        <v>1239</v>
      </c>
    </row>
    <row r="195" spans="1:2" ht="15.5" hidden="1" outlineLevel="1" x14ac:dyDescent="0.35">
      <c r="A195" s="83"/>
      <c r="B195" s="85" t="s">
        <v>1240</v>
      </c>
    </row>
    <row r="196" spans="1:2" ht="15.5" hidden="1" outlineLevel="1" x14ac:dyDescent="0.35">
      <c r="A196" s="83"/>
      <c r="B196" s="85" t="s">
        <v>1241</v>
      </c>
    </row>
    <row r="197" spans="1:2" ht="15.5" hidden="1" outlineLevel="1" x14ac:dyDescent="0.35">
      <c r="A197" s="83"/>
      <c r="B197" s="85" t="s">
        <v>1242</v>
      </c>
    </row>
    <row r="198" spans="1:2" ht="30" collapsed="1" x14ac:dyDescent="0.35">
      <c r="A198" s="81" t="s">
        <v>1243</v>
      </c>
      <c r="B198" s="82"/>
    </row>
    <row r="199" spans="1:2" ht="15.5" hidden="1" outlineLevel="1" x14ac:dyDescent="0.35">
      <c r="A199" s="83"/>
      <c r="B199" s="84" t="s">
        <v>1071</v>
      </c>
    </row>
    <row r="200" spans="1:2" ht="15.5" hidden="1" outlineLevel="1" x14ac:dyDescent="0.35">
      <c r="A200" s="83"/>
      <c r="B200" s="84" t="s">
        <v>1072</v>
      </c>
    </row>
    <row r="201" spans="1:2" ht="15.5" hidden="1" outlineLevel="1" x14ac:dyDescent="0.35">
      <c r="A201" s="83"/>
      <c r="B201" s="84" t="s">
        <v>1073</v>
      </c>
    </row>
    <row r="202" spans="1:2" ht="15.5" hidden="1" outlineLevel="1" x14ac:dyDescent="0.35">
      <c r="A202" s="83"/>
      <c r="B202" s="85" t="s">
        <v>1244</v>
      </c>
    </row>
    <row r="203" spans="1:2" ht="15.5" hidden="1" outlineLevel="1" x14ac:dyDescent="0.35">
      <c r="A203" s="83"/>
      <c r="B203" s="85" t="s">
        <v>1245</v>
      </c>
    </row>
    <row r="204" spans="1:2" ht="15.5" hidden="1" outlineLevel="1" x14ac:dyDescent="0.35">
      <c r="A204" s="83"/>
      <c r="B204" s="85" t="s">
        <v>1246</v>
      </c>
    </row>
    <row r="205" spans="1:2" ht="15.5" hidden="1" outlineLevel="1" x14ac:dyDescent="0.35">
      <c r="A205" s="83"/>
      <c r="B205" s="85" t="s">
        <v>1247</v>
      </c>
    </row>
    <row r="206" spans="1:2" ht="15.5" hidden="1" outlineLevel="1" x14ac:dyDescent="0.35">
      <c r="A206" s="83"/>
      <c r="B206" s="85" t="s">
        <v>1248</v>
      </c>
    </row>
    <row r="207" spans="1:2" ht="15.5" hidden="1" outlineLevel="1" x14ac:dyDescent="0.35">
      <c r="A207" s="83"/>
      <c r="B207" s="85" t="s">
        <v>1249</v>
      </c>
    </row>
    <row r="208" spans="1:2" ht="15.5" hidden="1" outlineLevel="1" x14ac:dyDescent="0.35">
      <c r="A208" s="83"/>
      <c r="B208" s="85" t="s">
        <v>1250</v>
      </c>
    </row>
    <row r="209" spans="1:2" ht="15.5" hidden="1" outlineLevel="1" x14ac:dyDescent="0.35">
      <c r="A209" s="83"/>
      <c r="B209" s="85" t="s">
        <v>1251</v>
      </c>
    </row>
    <row r="210" spans="1:2" ht="15.5" hidden="1" outlineLevel="1" x14ac:dyDescent="0.35">
      <c r="A210" s="83"/>
      <c r="B210" s="85" t="s">
        <v>1252</v>
      </c>
    </row>
    <row r="211" spans="1:2" ht="15.5" hidden="1" outlineLevel="1" x14ac:dyDescent="0.35">
      <c r="A211" s="83"/>
      <c r="B211" s="85" t="s">
        <v>1253</v>
      </c>
    </row>
    <row r="212" spans="1:2" ht="15" collapsed="1" x14ac:dyDescent="0.35">
      <c r="A212" s="81" t="s">
        <v>1254</v>
      </c>
      <c r="B212" s="82"/>
    </row>
    <row r="213" spans="1:2" ht="15" x14ac:dyDescent="0.35">
      <c r="A213" s="81" t="s">
        <v>1255</v>
      </c>
      <c r="B213" s="82"/>
    </row>
    <row r="214" spans="1:2" ht="15" x14ac:dyDescent="0.35">
      <c r="A214" s="81" t="s">
        <v>1256</v>
      </c>
      <c r="B214" s="82"/>
    </row>
    <row r="215" spans="1:2" ht="15.5" thickBot="1" x14ac:dyDescent="0.4">
      <c r="A215" s="86" t="s">
        <v>1257</v>
      </c>
      <c r="B215" s="87"/>
    </row>
  </sheetData>
  <mergeCells count="1">
    <mergeCell ref="A1:B1"/>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O40"/>
  <sheetViews>
    <sheetView zoomScale="85" zoomScaleNormal="85" workbookViewId="0">
      <selection activeCell="Q14" sqref="Q14"/>
    </sheetView>
  </sheetViews>
  <sheetFormatPr defaultRowHeight="14.5" x14ac:dyDescent="0.35"/>
  <cols>
    <col min="3" max="3" width="52.08984375" style="43" bestFit="1" customWidth="1"/>
    <col min="4" max="15" width="14.6328125" customWidth="1"/>
  </cols>
  <sheetData>
    <row r="1" spans="2:15" s="3" customFormat="1" x14ac:dyDescent="0.35">
      <c r="B1" s="48"/>
      <c r="C1" s="26"/>
    </row>
    <row r="2" spans="2:15" s="3" customFormat="1" x14ac:dyDescent="0.35">
      <c r="B2" s="187" t="s">
        <v>749</v>
      </c>
      <c r="C2" s="187" t="s">
        <v>1033</v>
      </c>
      <c r="D2" s="185">
        <v>2024</v>
      </c>
      <c r="E2" s="185"/>
      <c r="F2" s="185"/>
      <c r="G2" s="185"/>
      <c r="H2" s="188">
        <v>2025</v>
      </c>
      <c r="I2" s="188"/>
      <c r="J2" s="188"/>
      <c r="K2" s="188"/>
      <c r="L2" s="185">
        <v>2026</v>
      </c>
      <c r="M2" s="185"/>
      <c r="N2" s="185"/>
      <c r="O2" s="185"/>
    </row>
    <row r="3" spans="2:15" s="3" customFormat="1" x14ac:dyDescent="0.35">
      <c r="B3" s="187"/>
      <c r="C3" s="187"/>
      <c r="D3" s="31" t="s">
        <v>1034</v>
      </c>
      <c r="E3" s="31" t="s">
        <v>1035</v>
      </c>
      <c r="F3" s="31" t="s">
        <v>1036</v>
      </c>
      <c r="G3" s="31" t="s">
        <v>1037</v>
      </c>
      <c r="H3" s="31" t="s">
        <v>1038</v>
      </c>
      <c r="I3" s="31" t="s">
        <v>1035</v>
      </c>
      <c r="J3" s="31" t="s">
        <v>1036</v>
      </c>
      <c r="K3" s="31" t="s">
        <v>1037</v>
      </c>
      <c r="L3" s="31" t="s">
        <v>1034</v>
      </c>
      <c r="M3" s="31" t="s">
        <v>1035</v>
      </c>
      <c r="N3" s="31" t="s">
        <v>1036</v>
      </c>
      <c r="O3" s="31" t="s">
        <v>1037</v>
      </c>
    </row>
    <row r="4" spans="2:15" s="3" customFormat="1" x14ac:dyDescent="0.35">
      <c r="B4" s="195" t="s">
        <v>758</v>
      </c>
      <c r="C4" s="59" t="str">
        <f>Heatmap!G3</f>
        <v>Контроль использования сторонних компонентов</v>
      </c>
      <c r="D4" s="31"/>
      <c r="E4" s="31"/>
      <c r="F4" s="186" t="s">
        <v>1039</v>
      </c>
      <c r="G4" s="186"/>
      <c r="H4" s="32"/>
      <c r="I4" s="32"/>
      <c r="J4" s="32"/>
      <c r="K4" s="32"/>
      <c r="L4" s="32"/>
      <c r="M4" s="2"/>
      <c r="N4" s="2"/>
      <c r="O4" s="2"/>
    </row>
    <row r="5" spans="2:15" s="3" customFormat="1" x14ac:dyDescent="0.35">
      <c r="B5" s="195"/>
      <c r="C5" s="59" t="str">
        <f>Heatmap!G4</f>
        <v>Управление артефактами</v>
      </c>
      <c r="D5" s="31"/>
      <c r="E5" s="31"/>
      <c r="F5" s="186"/>
      <c r="G5" s="186"/>
      <c r="H5" s="32"/>
      <c r="I5" s="32"/>
      <c r="J5" s="32"/>
      <c r="K5" s="32"/>
      <c r="L5" s="32"/>
      <c r="M5" s="2"/>
      <c r="N5" s="2"/>
      <c r="O5" s="2"/>
    </row>
    <row r="6" spans="2:15" s="3" customFormat="1" ht="14.5" customHeight="1" x14ac:dyDescent="0.35">
      <c r="B6" s="195"/>
      <c r="C6" s="59" t="str">
        <f>Heatmap!G5</f>
        <v>Защита рабочих мест разработчика</v>
      </c>
      <c r="D6" s="32"/>
      <c r="E6" s="32"/>
      <c r="F6" s="31"/>
      <c r="G6" s="31"/>
      <c r="H6" s="32"/>
      <c r="I6" s="32"/>
      <c r="J6" s="32"/>
      <c r="K6" s="32"/>
      <c r="L6" s="32"/>
      <c r="M6" s="2"/>
      <c r="N6" s="2"/>
      <c r="O6" s="2"/>
    </row>
    <row r="7" spans="2:15" s="3" customFormat="1" ht="28.75" customHeight="1" x14ac:dyDescent="0.35">
      <c r="B7" s="195"/>
      <c r="C7" s="59" t="str">
        <f>Heatmap!G6</f>
        <v>Защита секретов</v>
      </c>
      <c r="D7" s="32"/>
      <c r="E7" s="32"/>
      <c r="F7" s="32"/>
      <c r="G7" s="31"/>
      <c r="H7" s="186" t="s">
        <v>1040</v>
      </c>
      <c r="I7" s="186"/>
      <c r="J7" s="32"/>
      <c r="K7" s="32"/>
      <c r="L7" s="32"/>
      <c r="M7" s="2"/>
      <c r="N7" s="2"/>
      <c r="O7" s="2"/>
    </row>
    <row r="8" spans="2:15" s="3" customFormat="1" ht="57" customHeight="1" x14ac:dyDescent="0.35">
      <c r="B8" s="195"/>
      <c r="C8" s="59" t="str">
        <f>Heatmap!G7</f>
        <v>Защита Build-среды</v>
      </c>
      <c r="D8" s="186" t="s">
        <v>1041</v>
      </c>
      <c r="E8" s="186"/>
      <c r="F8" s="32"/>
      <c r="G8" s="32"/>
      <c r="H8" s="32"/>
      <c r="I8" s="32"/>
      <c r="J8" s="32"/>
      <c r="K8" s="32"/>
      <c r="L8" s="32"/>
      <c r="M8" s="2"/>
      <c r="N8" s="2"/>
      <c r="O8" s="2"/>
    </row>
    <row r="9" spans="2:15" s="3" customFormat="1" x14ac:dyDescent="0.35">
      <c r="B9" s="195"/>
      <c r="C9" s="59" t="str">
        <f>Heatmap!G8</f>
        <v>Защита source code management (SCM)</v>
      </c>
      <c r="D9" s="189" t="s">
        <v>1042</v>
      </c>
      <c r="E9" s="190"/>
      <c r="F9" s="32"/>
      <c r="G9" s="32"/>
      <c r="H9" s="32"/>
      <c r="I9" s="32"/>
      <c r="J9" s="32"/>
      <c r="K9" s="32"/>
      <c r="L9" s="32"/>
      <c r="M9" s="2"/>
      <c r="N9" s="2"/>
      <c r="O9" s="2"/>
    </row>
    <row r="10" spans="2:15" s="3" customFormat="1" x14ac:dyDescent="0.35">
      <c r="B10" s="195"/>
      <c r="C10" s="59" t="str">
        <f>Heatmap!G9</f>
        <v>Контроль внесения изменений в исходный код</v>
      </c>
      <c r="D10" s="191"/>
      <c r="E10" s="192"/>
      <c r="F10" s="32"/>
      <c r="G10" s="32"/>
      <c r="H10" s="32"/>
      <c r="I10" s="32"/>
      <c r="J10" s="32"/>
      <c r="K10" s="32"/>
      <c r="L10" s="32"/>
      <c r="M10" s="2"/>
      <c r="N10" s="2"/>
      <c r="O10" s="2"/>
    </row>
    <row r="11" spans="2:15" s="3" customFormat="1" ht="43.4" customHeight="1" x14ac:dyDescent="0.35">
      <c r="B11" s="195"/>
      <c r="C11" s="59" t="str">
        <f>Heatmap!G10</f>
        <v>Защита конвейера сборки</v>
      </c>
      <c r="D11" s="186" t="s">
        <v>1043</v>
      </c>
      <c r="E11" s="186"/>
      <c r="F11" s="32"/>
      <c r="G11" s="32"/>
      <c r="H11" s="32"/>
      <c r="I11" s="32"/>
      <c r="J11" s="32"/>
      <c r="K11" s="32"/>
      <c r="L11" s="32"/>
      <c r="M11" s="2"/>
      <c r="N11" s="2"/>
      <c r="O11" s="2"/>
    </row>
    <row r="12" spans="2:15" s="3" customFormat="1" x14ac:dyDescent="0.35">
      <c r="B12" s="195"/>
      <c r="C12" s="59" t="str">
        <f>Heatmap!G11</f>
        <v>Статический анализ (SAST)</v>
      </c>
      <c r="D12" s="32"/>
      <c r="E12" s="31"/>
      <c r="F12" s="186" t="s">
        <v>1044</v>
      </c>
      <c r="G12" s="186"/>
      <c r="H12" s="32"/>
      <c r="I12" s="32"/>
      <c r="J12" s="32"/>
      <c r="K12" s="32"/>
      <c r="L12" s="32"/>
      <c r="M12" s="2"/>
      <c r="N12" s="2"/>
      <c r="O12" s="2"/>
    </row>
    <row r="13" spans="2:15" s="3" customFormat="1" x14ac:dyDescent="0.35">
      <c r="B13" s="195"/>
      <c r="C13" s="59" t="str">
        <f>Heatmap!G12</f>
        <v>Композиционный анализ (SCA)</v>
      </c>
      <c r="D13" s="32"/>
      <c r="E13" s="31"/>
      <c r="F13" s="186" t="s">
        <v>1045</v>
      </c>
      <c r="G13" s="186"/>
      <c r="H13" s="32"/>
      <c r="I13" s="32"/>
      <c r="J13" s="32"/>
      <c r="K13" s="32"/>
      <c r="L13" s="32"/>
      <c r="M13" s="2"/>
      <c r="N13" s="2"/>
      <c r="O13" s="2"/>
    </row>
    <row r="14" spans="2:15" s="3" customFormat="1" ht="54" customHeight="1" x14ac:dyDescent="0.35">
      <c r="B14" s="195"/>
      <c r="C14" s="59" t="str">
        <f>Heatmap!G13</f>
        <v>Анализ образов контейнеров</v>
      </c>
      <c r="D14" s="32"/>
      <c r="E14" s="186" t="s">
        <v>1046</v>
      </c>
      <c r="F14" s="186"/>
      <c r="G14" s="32"/>
      <c r="H14" s="32"/>
      <c r="I14" s="32"/>
      <c r="J14" s="32"/>
      <c r="K14" s="32"/>
      <c r="L14" s="32"/>
      <c r="M14" s="2"/>
      <c r="N14" s="2"/>
      <c r="O14" s="2"/>
    </row>
    <row r="15" spans="2:15" s="3" customFormat="1" ht="43.5" x14ac:dyDescent="0.35">
      <c r="B15" s="195"/>
      <c r="C15" s="59" t="str">
        <f>Heatmap!G14</f>
        <v>Идентификация секретов</v>
      </c>
      <c r="D15" s="32"/>
      <c r="E15" s="32"/>
      <c r="F15" s="61" t="s">
        <v>1047</v>
      </c>
      <c r="G15" s="32"/>
      <c r="H15" s="32"/>
      <c r="I15" s="32"/>
      <c r="J15" s="32"/>
      <c r="K15" s="32"/>
      <c r="L15" s="32"/>
      <c r="M15" s="2"/>
      <c r="N15" s="2"/>
      <c r="O15" s="2"/>
    </row>
    <row r="16" spans="2:15" s="3" customFormat="1" ht="45" customHeight="1" x14ac:dyDescent="0.35">
      <c r="B16" s="195"/>
      <c r="C16" s="59" t="str">
        <f>Heatmap!G15</f>
        <v>Контроль безопасности Dockerfile’ов</v>
      </c>
      <c r="D16" s="32"/>
      <c r="E16" s="186" t="s">
        <v>1048</v>
      </c>
      <c r="F16" s="186"/>
      <c r="G16" s="32"/>
      <c r="H16" s="32"/>
      <c r="I16" s="32"/>
      <c r="J16" s="32"/>
      <c r="K16" s="32"/>
      <c r="L16" s="32"/>
      <c r="M16" s="2"/>
      <c r="N16" s="2"/>
      <c r="O16" s="2"/>
    </row>
    <row r="17" spans="2:15" s="3" customFormat="1" ht="29" x14ac:dyDescent="0.35">
      <c r="B17" s="195"/>
      <c r="C17" s="59" t="str">
        <f>Heatmap!G16</f>
        <v>Динамический анализ приложений (DAST) в PREPROD среде</v>
      </c>
      <c r="D17" s="32"/>
      <c r="E17" s="32"/>
      <c r="F17" s="32"/>
      <c r="G17" s="32"/>
      <c r="H17" s="186" t="s">
        <v>1049</v>
      </c>
      <c r="I17" s="186"/>
      <c r="J17" s="32"/>
      <c r="K17" s="32"/>
      <c r="L17" s="32"/>
      <c r="M17" s="2"/>
      <c r="N17" s="2"/>
      <c r="O17" s="2"/>
    </row>
    <row r="18" spans="2:15" s="3" customFormat="1" ht="57.65" customHeight="1" x14ac:dyDescent="0.35">
      <c r="B18" s="195"/>
      <c r="C18" s="59" t="str">
        <f>Heatmap!G17</f>
        <v>Тестирование на проникновение перед внедрением приложений в продуктив</v>
      </c>
      <c r="D18" s="32"/>
      <c r="E18" s="32"/>
      <c r="F18" s="32"/>
      <c r="G18" s="32"/>
      <c r="H18" s="186" t="s">
        <v>1050</v>
      </c>
      <c r="I18" s="186"/>
      <c r="J18" s="32"/>
      <c r="K18" s="32"/>
      <c r="L18" s="32"/>
      <c r="M18" s="2"/>
      <c r="N18" s="2"/>
      <c r="O18" s="2"/>
    </row>
    <row r="19" spans="2:15" s="3" customFormat="1" ht="28.4" customHeight="1" x14ac:dyDescent="0.35">
      <c r="B19" s="195"/>
      <c r="C19" s="59" t="str">
        <f>Heatmap!G18</f>
        <v>Функциональное ИБ-тестирование</v>
      </c>
      <c r="D19" s="32"/>
      <c r="E19" s="32"/>
      <c r="F19" s="186" t="s">
        <v>1051</v>
      </c>
      <c r="G19" s="186"/>
      <c r="H19" s="32"/>
      <c r="I19" s="32"/>
      <c r="J19" s="32"/>
      <c r="K19" s="32"/>
      <c r="L19" s="32"/>
      <c r="M19" s="2"/>
      <c r="N19" s="2"/>
      <c r="O19" s="2"/>
    </row>
    <row r="20" spans="2:15" s="3" customFormat="1" ht="43.4" customHeight="1" x14ac:dyDescent="0.35">
      <c r="B20" s="195"/>
      <c r="C20" s="59" t="str">
        <f>Heatmap!G19</f>
        <v>Контроль безопасности манифестов (k8s, terraform и т.д.)</v>
      </c>
      <c r="D20" s="32"/>
      <c r="E20" s="186" t="s">
        <v>1048</v>
      </c>
      <c r="F20" s="186"/>
      <c r="G20" s="32"/>
      <c r="H20" s="32"/>
      <c r="I20" s="32"/>
      <c r="J20" s="32"/>
      <c r="K20" s="32"/>
      <c r="L20" s="32"/>
      <c r="M20" s="2"/>
      <c r="N20" s="2"/>
      <c r="O20" s="2"/>
    </row>
    <row r="21" spans="2:15" s="3" customFormat="1" ht="28.75" customHeight="1" x14ac:dyDescent="0.35">
      <c r="B21" s="195"/>
      <c r="C21" s="59" t="str">
        <f>Heatmap!G21</f>
        <v>Управление секретами</v>
      </c>
      <c r="D21" s="32"/>
      <c r="E21" s="32"/>
      <c r="F21" s="32"/>
      <c r="G21" s="31"/>
      <c r="H21" s="186" t="s">
        <v>1052</v>
      </c>
      <c r="I21" s="186"/>
      <c r="J21" s="32"/>
      <c r="K21" s="32"/>
      <c r="L21" s="32"/>
      <c r="M21" s="2"/>
      <c r="N21" s="2"/>
      <c r="O21" s="2"/>
    </row>
    <row r="22" spans="2:15" s="3" customFormat="1" ht="41.5" customHeight="1" x14ac:dyDescent="0.35">
      <c r="B22" s="195"/>
      <c r="C22" s="59" t="str">
        <f>Heatmap!G23</f>
        <v>Тестирование на проникновение продуктивной среды</v>
      </c>
      <c r="D22" s="32"/>
      <c r="E22" s="32"/>
      <c r="F22" s="32"/>
      <c r="G22" s="32"/>
      <c r="H22" s="32"/>
      <c r="I22" s="32"/>
      <c r="J22" s="32"/>
      <c r="K22" s="32"/>
      <c r="L22" s="32"/>
      <c r="M22" s="2"/>
      <c r="N22" s="2"/>
      <c r="O22" s="2"/>
    </row>
    <row r="23" spans="2:15" s="3" customFormat="1" ht="41.5" customHeight="1" x14ac:dyDescent="0.35">
      <c r="B23" s="195"/>
      <c r="C23" s="59" t="str">
        <f>Heatmap!G24</f>
        <v>Управление изменениями инфраструктуры и доступом к ней</v>
      </c>
      <c r="D23" s="186" t="s">
        <v>1053</v>
      </c>
      <c r="E23" s="186"/>
      <c r="F23" s="32"/>
      <c r="G23" s="32"/>
      <c r="H23" s="32"/>
      <c r="I23" s="32"/>
      <c r="J23" s="32"/>
      <c r="K23" s="186" t="s">
        <v>1054</v>
      </c>
      <c r="L23" s="186"/>
      <c r="M23" s="2"/>
      <c r="N23" s="2"/>
      <c r="O23" s="2"/>
    </row>
    <row r="24" spans="2:15" s="3" customFormat="1" ht="14.5" customHeight="1" x14ac:dyDescent="0.35">
      <c r="B24" s="195"/>
      <c r="C24" s="59" t="str">
        <f>Heatmap!G25</f>
        <v>Контроль сетевого трафика (L4-L7)</v>
      </c>
      <c r="D24" s="32"/>
      <c r="E24" s="32"/>
      <c r="F24" s="32"/>
      <c r="G24" s="32"/>
      <c r="H24" s="32"/>
      <c r="I24" s="32"/>
      <c r="J24" s="32"/>
      <c r="K24" s="32"/>
      <c r="L24" s="32"/>
      <c r="M24" s="2"/>
      <c r="N24" s="2"/>
      <c r="O24" s="2"/>
    </row>
    <row r="25" spans="2:15" s="3" customFormat="1" x14ac:dyDescent="0.35">
      <c r="B25" s="195"/>
      <c r="C25" s="59" t="str">
        <f>Heatmap!G26</f>
        <v>Контроль выполняемых и процессов и их прав доступа</v>
      </c>
      <c r="D25" s="32"/>
      <c r="E25" s="32"/>
      <c r="F25" s="196" t="s">
        <v>1055</v>
      </c>
      <c r="G25" s="197"/>
      <c r="H25" s="198"/>
      <c r="I25" s="32"/>
      <c r="J25" s="32"/>
      <c r="K25" s="32"/>
      <c r="L25" s="32"/>
      <c r="M25" s="2"/>
      <c r="N25" s="2"/>
      <c r="O25" s="2"/>
    </row>
    <row r="26" spans="2:15" s="3" customFormat="1" ht="43.4" customHeight="1" x14ac:dyDescent="0.35">
      <c r="B26" s="195"/>
      <c r="C26" s="59" t="str">
        <f>Heatmap!G27</f>
        <v>Анализ инфраструктуры PROD среды на уязвимости</v>
      </c>
      <c r="D26" s="32"/>
      <c r="E26" s="32"/>
      <c r="F26" s="32"/>
      <c r="G26" s="186" t="s">
        <v>1056</v>
      </c>
      <c r="H26" s="186"/>
      <c r="I26" s="32"/>
      <c r="J26" s="32"/>
      <c r="K26" s="32"/>
      <c r="L26" s="32"/>
      <c r="M26" s="2"/>
      <c r="N26" s="2"/>
      <c r="O26" s="2"/>
    </row>
    <row r="27" spans="2:15" s="3" customFormat="1" x14ac:dyDescent="0.35">
      <c r="B27" s="195"/>
      <c r="C27" s="59" t="str">
        <f>Heatmap!G28</f>
        <v>Анализ событий информационной безопасности</v>
      </c>
      <c r="D27" s="32"/>
      <c r="E27" s="32"/>
      <c r="F27" s="32"/>
      <c r="G27" s="2"/>
      <c r="H27" s="2"/>
      <c r="I27" s="32"/>
      <c r="J27" s="32"/>
      <c r="K27" s="32"/>
      <c r="L27" s="32"/>
      <c r="M27" s="2"/>
      <c r="N27" s="2"/>
      <c r="O27" s="2"/>
    </row>
    <row r="28" spans="2:15" s="3" customFormat="1" ht="28.75" customHeight="1" x14ac:dyDescent="0.35">
      <c r="B28" s="193" t="s">
        <v>816</v>
      </c>
      <c r="C28" s="59" t="str">
        <f>Heatmap!G29</f>
        <v>Обучение специалистов</v>
      </c>
      <c r="D28" s="32"/>
      <c r="E28" s="32"/>
      <c r="F28" s="186" t="s">
        <v>1057</v>
      </c>
      <c r="G28" s="186"/>
      <c r="H28" s="32"/>
      <c r="I28" s="32"/>
      <c r="J28" s="32"/>
      <c r="K28" s="32"/>
      <c r="L28" s="32"/>
      <c r="M28" s="2"/>
      <c r="N28" s="2"/>
      <c r="O28" s="2"/>
    </row>
    <row r="29" spans="2:15" s="3" customFormat="1" x14ac:dyDescent="0.35">
      <c r="B29" s="193"/>
      <c r="C29" s="59" t="str">
        <f>Heatmap!G30</f>
        <v>Управление базой знаний DSO</v>
      </c>
      <c r="D29" s="32"/>
      <c r="E29" s="32"/>
      <c r="F29" s="32"/>
      <c r="G29" s="32"/>
      <c r="H29" s="32"/>
      <c r="I29" s="32"/>
      <c r="J29" s="32"/>
      <c r="K29" s="32"/>
      <c r="L29" s="32"/>
      <c r="M29" s="2"/>
      <c r="N29" s="2"/>
      <c r="O29" s="2"/>
    </row>
    <row r="30" spans="2:15" s="3" customFormat="1" ht="31.75" customHeight="1" x14ac:dyDescent="0.35">
      <c r="B30" s="193"/>
      <c r="C30" s="59" t="str">
        <f>Heatmap!G31</f>
        <v>Оценка критичности приложений и моделирование угроз</v>
      </c>
      <c r="D30" s="32"/>
      <c r="E30" s="31"/>
      <c r="F30" s="31"/>
      <c r="G30" s="32"/>
      <c r="H30" s="32"/>
      <c r="I30" s="32"/>
      <c r="J30" s="186" t="s">
        <v>1058</v>
      </c>
      <c r="K30" s="186"/>
      <c r="L30" s="32"/>
      <c r="M30" s="2"/>
      <c r="N30" s="2"/>
      <c r="O30" s="2"/>
    </row>
    <row r="31" spans="2:15" s="3" customFormat="1" ht="56.5" customHeight="1" x14ac:dyDescent="0.35">
      <c r="B31" s="193"/>
      <c r="C31" s="59" t="str">
        <f>Heatmap!G32</f>
        <v>Определение требований ИБ, предъявляемых к ПО</v>
      </c>
      <c r="D31" s="2"/>
      <c r="E31" s="2"/>
      <c r="F31" s="2"/>
      <c r="G31" s="194" t="s">
        <v>1059</v>
      </c>
      <c r="H31" s="194"/>
      <c r="I31" s="2"/>
      <c r="J31" s="2"/>
      <c r="K31" s="2"/>
      <c r="L31" s="2"/>
      <c r="M31" s="2"/>
      <c r="N31" s="2"/>
      <c r="O31" s="2"/>
    </row>
    <row r="32" spans="2:15" s="3" customFormat="1" x14ac:dyDescent="0.35">
      <c r="B32" s="193"/>
      <c r="C32" s="59" t="str">
        <f>Heatmap!G33</f>
        <v>Контроль выполнения требований ИБ</v>
      </c>
      <c r="D32" s="2"/>
      <c r="E32" s="2"/>
      <c r="F32" s="2"/>
      <c r="G32" s="2"/>
      <c r="H32" s="2"/>
      <c r="I32" s="2"/>
      <c r="J32" s="2"/>
      <c r="K32" s="2"/>
      <c r="L32" s="2"/>
      <c r="M32" s="2"/>
      <c r="N32" s="2"/>
      <c r="O32" s="2"/>
    </row>
    <row r="33" spans="2:15" s="3" customFormat="1" ht="29" x14ac:dyDescent="0.35">
      <c r="B33" s="193"/>
      <c r="C33" s="59" t="str">
        <f>Heatmap!G34</f>
        <v>Разработка стандартов конфигураций разрабатываемого ПО</v>
      </c>
      <c r="D33" s="32"/>
      <c r="E33" s="32"/>
      <c r="F33" s="32"/>
      <c r="G33" s="32"/>
      <c r="H33" s="32"/>
      <c r="I33" s="32"/>
      <c r="J33" s="32"/>
      <c r="K33" s="32"/>
      <c r="L33" s="32"/>
      <c r="M33" s="2"/>
      <c r="N33" s="2"/>
      <c r="O33" s="2"/>
    </row>
    <row r="34" spans="2:15" s="3" customFormat="1" ht="28.9" customHeight="1" x14ac:dyDescent="0.35">
      <c r="B34" s="193"/>
      <c r="C34" s="59" t="str">
        <f>Heatmap!G35</f>
        <v>Разработка стандартов конфигураций для компонентов инфраструктуры</v>
      </c>
      <c r="D34" s="32"/>
      <c r="E34" s="32"/>
      <c r="F34" s="32"/>
      <c r="G34" s="32"/>
      <c r="H34" s="32"/>
      <c r="I34" s="32"/>
      <c r="J34" s="32"/>
      <c r="K34" s="32"/>
      <c r="L34" s="32"/>
      <c r="M34" s="2"/>
      <c r="N34" s="2"/>
      <c r="O34" s="2"/>
    </row>
    <row r="35" spans="2:15" s="3" customFormat="1" ht="41.5" customHeight="1" x14ac:dyDescent="0.35">
      <c r="B35" s="193"/>
      <c r="C35" s="59" t="str">
        <f>Heatmap!G36</f>
        <v>Обработка дефектов ИБ</v>
      </c>
      <c r="D35" s="32"/>
      <c r="E35" s="186" t="s">
        <v>1060</v>
      </c>
      <c r="F35" s="186"/>
      <c r="G35" s="186"/>
      <c r="H35" s="186" t="s">
        <v>1061</v>
      </c>
      <c r="I35" s="186"/>
      <c r="J35" s="32"/>
      <c r="K35" s="32"/>
      <c r="L35" s="32"/>
      <c r="M35" s="2"/>
      <c r="N35" s="2"/>
      <c r="O35" s="2"/>
    </row>
    <row r="36" spans="2:15" s="3" customFormat="1" x14ac:dyDescent="0.35">
      <c r="B36" s="193"/>
      <c r="C36" s="59" t="str">
        <f>Heatmap!G37</f>
        <v>Консолидация дефектов ИБ</v>
      </c>
      <c r="D36" s="32"/>
      <c r="E36" s="32"/>
      <c r="F36" s="32"/>
      <c r="G36" s="32"/>
      <c r="H36" s="32"/>
      <c r="I36" s="32"/>
      <c r="J36" s="32"/>
      <c r="K36" s="32"/>
      <c r="L36" s="32"/>
      <c r="M36" s="2"/>
      <c r="N36" s="2"/>
      <c r="O36" s="2"/>
    </row>
    <row r="37" spans="2:15" s="3" customFormat="1" x14ac:dyDescent="0.35">
      <c r="B37" s="193"/>
      <c r="C37" s="59" t="str">
        <f>Heatmap!G38</f>
        <v>Управление набором метрик ИБ</v>
      </c>
      <c r="D37" s="32"/>
      <c r="E37" s="32"/>
      <c r="F37" s="32"/>
      <c r="G37" s="32"/>
      <c r="H37" s="32"/>
      <c r="I37" s="32"/>
      <c r="J37" s="32"/>
      <c r="K37" s="32"/>
      <c r="L37" s="32"/>
      <c r="M37" s="2"/>
      <c r="N37" s="2"/>
      <c r="O37" s="2"/>
    </row>
    <row r="38" spans="2:15" s="3" customFormat="1" ht="29.5" customHeight="1" x14ac:dyDescent="0.35">
      <c r="B38" s="193"/>
      <c r="C38" s="59" t="str">
        <f>Heatmap!G39</f>
        <v>Контроль исполнения метрик</v>
      </c>
      <c r="D38" s="32"/>
      <c r="E38" s="32"/>
      <c r="F38" s="32"/>
      <c r="G38" s="32"/>
      <c r="H38" s="186" t="s">
        <v>1062</v>
      </c>
      <c r="I38" s="186"/>
      <c r="J38" s="186"/>
      <c r="K38" s="32"/>
      <c r="L38" s="32"/>
      <c r="M38" s="2"/>
      <c r="N38" s="2"/>
      <c r="O38" s="2"/>
    </row>
    <row r="39" spans="2:15" s="3" customFormat="1" x14ac:dyDescent="0.35">
      <c r="B39" s="193"/>
      <c r="C39" s="59" t="str">
        <f>Heatmap!G40</f>
        <v>Security Champions</v>
      </c>
      <c r="D39" s="32"/>
      <c r="E39" s="32"/>
      <c r="F39" s="32"/>
      <c r="G39" s="32"/>
      <c r="H39" s="32"/>
      <c r="I39" s="32"/>
      <c r="J39" s="32"/>
      <c r="K39" s="32"/>
      <c r="L39" s="32"/>
      <c r="M39" s="2"/>
      <c r="N39" s="2"/>
      <c r="O39" s="2"/>
    </row>
    <row r="40" spans="2:15" s="3" customFormat="1" x14ac:dyDescent="0.35">
      <c r="B40" s="48"/>
      <c r="C40" s="26"/>
    </row>
  </sheetData>
  <mergeCells count="31">
    <mergeCell ref="G26:H26"/>
    <mergeCell ref="B28:B39"/>
    <mergeCell ref="F28:G28"/>
    <mergeCell ref="J30:K30"/>
    <mergeCell ref="G31:H31"/>
    <mergeCell ref="E35:G35"/>
    <mergeCell ref="H35:I35"/>
    <mergeCell ref="H38:J38"/>
    <mergeCell ref="B4:B27"/>
    <mergeCell ref="F4:G5"/>
    <mergeCell ref="H7:I7"/>
    <mergeCell ref="D8:E8"/>
    <mergeCell ref="D23:E23"/>
    <mergeCell ref="F25:H25"/>
    <mergeCell ref="K23:L23"/>
    <mergeCell ref="H21:I21"/>
    <mergeCell ref="L2:O2"/>
    <mergeCell ref="E20:F20"/>
    <mergeCell ref="B2:B3"/>
    <mergeCell ref="C2:C3"/>
    <mergeCell ref="D2:G2"/>
    <mergeCell ref="H2:K2"/>
    <mergeCell ref="E14:F14"/>
    <mergeCell ref="E16:F16"/>
    <mergeCell ref="H17:I17"/>
    <mergeCell ref="H18:I18"/>
    <mergeCell ref="F19:G19"/>
    <mergeCell ref="D11:E11"/>
    <mergeCell ref="F12:G12"/>
    <mergeCell ref="F13:G13"/>
    <mergeCell ref="D9:E10"/>
  </mergeCell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Документ" ma:contentTypeID="0x0101006CA2C0ADBEC7BE46B0822C2DAA5A03E5" ma:contentTypeVersion="2" ma:contentTypeDescription="Создание документа." ma:contentTypeScope="" ma:versionID="1f62290e2078dcac8c68026cfbcc0748">
  <xsd:schema xmlns:xsd="http://www.w3.org/2001/XMLSchema" xmlns:xs="http://www.w3.org/2001/XMLSchema" xmlns:p="http://schemas.microsoft.com/office/2006/metadata/properties" xmlns:ns2="761b51ea-73c7-430a-8a38-0ce42770504b" targetNamespace="http://schemas.microsoft.com/office/2006/metadata/properties" ma:root="true" ma:fieldsID="77dd4d217f33c2d7b1c4ceb53061770f" ns2:_="">
    <xsd:import namespace="761b51ea-73c7-430a-8a38-0ce42770504b"/>
    <xsd:element name="properties">
      <xsd:complexType>
        <xsd:sequence>
          <xsd:element name="documentManagement">
            <xsd:complexType>
              <xsd:all>
                <xsd:element ref="ns2:SharedWithUsers" minOccurs="0"/>
                <xsd:element ref="ns2: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61b51ea-73c7-430a-8a38-0ce42770504b" elementFormDefault="qualified">
    <xsd:import namespace="http://schemas.microsoft.com/office/2006/documentManagement/types"/>
    <xsd:import namespace="http://schemas.microsoft.com/office/infopath/2007/PartnerControls"/>
    <xsd:element name="SharedWithUsers" ma:index="8" nillable="true" ma:displayName="Общий доступ с использованием"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Совместно с подробностями"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Тип контента"/>
        <xsd:element ref="dc:title" minOccurs="0" maxOccurs="1" ma:index="4" ma:displayName="Название"/>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E6387BE-6DAD-4619-8094-190574D3CCE0}">
  <ds:schemaRefs>
    <ds:schemaRef ds:uri="http://www.w3.org/XML/1998/namespace"/>
    <ds:schemaRef ds:uri="http://purl.org/dc/elements/1.1/"/>
    <ds:schemaRef ds:uri="http://purl.org/dc/dcmitype/"/>
    <ds:schemaRef ds:uri="http://schemas.microsoft.com/office/2006/metadata/properties"/>
    <ds:schemaRef ds:uri="761b51ea-73c7-430a-8a38-0ce42770504b"/>
    <ds:schemaRef ds:uri="http://schemas.microsoft.com/office/infopath/2007/PartnerControls"/>
    <ds:schemaRef ds:uri="http://purl.org/dc/terms/"/>
    <ds:schemaRef ds:uri="http://schemas.openxmlformats.org/package/2006/metadata/core-properties"/>
    <ds:schemaRef ds:uri="http://schemas.microsoft.com/office/2006/documentManagement/types"/>
  </ds:schemaRefs>
</ds:datastoreItem>
</file>

<file path=customXml/itemProps2.xml><?xml version="1.0" encoding="utf-8"?>
<ds:datastoreItem xmlns:ds="http://schemas.openxmlformats.org/officeDocument/2006/customXml" ds:itemID="{2E134F21-9F7A-440B-9F7C-D1A5E706DD1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61b51ea-73c7-430a-8a38-0ce42770504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BEBF108-F992-43D1-8B96-8EC42BCEA5B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6</vt:i4>
      </vt:variant>
    </vt:vector>
  </HeadingPairs>
  <TitlesOfParts>
    <vt:vector size="6" baseType="lpstr">
      <vt:lpstr>Маппинг со стандартами</vt:lpstr>
      <vt:lpstr>Heatmap</vt:lpstr>
      <vt:lpstr>Пирамида зрелости</vt:lpstr>
      <vt:lpstr>Карта DAF</vt:lpstr>
      <vt:lpstr>Документы для процессов DSO</vt:lpstr>
      <vt:lpstr>miniRoadmap</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1</cp:revision>
  <dcterms:created xsi:type="dcterms:W3CDTF">2024-08-02T19:19:04Z</dcterms:created>
  <dcterms:modified xsi:type="dcterms:W3CDTF">2024-08-07T19:23:39Z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0x0101006CA2C0ADBEC7BE46B0822C2DAA5A03E5</vt:lpwstr>
  </property>
</Properties>
</file>