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VESIcal/__TheCode/VESIcal/Calibration/Testing/"/>
    </mc:Choice>
  </mc:AlternateContent>
  <xr:revisionPtr revIDLastSave="0" documentId="13_ncr:1_{FE07D14B-39C8-2A4B-9AA1-13BE80609696}" xr6:coauthVersionLast="45" xr6:coauthVersionMax="45" xr10:uidLastSave="{00000000-0000-0000-0000-000000000000}"/>
  <bookViews>
    <workbookView xWindow="2640" yWindow="1080" windowWidth="22980" windowHeight="23700" xr2:uid="{E4D1C9D5-0A60-45B0-90AE-883D25AC4827}"/>
  </bookViews>
  <sheets>
    <sheet name="Calibration" sheetId="1" r:id="rId1"/>
    <sheet name="Synthe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7" i="2" l="1"/>
  <c r="O66" i="2"/>
  <c r="O65" i="2"/>
  <c r="I60" i="2"/>
  <c r="J60" i="2"/>
  <c r="O25" i="1"/>
  <c r="O24" i="1"/>
  <c r="O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tc={3FEA3A16-FFA6-4B5A-945E-7B12C189AF4C}</author>
  </authors>
  <commentList>
    <comment ref="P1" authorId="0" shapeId="0" xr:uid="{3FEA3A16-FFA6-4B5A-945E-7B12C189AF4C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Outputs from Moore et al. 1998 spreadsheet</t>
      </text>
    </comment>
  </commentList>
</comments>
</file>

<file path=xl/sharedStrings.xml><?xml version="1.0" encoding="utf-8"?>
<sst xmlns="http://schemas.openxmlformats.org/spreadsheetml/2006/main" count="223" uniqueCount="96">
  <si>
    <t>Reference</t>
  </si>
  <si>
    <t>SiO2</t>
  </si>
  <si>
    <t>TiO2</t>
  </si>
  <si>
    <t>Al2O3</t>
  </si>
  <si>
    <t>Fe2O3</t>
  </si>
  <si>
    <t>FeO</t>
  </si>
  <si>
    <t>FeOT</t>
  </si>
  <si>
    <t>MnO</t>
  </si>
  <si>
    <t>MgO</t>
  </si>
  <si>
    <t>CaO</t>
  </si>
  <si>
    <t>Na2O</t>
  </si>
  <si>
    <t>K2O</t>
  </si>
  <si>
    <t>P2O5</t>
  </si>
  <si>
    <t>Total</t>
  </si>
  <si>
    <t>XH2O (melt)</t>
  </si>
  <si>
    <t>ƒH2O (vapor)</t>
  </si>
  <si>
    <t>Name</t>
  </si>
  <si>
    <t>Moore et al. 1995a</t>
  </si>
  <si>
    <t>SAT-M12-1*</t>
  </si>
  <si>
    <t>Mas-12</t>
  </si>
  <si>
    <t>SAT-M12-2*</t>
  </si>
  <si>
    <t>Moore et al. 1998</t>
  </si>
  <si>
    <t>SAT-M12-4†</t>
  </si>
  <si>
    <t>PE-M12-20†</t>
  </si>
  <si>
    <t>SAT-M22-1*</t>
  </si>
  <si>
    <t>Mas-22</t>
  </si>
  <si>
    <t>SAT-M22-3*</t>
  </si>
  <si>
    <t>SAT-M22-4†</t>
  </si>
  <si>
    <t>SAT-M22-5†</t>
  </si>
  <si>
    <t>SAT-TC19-3*</t>
  </si>
  <si>
    <t>TC-19</t>
  </si>
  <si>
    <t>SAT-TC19-7†</t>
  </si>
  <si>
    <t>SAT-TC19-8†</t>
  </si>
  <si>
    <t>Carroll and Blank 1997</t>
  </si>
  <si>
    <t>R105‡</t>
  </si>
  <si>
    <t>R116‡</t>
  </si>
  <si>
    <t>SAT-442-4†</t>
  </si>
  <si>
    <t>SAT-442-5†</t>
  </si>
  <si>
    <t>SAT-20421-2*</t>
  </si>
  <si>
    <t>SAT-NZC4-4*</t>
  </si>
  <si>
    <t>NZC-4</t>
  </si>
  <si>
    <t>SAT-NZC4-9†</t>
  </si>
  <si>
    <t>SAT-NZC4-11†</t>
  </si>
  <si>
    <t>SAT-M49-2*</t>
  </si>
  <si>
    <t>Mas-49</t>
  </si>
  <si>
    <t>SAT-M49-3*</t>
  </si>
  <si>
    <t>Dixon et al. 1995</t>
  </si>
  <si>
    <t>17H§</t>
  </si>
  <si>
    <t>20H§</t>
  </si>
  <si>
    <t>21H§</t>
  </si>
  <si>
    <t>SAT-87S35-1†</t>
  </si>
  <si>
    <t>87S35</t>
  </si>
  <si>
    <t>SAT-87S35-3†</t>
  </si>
  <si>
    <t>SAT-87S35-4†</t>
  </si>
  <si>
    <t>SAT-87S35-5†</t>
  </si>
  <si>
    <t>Silver et al. 1990</t>
  </si>
  <si>
    <t>PDIKS110#</t>
  </si>
  <si>
    <t>KS</t>
  </si>
  <si>
    <t>PDIKS102#</t>
  </si>
  <si>
    <t>PDIKS115#</t>
  </si>
  <si>
    <t>PDIKS111#</t>
  </si>
  <si>
    <t>PDIKS113#</t>
  </si>
  <si>
    <t>Shaw 1963</t>
  </si>
  <si>
    <t>Shaw, 1kb\</t>
  </si>
  <si>
    <t>DC-1</t>
  </si>
  <si>
    <t>Shaw, 2kb\</t>
  </si>
  <si>
    <t>SAT-CAM73-6†</t>
  </si>
  <si>
    <t>CAM-73</t>
  </si>
  <si>
    <t>SAT-CAM73-7†</t>
  </si>
  <si>
    <t>Hamilton et al., 1964</t>
  </si>
  <si>
    <t>205**</t>
  </si>
  <si>
    <t>203, 205</t>
  </si>
  <si>
    <t>Hamilton et al., 1965</t>
  </si>
  <si>
    <t>A14**</t>
  </si>
  <si>
    <t>A9, A14</t>
  </si>
  <si>
    <t>Hamilton et al., 1966</t>
  </si>
  <si>
    <t>203**</t>
  </si>
  <si>
    <t>Hamilton et al., 1967</t>
  </si>
  <si>
    <t>A9**</t>
  </si>
  <si>
    <t>Label</t>
  </si>
  <si>
    <t>Press</t>
  </si>
  <si>
    <t>Temp</t>
  </si>
  <si>
    <t>H2O</t>
  </si>
  <si>
    <t>fugacity H2O</t>
  </si>
  <si>
    <t>XH2O in melt</t>
  </si>
  <si>
    <t>wt% H2O in melt</t>
  </si>
  <si>
    <t>Test Temp</t>
  </si>
  <si>
    <t>Test Composition</t>
  </si>
  <si>
    <t>TestNormalization</t>
  </si>
  <si>
    <t>XH2OVapour</t>
  </si>
  <si>
    <t>TestPressureXH2O1</t>
  </si>
  <si>
    <t>TestPressureXH2O2</t>
  </si>
  <si>
    <t>TestPressureXH2O0</t>
  </si>
  <si>
    <t>TestPressureXH2O0.5</t>
  </si>
  <si>
    <t>TestVariableXH2O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</si>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</sst>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/>
    <xf numFmtId="0" fontId="0" fillId="3" borderId="0" xfId="0" applyFill="1"/>
    <xf numFmtId="0" fontId="0" fillId="0" borderId="0" xfId="0" applyFill="1" applyBorder="1"/>
    <xf numFmtId="0" fontId="2" fillId="0" borderId="0" xfId="0" applyFont="1" applyFill="1"/>
    <xf numFmtId="2" fontId="0" fillId="0" borderId="2" xfId="0" applyNumberFormat="1" applyFill="1" applyBorder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0" fillId="0" borderId="0" xfId="0" applyFill="1"/>
    <xf numFmtId="0" fontId="3" fillId="0" borderId="0" xfId="0" applyFon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F7C63A76-CC55-41AD-AD0C-A115B6BA4C3F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0-07-25T11:14:42.21" personId="{F7C63A76-CC55-41AD-AD0C-A115B6BA4C3F}" id="{3FEA3A16-FFA6-4B5A-945E-7B12C189AF4C}">
    <text>Outputs from Moore et al. 1998 spreadsheet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13D-2570-45EF-82F4-16BCF7A2AD79}">
  <sheetPr codeName="Sheet1"/>
  <dimension ref="A1:U42"/>
  <sheetViews>
    <sheetView tabSelected="1" workbookViewId="0">
      <selection activeCell="F31" sqref="F31"/>
    </sheetView>
  </sheetViews>
  <sheetFormatPr baseColWidth="10" defaultColWidth="8.83203125" defaultRowHeight="15" x14ac:dyDescent="0.2"/>
  <cols>
    <col min="1" max="1" width="15.5" customWidth="1"/>
    <col min="21" max="21" width="29.1640625" customWidth="1"/>
  </cols>
  <sheetData>
    <row r="1" spans="1:21" s="1" customFormat="1" x14ac:dyDescent="0.2">
      <c r="A1" s="1" t="s">
        <v>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82</v>
      </c>
      <c r="O1" s="1" t="s">
        <v>13</v>
      </c>
      <c r="P1" s="1" t="s">
        <v>80</v>
      </c>
      <c r="Q1" s="1" t="s">
        <v>81</v>
      </c>
      <c r="R1" s="1" t="s">
        <v>14</v>
      </c>
      <c r="S1" s="1" t="s">
        <v>15</v>
      </c>
      <c r="T1" s="1" t="s">
        <v>16</v>
      </c>
      <c r="U1" s="1" t="s">
        <v>0</v>
      </c>
    </row>
    <row r="2" spans="1:21" x14ac:dyDescent="0.2">
      <c r="A2" t="s">
        <v>18</v>
      </c>
      <c r="B2">
        <v>62.6</v>
      </c>
      <c r="C2">
        <v>0.63</v>
      </c>
      <c r="D2">
        <v>17.3</v>
      </c>
      <c r="E2">
        <v>2.0099999999999998</v>
      </c>
      <c r="F2">
        <v>2.0099999999999998</v>
      </c>
      <c r="G2">
        <v>3.8185979999999997</v>
      </c>
      <c r="H2">
        <v>0.06</v>
      </c>
      <c r="I2">
        <v>2.65</v>
      </c>
      <c r="J2">
        <v>5.64</v>
      </c>
      <c r="K2">
        <v>4.05</v>
      </c>
      <c r="L2">
        <v>1.61</v>
      </c>
      <c r="M2">
        <v>0.24</v>
      </c>
      <c r="N2">
        <v>2.62</v>
      </c>
      <c r="O2">
        <v>98.8</v>
      </c>
      <c r="P2">
        <v>703</v>
      </c>
      <c r="Q2">
        <v>1100</v>
      </c>
      <c r="R2">
        <v>8.6999999999999994E-2</v>
      </c>
      <c r="S2">
        <v>685</v>
      </c>
      <c r="T2" t="s">
        <v>19</v>
      </c>
      <c r="U2" t="s">
        <v>17</v>
      </c>
    </row>
    <row r="3" spans="1:21" x14ac:dyDescent="0.2">
      <c r="A3" t="s">
        <v>20</v>
      </c>
      <c r="B3">
        <v>62.6</v>
      </c>
      <c r="C3">
        <v>0.63</v>
      </c>
      <c r="D3">
        <v>17.3</v>
      </c>
      <c r="E3">
        <v>2.0099999999999998</v>
      </c>
      <c r="F3">
        <v>2.0099999999999998</v>
      </c>
      <c r="G3">
        <v>3.8185979999999997</v>
      </c>
      <c r="H3">
        <v>0.06</v>
      </c>
      <c r="I3">
        <v>2.65</v>
      </c>
      <c r="J3">
        <v>5.64</v>
      </c>
      <c r="K3">
        <v>4.05</v>
      </c>
      <c r="L3">
        <v>1.61</v>
      </c>
      <c r="M3">
        <v>0.24</v>
      </c>
      <c r="N3">
        <v>5.03</v>
      </c>
      <c r="O3">
        <v>98.8</v>
      </c>
      <c r="P3">
        <v>1865</v>
      </c>
      <c r="Q3">
        <v>1100</v>
      </c>
      <c r="R3">
        <v>0.155</v>
      </c>
      <c r="S3">
        <v>1815</v>
      </c>
      <c r="T3" t="s">
        <v>19</v>
      </c>
      <c r="U3" t="s">
        <v>17</v>
      </c>
    </row>
    <row r="4" spans="1:21" x14ac:dyDescent="0.2">
      <c r="A4" s="2" t="s">
        <v>22</v>
      </c>
      <c r="B4">
        <v>62.6</v>
      </c>
      <c r="C4">
        <v>0.63</v>
      </c>
      <c r="D4">
        <v>17.3</v>
      </c>
      <c r="E4">
        <v>2.0099999999999998</v>
      </c>
      <c r="F4">
        <v>2.0099999999999998</v>
      </c>
      <c r="G4">
        <v>3.8185979999999997</v>
      </c>
      <c r="H4">
        <v>0.06</v>
      </c>
      <c r="I4">
        <v>2.65</v>
      </c>
      <c r="J4">
        <v>5.64</v>
      </c>
      <c r="K4">
        <v>4.05</v>
      </c>
      <c r="L4">
        <v>1.61</v>
      </c>
      <c r="M4">
        <v>0.24</v>
      </c>
      <c r="N4" s="2">
        <v>6.76</v>
      </c>
      <c r="O4">
        <v>98.8</v>
      </c>
      <c r="P4" s="2">
        <v>2985</v>
      </c>
      <c r="Q4" s="2">
        <v>1050</v>
      </c>
      <c r="R4" s="2">
        <v>0.19800000000000001</v>
      </c>
      <c r="S4" s="2">
        <v>2909</v>
      </c>
      <c r="T4" t="s">
        <v>19</v>
      </c>
      <c r="U4" s="2" t="s">
        <v>21</v>
      </c>
    </row>
    <row r="5" spans="1:21" x14ac:dyDescent="0.2">
      <c r="A5" s="2" t="s">
        <v>23</v>
      </c>
      <c r="B5">
        <v>62.6</v>
      </c>
      <c r="C5">
        <v>0.63</v>
      </c>
      <c r="D5">
        <v>17.3</v>
      </c>
      <c r="E5">
        <v>2.0099999999999998</v>
      </c>
      <c r="F5">
        <v>2.0099999999999998</v>
      </c>
      <c r="G5">
        <v>3.8185979999999997</v>
      </c>
      <c r="H5">
        <v>0.06</v>
      </c>
      <c r="I5">
        <v>2.65</v>
      </c>
      <c r="J5">
        <v>5.64</v>
      </c>
      <c r="K5">
        <v>4.05</v>
      </c>
      <c r="L5">
        <v>1.61</v>
      </c>
      <c r="M5">
        <v>0.24</v>
      </c>
      <c r="N5" s="2">
        <v>6.82</v>
      </c>
      <c r="O5">
        <v>98.8</v>
      </c>
      <c r="P5" s="2">
        <v>2830</v>
      </c>
      <c r="Q5" s="2">
        <v>1000</v>
      </c>
      <c r="R5" s="2">
        <v>0.19900000000000001</v>
      </c>
      <c r="S5" s="2">
        <v>2683</v>
      </c>
      <c r="T5" t="s">
        <v>19</v>
      </c>
      <c r="U5" s="2" t="s">
        <v>21</v>
      </c>
    </row>
    <row r="6" spans="1:21" x14ac:dyDescent="0.2">
      <c r="A6" t="s">
        <v>24</v>
      </c>
      <c r="B6">
        <v>55.3</v>
      </c>
      <c r="C6">
        <v>0.74</v>
      </c>
      <c r="D6">
        <v>17.399999999999999</v>
      </c>
      <c r="E6">
        <v>1.96</v>
      </c>
      <c r="F6">
        <v>4.22</v>
      </c>
      <c r="G6">
        <v>5.9836080000000003</v>
      </c>
      <c r="H6">
        <v>0.12</v>
      </c>
      <c r="I6">
        <v>6.68</v>
      </c>
      <c r="J6">
        <v>7.28</v>
      </c>
      <c r="K6">
        <v>3.97</v>
      </c>
      <c r="L6">
        <v>1.18</v>
      </c>
      <c r="M6">
        <v>0.27</v>
      </c>
      <c r="N6">
        <v>5.0599999999999996</v>
      </c>
      <c r="O6">
        <v>99.1</v>
      </c>
      <c r="P6">
        <v>1930</v>
      </c>
      <c r="Q6">
        <v>1100</v>
      </c>
      <c r="R6">
        <v>0.153</v>
      </c>
      <c r="S6">
        <v>1881</v>
      </c>
      <c r="T6" t="s">
        <v>25</v>
      </c>
      <c r="U6" t="s">
        <v>17</v>
      </c>
    </row>
    <row r="7" spans="1:21" x14ac:dyDescent="0.2">
      <c r="A7" t="s">
        <v>26</v>
      </c>
      <c r="B7">
        <v>55.3</v>
      </c>
      <c r="C7">
        <v>0.74</v>
      </c>
      <c r="D7">
        <v>17.399999999999999</v>
      </c>
      <c r="E7">
        <v>1.96</v>
      </c>
      <c r="F7">
        <v>4.22</v>
      </c>
      <c r="G7">
        <v>5.9836080000000003</v>
      </c>
      <c r="H7">
        <v>0.12</v>
      </c>
      <c r="I7">
        <v>6.68</v>
      </c>
      <c r="J7">
        <v>7.28</v>
      </c>
      <c r="K7">
        <v>3.97</v>
      </c>
      <c r="L7">
        <v>1.18</v>
      </c>
      <c r="M7">
        <v>0.27</v>
      </c>
      <c r="N7">
        <v>2.37</v>
      </c>
      <c r="O7">
        <v>99.1</v>
      </c>
      <c r="P7">
        <v>1113</v>
      </c>
      <c r="Q7">
        <v>1100</v>
      </c>
      <c r="R7">
        <v>8.2000000000000003E-2</v>
      </c>
      <c r="S7">
        <v>639</v>
      </c>
      <c r="T7" t="s">
        <v>25</v>
      </c>
      <c r="U7" t="s">
        <v>17</v>
      </c>
    </row>
    <row r="8" spans="1:21" x14ac:dyDescent="0.2">
      <c r="A8" s="2" t="s">
        <v>27</v>
      </c>
      <c r="B8">
        <v>55.3</v>
      </c>
      <c r="C8">
        <v>0.74</v>
      </c>
      <c r="D8">
        <v>17.399999999999999</v>
      </c>
      <c r="E8">
        <v>1.96</v>
      </c>
      <c r="F8">
        <v>4.22</v>
      </c>
      <c r="G8">
        <v>5.9836080000000003</v>
      </c>
      <c r="H8">
        <v>0.12</v>
      </c>
      <c r="I8">
        <v>6.68</v>
      </c>
      <c r="J8">
        <v>7.28</v>
      </c>
      <c r="K8">
        <v>3.97</v>
      </c>
      <c r="L8">
        <v>1.18</v>
      </c>
      <c r="M8">
        <v>0.27</v>
      </c>
      <c r="N8" s="2">
        <v>6.37</v>
      </c>
      <c r="O8">
        <v>99.1</v>
      </c>
      <c r="P8" s="2">
        <v>3110</v>
      </c>
      <c r="Q8" s="2">
        <v>1100</v>
      </c>
      <c r="R8" s="2">
        <v>0.185</v>
      </c>
      <c r="S8" s="2">
        <v>3171</v>
      </c>
      <c r="T8" t="s">
        <v>25</v>
      </c>
      <c r="U8" s="2" t="s">
        <v>21</v>
      </c>
    </row>
    <row r="9" spans="1:21" x14ac:dyDescent="0.2">
      <c r="A9" s="2" t="s">
        <v>28</v>
      </c>
      <c r="B9">
        <v>55.3</v>
      </c>
      <c r="C9">
        <v>0.74</v>
      </c>
      <c r="D9">
        <v>17.399999999999999</v>
      </c>
      <c r="E9">
        <v>1.96</v>
      </c>
      <c r="F9">
        <v>4.22</v>
      </c>
      <c r="G9">
        <v>5.9836080000000003</v>
      </c>
      <c r="H9">
        <v>0.12</v>
      </c>
      <c r="I9">
        <v>6.68</v>
      </c>
      <c r="J9">
        <v>7.28</v>
      </c>
      <c r="K9">
        <v>3.97</v>
      </c>
      <c r="L9">
        <v>1.18</v>
      </c>
      <c r="M9">
        <v>0.27</v>
      </c>
      <c r="N9" s="2">
        <v>6.59</v>
      </c>
      <c r="O9">
        <v>99.1</v>
      </c>
      <c r="P9" s="2">
        <v>2896</v>
      </c>
      <c r="Q9" s="2">
        <v>1100</v>
      </c>
      <c r="R9" s="2">
        <v>0.19</v>
      </c>
      <c r="S9" s="2">
        <v>2922</v>
      </c>
      <c r="T9" t="s">
        <v>25</v>
      </c>
      <c r="U9" s="2" t="s">
        <v>21</v>
      </c>
    </row>
    <row r="10" spans="1:21" x14ac:dyDescent="0.2">
      <c r="A10" t="s">
        <v>29</v>
      </c>
      <c r="B10">
        <v>59.3</v>
      </c>
      <c r="C10">
        <v>0.69</v>
      </c>
      <c r="D10">
        <v>19.2</v>
      </c>
      <c r="E10">
        <v>1.01</v>
      </c>
      <c r="F10">
        <v>2.37</v>
      </c>
      <c r="G10">
        <v>3.2787980000000001</v>
      </c>
      <c r="H10">
        <v>0.19</v>
      </c>
      <c r="I10">
        <v>0.44</v>
      </c>
      <c r="J10">
        <v>0.86</v>
      </c>
      <c r="K10">
        <v>9.8000000000000007</v>
      </c>
      <c r="L10">
        <v>5.84</v>
      </c>
      <c r="M10">
        <v>0.1</v>
      </c>
      <c r="N10">
        <v>2.37</v>
      </c>
      <c r="O10">
        <v>99.8</v>
      </c>
      <c r="P10">
        <v>655</v>
      </c>
      <c r="Q10">
        <v>1100</v>
      </c>
      <c r="R10">
        <v>8.2000000000000003E-2</v>
      </c>
      <c r="S10">
        <v>639</v>
      </c>
      <c r="T10" t="s">
        <v>30</v>
      </c>
      <c r="U10" t="s">
        <v>17</v>
      </c>
    </row>
    <row r="11" spans="1:21" x14ac:dyDescent="0.2">
      <c r="A11" s="2" t="s">
        <v>31</v>
      </c>
      <c r="B11">
        <v>59.3</v>
      </c>
      <c r="C11">
        <v>0.69</v>
      </c>
      <c r="D11">
        <v>19.2</v>
      </c>
      <c r="E11">
        <v>1.01</v>
      </c>
      <c r="F11">
        <v>2.37</v>
      </c>
      <c r="G11">
        <v>3.2787980000000001</v>
      </c>
      <c r="H11">
        <v>0.19</v>
      </c>
      <c r="I11">
        <v>0.44</v>
      </c>
      <c r="J11">
        <v>0.86</v>
      </c>
      <c r="K11">
        <v>9.8000000000000007</v>
      </c>
      <c r="L11">
        <v>5.84</v>
      </c>
      <c r="M11">
        <v>0.1</v>
      </c>
      <c r="N11" s="2">
        <v>8.6999999999999993</v>
      </c>
      <c r="O11">
        <v>99.8</v>
      </c>
      <c r="P11" s="2">
        <v>3027</v>
      </c>
      <c r="Q11" s="2">
        <v>900</v>
      </c>
      <c r="R11" s="2">
        <v>0.24399999999999999</v>
      </c>
      <c r="S11" s="2">
        <v>2655</v>
      </c>
      <c r="T11" t="s">
        <v>30</v>
      </c>
      <c r="U11" s="2" t="s">
        <v>21</v>
      </c>
    </row>
    <row r="12" spans="1:21" x14ac:dyDescent="0.2">
      <c r="A12" s="2" t="s">
        <v>32</v>
      </c>
      <c r="B12">
        <v>59.3</v>
      </c>
      <c r="C12">
        <v>0.69</v>
      </c>
      <c r="D12">
        <v>19.2</v>
      </c>
      <c r="E12">
        <v>1.01</v>
      </c>
      <c r="F12">
        <v>2.37</v>
      </c>
      <c r="G12">
        <v>3.2787980000000001</v>
      </c>
      <c r="H12">
        <v>0.19</v>
      </c>
      <c r="I12">
        <v>0.44</v>
      </c>
      <c r="J12">
        <v>0.86</v>
      </c>
      <c r="K12">
        <v>9.8000000000000007</v>
      </c>
      <c r="L12">
        <v>5.84</v>
      </c>
      <c r="M12">
        <v>0.1</v>
      </c>
      <c r="N12" s="2">
        <v>7.3</v>
      </c>
      <c r="O12">
        <v>99.8</v>
      </c>
      <c r="P12" s="2">
        <v>1944</v>
      </c>
      <c r="Q12" s="2">
        <v>900</v>
      </c>
      <c r="R12" s="2">
        <v>0.21299999999999999</v>
      </c>
      <c r="S12" s="2">
        <v>1675</v>
      </c>
      <c r="T12" t="s">
        <v>30</v>
      </c>
      <c r="U12" s="2" t="s">
        <v>21</v>
      </c>
    </row>
    <row r="13" spans="1:21" x14ac:dyDescent="0.2">
      <c r="A13" t="s">
        <v>34</v>
      </c>
      <c r="B13">
        <v>59.3</v>
      </c>
      <c r="C13">
        <v>0.69</v>
      </c>
      <c r="D13">
        <v>19.2</v>
      </c>
      <c r="E13">
        <v>1.01</v>
      </c>
      <c r="F13">
        <v>2.37</v>
      </c>
      <c r="G13">
        <v>3.2787980000000001</v>
      </c>
      <c r="H13">
        <v>0.19</v>
      </c>
      <c r="I13">
        <v>0.44</v>
      </c>
      <c r="J13">
        <v>0.86</v>
      </c>
      <c r="K13">
        <v>9.8000000000000007</v>
      </c>
      <c r="L13">
        <v>5.84</v>
      </c>
      <c r="M13">
        <v>0.1</v>
      </c>
      <c r="N13">
        <v>2.4</v>
      </c>
      <c r="O13">
        <v>99.8</v>
      </c>
      <c r="P13">
        <v>360</v>
      </c>
      <c r="Q13">
        <v>900</v>
      </c>
      <c r="R13">
        <v>0.08</v>
      </c>
      <c r="S13">
        <v>344</v>
      </c>
      <c r="T13" s="3" t="s">
        <v>30</v>
      </c>
      <c r="U13" t="s">
        <v>33</v>
      </c>
    </row>
    <row r="14" spans="1:21" x14ac:dyDescent="0.2">
      <c r="A14" t="s">
        <v>35</v>
      </c>
      <c r="B14">
        <v>59.3</v>
      </c>
      <c r="C14">
        <v>0.69</v>
      </c>
      <c r="D14">
        <v>19.2</v>
      </c>
      <c r="E14">
        <v>1.01</v>
      </c>
      <c r="F14">
        <v>2.37</v>
      </c>
      <c r="G14">
        <v>3.2787980000000001</v>
      </c>
      <c r="H14">
        <v>0.19</v>
      </c>
      <c r="I14">
        <v>0.44</v>
      </c>
      <c r="J14">
        <v>0.86</v>
      </c>
      <c r="K14">
        <v>9.8000000000000007</v>
      </c>
      <c r="L14">
        <v>5.84</v>
      </c>
      <c r="M14">
        <v>0.1</v>
      </c>
      <c r="N14">
        <v>3</v>
      </c>
      <c r="O14">
        <v>99.8</v>
      </c>
      <c r="P14">
        <v>560</v>
      </c>
      <c r="Q14">
        <v>875</v>
      </c>
      <c r="R14">
        <v>0.10100000000000001</v>
      </c>
      <c r="S14">
        <v>560</v>
      </c>
      <c r="T14" s="3" t="s">
        <v>30</v>
      </c>
      <c r="U14" t="s">
        <v>33</v>
      </c>
    </row>
    <row r="15" spans="1:21" x14ac:dyDescent="0.2">
      <c r="A15" s="2" t="s">
        <v>36</v>
      </c>
      <c r="B15">
        <v>6.3</v>
      </c>
      <c r="C15">
        <v>1.7</v>
      </c>
      <c r="D15">
        <v>18.100000000000001</v>
      </c>
      <c r="E15">
        <v>2.02</v>
      </c>
      <c r="F15">
        <v>3.2</v>
      </c>
      <c r="G15">
        <v>5.0175960000000002</v>
      </c>
      <c r="H15">
        <v>0.14000000000000001</v>
      </c>
      <c r="I15">
        <v>1.68</v>
      </c>
      <c r="J15">
        <v>4.0999999999999996</v>
      </c>
      <c r="K15">
        <v>5.42</v>
      </c>
      <c r="L15">
        <v>5.94</v>
      </c>
      <c r="M15">
        <v>0.57999999999999996</v>
      </c>
      <c r="N15" s="2">
        <v>6.43</v>
      </c>
      <c r="O15">
        <v>99.2</v>
      </c>
      <c r="P15" s="2">
        <v>3013</v>
      </c>
      <c r="Q15" s="2">
        <v>1050</v>
      </c>
      <c r="R15" s="2">
        <v>0.19500000000000001</v>
      </c>
      <c r="S15" s="2">
        <v>2971</v>
      </c>
      <c r="T15">
        <v>442</v>
      </c>
      <c r="U15" s="2" t="s">
        <v>21</v>
      </c>
    </row>
    <row r="16" spans="1:21" x14ac:dyDescent="0.2">
      <c r="A16" s="2" t="s">
        <v>37</v>
      </c>
      <c r="B16">
        <v>6.3</v>
      </c>
      <c r="C16">
        <v>1.7</v>
      </c>
      <c r="D16">
        <v>18.100000000000001</v>
      </c>
      <c r="E16">
        <v>2.02</v>
      </c>
      <c r="F16">
        <v>3.2</v>
      </c>
      <c r="G16">
        <v>5.0175960000000002</v>
      </c>
      <c r="H16">
        <v>0.14000000000000001</v>
      </c>
      <c r="I16">
        <v>1.68</v>
      </c>
      <c r="J16">
        <v>4.0999999999999996</v>
      </c>
      <c r="K16">
        <v>5.42</v>
      </c>
      <c r="L16">
        <v>5.94</v>
      </c>
      <c r="M16">
        <v>0.57999999999999996</v>
      </c>
      <c r="N16" s="2">
        <v>5.4</v>
      </c>
      <c r="O16">
        <v>99.2</v>
      </c>
      <c r="P16" s="2">
        <v>1982</v>
      </c>
      <c r="Q16" s="2">
        <v>1100</v>
      </c>
      <c r="R16" s="2">
        <v>0.16900000000000001</v>
      </c>
      <c r="S16" s="2">
        <v>1934</v>
      </c>
      <c r="T16">
        <v>442</v>
      </c>
      <c r="U16" s="2" t="s">
        <v>21</v>
      </c>
    </row>
    <row r="17" spans="1:21" x14ac:dyDescent="0.2">
      <c r="A17" t="s">
        <v>38</v>
      </c>
      <c r="B17">
        <v>46.9</v>
      </c>
      <c r="C17">
        <v>1.1000000000000001</v>
      </c>
      <c r="D17">
        <v>20.91</v>
      </c>
      <c r="E17">
        <v>2.99</v>
      </c>
      <c r="F17">
        <v>3.26</v>
      </c>
      <c r="G17">
        <v>5.9504020000000004</v>
      </c>
      <c r="H17">
        <v>0.2</v>
      </c>
      <c r="I17">
        <v>1.28</v>
      </c>
      <c r="J17">
        <v>4.33</v>
      </c>
      <c r="K17">
        <v>6.9</v>
      </c>
      <c r="L17">
        <v>9.15</v>
      </c>
      <c r="M17">
        <v>0.41</v>
      </c>
      <c r="N17">
        <v>2.68</v>
      </c>
      <c r="O17">
        <v>97.4</v>
      </c>
      <c r="P17">
        <v>1075</v>
      </c>
      <c r="Q17">
        <v>1180</v>
      </c>
      <c r="R17">
        <v>9.6000000000000002E-2</v>
      </c>
      <c r="S17">
        <v>1063</v>
      </c>
      <c r="T17">
        <v>20421</v>
      </c>
      <c r="U17" t="s">
        <v>17</v>
      </c>
    </row>
    <row r="18" spans="1:21" x14ac:dyDescent="0.2">
      <c r="A18" t="s">
        <v>39</v>
      </c>
      <c r="B18">
        <v>71.8</v>
      </c>
      <c r="C18">
        <v>0.24</v>
      </c>
      <c r="D18">
        <v>9.6999999999999993</v>
      </c>
      <c r="E18">
        <v>1.8</v>
      </c>
      <c r="F18">
        <v>3.97</v>
      </c>
      <c r="G18">
        <v>5.5896400000000002</v>
      </c>
      <c r="H18">
        <v>0.14000000000000001</v>
      </c>
      <c r="I18">
        <v>0.01</v>
      </c>
      <c r="J18">
        <v>0.2</v>
      </c>
      <c r="K18">
        <v>5.3</v>
      </c>
      <c r="L18">
        <v>4.47</v>
      </c>
      <c r="M18">
        <v>0.02</v>
      </c>
      <c r="N18">
        <v>5.23</v>
      </c>
      <c r="O18">
        <v>97.6</v>
      </c>
      <c r="P18">
        <v>1470</v>
      </c>
      <c r="Q18">
        <v>1000</v>
      </c>
      <c r="R18">
        <v>0.159</v>
      </c>
      <c r="S18">
        <v>1363</v>
      </c>
      <c r="T18" t="s">
        <v>40</v>
      </c>
      <c r="U18" t="s">
        <v>17</v>
      </c>
    </row>
    <row r="19" spans="1:21" x14ac:dyDescent="0.2">
      <c r="A19" s="2" t="s">
        <v>41</v>
      </c>
      <c r="B19">
        <v>71.8</v>
      </c>
      <c r="C19">
        <v>0.24</v>
      </c>
      <c r="D19">
        <v>9.6999999999999993</v>
      </c>
      <c r="E19">
        <v>1.8</v>
      </c>
      <c r="F19">
        <v>3.97</v>
      </c>
      <c r="G19">
        <v>5.5896400000000002</v>
      </c>
      <c r="H19">
        <v>0.14000000000000001</v>
      </c>
      <c r="I19">
        <v>0.01</v>
      </c>
      <c r="J19">
        <v>0.2</v>
      </c>
      <c r="K19">
        <v>5.3</v>
      </c>
      <c r="L19">
        <v>4.47</v>
      </c>
      <c r="M19">
        <v>0.02</v>
      </c>
      <c r="N19" s="2">
        <v>8</v>
      </c>
      <c r="O19">
        <v>97.6</v>
      </c>
      <c r="P19" s="2">
        <v>2841</v>
      </c>
      <c r="Q19" s="2">
        <v>900</v>
      </c>
      <c r="R19" s="2">
        <v>0.22500000000000001</v>
      </c>
      <c r="S19" s="2">
        <v>2475</v>
      </c>
      <c r="T19" t="s">
        <v>40</v>
      </c>
      <c r="U19" s="2" t="s">
        <v>21</v>
      </c>
    </row>
    <row r="20" spans="1:21" x14ac:dyDescent="0.2">
      <c r="A20" s="2" t="s">
        <v>42</v>
      </c>
      <c r="B20">
        <v>71.8</v>
      </c>
      <c r="C20">
        <v>0.24</v>
      </c>
      <c r="D20">
        <v>9.6999999999999993</v>
      </c>
      <c r="E20">
        <v>1.8</v>
      </c>
      <c r="F20">
        <v>3.97</v>
      </c>
      <c r="G20">
        <v>5.5896400000000002</v>
      </c>
      <c r="H20">
        <v>0.14000000000000001</v>
      </c>
      <c r="I20">
        <v>0.01</v>
      </c>
      <c r="J20">
        <v>0.2</v>
      </c>
      <c r="K20">
        <v>5.3</v>
      </c>
      <c r="L20">
        <v>4.47</v>
      </c>
      <c r="M20">
        <v>0.02</v>
      </c>
      <c r="N20" s="2">
        <v>6.34</v>
      </c>
      <c r="O20">
        <v>97.6</v>
      </c>
      <c r="P20" s="2">
        <v>1986</v>
      </c>
      <c r="Q20" s="2">
        <v>900</v>
      </c>
      <c r="R20" s="2">
        <v>0.187</v>
      </c>
      <c r="S20" s="2">
        <v>1711</v>
      </c>
      <c r="T20" t="s">
        <v>40</v>
      </c>
      <c r="U20" s="2" t="s">
        <v>21</v>
      </c>
    </row>
    <row r="21" spans="1:21" x14ac:dyDescent="0.2">
      <c r="A21" t="s">
        <v>43</v>
      </c>
      <c r="B21">
        <v>53.6</v>
      </c>
      <c r="C21">
        <v>1.76</v>
      </c>
      <c r="D21">
        <v>13.8</v>
      </c>
      <c r="E21">
        <v>4.8</v>
      </c>
      <c r="F21">
        <v>1.62</v>
      </c>
      <c r="G21">
        <v>5.9390400000000003</v>
      </c>
      <c r="H21">
        <v>0.09</v>
      </c>
      <c r="I21">
        <v>5.34</v>
      </c>
      <c r="J21">
        <v>6.85</v>
      </c>
      <c r="K21">
        <v>3.33</v>
      </c>
      <c r="L21">
        <v>6.27</v>
      </c>
      <c r="M21">
        <v>1.37</v>
      </c>
      <c r="N21">
        <v>4.55</v>
      </c>
      <c r="O21">
        <v>98.8</v>
      </c>
      <c r="P21">
        <v>1280</v>
      </c>
      <c r="Q21">
        <v>1130</v>
      </c>
      <c r="R21">
        <v>0.14299999999999999</v>
      </c>
      <c r="S21">
        <v>1251</v>
      </c>
      <c r="T21" t="s">
        <v>44</v>
      </c>
      <c r="U21" t="s">
        <v>17</v>
      </c>
    </row>
    <row r="22" spans="1:21" x14ac:dyDescent="0.2">
      <c r="A22" t="s">
        <v>45</v>
      </c>
      <c r="B22">
        <v>53.6</v>
      </c>
      <c r="C22">
        <v>1.76</v>
      </c>
      <c r="D22">
        <v>13.8</v>
      </c>
      <c r="E22">
        <v>4.8</v>
      </c>
      <c r="F22">
        <v>1.62</v>
      </c>
      <c r="G22">
        <v>5.9390400000000003</v>
      </c>
      <c r="H22">
        <v>0.09</v>
      </c>
      <c r="I22">
        <v>5.34</v>
      </c>
      <c r="J22">
        <v>6.85</v>
      </c>
      <c r="K22">
        <v>3.33</v>
      </c>
      <c r="L22">
        <v>6.27</v>
      </c>
      <c r="M22">
        <v>1.37</v>
      </c>
      <c r="N22">
        <v>3.41</v>
      </c>
      <c r="O22">
        <v>98.8</v>
      </c>
      <c r="P22">
        <v>814</v>
      </c>
      <c r="Q22">
        <v>1130</v>
      </c>
      <c r="R22">
        <v>0.111</v>
      </c>
      <c r="S22">
        <v>797</v>
      </c>
      <c r="T22" t="s">
        <v>44</v>
      </c>
      <c r="U22" t="s">
        <v>17</v>
      </c>
    </row>
    <row r="23" spans="1:21" x14ac:dyDescent="0.2">
      <c r="A23" t="s">
        <v>47</v>
      </c>
      <c r="B23">
        <v>50.8</v>
      </c>
      <c r="C23">
        <v>1.84</v>
      </c>
      <c r="D23">
        <v>13.7</v>
      </c>
      <c r="F23" s="9">
        <v>12.4</v>
      </c>
      <c r="H23">
        <v>0.22</v>
      </c>
      <c r="I23">
        <v>6.67</v>
      </c>
      <c r="J23">
        <v>11.5</v>
      </c>
      <c r="K23">
        <v>2.68</v>
      </c>
      <c r="L23">
        <v>0.15</v>
      </c>
      <c r="M23">
        <v>0.19</v>
      </c>
      <c r="N23">
        <v>2.56</v>
      </c>
      <c r="O23">
        <f>SUM(B23:M23)</f>
        <v>100.15000000000002</v>
      </c>
      <c r="P23">
        <v>717</v>
      </c>
      <c r="Q23">
        <v>1200</v>
      </c>
      <c r="R23">
        <v>8.2000000000000003E-2</v>
      </c>
      <c r="S23">
        <v>711</v>
      </c>
      <c r="U23" t="s">
        <v>46</v>
      </c>
    </row>
    <row r="24" spans="1:21" x14ac:dyDescent="0.2">
      <c r="A24" t="s">
        <v>48</v>
      </c>
      <c r="B24">
        <v>50.8</v>
      </c>
      <c r="C24">
        <v>1.84</v>
      </c>
      <c r="D24">
        <v>13.7</v>
      </c>
      <c r="F24" s="9">
        <v>12.4</v>
      </c>
      <c r="H24">
        <v>0.22</v>
      </c>
      <c r="I24">
        <v>6.67</v>
      </c>
      <c r="J24">
        <v>11.5</v>
      </c>
      <c r="K24">
        <v>2.68</v>
      </c>
      <c r="L24">
        <v>0.15</v>
      </c>
      <c r="M24">
        <v>0.19</v>
      </c>
      <c r="N24">
        <v>1.74</v>
      </c>
      <c r="O24">
        <f>SUM(B24:M24)</f>
        <v>100.15000000000002</v>
      </c>
      <c r="P24">
        <v>310</v>
      </c>
      <c r="Q24">
        <v>1200</v>
      </c>
      <c r="R24">
        <v>5.7000000000000002E-2</v>
      </c>
      <c r="S24">
        <v>308</v>
      </c>
      <c r="U24" t="s">
        <v>46</v>
      </c>
    </row>
    <row r="25" spans="1:21" x14ac:dyDescent="0.2">
      <c r="A25" t="s">
        <v>49</v>
      </c>
      <c r="B25">
        <v>50.8</v>
      </c>
      <c r="C25">
        <v>1.84</v>
      </c>
      <c r="D25">
        <v>13.7</v>
      </c>
      <c r="F25" s="9">
        <v>12.4</v>
      </c>
      <c r="H25">
        <v>0.22</v>
      </c>
      <c r="I25">
        <v>6.67</v>
      </c>
      <c r="J25">
        <v>11.5</v>
      </c>
      <c r="K25">
        <v>2.68</v>
      </c>
      <c r="L25">
        <v>0.15</v>
      </c>
      <c r="M25">
        <v>0.19</v>
      </c>
      <c r="N25">
        <v>2.42</v>
      </c>
      <c r="O25">
        <f>SUM(B25:M25)</f>
        <v>100.15000000000002</v>
      </c>
      <c r="P25">
        <v>507</v>
      </c>
      <c r="Q25">
        <v>1200</v>
      </c>
      <c r="R25">
        <v>7.8E-2</v>
      </c>
      <c r="S25">
        <v>503</v>
      </c>
      <c r="U25" t="s">
        <v>46</v>
      </c>
    </row>
    <row r="26" spans="1:21" x14ac:dyDescent="0.2">
      <c r="A26" s="2" t="s">
        <v>50</v>
      </c>
      <c r="B26">
        <v>50.6</v>
      </c>
      <c r="C26">
        <v>1.27</v>
      </c>
      <c r="D26">
        <v>19.100000000000001</v>
      </c>
      <c r="E26">
        <v>3.74</v>
      </c>
      <c r="F26">
        <v>5.33</v>
      </c>
      <c r="G26">
        <v>8.695252</v>
      </c>
      <c r="H26">
        <v>0.17</v>
      </c>
      <c r="I26">
        <v>4.32</v>
      </c>
      <c r="J26">
        <v>8.85</v>
      </c>
      <c r="K26">
        <v>4.2300000000000004</v>
      </c>
      <c r="L26">
        <v>1</v>
      </c>
      <c r="M26">
        <v>0.37</v>
      </c>
      <c r="N26" s="2">
        <v>4.51</v>
      </c>
      <c r="O26">
        <v>98.9</v>
      </c>
      <c r="P26" s="2">
        <v>2117</v>
      </c>
      <c r="Q26" s="2">
        <v>1100</v>
      </c>
      <c r="R26" s="2">
        <v>0.14000000000000001</v>
      </c>
      <c r="S26" s="2">
        <v>2091</v>
      </c>
      <c r="T26" t="s">
        <v>51</v>
      </c>
      <c r="U26" s="2" t="s">
        <v>21</v>
      </c>
    </row>
    <row r="27" spans="1:21" x14ac:dyDescent="0.2">
      <c r="A27" s="2" t="s">
        <v>52</v>
      </c>
      <c r="B27">
        <v>50.6</v>
      </c>
      <c r="C27">
        <v>1.27</v>
      </c>
      <c r="D27">
        <v>19.100000000000001</v>
      </c>
      <c r="E27">
        <v>3.74</v>
      </c>
      <c r="F27">
        <v>5.33</v>
      </c>
      <c r="G27">
        <v>8.695252</v>
      </c>
      <c r="H27">
        <v>0.17</v>
      </c>
      <c r="I27">
        <v>4.32</v>
      </c>
      <c r="J27">
        <v>8.85</v>
      </c>
      <c r="K27">
        <v>4.2300000000000004</v>
      </c>
      <c r="L27">
        <v>1</v>
      </c>
      <c r="M27">
        <v>0.37</v>
      </c>
      <c r="N27" s="2">
        <v>4.6500000000000004</v>
      </c>
      <c r="O27">
        <v>98.9</v>
      </c>
      <c r="P27" s="2">
        <v>2185</v>
      </c>
      <c r="Q27" s="2">
        <v>1050</v>
      </c>
      <c r="R27" s="2">
        <v>0.14899999999999999</v>
      </c>
      <c r="S27" s="2">
        <v>2112</v>
      </c>
      <c r="T27" t="s">
        <v>51</v>
      </c>
      <c r="U27" s="2" t="s">
        <v>21</v>
      </c>
    </row>
    <row r="28" spans="1:21" x14ac:dyDescent="0.2">
      <c r="A28" s="2" t="s">
        <v>53</v>
      </c>
      <c r="B28">
        <v>50.6</v>
      </c>
      <c r="C28">
        <v>1.27</v>
      </c>
      <c r="D28">
        <v>19.100000000000001</v>
      </c>
      <c r="E28">
        <v>3.74</v>
      </c>
      <c r="F28">
        <v>5.33</v>
      </c>
      <c r="G28">
        <v>8.695252</v>
      </c>
      <c r="H28">
        <v>0.17</v>
      </c>
      <c r="I28">
        <v>4.32</v>
      </c>
      <c r="J28">
        <v>8.85</v>
      </c>
      <c r="K28">
        <v>4.2300000000000004</v>
      </c>
      <c r="L28">
        <v>1</v>
      </c>
      <c r="M28">
        <v>0.37</v>
      </c>
      <c r="N28" s="2">
        <v>5.43</v>
      </c>
      <c r="O28">
        <v>98.9</v>
      </c>
      <c r="P28" s="2">
        <v>2206</v>
      </c>
      <c r="Q28" s="2">
        <v>1050</v>
      </c>
      <c r="R28" s="2">
        <v>0.16400000000000001</v>
      </c>
      <c r="S28" s="2">
        <v>2074</v>
      </c>
      <c r="T28" t="s">
        <v>51</v>
      </c>
      <c r="U28" s="2" t="s">
        <v>21</v>
      </c>
    </row>
    <row r="29" spans="1:21" x14ac:dyDescent="0.2">
      <c r="A29" s="2" t="s">
        <v>54</v>
      </c>
      <c r="B29">
        <v>50.6</v>
      </c>
      <c r="C29">
        <v>1.27</v>
      </c>
      <c r="D29">
        <v>19.100000000000001</v>
      </c>
      <c r="E29">
        <v>3.74</v>
      </c>
      <c r="F29">
        <v>5.33</v>
      </c>
      <c r="G29">
        <v>8.695252</v>
      </c>
      <c r="H29">
        <v>0.17</v>
      </c>
      <c r="I29">
        <v>4.32</v>
      </c>
      <c r="J29">
        <v>8.85</v>
      </c>
      <c r="K29">
        <v>4.2300000000000004</v>
      </c>
      <c r="L29">
        <v>1</v>
      </c>
      <c r="M29">
        <v>0.37</v>
      </c>
      <c r="N29" s="2">
        <v>6.4</v>
      </c>
      <c r="O29">
        <v>98.9</v>
      </c>
      <c r="P29" s="2">
        <v>2916</v>
      </c>
      <c r="Q29" s="2">
        <v>1050</v>
      </c>
      <c r="R29" s="2">
        <v>0.186</v>
      </c>
      <c r="S29" s="2">
        <v>2863</v>
      </c>
      <c r="T29" t="s">
        <v>51</v>
      </c>
      <c r="U29" s="2" t="s">
        <v>21</v>
      </c>
    </row>
    <row r="30" spans="1:21" x14ac:dyDescent="0.2">
      <c r="A30" t="s">
        <v>56</v>
      </c>
      <c r="B30">
        <v>77.5</v>
      </c>
      <c r="D30">
        <v>12.5</v>
      </c>
      <c r="F30" s="9"/>
      <c r="G30">
        <v>5.2</v>
      </c>
      <c r="J30">
        <v>0.5</v>
      </c>
      <c r="K30">
        <v>3.6</v>
      </c>
      <c r="L30">
        <v>4.8</v>
      </c>
      <c r="N30">
        <v>1.46</v>
      </c>
      <c r="O30">
        <v>99.9</v>
      </c>
      <c r="P30">
        <v>190</v>
      </c>
      <c r="Q30">
        <v>850</v>
      </c>
      <c r="R30">
        <v>0.05</v>
      </c>
      <c r="S30">
        <v>184</v>
      </c>
      <c r="T30" t="s">
        <v>57</v>
      </c>
      <c r="U30" t="s">
        <v>55</v>
      </c>
    </row>
    <row r="31" spans="1:21" x14ac:dyDescent="0.2">
      <c r="A31" t="s">
        <v>58</v>
      </c>
      <c r="B31">
        <v>77.5</v>
      </c>
      <c r="D31">
        <v>12.5</v>
      </c>
      <c r="F31" s="9">
        <v>1</v>
      </c>
      <c r="J31">
        <v>0.5</v>
      </c>
      <c r="K31">
        <v>3.6</v>
      </c>
      <c r="L31">
        <v>4.8</v>
      </c>
      <c r="N31">
        <v>3.15</v>
      </c>
      <c r="O31">
        <v>99.9</v>
      </c>
      <c r="P31">
        <v>500</v>
      </c>
      <c r="Q31">
        <v>850</v>
      </c>
      <c r="R31">
        <v>0.10199999999999999</v>
      </c>
      <c r="S31">
        <v>463</v>
      </c>
      <c r="T31" t="s">
        <v>57</v>
      </c>
      <c r="U31" t="s">
        <v>55</v>
      </c>
    </row>
    <row r="32" spans="1:21" x14ac:dyDescent="0.2">
      <c r="A32" t="s">
        <v>59</v>
      </c>
      <c r="B32">
        <v>77.5</v>
      </c>
      <c r="D32">
        <v>12.5</v>
      </c>
      <c r="F32" s="9">
        <v>1</v>
      </c>
      <c r="J32">
        <v>0.5</v>
      </c>
      <c r="K32">
        <v>3.6</v>
      </c>
      <c r="L32">
        <v>4.8</v>
      </c>
      <c r="N32">
        <v>3.94</v>
      </c>
      <c r="O32">
        <v>99.9</v>
      </c>
      <c r="P32">
        <v>980</v>
      </c>
      <c r="Q32">
        <v>850</v>
      </c>
      <c r="R32">
        <v>0.124</v>
      </c>
      <c r="S32">
        <v>857</v>
      </c>
      <c r="T32" t="s">
        <v>57</v>
      </c>
      <c r="U32" t="s">
        <v>55</v>
      </c>
    </row>
    <row r="33" spans="1:21" x14ac:dyDescent="0.2">
      <c r="A33" t="s">
        <v>60</v>
      </c>
      <c r="B33">
        <v>77.5</v>
      </c>
      <c r="D33">
        <v>12.5</v>
      </c>
      <c r="F33" s="9">
        <v>1</v>
      </c>
      <c r="J33">
        <v>0.5</v>
      </c>
      <c r="K33">
        <v>3.6</v>
      </c>
      <c r="L33">
        <v>4.8</v>
      </c>
      <c r="N33">
        <v>5.0599999999999996</v>
      </c>
      <c r="O33">
        <v>99.9</v>
      </c>
      <c r="P33">
        <v>1470</v>
      </c>
      <c r="Q33">
        <v>850</v>
      </c>
      <c r="R33">
        <v>0.154</v>
      </c>
      <c r="S33">
        <v>1238</v>
      </c>
      <c r="T33" t="s">
        <v>57</v>
      </c>
      <c r="U33" t="s">
        <v>55</v>
      </c>
    </row>
    <row r="34" spans="1:21" x14ac:dyDescent="0.2">
      <c r="A34" t="s">
        <v>61</v>
      </c>
      <c r="B34">
        <v>77.5</v>
      </c>
      <c r="D34">
        <v>12.5</v>
      </c>
      <c r="F34" s="9">
        <v>1</v>
      </c>
      <c r="J34">
        <v>0.5</v>
      </c>
      <c r="K34">
        <v>3.6</v>
      </c>
      <c r="L34">
        <v>4.8</v>
      </c>
      <c r="N34">
        <v>4.43</v>
      </c>
      <c r="O34">
        <v>99.9</v>
      </c>
      <c r="P34">
        <v>1260</v>
      </c>
      <c r="Q34">
        <v>850</v>
      </c>
      <c r="R34">
        <v>0.13700000000000001</v>
      </c>
      <c r="S34">
        <v>1075</v>
      </c>
      <c r="T34" t="s">
        <v>57</v>
      </c>
      <c r="U34" t="s">
        <v>55</v>
      </c>
    </row>
    <row r="35" spans="1:21" x14ac:dyDescent="0.2">
      <c r="A35" t="s">
        <v>63</v>
      </c>
      <c r="B35" s="3">
        <v>76.599999999999994</v>
      </c>
      <c r="C35" s="3">
        <v>0.1</v>
      </c>
      <c r="D35" s="3">
        <v>12.7</v>
      </c>
      <c r="E35" s="3">
        <v>0.57999999999999996</v>
      </c>
      <c r="F35" s="3">
        <v>0.56000000000000005</v>
      </c>
      <c r="G35" s="3">
        <v>1.0818840000000001</v>
      </c>
      <c r="H35" s="3"/>
      <c r="I35" s="3">
        <v>0.02</v>
      </c>
      <c r="J35" s="3">
        <v>0.31</v>
      </c>
      <c r="K35" s="3">
        <v>4.0999999999999996</v>
      </c>
      <c r="L35" s="3">
        <v>4.5999999999999996</v>
      </c>
      <c r="M35" s="3"/>
      <c r="N35">
        <v>4.3</v>
      </c>
      <c r="O35" s="3">
        <v>99.6</v>
      </c>
      <c r="P35">
        <v>1000</v>
      </c>
      <c r="Q35">
        <v>900</v>
      </c>
      <c r="R35">
        <v>0.13400000000000001</v>
      </c>
      <c r="S35">
        <v>898</v>
      </c>
      <c r="T35" s="3" t="s">
        <v>64</v>
      </c>
      <c r="U35" t="s">
        <v>62</v>
      </c>
    </row>
    <row r="36" spans="1:21" x14ac:dyDescent="0.2">
      <c r="A36" t="s">
        <v>65</v>
      </c>
      <c r="B36" s="3">
        <v>76.599999999999994</v>
      </c>
      <c r="C36" s="3">
        <v>0.1</v>
      </c>
      <c r="D36" s="3">
        <v>12.7</v>
      </c>
      <c r="E36" s="3">
        <v>0.57999999999999996</v>
      </c>
      <c r="F36" s="3">
        <v>0.56000000000000005</v>
      </c>
      <c r="G36" s="3">
        <v>1.0818840000000001</v>
      </c>
      <c r="H36" s="3"/>
      <c r="I36" s="3">
        <v>0.02</v>
      </c>
      <c r="J36" s="3">
        <v>0.31</v>
      </c>
      <c r="K36" s="3">
        <v>4.0999999999999996</v>
      </c>
      <c r="L36" s="3">
        <v>4.5999999999999996</v>
      </c>
      <c r="M36" s="3"/>
      <c r="N36">
        <v>6.2</v>
      </c>
      <c r="O36" s="3">
        <v>99.6</v>
      </c>
      <c r="P36">
        <v>2000</v>
      </c>
      <c r="Q36">
        <v>800</v>
      </c>
      <c r="R36">
        <v>0.183</v>
      </c>
      <c r="S36">
        <v>1565</v>
      </c>
      <c r="T36" s="3" t="s">
        <v>64</v>
      </c>
      <c r="U36" t="s">
        <v>62</v>
      </c>
    </row>
    <row r="37" spans="1:21" x14ac:dyDescent="0.2">
      <c r="A37" s="2" t="s">
        <v>66</v>
      </c>
      <c r="B37" s="4">
        <v>75</v>
      </c>
      <c r="C37" s="4">
        <v>7.0000000000000007E-2</v>
      </c>
      <c r="D37" s="4">
        <v>12.29</v>
      </c>
      <c r="E37" s="4">
        <v>0.33</v>
      </c>
      <c r="F37" s="4">
        <v>0.71</v>
      </c>
      <c r="G37" s="4">
        <v>1.006934</v>
      </c>
      <c r="H37" s="4">
        <v>0.05</v>
      </c>
      <c r="I37" s="4">
        <v>0.04</v>
      </c>
      <c r="J37" s="4">
        <v>0.57999999999999996</v>
      </c>
      <c r="K37" s="4">
        <v>4.03</v>
      </c>
      <c r="L37" s="4">
        <v>4.66</v>
      </c>
      <c r="M37" s="4"/>
      <c r="N37" s="2">
        <v>8.36</v>
      </c>
      <c r="O37" s="4">
        <v>97.8</v>
      </c>
      <c r="P37" s="2">
        <v>2827</v>
      </c>
      <c r="Q37" s="2">
        <v>900</v>
      </c>
      <c r="R37" s="2">
        <v>0.23300000000000001</v>
      </c>
      <c r="S37" s="2">
        <v>2462</v>
      </c>
      <c r="T37" s="4" t="s">
        <v>67</v>
      </c>
      <c r="U37" s="2" t="s">
        <v>21</v>
      </c>
    </row>
    <row r="38" spans="1:21" x14ac:dyDescent="0.2">
      <c r="A38" s="2" t="s">
        <v>68</v>
      </c>
      <c r="B38" s="4">
        <v>75</v>
      </c>
      <c r="C38" s="4">
        <v>7.0000000000000007E-2</v>
      </c>
      <c r="D38" s="4">
        <v>12.29</v>
      </c>
      <c r="E38" s="4">
        <v>0.33</v>
      </c>
      <c r="F38" s="4">
        <v>0.71</v>
      </c>
      <c r="G38" s="4">
        <v>1.006934</v>
      </c>
      <c r="H38" s="4">
        <v>0.05</v>
      </c>
      <c r="I38" s="4">
        <v>0.04</v>
      </c>
      <c r="J38" s="4">
        <v>0.57999999999999996</v>
      </c>
      <c r="K38" s="4">
        <v>4.03</v>
      </c>
      <c r="L38" s="4">
        <v>4.66</v>
      </c>
      <c r="M38" s="4"/>
      <c r="N38" s="2">
        <v>6.34</v>
      </c>
      <c r="O38" s="4">
        <v>97.8</v>
      </c>
      <c r="P38" s="2">
        <v>1848</v>
      </c>
      <c r="Q38" s="2">
        <v>900</v>
      </c>
      <c r="R38" s="2">
        <v>0.19400000000000001</v>
      </c>
      <c r="S38" s="2">
        <v>1594</v>
      </c>
      <c r="T38" s="4" t="s">
        <v>67</v>
      </c>
      <c r="U38" s="2" t="s">
        <v>21</v>
      </c>
    </row>
    <row r="39" spans="1:21" x14ac:dyDescent="0.2">
      <c r="A39" t="s">
        <v>70</v>
      </c>
      <c r="B39">
        <v>50.71</v>
      </c>
      <c r="C39">
        <v>1.7</v>
      </c>
      <c r="D39">
        <v>14.48</v>
      </c>
      <c r="E39">
        <v>4.8899999999999997</v>
      </c>
      <c r="F39">
        <v>9.07</v>
      </c>
      <c r="G39">
        <v>13.470022</v>
      </c>
      <c r="H39">
        <v>0.22</v>
      </c>
      <c r="I39">
        <v>4.68</v>
      </c>
      <c r="J39">
        <v>8.83</v>
      </c>
      <c r="K39">
        <v>3.16</v>
      </c>
      <c r="L39">
        <v>0.77</v>
      </c>
      <c r="M39">
        <v>0.36</v>
      </c>
      <c r="N39">
        <v>9.4</v>
      </c>
      <c r="O39">
        <v>98.9</v>
      </c>
      <c r="P39">
        <v>6067</v>
      </c>
      <c r="Q39">
        <v>1100</v>
      </c>
      <c r="R39">
        <v>0.255</v>
      </c>
      <c r="S39">
        <v>7687</v>
      </c>
      <c r="T39" t="s">
        <v>71</v>
      </c>
      <c r="U39" t="s">
        <v>69</v>
      </c>
    </row>
    <row r="40" spans="1:21" x14ac:dyDescent="0.2">
      <c r="A40" t="s">
        <v>73</v>
      </c>
      <c r="B40">
        <v>58.41</v>
      </c>
      <c r="C40">
        <v>1.1499999999999999</v>
      </c>
      <c r="D40">
        <v>18.25</v>
      </c>
      <c r="E40">
        <v>1.5</v>
      </c>
      <c r="F40">
        <v>4.96</v>
      </c>
      <c r="G40">
        <v>6.3097000000000003</v>
      </c>
      <c r="H40">
        <v>0.1</v>
      </c>
      <c r="I40">
        <v>3.39</v>
      </c>
      <c r="J40">
        <v>6.7</v>
      </c>
      <c r="K40">
        <v>4.3499999999999996</v>
      </c>
      <c r="L40">
        <v>0.82</v>
      </c>
      <c r="M40">
        <v>0.26</v>
      </c>
      <c r="N40">
        <v>10.1</v>
      </c>
      <c r="O40">
        <v>99.9</v>
      </c>
      <c r="P40">
        <v>5309</v>
      </c>
      <c r="Q40">
        <v>1100</v>
      </c>
      <c r="R40">
        <v>0.26700000000000002</v>
      </c>
      <c r="S40">
        <v>6303</v>
      </c>
      <c r="T40" t="s">
        <v>74</v>
      </c>
      <c r="U40" t="s">
        <v>72</v>
      </c>
    </row>
    <row r="41" spans="1:21" x14ac:dyDescent="0.2">
      <c r="A41" t="s">
        <v>76</v>
      </c>
      <c r="B41">
        <v>50.71</v>
      </c>
      <c r="C41">
        <v>1.7</v>
      </c>
      <c r="D41">
        <v>14.48</v>
      </c>
      <c r="E41">
        <v>4.8899999999999997</v>
      </c>
      <c r="F41">
        <v>9.07</v>
      </c>
      <c r="G41">
        <v>13.470022</v>
      </c>
      <c r="H41">
        <v>0.22</v>
      </c>
      <c r="I41">
        <v>4.68</v>
      </c>
      <c r="J41">
        <v>8.83</v>
      </c>
      <c r="K41">
        <v>3.16</v>
      </c>
      <c r="L41">
        <v>0.77</v>
      </c>
      <c r="M41">
        <v>0.36</v>
      </c>
      <c r="N41">
        <v>5.93</v>
      </c>
      <c r="O41">
        <v>98.9</v>
      </c>
      <c r="P41">
        <v>3000</v>
      </c>
      <c r="Q41">
        <v>1100</v>
      </c>
      <c r="R41">
        <v>0.11700000000000001</v>
      </c>
      <c r="S41">
        <v>3041</v>
      </c>
      <c r="T41" t="s">
        <v>71</v>
      </c>
      <c r="U41" t="s">
        <v>75</v>
      </c>
    </row>
    <row r="42" spans="1:21" x14ac:dyDescent="0.2">
      <c r="A42" t="s">
        <v>78</v>
      </c>
      <c r="B42">
        <v>58.41</v>
      </c>
      <c r="C42">
        <v>1.1499999999999999</v>
      </c>
      <c r="D42">
        <v>18.25</v>
      </c>
      <c r="E42">
        <v>1.5</v>
      </c>
      <c r="F42">
        <v>4.96</v>
      </c>
      <c r="G42">
        <v>6.3097000000000003</v>
      </c>
      <c r="H42">
        <v>0.1</v>
      </c>
      <c r="I42">
        <v>3.39</v>
      </c>
      <c r="J42">
        <v>6.7</v>
      </c>
      <c r="K42">
        <v>4.3499999999999996</v>
      </c>
      <c r="L42">
        <v>0.82</v>
      </c>
      <c r="M42">
        <v>0.26</v>
      </c>
      <c r="N42">
        <v>7.4</v>
      </c>
      <c r="O42">
        <v>99.9</v>
      </c>
      <c r="P42">
        <v>3000</v>
      </c>
      <c r="Q42">
        <v>1100</v>
      </c>
      <c r="R42">
        <v>0.21099999999999999</v>
      </c>
      <c r="S42">
        <v>3041</v>
      </c>
      <c r="T42" t="s">
        <v>74</v>
      </c>
      <c r="U4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6463-7BF8-442C-846A-7EA2093CD742}">
  <sheetPr codeName="Sheet2"/>
  <dimension ref="A1:Y67"/>
  <sheetViews>
    <sheetView zoomScale="98" zoomScaleNormal="70" workbookViewId="0">
      <pane ySplit="1" topLeftCell="A2" activePane="bottomLeft" state="frozen"/>
      <selection pane="bottomLeft" activeCell="R35" sqref="R35"/>
    </sheetView>
  </sheetViews>
  <sheetFormatPr baseColWidth="10" defaultColWidth="8.83203125" defaultRowHeight="15" x14ac:dyDescent="0.2"/>
  <cols>
    <col min="1" max="15" width="8.83203125" style="15"/>
    <col min="16" max="16" width="8.83203125" style="29"/>
    <col min="17" max="18" width="8.83203125" style="30"/>
    <col min="19" max="16384" width="8.83203125" style="15"/>
  </cols>
  <sheetData>
    <row r="1" spans="1:19" ht="32" x14ac:dyDescent="0.2">
      <c r="A1" s="11" t="s">
        <v>79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81</v>
      </c>
      <c r="M1" s="11" t="s">
        <v>80</v>
      </c>
      <c r="N1" s="11" t="s">
        <v>89</v>
      </c>
      <c r="O1" s="11" t="s">
        <v>13</v>
      </c>
      <c r="P1" s="12" t="s">
        <v>83</v>
      </c>
      <c r="Q1" s="13" t="s">
        <v>84</v>
      </c>
      <c r="R1" s="14" t="s">
        <v>85</v>
      </c>
      <c r="S1" s="15" t="s">
        <v>95</v>
      </c>
    </row>
    <row r="2" spans="1:19" x14ac:dyDescent="0.2">
      <c r="A2" s="15">
        <v>1</v>
      </c>
      <c r="B2" s="16">
        <v>75</v>
      </c>
      <c r="C2" s="16">
        <v>7.0000000000000007E-2</v>
      </c>
      <c r="D2" s="16">
        <v>12.3</v>
      </c>
      <c r="E2" s="16">
        <v>1.5</v>
      </c>
      <c r="F2" s="16">
        <v>0.1</v>
      </c>
      <c r="G2" s="16">
        <v>0.04</v>
      </c>
      <c r="H2" s="16">
        <v>0.57999999999999996</v>
      </c>
      <c r="I2" s="16">
        <v>4</v>
      </c>
      <c r="J2" s="16">
        <v>4.7</v>
      </c>
      <c r="K2" s="16">
        <v>0</v>
      </c>
      <c r="L2" s="16">
        <v>1200</v>
      </c>
      <c r="M2" s="16">
        <v>1</v>
      </c>
      <c r="N2" s="11">
        <v>1</v>
      </c>
      <c r="O2" s="7">
        <f t="shared" ref="O2:O64" si="0">SUM(B2:J2)</f>
        <v>98.289999999999992</v>
      </c>
      <c r="P2" s="31">
        <v>0.99997758865356445</v>
      </c>
      <c r="Q2" s="18">
        <v>1.9607103895395994E-3</v>
      </c>
      <c r="R2" s="17">
        <v>5.4563209414482117E-2</v>
      </c>
      <c r="S2" s="15" t="s">
        <v>91</v>
      </c>
    </row>
    <row r="3" spans="1:19" x14ac:dyDescent="0.2">
      <c r="A3" s="15">
        <v>2</v>
      </c>
      <c r="B3" s="16">
        <v>75</v>
      </c>
      <c r="C3" s="16">
        <v>7.0000000000000007E-2</v>
      </c>
      <c r="D3" s="16">
        <v>12.3</v>
      </c>
      <c r="E3" s="16">
        <v>1.5</v>
      </c>
      <c r="F3" s="16">
        <v>0.1</v>
      </c>
      <c r="G3" s="16">
        <v>0.04</v>
      </c>
      <c r="H3" s="16">
        <v>0.57999999999999996</v>
      </c>
      <c r="I3" s="16">
        <v>4</v>
      </c>
      <c r="J3" s="16">
        <v>4.7</v>
      </c>
      <c r="K3" s="16">
        <v>0</v>
      </c>
      <c r="L3" s="16">
        <v>1200</v>
      </c>
      <c r="M3" s="16">
        <v>25</v>
      </c>
      <c r="N3" s="11">
        <v>1</v>
      </c>
      <c r="O3" s="7">
        <f t="shared" si="0"/>
        <v>98.289999999999992</v>
      </c>
      <c r="P3" s="31">
        <v>24.986238479614258</v>
      </c>
      <c r="Q3" s="18">
        <v>1.2899652123451233E-2</v>
      </c>
      <c r="R3" s="17">
        <v>0.36183741688728333</v>
      </c>
      <c r="S3" s="15" t="s">
        <v>90</v>
      </c>
    </row>
    <row r="4" spans="1:19" x14ac:dyDescent="0.2">
      <c r="A4" s="15">
        <v>3</v>
      </c>
      <c r="B4" s="16">
        <v>75</v>
      </c>
      <c r="C4" s="16">
        <v>7.0000000000000007E-2</v>
      </c>
      <c r="D4" s="16">
        <v>12.3</v>
      </c>
      <c r="E4" s="16">
        <v>1.5</v>
      </c>
      <c r="F4" s="16">
        <v>0.1</v>
      </c>
      <c r="G4" s="16">
        <v>0.04</v>
      </c>
      <c r="H4" s="16">
        <v>0.57999999999999996</v>
      </c>
      <c r="I4" s="16">
        <v>4</v>
      </c>
      <c r="J4" s="16">
        <v>4.7</v>
      </c>
      <c r="K4" s="16">
        <v>0</v>
      </c>
      <c r="L4" s="16">
        <v>1200</v>
      </c>
      <c r="M4" s="16">
        <v>50</v>
      </c>
      <c r="N4" s="11">
        <v>1</v>
      </c>
      <c r="O4" s="7">
        <f t="shared" si="0"/>
        <v>98.289999999999992</v>
      </c>
      <c r="P4" s="31">
        <v>49.945911407470703</v>
      </c>
      <c r="Q4" s="18">
        <v>1.9341610372066498E-2</v>
      </c>
      <c r="R4" s="17">
        <v>0.54509496688842773</v>
      </c>
      <c r="S4" s="15" t="s">
        <v>92</v>
      </c>
    </row>
    <row r="5" spans="1:19" x14ac:dyDescent="0.2">
      <c r="A5" s="15">
        <v>4</v>
      </c>
      <c r="B5" s="16">
        <v>75</v>
      </c>
      <c r="C5" s="16">
        <v>7.0000000000000007E-2</v>
      </c>
      <c r="D5" s="16">
        <v>12.3</v>
      </c>
      <c r="E5" s="16">
        <v>1.5</v>
      </c>
      <c r="F5" s="16">
        <v>0.1</v>
      </c>
      <c r="G5" s="16">
        <v>0.04</v>
      </c>
      <c r="H5" s="16">
        <v>0.57999999999999996</v>
      </c>
      <c r="I5" s="16">
        <v>4</v>
      </c>
      <c r="J5" s="16">
        <v>4.7</v>
      </c>
      <c r="K5" s="16">
        <v>0</v>
      </c>
      <c r="L5" s="16">
        <v>1200</v>
      </c>
      <c r="M5" s="16">
        <v>100</v>
      </c>
      <c r="N5" s="16">
        <v>1</v>
      </c>
      <c r="O5" s="7">
        <f t="shared" si="0"/>
        <v>98.289999999999992</v>
      </c>
      <c r="P5" s="31">
        <v>99.791328430175781</v>
      </c>
      <c r="Q5" s="18">
        <v>2.8978990390896797E-2</v>
      </c>
      <c r="R5" s="17">
        <v>0.82250559329986572</v>
      </c>
      <c r="S5" s="15" t="s">
        <v>90</v>
      </c>
    </row>
    <row r="6" spans="1:19" x14ac:dyDescent="0.2">
      <c r="A6" s="15">
        <v>5</v>
      </c>
      <c r="B6" s="16">
        <v>75</v>
      </c>
      <c r="C6" s="16">
        <v>7.0000000000000007E-2</v>
      </c>
      <c r="D6" s="16">
        <v>12.3</v>
      </c>
      <c r="E6" s="16">
        <v>1.5</v>
      </c>
      <c r="F6" s="16">
        <v>0.1</v>
      </c>
      <c r="G6" s="16">
        <v>0.04</v>
      </c>
      <c r="H6" s="16">
        <v>0.57999999999999996</v>
      </c>
      <c r="I6" s="16">
        <v>4</v>
      </c>
      <c r="J6" s="16">
        <v>4.7</v>
      </c>
      <c r="K6" s="16">
        <v>0</v>
      </c>
      <c r="L6" s="16">
        <v>1200</v>
      </c>
      <c r="M6" s="16">
        <v>200</v>
      </c>
      <c r="N6" s="16">
        <v>1</v>
      </c>
      <c r="O6" s="7">
        <f t="shared" si="0"/>
        <v>98.289999999999992</v>
      </c>
      <c r="P6" s="31">
        <v>199.22689819335938</v>
      </c>
      <c r="Q6" s="18">
        <v>4.3358065187931061E-2</v>
      </c>
      <c r="R6" s="17">
        <v>1.2438151836395264</v>
      </c>
      <c r="S6" s="15" t="s">
        <v>90</v>
      </c>
    </row>
    <row r="7" spans="1:19" x14ac:dyDescent="0.2">
      <c r="A7" s="15">
        <v>6</v>
      </c>
      <c r="B7" s="16">
        <v>75</v>
      </c>
      <c r="C7" s="16">
        <v>7.0000000000000007E-2</v>
      </c>
      <c r="D7" s="16">
        <v>12.3</v>
      </c>
      <c r="E7" s="16">
        <v>1.5</v>
      </c>
      <c r="F7" s="16">
        <v>0.1</v>
      </c>
      <c r="G7" s="16">
        <v>0.04</v>
      </c>
      <c r="H7" s="16">
        <v>0.57999999999999996</v>
      </c>
      <c r="I7" s="16">
        <v>4</v>
      </c>
      <c r="J7" s="16">
        <v>4.7</v>
      </c>
      <c r="K7" s="16">
        <v>0</v>
      </c>
      <c r="L7" s="16">
        <v>1200</v>
      </c>
      <c r="M7" s="16">
        <v>300</v>
      </c>
      <c r="N7" s="16">
        <v>1</v>
      </c>
      <c r="O7" s="7">
        <f t="shared" si="0"/>
        <v>98.289999999999992</v>
      </c>
      <c r="P7" s="31">
        <v>298.3992919921875</v>
      </c>
      <c r="Q7" s="18">
        <v>5.4825544357299805E-2</v>
      </c>
      <c r="R7" s="17">
        <v>1.5863441228866577</v>
      </c>
      <c r="S7" s="15" t="s">
        <v>90</v>
      </c>
    </row>
    <row r="8" spans="1:19" s="10" customFormat="1" x14ac:dyDescent="0.2">
      <c r="A8" s="15">
        <v>7</v>
      </c>
      <c r="B8" s="7">
        <v>75</v>
      </c>
      <c r="C8" s="7">
        <v>7.0000000000000007E-2</v>
      </c>
      <c r="D8" s="7">
        <v>12.3</v>
      </c>
      <c r="E8" s="7">
        <v>1.5</v>
      </c>
      <c r="F8" s="7">
        <v>0.1</v>
      </c>
      <c r="G8" s="7">
        <v>0.04</v>
      </c>
      <c r="H8" s="7">
        <v>0.57999999999999996</v>
      </c>
      <c r="I8" s="7">
        <v>4</v>
      </c>
      <c r="J8" s="7">
        <v>4.7</v>
      </c>
      <c r="K8" s="7">
        <v>0</v>
      </c>
      <c r="L8" s="16">
        <v>1200</v>
      </c>
      <c r="M8" s="7">
        <v>400</v>
      </c>
      <c r="N8" s="16">
        <v>1</v>
      </c>
      <c r="O8" s="7">
        <f t="shared" si="0"/>
        <v>98.289999999999992</v>
      </c>
      <c r="P8" s="31">
        <v>397.40097045898438</v>
      </c>
      <c r="Q8" s="18">
        <v>6.4717918634414673E-2</v>
      </c>
      <c r="R8" s="17">
        <v>1.8866064548492432</v>
      </c>
      <c r="S8" s="15" t="s">
        <v>90</v>
      </c>
    </row>
    <row r="9" spans="1:19" s="10" customFormat="1" x14ac:dyDescent="0.2">
      <c r="A9" s="15">
        <v>8</v>
      </c>
      <c r="B9" s="7">
        <v>75</v>
      </c>
      <c r="C9" s="7">
        <v>7.0000000000000007E-2</v>
      </c>
      <c r="D9" s="7">
        <v>12.3</v>
      </c>
      <c r="E9" s="7">
        <v>1.5</v>
      </c>
      <c r="F9" s="7">
        <v>0.1</v>
      </c>
      <c r="G9" s="7">
        <v>0.04</v>
      </c>
      <c r="H9" s="7">
        <v>0.57999999999999996</v>
      </c>
      <c r="I9" s="7">
        <v>4</v>
      </c>
      <c r="J9" s="7">
        <v>4.7</v>
      </c>
      <c r="K9" s="7">
        <v>0</v>
      </c>
      <c r="L9" s="16">
        <v>1200</v>
      </c>
      <c r="M9" s="7">
        <v>500</v>
      </c>
      <c r="N9" s="16">
        <v>1</v>
      </c>
      <c r="O9" s="7">
        <f t="shared" si="0"/>
        <v>98.289999999999992</v>
      </c>
      <c r="P9" s="31">
        <v>496.32424926757812</v>
      </c>
      <c r="Q9" s="18">
        <v>7.3575608432292938E-2</v>
      </c>
      <c r="R9" s="17">
        <v>2.1593072414398193</v>
      </c>
      <c r="S9" s="15" t="s">
        <v>90</v>
      </c>
    </row>
    <row r="10" spans="1:19" s="10" customFormat="1" x14ac:dyDescent="0.2">
      <c r="A10" s="15">
        <v>9</v>
      </c>
      <c r="B10" s="7">
        <v>75</v>
      </c>
      <c r="C10" s="7">
        <v>7.0000000000000007E-2</v>
      </c>
      <c r="D10" s="7">
        <v>12.3</v>
      </c>
      <c r="E10" s="7">
        <v>1.5</v>
      </c>
      <c r="F10" s="7">
        <v>0.1</v>
      </c>
      <c r="G10" s="7">
        <v>0.04</v>
      </c>
      <c r="H10" s="7">
        <v>0.57999999999999996</v>
      </c>
      <c r="I10" s="7">
        <v>4</v>
      </c>
      <c r="J10" s="7">
        <v>4.7</v>
      </c>
      <c r="K10" s="7">
        <v>0</v>
      </c>
      <c r="L10" s="16">
        <v>1200</v>
      </c>
      <c r="M10" s="7">
        <v>600</v>
      </c>
      <c r="N10" s="16">
        <v>1</v>
      </c>
      <c r="O10" s="7">
        <f t="shared" si="0"/>
        <v>98.289999999999992</v>
      </c>
      <c r="P10" s="31">
        <v>595.2606201171875</v>
      </c>
      <c r="Q10" s="18">
        <v>8.1684820353984833E-2</v>
      </c>
      <c r="R10" s="17">
        <v>2.412214994430542</v>
      </c>
      <c r="S10" s="15" t="s">
        <v>90</v>
      </c>
    </row>
    <row r="11" spans="1:19" s="10" customFormat="1" x14ac:dyDescent="0.2">
      <c r="A11" s="15">
        <v>10</v>
      </c>
      <c r="B11" s="7">
        <v>75</v>
      </c>
      <c r="C11" s="7">
        <v>7.0000000000000007E-2</v>
      </c>
      <c r="D11" s="7">
        <v>12.3</v>
      </c>
      <c r="E11" s="7">
        <v>1.5</v>
      </c>
      <c r="F11" s="7">
        <v>0.1</v>
      </c>
      <c r="G11" s="7">
        <v>0.04</v>
      </c>
      <c r="H11" s="7">
        <v>0.57999999999999996</v>
      </c>
      <c r="I11" s="7">
        <v>4</v>
      </c>
      <c r="J11" s="7">
        <v>4.7</v>
      </c>
      <c r="K11" s="7">
        <v>0</v>
      </c>
      <c r="L11" s="16">
        <v>1200</v>
      </c>
      <c r="M11" s="7">
        <v>700</v>
      </c>
      <c r="N11" s="16">
        <v>1</v>
      </c>
      <c r="O11" s="7">
        <f t="shared" si="0"/>
        <v>98.289999999999992</v>
      </c>
      <c r="P11" s="31">
        <v>694.3009033203125</v>
      </c>
      <c r="Q11" s="18">
        <v>8.9220300316810608E-2</v>
      </c>
      <c r="R11" s="17">
        <v>2.6500670909881592</v>
      </c>
      <c r="S11" s="15" t="s">
        <v>90</v>
      </c>
    </row>
    <row r="12" spans="1:19" s="10" customFormat="1" x14ac:dyDescent="0.2">
      <c r="A12" s="15">
        <v>11</v>
      </c>
      <c r="B12" s="7">
        <v>75</v>
      </c>
      <c r="C12" s="7">
        <v>7.0000000000000007E-2</v>
      </c>
      <c r="D12" s="7">
        <v>12.3</v>
      </c>
      <c r="E12" s="7">
        <v>1.5</v>
      </c>
      <c r="F12" s="7">
        <v>0.1</v>
      </c>
      <c r="G12" s="7">
        <v>0.04</v>
      </c>
      <c r="H12" s="7">
        <v>0.57999999999999996</v>
      </c>
      <c r="I12" s="7">
        <v>4</v>
      </c>
      <c r="J12" s="7">
        <v>4.7</v>
      </c>
      <c r="K12" s="7">
        <v>0</v>
      </c>
      <c r="L12" s="16">
        <v>1200</v>
      </c>
      <c r="M12" s="7">
        <v>800</v>
      </c>
      <c r="N12" s="16">
        <v>1</v>
      </c>
      <c r="O12" s="7">
        <f t="shared" si="0"/>
        <v>98.289999999999992</v>
      </c>
      <c r="P12" s="31">
        <v>793.53460693359375</v>
      </c>
      <c r="Q12" s="18">
        <v>9.6298716962337494E-2</v>
      </c>
      <c r="R12" s="17">
        <v>2.876025915145874</v>
      </c>
      <c r="S12" s="15" t="s">
        <v>90</v>
      </c>
    </row>
    <row r="13" spans="1:19" s="10" customFormat="1" x14ac:dyDescent="0.2">
      <c r="A13" s="15">
        <v>12</v>
      </c>
      <c r="B13" s="7">
        <v>75</v>
      </c>
      <c r="C13" s="7">
        <v>7.0000000000000007E-2</v>
      </c>
      <c r="D13" s="7">
        <v>12.3</v>
      </c>
      <c r="E13" s="7">
        <v>1.5</v>
      </c>
      <c r="F13" s="7">
        <v>0.1</v>
      </c>
      <c r="G13" s="7">
        <v>0.04</v>
      </c>
      <c r="H13" s="7">
        <v>0.57999999999999996</v>
      </c>
      <c r="I13" s="7">
        <v>4</v>
      </c>
      <c r="J13" s="7">
        <v>4.7</v>
      </c>
      <c r="K13" s="7">
        <v>0</v>
      </c>
      <c r="L13" s="16">
        <v>1200</v>
      </c>
      <c r="M13" s="7">
        <v>900</v>
      </c>
      <c r="N13" s="16">
        <v>1</v>
      </c>
      <c r="O13" s="7">
        <f t="shared" si="0"/>
        <v>98.289999999999992</v>
      </c>
      <c r="P13" s="31">
        <v>893.04986572265625</v>
      </c>
      <c r="Q13" s="18">
        <v>0.10300292819738388</v>
      </c>
      <c r="R13" s="17">
        <v>3.0923399925231934</v>
      </c>
      <c r="S13" s="15" t="s">
        <v>90</v>
      </c>
    </row>
    <row r="14" spans="1:19" s="10" customFormat="1" x14ac:dyDescent="0.2">
      <c r="A14" s="15">
        <v>13</v>
      </c>
      <c r="B14" s="7">
        <v>75</v>
      </c>
      <c r="C14" s="7">
        <v>7.0000000000000007E-2</v>
      </c>
      <c r="D14" s="7">
        <v>12.3</v>
      </c>
      <c r="E14" s="7">
        <v>1.5</v>
      </c>
      <c r="F14" s="7">
        <v>0.1</v>
      </c>
      <c r="G14" s="7">
        <v>0.04</v>
      </c>
      <c r="H14" s="7">
        <v>0.57999999999999996</v>
      </c>
      <c r="I14" s="7">
        <v>4</v>
      </c>
      <c r="J14" s="7">
        <v>4.7</v>
      </c>
      <c r="K14" s="7">
        <v>0</v>
      </c>
      <c r="L14" s="16">
        <v>1200</v>
      </c>
      <c r="M14" s="7">
        <v>1000</v>
      </c>
      <c r="N14" s="16">
        <v>1</v>
      </c>
      <c r="O14" s="7">
        <f t="shared" si="0"/>
        <v>98.289999999999992</v>
      </c>
      <c r="P14" s="31">
        <v>992.93316650390625</v>
      </c>
      <c r="Q14" s="18">
        <v>0.10939456522464752</v>
      </c>
      <c r="R14" s="17">
        <v>3.3006856441497803</v>
      </c>
      <c r="S14" s="15" t="s">
        <v>90</v>
      </c>
    </row>
    <row r="15" spans="1:19" s="10" customFormat="1" x14ac:dyDescent="0.2">
      <c r="A15" s="15">
        <v>14</v>
      </c>
      <c r="B15" s="7">
        <v>75</v>
      </c>
      <c r="C15" s="7">
        <v>7.0000000000000007E-2</v>
      </c>
      <c r="D15" s="7">
        <v>12.3</v>
      </c>
      <c r="E15" s="7">
        <v>1.5</v>
      </c>
      <c r="F15" s="7">
        <v>0.1</v>
      </c>
      <c r="G15" s="7">
        <v>0.04</v>
      </c>
      <c r="H15" s="7">
        <v>0.57999999999999996</v>
      </c>
      <c r="I15" s="7">
        <v>4</v>
      </c>
      <c r="J15" s="7">
        <v>4.7</v>
      </c>
      <c r="K15" s="7">
        <v>0</v>
      </c>
      <c r="L15" s="16">
        <v>1200</v>
      </c>
      <c r="M15" s="7">
        <v>1100</v>
      </c>
      <c r="N15" s="16">
        <v>1</v>
      </c>
      <c r="O15" s="7">
        <f t="shared" si="0"/>
        <v>98.289999999999992</v>
      </c>
      <c r="P15" s="31">
        <v>1093.2694091796875</v>
      </c>
      <c r="Q15" s="18">
        <v>0.11552102118730545</v>
      </c>
      <c r="R15" s="17">
        <v>3.5023558139801025</v>
      </c>
      <c r="S15" s="15" t="s">
        <v>90</v>
      </c>
    </row>
    <row r="16" spans="1:19" s="10" customFormat="1" x14ac:dyDescent="0.2">
      <c r="A16" s="15">
        <v>15</v>
      </c>
      <c r="B16" s="7">
        <v>75</v>
      </c>
      <c r="C16" s="7">
        <v>7.0000000000000007E-2</v>
      </c>
      <c r="D16" s="7">
        <v>12.3</v>
      </c>
      <c r="E16" s="7">
        <v>1.5</v>
      </c>
      <c r="F16" s="7">
        <v>0.1</v>
      </c>
      <c r="G16" s="7">
        <v>0.04</v>
      </c>
      <c r="H16" s="7">
        <v>0.57999999999999996</v>
      </c>
      <c r="I16" s="7">
        <v>4</v>
      </c>
      <c r="J16" s="7">
        <v>4.7</v>
      </c>
      <c r="K16" s="7">
        <v>0</v>
      </c>
      <c r="L16" s="16">
        <v>1200</v>
      </c>
      <c r="M16" s="7">
        <v>1200</v>
      </c>
      <c r="N16" s="16">
        <v>1</v>
      </c>
      <c r="O16" s="7">
        <f t="shared" si="0"/>
        <v>98.289999999999992</v>
      </c>
      <c r="P16" s="31">
        <v>1194.141357421875</v>
      </c>
      <c r="Q16" s="18">
        <v>0.12141981720924377</v>
      </c>
      <c r="R16" s="17">
        <v>3.6983792781829834</v>
      </c>
      <c r="S16" s="15" t="s">
        <v>90</v>
      </c>
    </row>
    <row r="17" spans="1:24" s="10" customFormat="1" x14ac:dyDescent="0.2">
      <c r="A17" s="15">
        <v>16</v>
      </c>
      <c r="B17" s="7">
        <v>75</v>
      </c>
      <c r="C17" s="7">
        <v>7.0000000000000007E-2</v>
      </c>
      <c r="D17" s="7">
        <v>12.3</v>
      </c>
      <c r="E17" s="7">
        <v>1.5</v>
      </c>
      <c r="F17" s="7">
        <v>0.1</v>
      </c>
      <c r="G17" s="7">
        <v>0.04</v>
      </c>
      <c r="H17" s="7">
        <v>0.57999999999999996</v>
      </c>
      <c r="I17" s="7">
        <v>4</v>
      </c>
      <c r="J17" s="7">
        <v>4.7</v>
      </c>
      <c r="K17" s="7">
        <v>0</v>
      </c>
      <c r="L17" s="16">
        <v>1200</v>
      </c>
      <c r="M17" s="7">
        <v>1300</v>
      </c>
      <c r="N17" s="16">
        <v>1</v>
      </c>
      <c r="O17" s="7">
        <f t="shared" si="0"/>
        <v>98.289999999999992</v>
      </c>
      <c r="P17" s="31">
        <v>1295.6297607421875</v>
      </c>
      <c r="Q17" s="18">
        <v>0.12712123990058899</v>
      </c>
      <c r="R17" s="17">
        <v>3.8895907402038574</v>
      </c>
      <c r="S17" s="15" t="s">
        <v>90</v>
      </c>
    </row>
    <row r="18" spans="1:24" s="10" customFormat="1" x14ac:dyDescent="0.2">
      <c r="A18" s="15">
        <v>17</v>
      </c>
      <c r="B18" s="7">
        <v>75</v>
      </c>
      <c r="C18" s="7">
        <v>7.0000000000000007E-2</v>
      </c>
      <c r="D18" s="7">
        <v>12.3</v>
      </c>
      <c r="E18" s="7">
        <v>1.5</v>
      </c>
      <c r="F18" s="7">
        <v>0.1</v>
      </c>
      <c r="G18" s="7">
        <v>0.04</v>
      </c>
      <c r="H18" s="7">
        <v>0.57999999999999996</v>
      </c>
      <c r="I18" s="7">
        <v>4</v>
      </c>
      <c r="J18" s="7">
        <v>4.7</v>
      </c>
      <c r="K18" s="7">
        <v>0</v>
      </c>
      <c r="L18" s="16">
        <v>1200</v>
      </c>
      <c r="M18" s="7">
        <v>1400</v>
      </c>
      <c r="N18" s="16">
        <v>1</v>
      </c>
      <c r="O18" s="7">
        <f t="shared" si="0"/>
        <v>98.289999999999992</v>
      </c>
      <c r="P18" s="31">
        <v>1397.8133544921875</v>
      </c>
      <c r="Q18" s="18">
        <v>0.13265031576156616</v>
      </c>
      <c r="R18" s="17">
        <v>4.0766830444335938</v>
      </c>
      <c r="S18" s="15" t="s">
        <v>90</v>
      </c>
    </row>
    <row r="19" spans="1:24" s="10" customFormat="1" x14ac:dyDescent="0.2">
      <c r="A19" s="15">
        <v>18</v>
      </c>
      <c r="B19" s="7">
        <v>75</v>
      </c>
      <c r="C19" s="7">
        <v>7.0000000000000007E-2</v>
      </c>
      <c r="D19" s="7">
        <v>12.3</v>
      </c>
      <c r="E19" s="7">
        <v>1.5</v>
      </c>
      <c r="F19" s="7">
        <v>0.1</v>
      </c>
      <c r="G19" s="7">
        <v>0.04</v>
      </c>
      <c r="H19" s="7">
        <v>0.57999999999999996</v>
      </c>
      <c r="I19" s="7">
        <v>4</v>
      </c>
      <c r="J19" s="7">
        <v>4.7</v>
      </c>
      <c r="K19" s="7">
        <v>0</v>
      </c>
      <c r="L19" s="16">
        <v>1200</v>
      </c>
      <c r="M19" s="7">
        <v>1500</v>
      </c>
      <c r="N19" s="16">
        <v>1</v>
      </c>
      <c r="O19" s="7">
        <f t="shared" si="0"/>
        <v>98.289999999999992</v>
      </c>
      <c r="P19" s="31">
        <v>1500.768798828125</v>
      </c>
      <c r="Q19" s="18">
        <v>0.13802783191204071</v>
      </c>
      <c r="R19" s="17">
        <v>4.2602381706237793</v>
      </c>
      <c r="S19" s="15" t="s">
        <v>90</v>
      </c>
    </row>
    <row r="20" spans="1:24" s="10" customFormat="1" x14ac:dyDescent="0.2">
      <c r="A20" s="15">
        <v>19</v>
      </c>
      <c r="B20" s="7">
        <v>75</v>
      </c>
      <c r="C20" s="7">
        <v>7.0000000000000007E-2</v>
      </c>
      <c r="D20" s="7">
        <v>12.3</v>
      </c>
      <c r="E20" s="7">
        <v>1.5</v>
      </c>
      <c r="F20" s="7">
        <v>0.1</v>
      </c>
      <c r="G20" s="7">
        <v>0.04</v>
      </c>
      <c r="H20" s="7">
        <v>0.57999999999999996</v>
      </c>
      <c r="I20" s="7">
        <v>4</v>
      </c>
      <c r="J20" s="7">
        <v>4.7</v>
      </c>
      <c r="K20" s="7">
        <v>0</v>
      </c>
      <c r="L20" s="16">
        <v>1200</v>
      </c>
      <c r="M20" s="7">
        <v>1600</v>
      </c>
      <c r="N20" s="16">
        <v>1</v>
      </c>
      <c r="O20" s="7">
        <f t="shared" si="0"/>
        <v>98.289999999999992</v>
      </c>
      <c r="P20" s="31">
        <v>1604.570556640625</v>
      </c>
      <c r="Q20" s="18">
        <v>0.14327146112918854</v>
      </c>
      <c r="R20" s="17">
        <v>4.4407525062561035</v>
      </c>
      <c r="S20" s="15" t="s">
        <v>90</v>
      </c>
    </row>
    <row r="21" spans="1:24" s="10" customFormat="1" x14ac:dyDescent="0.2">
      <c r="A21" s="15">
        <v>20</v>
      </c>
      <c r="B21" s="7">
        <v>75</v>
      </c>
      <c r="C21" s="7">
        <v>7.0000000000000007E-2</v>
      </c>
      <c r="D21" s="7">
        <v>12.3</v>
      </c>
      <c r="E21" s="7">
        <v>1.5</v>
      </c>
      <c r="F21" s="7">
        <v>0.1</v>
      </c>
      <c r="G21" s="7">
        <v>0.04</v>
      </c>
      <c r="H21" s="7">
        <v>0.57999999999999996</v>
      </c>
      <c r="I21" s="7">
        <v>4</v>
      </c>
      <c r="J21" s="7">
        <v>4.7</v>
      </c>
      <c r="K21" s="7">
        <v>0</v>
      </c>
      <c r="L21" s="16">
        <v>1200</v>
      </c>
      <c r="M21" s="7">
        <v>1700</v>
      </c>
      <c r="N21" s="16">
        <v>1</v>
      </c>
      <c r="O21" s="7">
        <f t="shared" si="0"/>
        <v>98.289999999999992</v>
      </c>
      <c r="P21" s="31">
        <v>1709.2908935546875</v>
      </c>
      <c r="Q21" s="18">
        <v>0.14839628338813782</v>
      </c>
      <c r="R21" s="19">
        <v>4.6186532974243164</v>
      </c>
      <c r="S21" s="15" t="s">
        <v>90</v>
      </c>
    </row>
    <row r="22" spans="1:24" s="10" customFormat="1" x14ac:dyDescent="0.2">
      <c r="A22" s="15">
        <v>21</v>
      </c>
      <c r="B22" s="7">
        <v>75</v>
      </c>
      <c r="C22" s="7">
        <v>7.0000000000000007E-2</v>
      </c>
      <c r="D22" s="7">
        <v>12.3</v>
      </c>
      <c r="E22" s="7">
        <v>1.5</v>
      </c>
      <c r="F22" s="7">
        <v>0.1</v>
      </c>
      <c r="G22" s="7">
        <v>0.04</v>
      </c>
      <c r="H22" s="7">
        <v>0.57999999999999996</v>
      </c>
      <c r="I22" s="7">
        <v>4</v>
      </c>
      <c r="J22" s="7">
        <v>4.7</v>
      </c>
      <c r="K22" s="7">
        <v>0</v>
      </c>
      <c r="L22" s="16">
        <v>1200</v>
      </c>
      <c r="M22" s="7">
        <v>1800</v>
      </c>
      <c r="N22" s="16">
        <v>1</v>
      </c>
      <c r="O22" s="7">
        <f t="shared" si="0"/>
        <v>98.289999999999992</v>
      </c>
      <c r="P22" s="31">
        <v>1815.000244140625</v>
      </c>
      <c r="Q22" s="18">
        <v>0.15341532230377197</v>
      </c>
      <c r="R22" s="17">
        <v>4.7943158149719238</v>
      </c>
      <c r="S22" s="15" t="s">
        <v>90</v>
      </c>
    </row>
    <row r="23" spans="1:24" s="10" customFormat="1" x14ac:dyDescent="0.2">
      <c r="A23" s="15">
        <v>22</v>
      </c>
      <c r="B23" s="7">
        <v>75</v>
      </c>
      <c r="C23" s="7">
        <v>7.0000000000000007E-2</v>
      </c>
      <c r="D23" s="7">
        <v>12.3</v>
      </c>
      <c r="E23" s="7">
        <v>1.5</v>
      </c>
      <c r="F23" s="7">
        <v>0.1</v>
      </c>
      <c r="G23" s="7">
        <v>0.04</v>
      </c>
      <c r="H23" s="7">
        <v>0.57999999999999996</v>
      </c>
      <c r="I23" s="7">
        <v>4</v>
      </c>
      <c r="J23" s="7">
        <v>4.7</v>
      </c>
      <c r="K23" s="7">
        <v>0</v>
      </c>
      <c r="L23" s="16">
        <v>1200</v>
      </c>
      <c r="M23" s="7">
        <v>1900</v>
      </c>
      <c r="N23" s="16">
        <v>1</v>
      </c>
      <c r="O23" s="7">
        <f t="shared" si="0"/>
        <v>98.289999999999992</v>
      </c>
      <c r="P23" s="31">
        <v>1921.766845703125</v>
      </c>
      <c r="Q23" s="18">
        <v>0.15833990275859833</v>
      </c>
      <c r="R23" s="17">
        <v>4.9680676460266113</v>
      </c>
      <c r="S23" s="15" t="s">
        <v>90</v>
      </c>
    </row>
    <row r="24" spans="1:24" x14ac:dyDescent="0.2">
      <c r="A24" s="15">
        <v>23</v>
      </c>
      <c r="B24" s="7">
        <v>75</v>
      </c>
      <c r="C24" s="7">
        <v>7.0000000000000007E-2</v>
      </c>
      <c r="D24" s="7">
        <v>12.3</v>
      </c>
      <c r="E24" s="7">
        <v>1.5</v>
      </c>
      <c r="F24" s="7">
        <v>0.1</v>
      </c>
      <c r="G24" s="7">
        <v>0.04</v>
      </c>
      <c r="H24" s="7">
        <v>0.57999999999999996</v>
      </c>
      <c r="I24" s="7">
        <v>4</v>
      </c>
      <c r="J24" s="7">
        <v>4.7</v>
      </c>
      <c r="K24" s="7">
        <v>0</v>
      </c>
      <c r="L24" s="16">
        <v>1200</v>
      </c>
      <c r="M24" s="7">
        <v>2300</v>
      </c>
      <c r="N24" s="16">
        <v>1</v>
      </c>
      <c r="O24" s="7">
        <f t="shared" si="0"/>
        <v>98.289999999999992</v>
      </c>
      <c r="P24" s="31">
        <v>2360.707763671875</v>
      </c>
      <c r="Q24" s="18">
        <v>0.17727541923522949</v>
      </c>
      <c r="R24" s="17">
        <v>5.6493263244628906</v>
      </c>
      <c r="S24" s="15" t="s">
        <v>90</v>
      </c>
    </row>
    <row r="25" spans="1:24" x14ac:dyDescent="0.2">
      <c r="A25" s="15">
        <v>24</v>
      </c>
      <c r="B25" s="7">
        <v>75</v>
      </c>
      <c r="C25" s="7">
        <v>7.0000000000000007E-2</v>
      </c>
      <c r="D25" s="7">
        <v>12.3</v>
      </c>
      <c r="E25" s="7">
        <v>1.5</v>
      </c>
      <c r="F25" s="7">
        <v>0.1</v>
      </c>
      <c r="G25" s="7">
        <v>0.04</v>
      </c>
      <c r="H25" s="7">
        <v>0.57999999999999996</v>
      </c>
      <c r="I25" s="7">
        <v>4</v>
      </c>
      <c r="J25" s="7">
        <v>4.7</v>
      </c>
      <c r="K25" s="7">
        <v>0</v>
      </c>
      <c r="L25" s="16">
        <v>1200</v>
      </c>
      <c r="M25" s="7">
        <v>2500</v>
      </c>
      <c r="N25" s="16">
        <v>1</v>
      </c>
      <c r="O25" s="7">
        <f t="shared" si="0"/>
        <v>98.289999999999992</v>
      </c>
      <c r="P25" s="31">
        <v>2588.166748046875</v>
      </c>
      <c r="Q25" s="18">
        <v>0.18638616800308228</v>
      </c>
      <c r="R25" s="17">
        <v>5.9847569465637207</v>
      </c>
      <c r="S25" s="15" t="s">
        <v>90</v>
      </c>
    </row>
    <row r="26" spans="1:24" s="10" customFormat="1" x14ac:dyDescent="0.2">
      <c r="A26" s="15">
        <v>25</v>
      </c>
      <c r="B26" s="7">
        <v>75</v>
      </c>
      <c r="C26" s="7">
        <v>7.0000000000000007E-2</v>
      </c>
      <c r="D26" s="7">
        <v>12.3</v>
      </c>
      <c r="E26" s="7">
        <v>1.5</v>
      </c>
      <c r="F26" s="7">
        <v>0.1</v>
      </c>
      <c r="G26" s="7">
        <v>0.04</v>
      </c>
      <c r="H26" s="7">
        <v>0.57999999999999996</v>
      </c>
      <c r="I26" s="7">
        <v>4</v>
      </c>
      <c r="J26" s="7">
        <v>4.7</v>
      </c>
      <c r="K26" s="7">
        <v>0</v>
      </c>
      <c r="L26" s="7">
        <v>1200</v>
      </c>
      <c r="M26" s="7">
        <v>3000</v>
      </c>
      <c r="N26" s="7">
        <v>1</v>
      </c>
      <c r="O26" s="7">
        <f t="shared" si="0"/>
        <v>98.289999999999992</v>
      </c>
      <c r="P26" s="31">
        <v>3183.8134765625</v>
      </c>
      <c r="Q26" s="21">
        <v>0.20845791697502136</v>
      </c>
      <c r="R26" s="20">
        <v>6.8188028335571289</v>
      </c>
      <c r="S26" s="10" t="s">
        <v>90</v>
      </c>
    </row>
    <row r="27" spans="1:24" s="10" customFormat="1" x14ac:dyDescent="0.2">
      <c r="A27" s="15">
        <v>26</v>
      </c>
      <c r="B27" s="7">
        <v>75</v>
      </c>
      <c r="C27" s="7">
        <v>7.0000000000000007E-2</v>
      </c>
      <c r="D27" s="7">
        <v>12.3</v>
      </c>
      <c r="E27" s="7">
        <v>1.5</v>
      </c>
      <c r="F27" s="7">
        <v>0.1</v>
      </c>
      <c r="G27" s="7">
        <v>0.04</v>
      </c>
      <c r="H27" s="7">
        <v>0.57999999999999996</v>
      </c>
      <c r="I27" s="7">
        <v>4</v>
      </c>
      <c r="J27" s="7">
        <v>4.7</v>
      </c>
      <c r="K27" s="7">
        <v>0</v>
      </c>
      <c r="L27" s="7">
        <v>1200</v>
      </c>
      <c r="M27" s="7">
        <v>4000</v>
      </c>
      <c r="N27" s="7">
        <v>1</v>
      </c>
      <c r="O27" s="7">
        <f t="shared" si="0"/>
        <v>98.289999999999992</v>
      </c>
      <c r="P27" s="31">
        <v>4513.22607421875</v>
      </c>
      <c r="Q27" s="18">
        <v>0.25096693634986877</v>
      </c>
      <c r="R27" s="17">
        <v>8.5157766342163086</v>
      </c>
      <c r="S27" s="10" t="s">
        <v>90</v>
      </c>
    </row>
    <row r="28" spans="1:24" s="22" customFormat="1" x14ac:dyDescent="0.2">
      <c r="A28" s="15">
        <v>27</v>
      </c>
      <c r="B28" s="8">
        <v>75</v>
      </c>
      <c r="C28" s="8">
        <v>7.0000000000000007E-2</v>
      </c>
      <c r="D28" s="8">
        <v>12.3</v>
      </c>
      <c r="E28" s="8">
        <v>1.5</v>
      </c>
      <c r="F28" s="8">
        <v>0.1</v>
      </c>
      <c r="G28" s="8">
        <v>0.04</v>
      </c>
      <c r="H28" s="8">
        <v>0.57999999999999996</v>
      </c>
      <c r="I28" s="8">
        <v>4</v>
      </c>
      <c r="J28" s="8">
        <v>4.7</v>
      </c>
      <c r="K28" s="8">
        <v>0</v>
      </c>
      <c r="L28" s="16">
        <v>1200</v>
      </c>
      <c r="M28" s="8">
        <v>5000</v>
      </c>
      <c r="N28" s="16">
        <v>1</v>
      </c>
      <c r="O28" s="7">
        <f t="shared" si="0"/>
        <v>98.289999999999992</v>
      </c>
      <c r="P28" s="31">
        <v>6068.447265625</v>
      </c>
      <c r="Q28" s="18">
        <v>0.29293954372406006</v>
      </c>
      <c r="R28" s="17">
        <v>10.318591117858887</v>
      </c>
      <c r="S28" s="15" t="s">
        <v>90</v>
      </c>
    </row>
    <row r="29" spans="1:24" x14ac:dyDescent="0.2">
      <c r="A29" s="15">
        <v>28</v>
      </c>
      <c r="B29" s="16">
        <v>75</v>
      </c>
      <c r="C29" s="16">
        <v>7.0000000000000007E-2</v>
      </c>
      <c r="D29" s="16">
        <v>12.3</v>
      </c>
      <c r="E29" s="16">
        <v>1.5</v>
      </c>
      <c r="F29" s="16">
        <v>0.1</v>
      </c>
      <c r="G29" s="16">
        <v>0.04</v>
      </c>
      <c r="H29" s="16">
        <v>0.57999999999999996</v>
      </c>
      <c r="I29" s="16">
        <v>4</v>
      </c>
      <c r="J29" s="16">
        <v>4.7</v>
      </c>
      <c r="K29" s="16">
        <v>0</v>
      </c>
      <c r="L29" s="16">
        <v>1000</v>
      </c>
      <c r="M29" s="16">
        <v>1</v>
      </c>
      <c r="N29" s="16">
        <v>0.5</v>
      </c>
      <c r="O29" s="7">
        <f t="shared" si="0"/>
        <v>98.289999999999992</v>
      </c>
      <c r="P29" s="31">
        <v>0.49995642900466919</v>
      </c>
      <c r="Q29" s="18">
        <v>1.4980870764702559E-3</v>
      </c>
      <c r="R29" s="17">
        <v>4.1675250977277756E-2</v>
      </c>
      <c r="S29" s="15" t="s">
        <v>93</v>
      </c>
      <c r="V29" s="17"/>
      <c r="W29" s="18"/>
      <c r="X29" s="17"/>
    </row>
    <row r="30" spans="1:24" x14ac:dyDescent="0.2">
      <c r="A30" s="15">
        <v>29</v>
      </c>
      <c r="B30" s="16">
        <v>75</v>
      </c>
      <c r="C30" s="16">
        <v>7.0000000000000007E-2</v>
      </c>
      <c r="D30" s="16">
        <v>12.3</v>
      </c>
      <c r="E30" s="16">
        <v>1.5</v>
      </c>
      <c r="F30" s="16">
        <v>0.1</v>
      </c>
      <c r="G30" s="16">
        <v>0.04</v>
      </c>
      <c r="H30" s="16">
        <v>0.57999999999999996</v>
      </c>
      <c r="I30" s="16">
        <v>4</v>
      </c>
      <c r="J30" s="16">
        <v>4.7</v>
      </c>
      <c r="K30" s="16">
        <v>0</v>
      </c>
      <c r="L30" s="16">
        <v>1000</v>
      </c>
      <c r="M30" s="16">
        <v>25</v>
      </c>
      <c r="N30" s="16">
        <v>0.5</v>
      </c>
      <c r="O30" s="7">
        <f t="shared" si="0"/>
        <v>98.289999999999992</v>
      </c>
      <c r="P30" s="31">
        <v>12.472949028015137</v>
      </c>
      <c r="Q30" s="18">
        <v>9.8463771864771843E-3</v>
      </c>
      <c r="R30" s="17">
        <v>0.27557924389839172</v>
      </c>
      <c r="S30" s="15" t="s">
        <v>93</v>
      </c>
      <c r="V30" s="17"/>
      <c r="W30" s="18"/>
      <c r="X30" s="17"/>
    </row>
    <row r="31" spans="1:24" x14ac:dyDescent="0.2">
      <c r="A31" s="15">
        <v>30</v>
      </c>
      <c r="B31" s="16">
        <v>75</v>
      </c>
      <c r="C31" s="16">
        <v>7.0000000000000007E-2</v>
      </c>
      <c r="D31" s="16">
        <v>12.3</v>
      </c>
      <c r="E31" s="16">
        <v>1.5</v>
      </c>
      <c r="F31" s="16">
        <v>0.1</v>
      </c>
      <c r="G31" s="16">
        <v>0.04</v>
      </c>
      <c r="H31" s="16">
        <v>0.57999999999999996</v>
      </c>
      <c r="I31" s="16">
        <v>4</v>
      </c>
      <c r="J31" s="16">
        <v>4.7</v>
      </c>
      <c r="K31" s="16">
        <v>0</v>
      </c>
      <c r="L31" s="16">
        <v>1000</v>
      </c>
      <c r="M31" s="16">
        <v>50</v>
      </c>
      <c r="N31" s="16">
        <v>0.5</v>
      </c>
      <c r="O31" s="7">
        <f t="shared" si="0"/>
        <v>98.289999999999992</v>
      </c>
      <c r="P31" s="31">
        <v>24.892572402954102</v>
      </c>
      <c r="Q31" s="18">
        <v>1.4748578891158104E-2</v>
      </c>
      <c r="R31" s="17">
        <v>0.4142584502696991</v>
      </c>
      <c r="S31" s="15" t="s">
        <v>93</v>
      </c>
      <c r="V31" s="17"/>
      <c r="W31" s="18"/>
      <c r="X31" s="17"/>
    </row>
    <row r="32" spans="1:24" x14ac:dyDescent="0.2">
      <c r="A32" s="15">
        <v>31</v>
      </c>
      <c r="B32" s="16">
        <v>75</v>
      </c>
      <c r="C32" s="16">
        <v>7.0000000000000007E-2</v>
      </c>
      <c r="D32" s="16">
        <v>12.3</v>
      </c>
      <c r="E32" s="16">
        <v>1.5</v>
      </c>
      <c r="F32" s="16">
        <v>0.1</v>
      </c>
      <c r="G32" s="16">
        <v>0.04</v>
      </c>
      <c r="H32" s="16">
        <v>0.57999999999999996</v>
      </c>
      <c r="I32" s="16">
        <v>4</v>
      </c>
      <c r="J32" s="16">
        <v>4.7</v>
      </c>
      <c r="K32" s="16">
        <v>0</v>
      </c>
      <c r="L32" s="16">
        <v>1000</v>
      </c>
      <c r="M32" s="16">
        <v>100</v>
      </c>
      <c r="N32" s="16">
        <v>0.5</v>
      </c>
      <c r="O32" s="7">
        <f t="shared" si="0"/>
        <v>98.289999999999992</v>
      </c>
      <c r="P32" s="31">
        <v>49.576530456542969</v>
      </c>
      <c r="Q32" s="18">
        <v>2.2052876651287079E-2</v>
      </c>
      <c r="R32" s="17">
        <v>0.62274175882339478</v>
      </c>
      <c r="S32" s="15" t="s">
        <v>93</v>
      </c>
      <c r="V32" s="17"/>
      <c r="W32" s="18"/>
      <c r="X32" s="17"/>
    </row>
    <row r="33" spans="1:24" x14ac:dyDescent="0.2">
      <c r="A33" s="15">
        <v>32</v>
      </c>
      <c r="B33" s="16">
        <v>75</v>
      </c>
      <c r="C33" s="16">
        <v>7.0000000000000007E-2</v>
      </c>
      <c r="D33" s="16">
        <v>12.3</v>
      </c>
      <c r="E33" s="16">
        <v>1.5</v>
      </c>
      <c r="F33" s="16">
        <v>0.1</v>
      </c>
      <c r="G33" s="16">
        <v>0.04</v>
      </c>
      <c r="H33" s="16">
        <v>0.57999999999999996</v>
      </c>
      <c r="I33" s="16">
        <v>4</v>
      </c>
      <c r="J33" s="16">
        <v>4.7</v>
      </c>
      <c r="K33" s="16">
        <v>0</v>
      </c>
      <c r="L33" s="16">
        <v>1000</v>
      </c>
      <c r="M33" s="16">
        <v>200</v>
      </c>
      <c r="N33" s="16">
        <v>0.5</v>
      </c>
      <c r="O33" s="7">
        <f t="shared" si="0"/>
        <v>98.289999999999992</v>
      </c>
      <c r="P33" s="31">
        <v>98.35638427734375</v>
      </c>
      <c r="Q33" s="18">
        <v>3.2864455133676529E-2</v>
      </c>
      <c r="R33" s="17">
        <v>0.93546676635742188</v>
      </c>
      <c r="S33" s="15" t="s">
        <v>93</v>
      </c>
      <c r="V33" s="17"/>
      <c r="W33" s="18"/>
      <c r="X33" s="17"/>
    </row>
    <row r="34" spans="1:24" x14ac:dyDescent="0.2">
      <c r="A34" s="15">
        <v>33</v>
      </c>
      <c r="B34" s="16">
        <v>75</v>
      </c>
      <c r="C34" s="16">
        <v>7.0000000000000007E-2</v>
      </c>
      <c r="D34" s="16">
        <v>12.3</v>
      </c>
      <c r="E34" s="16">
        <v>1.5</v>
      </c>
      <c r="F34" s="16">
        <v>0.1</v>
      </c>
      <c r="G34" s="16">
        <v>0.04</v>
      </c>
      <c r="H34" s="16">
        <v>0.57999999999999996</v>
      </c>
      <c r="I34" s="16">
        <v>4</v>
      </c>
      <c r="J34" s="16">
        <v>4.7</v>
      </c>
      <c r="K34" s="16">
        <v>0</v>
      </c>
      <c r="L34" s="16">
        <v>1000</v>
      </c>
      <c r="M34" s="16">
        <v>300</v>
      </c>
      <c r="N34" s="16">
        <v>0.5</v>
      </c>
      <c r="O34" s="7">
        <f t="shared" si="0"/>
        <v>98.289999999999992</v>
      </c>
      <c r="P34" s="5">
        <v>146.41600036621094</v>
      </c>
      <c r="Q34" s="6">
        <v>4.1395407170057297E-2</v>
      </c>
      <c r="R34" s="5">
        <v>1.1857774257659912</v>
      </c>
      <c r="S34" s="15" t="s">
        <v>93</v>
      </c>
      <c r="V34" s="17"/>
      <c r="W34" s="18"/>
      <c r="X34" s="17"/>
    </row>
    <row r="35" spans="1:24" s="10" customFormat="1" x14ac:dyDescent="0.2">
      <c r="A35" s="15">
        <v>34</v>
      </c>
      <c r="B35" s="7">
        <v>75</v>
      </c>
      <c r="C35" s="7">
        <v>7.0000000000000007E-2</v>
      </c>
      <c r="D35" s="7">
        <v>12.3</v>
      </c>
      <c r="E35" s="7">
        <v>1.5</v>
      </c>
      <c r="F35" s="7">
        <v>0.1</v>
      </c>
      <c r="G35" s="7">
        <v>0.04</v>
      </c>
      <c r="H35" s="7">
        <v>0.57999999999999996</v>
      </c>
      <c r="I35" s="7">
        <v>4</v>
      </c>
      <c r="J35" s="7">
        <v>4.7</v>
      </c>
      <c r="K35" s="7">
        <v>0</v>
      </c>
      <c r="L35" s="7">
        <v>1000</v>
      </c>
      <c r="M35" s="7">
        <v>400</v>
      </c>
      <c r="N35" s="7">
        <v>0.5</v>
      </c>
      <c r="O35" s="7">
        <f t="shared" si="0"/>
        <v>98.289999999999992</v>
      </c>
      <c r="P35" s="5">
        <v>193.83305358886719</v>
      </c>
      <c r="Q35" s="6">
        <v>4.8679772764444351E-2</v>
      </c>
      <c r="R35" s="5">
        <v>1.4020413160324097</v>
      </c>
      <c r="S35" s="15" t="s">
        <v>93</v>
      </c>
      <c r="V35" s="17"/>
      <c r="W35" s="18"/>
      <c r="X35" s="17"/>
    </row>
    <row r="36" spans="1:24" s="10" customFormat="1" x14ac:dyDescent="0.2">
      <c r="A36" s="15">
        <v>35</v>
      </c>
      <c r="B36" s="7">
        <v>75</v>
      </c>
      <c r="C36" s="7">
        <v>7.0000000000000007E-2</v>
      </c>
      <c r="D36" s="7">
        <v>12.3</v>
      </c>
      <c r="E36" s="7">
        <v>1.5</v>
      </c>
      <c r="F36" s="7">
        <v>0.1</v>
      </c>
      <c r="G36" s="7">
        <v>0.04</v>
      </c>
      <c r="H36" s="7">
        <v>0.57999999999999996</v>
      </c>
      <c r="I36" s="7">
        <v>4</v>
      </c>
      <c r="J36" s="7">
        <v>4.7</v>
      </c>
      <c r="K36" s="7">
        <v>0</v>
      </c>
      <c r="L36" s="7">
        <v>1000</v>
      </c>
      <c r="M36" s="7">
        <v>500</v>
      </c>
      <c r="N36" s="7">
        <v>0.5</v>
      </c>
      <c r="O36" s="7">
        <f t="shared" si="0"/>
        <v>98.289999999999992</v>
      </c>
      <c r="P36" s="31">
        <v>240.68600463867188</v>
      </c>
      <c r="Q36" s="21">
        <v>5.5138949304819107E-2</v>
      </c>
      <c r="R36" s="20">
        <v>1.5957883596420288</v>
      </c>
      <c r="S36" s="15" t="s">
        <v>93</v>
      </c>
    </row>
    <row r="37" spans="1:24" s="10" customFormat="1" x14ac:dyDescent="0.2">
      <c r="A37" s="15">
        <v>36</v>
      </c>
      <c r="B37" s="7">
        <v>75</v>
      </c>
      <c r="C37" s="7">
        <v>7.0000000000000007E-2</v>
      </c>
      <c r="D37" s="7">
        <v>12.3</v>
      </c>
      <c r="E37" s="7">
        <v>1.5</v>
      </c>
      <c r="F37" s="7">
        <v>0.1</v>
      </c>
      <c r="G37" s="7">
        <v>0.04</v>
      </c>
      <c r="H37" s="7">
        <v>0.57999999999999996</v>
      </c>
      <c r="I37" s="7">
        <v>4</v>
      </c>
      <c r="J37" s="7">
        <v>4.7</v>
      </c>
      <c r="K37" s="7">
        <v>0</v>
      </c>
      <c r="L37" s="7">
        <v>1000</v>
      </c>
      <c r="M37" s="7">
        <v>600</v>
      </c>
      <c r="N37" s="7">
        <v>0.5</v>
      </c>
      <c r="O37" s="7">
        <f t="shared" si="0"/>
        <v>98.289999999999992</v>
      </c>
      <c r="P37" s="31">
        <v>287.05374145507812</v>
      </c>
      <c r="Q37" s="21">
        <v>6.0998063534498215E-2</v>
      </c>
      <c r="R37" s="20">
        <v>1.7731716632843018</v>
      </c>
      <c r="S37" s="15" t="s">
        <v>93</v>
      </c>
    </row>
    <row r="38" spans="1:24" s="10" customFormat="1" x14ac:dyDescent="0.2">
      <c r="A38" s="15">
        <v>37</v>
      </c>
      <c r="B38" s="7">
        <v>75</v>
      </c>
      <c r="C38" s="7">
        <v>7.0000000000000007E-2</v>
      </c>
      <c r="D38" s="7">
        <v>12.3</v>
      </c>
      <c r="E38" s="7">
        <v>1.5</v>
      </c>
      <c r="F38" s="7">
        <v>0.1</v>
      </c>
      <c r="G38" s="7">
        <v>0.04</v>
      </c>
      <c r="H38" s="7">
        <v>0.57999999999999996</v>
      </c>
      <c r="I38" s="7">
        <v>4</v>
      </c>
      <c r="J38" s="7">
        <v>4.7</v>
      </c>
      <c r="K38" s="7">
        <v>0</v>
      </c>
      <c r="L38" s="7">
        <v>1000</v>
      </c>
      <c r="M38" s="7">
        <v>700</v>
      </c>
      <c r="N38" s="7">
        <v>0.5</v>
      </c>
      <c r="O38" s="7">
        <f t="shared" si="0"/>
        <v>98.289999999999992</v>
      </c>
      <c r="P38" s="31">
        <v>333.01504516601562</v>
      </c>
      <c r="Q38" s="21">
        <v>6.6395796835422516E-2</v>
      </c>
      <c r="R38" s="20">
        <v>1.9379817247390747</v>
      </c>
      <c r="S38" s="15" t="s">
        <v>93</v>
      </c>
    </row>
    <row r="39" spans="1:24" s="10" customFormat="1" x14ac:dyDescent="0.2">
      <c r="A39" s="15">
        <v>38</v>
      </c>
      <c r="B39" s="7">
        <v>75</v>
      </c>
      <c r="C39" s="7">
        <v>7.0000000000000007E-2</v>
      </c>
      <c r="D39" s="7">
        <v>12.3</v>
      </c>
      <c r="E39" s="7">
        <v>1.5</v>
      </c>
      <c r="F39" s="7">
        <v>0.1</v>
      </c>
      <c r="G39" s="7">
        <v>0.04</v>
      </c>
      <c r="H39" s="7">
        <v>0.57999999999999996</v>
      </c>
      <c r="I39" s="7">
        <v>4</v>
      </c>
      <c r="J39" s="7">
        <v>4.7</v>
      </c>
      <c r="K39" s="7">
        <v>0</v>
      </c>
      <c r="L39" s="7">
        <v>1000</v>
      </c>
      <c r="M39" s="7">
        <v>800</v>
      </c>
      <c r="N39" s="7">
        <v>0.5</v>
      </c>
      <c r="O39" s="7">
        <f t="shared" si="0"/>
        <v>98.289999999999992</v>
      </c>
      <c r="P39" s="31">
        <v>378.64813232421875</v>
      </c>
      <c r="Q39" s="21">
        <v>7.1425721049308777E-2</v>
      </c>
      <c r="R39" s="20">
        <v>2.0927810668945312</v>
      </c>
      <c r="S39" s="15" t="s">
        <v>93</v>
      </c>
    </row>
    <row r="40" spans="1:24" s="10" customFormat="1" x14ac:dyDescent="0.2">
      <c r="A40" s="15">
        <v>39</v>
      </c>
      <c r="B40" s="7">
        <v>75</v>
      </c>
      <c r="C40" s="7">
        <v>7.0000000000000007E-2</v>
      </c>
      <c r="D40" s="7">
        <v>12.3</v>
      </c>
      <c r="E40" s="7">
        <v>1.5</v>
      </c>
      <c r="F40" s="7">
        <v>0.1</v>
      </c>
      <c r="G40" s="7">
        <v>0.04</v>
      </c>
      <c r="H40" s="7">
        <v>0.57999999999999996</v>
      </c>
      <c r="I40" s="7">
        <v>4</v>
      </c>
      <c r="J40" s="7">
        <v>4.7</v>
      </c>
      <c r="K40" s="7">
        <v>0</v>
      </c>
      <c r="L40" s="7">
        <v>1000</v>
      </c>
      <c r="M40" s="7">
        <v>900</v>
      </c>
      <c r="N40" s="7">
        <v>0.5</v>
      </c>
      <c r="O40" s="7">
        <f t="shared" si="0"/>
        <v>98.289999999999992</v>
      </c>
      <c r="P40" s="31">
        <v>424.03021240234375</v>
      </c>
      <c r="Q40" s="21">
        <v>7.6154910027980804E-2</v>
      </c>
      <c r="R40" s="20">
        <v>2.2394099235534668</v>
      </c>
      <c r="S40" s="15" t="s">
        <v>93</v>
      </c>
    </row>
    <row r="41" spans="1:24" s="10" customFormat="1" x14ac:dyDescent="0.2">
      <c r="A41" s="15">
        <v>40</v>
      </c>
      <c r="B41" s="7">
        <v>75</v>
      </c>
      <c r="C41" s="7">
        <v>7.0000000000000007E-2</v>
      </c>
      <c r="D41" s="7">
        <v>12.3</v>
      </c>
      <c r="E41" s="7">
        <v>1.5</v>
      </c>
      <c r="F41" s="7">
        <v>0.1</v>
      </c>
      <c r="G41" s="7">
        <v>0.04</v>
      </c>
      <c r="H41" s="7">
        <v>0.57999999999999996</v>
      </c>
      <c r="I41" s="7">
        <v>4</v>
      </c>
      <c r="J41" s="7">
        <v>4.7</v>
      </c>
      <c r="K41" s="7">
        <v>0</v>
      </c>
      <c r="L41" s="7">
        <v>1000</v>
      </c>
      <c r="M41" s="7">
        <v>1000</v>
      </c>
      <c r="N41" s="7">
        <v>0.5</v>
      </c>
      <c r="O41" s="7">
        <f t="shared" si="0"/>
        <v>98.289999999999992</v>
      </c>
      <c r="P41" s="31">
        <v>469.23678588867188</v>
      </c>
      <c r="Q41" s="21">
        <v>8.0633692443370819E-2</v>
      </c>
      <c r="R41" s="20">
        <v>2.3792550563812256</v>
      </c>
      <c r="S41" s="15" t="s">
        <v>93</v>
      </c>
    </row>
    <row r="42" spans="1:24" s="10" customFormat="1" x14ac:dyDescent="0.2">
      <c r="A42" s="15">
        <v>41</v>
      </c>
      <c r="B42" s="7">
        <v>75</v>
      </c>
      <c r="C42" s="7">
        <v>7.0000000000000007E-2</v>
      </c>
      <c r="D42" s="7">
        <v>12.3</v>
      </c>
      <c r="E42" s="7">
        <v>1.5</v>
      </c>
      <c r="F42" s="7">
        <v>0.1</v>
      </c>
      <c r="G42" s="7">
        <v>0.04</v>
      </c>
      <c r="H42" s="7">
        <v>0.57999999999999996</v>
      </c>
      <c r="I42" s="7">
        <v>4</v>
      </c>
      <c r="J42" s="7">
        <v>4.7</v>
      </c>
      <c r="K42" s="7">
        <v>0</v>
      </c>
      <c r="L42" s="7">
        <v>1000</v>
      </c>
      <c r="M42" s="7">
        <v>1100</v>
      </c>
      <c r="N42" s="7">
        <v>0.5</v>
      </c>
      <c r="O42" s="7">
        <f t="shared" si="0"/>
        <v>98.289999999999992</v>
      </c>
      <c r="P42" s="31">
        <v>514.3414306640625</v>
      </c>
      <c r="Q42" s="21">
        <v>8.4901198744773865E-2</v>
      </c>
      <c r="R42" s="20">
        <v>2.5134005546569824</v>
      </c>
      <c r="S42" s="15" t="s">
        <v>93</v>
      </c>
    </row>
    <row r="43" spans="1:24" s="10" customFormat="1" x14ac:dyDescent="0.2">
      <c r="A43" s="15">
        <v>42</v>
      </c>
      <c r="B43" s="7">
        <v>75</v>
      </c>
      <c r="C43" s="7">
        <v>7.0000000000000007E-2</v>
      </c>
      <c r="D43" s="7">
        <v>12.3</v>
      </c>
      <c r="E43" s="7">
        <v>1.5</v>
      </c>
      <c r="F43" s="7">
        <v>0.1</v>
      </c>
      <c r="G43" s="7">
        <v>0.04</v>
      </c>
      <c r="H43" s="7">
        <v>0.57999999999999996</v>
      </c>
      <c r="I43" s="7">
        <v>4</v>
      </c>
      <c r="J43" s="7">
        <v>4.7</v>
      </c>
      <c r="K43" s="7">
        <v>0</v>
      </c>
      <c r="L43" s="7">
        <v>1000</v>
      </c>
      <c r="M43" s="7">
        <v>1200</v>
      </c>
      <c r="N43" s="7">
        <v>0.5</v>
      </c>
      <c r="O43" s="7">
        <f t="shared" si="0"/>
        <v>98.289999999999992</v>
      </c>
      <c r="P43" s="31">
        <v>559.4154052734375</v>
      </c>
      <c r="Q43" s="21">
        <v>8.8988520205020905E-2</v>
      </c>
      <c r="R43" s="20">
        <v>2.6427099704742432</v>
      </c>
      <c r="S43" s="15" t="s">
        <v>93</v>
      </c>
    </row>
    <row r="44" spans="1:24" s="10" customFormat="1" x14ac:dyDescent="0.2">
      <c r="A44" s="15">
        <v>43</v>
      </c>
      <c r="B44" s="7">
        <v>75</v>
      </c>
      <c r="C44" s="7">
        <v>7.0000000000000007E-2</v>
      </c>
      <c r="D44" s="7">
        <v>12.3</v>
      </c>
      <c r="E44" s="7">
        <v>1.5</v>
      </c>
      <c r="F44" s="7">
        <v>0.1</v>
      </c>
      <c r="G44" s="7">
        <v>0.04</v>
      </c>
      <c r="H44" s="7">
        <v>0.57999999999999996</v>
      </c>
      <c r="I44" s="7">
        <v>4</v>
      </c>
      <c r="J44" s="7">
        <v>4.7</v>
      </c>
      <c r="K44" s="7">
        <v>0</v>
      </c>
      <c r="L44" s="7">
        <v>1000</v>
      </c>
      <c r="M44" s="7">
        <v>1300</v>
      </c>
      <c r="N44" s="7">
        <v>0.5</v>
      </c>
      <c r="O44" s="7">
        <f t="shared" si="0"/>
        <v>98.289999999999992</v>
      </c>
      <c r="P44" s="31">
        <v>604.527099609375</v>
      </c>
      <c r="Q44" s="18">
        <v>9.2921018600463867E-2</v>
      </c>
      <c r="R44" s="17">
        <v>2.7678935527801514</v>
      </c>
      <c r="S44" s="15" t="s">
        <v>93</v>
      </c>
    </row>
    <row r="45" spans="1:24" s="10" customFormat="1" x14ac:dyDescent="0.2">
      <c r="A45" s="15">
        <v>44</v>
      </c>
      <c r="B45" s="7">
        <v>75</v>
      </c>
      <c r="C45" s="7">
        <v>7.0000000000000007E-2</v>
      </c>
      <c r="D45" s="7">
        <v>12.3</v>
      </c>
      <c r="E45" s="7">
        <v>1.5</v>
      </c>
      <c r="F45" s="7">
        <v>0.1</v>
      </c>
      <c r="G45" s="7">
        <v>0.04</v>
      </c>
      <c r="H45" s="7">
        <v>0.57999999999999996</v>
      </c>
      <c r="I45" s="7">
        <v>4</v>
      </c>
      <c r="J45" s="7">
        <v>4.7</v>
      </c>
      <c r="K45" s="7">
        <v>0</v>
      </c>
      <c r="L45" s="7">
        <v>1000</v>
      </c>
      <c r="M45" s="7">
        <v>1400</v>
      </c>
      <c r="N45" s="7">
        <v>0.5</v>
      </c>
      <c r="O45" s="7">
        <f t="shared" si="0"/>
        <v>98.289999999999992</v>
      </c>
      <c r="P45" s="31">
        <v>649.74212646484375</v>
      </c>
      <c r="Q45" s="18">
        <v>9.6719555556774139E-2</v>
      </c>
      <c r="R45" s="17">
        <v>2.8895382881164551</v>
      </c>
      <c r="S45" s="15" t="s">
        <v>93</v>
      </c>
    </row>
    <row r="46" spans="1:24" s="10" customFormat="1" x14ac:dyDescent="0.2">
      <c r="A46" s="15">
        <v>45</v>
      </c>
      <c r="B46" s="7">
        <v>75</v>
      </c>
      <c r="C46" s="7">
        <v>7.0000000000000007E-2</v>
      </c>
      <c r="D46" s="7">
        <v>12.3</v>
      </c>
      <c r="E46" s="7">
        <v>1.5</v>
      </c>
      <c r="F46" s="7">
        <v>0.1</v>
      </c>
      <c r="G46" s="7">
        <v>0.04</v>
      </c>
      <c r="H46" s="7">
        <v>0.57999999999999996</v>
      </c>
      <c r="I46" s="7">
        <v>4</v>
      </c>
      <c r="J46" s="7">
        <v>4.7</v>
      </c>
      <c r="K46" s="7">
        <v>0</v>
      </c>
      <c r="L46" s="7">
        <v>1000</v>
      </c>
      <c r="M46" s="7">
        <v>1500</v>
      </c>
      <c r="N46" s="7">
        <v>0.5</v>
      </c>
      <c r="O46" s="7">
        <f t="shared" si="0"/>
        <v>98.289999999999992</v>
      </c>
      <c r="P46" s="31">
        <v>695.1234130859375</v>
      </c>
      <c r="Q46" s="18">
        <v>0.10040172934532166</v>
      </c>
      <c r="R46" s="17">
        <v>3.0081431865692139</v>
      </c>
      <c r="S46" s="15" t="s">
        <v>93</v>
      </c>
    </row>
    <row r="47" spans="1:24" s="10" customFormat="1" x14ac:dyDescent="0.2">
      <c r="A47" s="15">
        <v>46</v>
      </c>
      <c r="B47" s="7">
        <v>75</v>
      </c>
      <c r="C47" s="7">
        <v>7.0000000000000007E-2</v>
      </c>
      <c r="D47" s="7">
        <v>12.3</v>
      </c>
      <c r="E47" s="7">
        <v>1.5</v>
      </c>
      <c r="F47" s="7">
        <v>0.1</v>
      </c>
      <c r="G47" s="7">
        <v>0.04</v>
      </c>
      <c r="H47" s="7">
        <v>0.57999999999999996</v>
      </c>
      <c r="I47" s="7">
        <v>4</v>
      </c>
      <c r="J47" s="7">
        <v>4.7</v>
      </c>
      <c r="K47" s="7">
        <v>0</v>
      </c>
      <c r="L47" s="7">
        <v>1000</v>
      </c>
      <c r="M47" s="7">
        <v>1600</v>
      </c>
      <c r="N47" s="7">
        <v>0.5</v>
      </c>
      <c r="O47" s="7">
        <f t="shared" si="0"/>
        <v>98.289999999999992</v>
      </c>
      <c r="P47" s="31">
        <v>740.7303466796875</v>
      </c>
      <c r="Q47" s="18">
        <v>0.10398230701684952</v>
      </c>
      <c r="R47" s="17">
        <v>3.1241295337677002</v>
      </c>
      <c r="S47" s="15" t="s">
        <v>93</v>
      </c>
    </row>
    <row r="48" spans="1:24" s="10" customFormat="1" x14ac:dyDescent="0.2">
      <c r="A48" s="15">
        <v>47</v>
      </c>
      <c r="B48" s="7">
        <v>75</v>
      </c>
      <c r="C48" s="7">
        <v>7.0000000000000007E-2</v>
      </c>
      <c r="D48" s="7">
        <v>12.3</v>
      </c>
      <c r="E48" s="7">
        <v>1.5</v>
      </c>
      <c r="F48" s="7">
        <v>0.1</v>
      </c>
      <c r="G48" s="7">
        <v>0.04</v>
      </c>
      <c r="H48" s="7">
        <v>0.57999999999999996</v>
      </c>
      <c r="I48" s="7">
        <v>4</v>
      </c>
      <c r="J48" s="7">
        <v>4.7</v>
      </c>
      <c r="K48" s="7">
        <v>0</v>
      </c>
      <c r="L48" s="7">
        <v>1000</v>
      </c>
      <c r="M48" s="7">
        <v>1700</v>
      </c>
      <c r="N48" s="7">
        <v>0.5</v>
      </c>
      <c r="O48" s="7">
        <f t="shared" si="0"/>
        <v>98.289999999999992</v>
      </c>
      <c r="P48" s="31">
        <v>786.6195068359375</v>
      </c>
      <c r="Q48" s="18">
        <v>0.1074739396572113</v>
      </c>
      <c r="R48" s="17">
        <v>3.2378606796264648</v>
      </c>
      <c r="S48" s="15" t="s">
        <v>93</v>
      </c>
    </row>
    <row r="49" spans="1:25" s="10" customFormat="1" x14ac:dyDescent="0.2">
      <c r="A49" s="15">
        <v>48</v>
      </c>
      <c r="B49" s="7">
        <v>75</v>
      </c>
      <c r="C49" s="7">
        <v>7.0000000000000007E-2</v>
      </c>
      <c r="D49" s="7">
        <v>12.3</v>
      </c>
      <c r="E49" s="7">
        <v>1.5</v>
      </c>
      <c r="F49" s="7">
        <v>0.1</v>
      </c>
      <c r="G49" s="7">
        <v>0.04</v>
      </c>
      <c r="H49" s="7">
        <v>0.57999999999999996</v>
      </c>
      <c r="I49" s="7">
        <v>4</v>
      </c>
      <c r="J49" s="7">
        <v>4.7</v>
      </c>
      <c r="K49" s="7">
        <v>0</v>
      </c>
      <c r="L49" s="7">
        <v>1000</v>
      </c>
      <c r="M49" s="7">
        <v>1800</v>
      </c>
      <c r="N49" s="7">
        <v>0.5</v>
      </c>
      <c r="O49" s="7">
        <f t="shared" si="0"/>
        <v>98.289999999999992</v>
      </c>
      <c r="P49" s="31">
        <v>832.8448486328125</v>
      </c>
      <c r="Q49" s="18">
        <v>0.11088753491640091</v>
      </c>
      <c r="R49" s="19">
        <v>3.3496522903442383</v>
      </c>
      <c r="S49" s="15" t="s">
        <v>93</v>
      </c>
    </row>
    <row r="50" spans="1:25" s="10" customFormat="1" x14ac:dyDescent="0.2">
      <c r="A50" s="15">
        <v>49</v>
      </c>
      <c r="B50" s="7">
        <v>75</v>
      </c>
      <c r="C50" s="7">
        <v>7.0000000000000007E-2</v>
      </c>
      <c r="D50" s="7">
        <v>12.3</v>
      </c>
      <c r="E50" s="7">
        <v>1.5</v>
      </c>
      <c r="F50" s="7">
        <v>0.1</v>
      </c>
      <c r="G50" s="7">
        <v>0.04</v>
      </c>
      <c r="H50" s="7">
        <v>0.57999999999999996</v>
      </c>
      <c r="I50" s="7">
        <v>4</v>
      </c>
      <c r="J50" s="7">
        <v>4.7</v>
      </c>
      <c r="K50" s="7">
        <v>0</v>
      </c>
      <c r="L50" s="7">
        <v>1000</v>
      </c>
      <c r="M50" s="7">
        <v>1900</v>
      </c>
      <c r="N50" s="7">
        <v>0.5</v>
      </c>
      <c r="O50" s="7">
        <f t="shared" si="0"/>
        <v>98.289999999999992</v>
      </c>
      <c r="P50" s="31">
        <v>879.45703125</v>
      </c>
      <c r="Q50" s="18">
        <v>0.11423247307538986</v>
      </c>
      <c r="R50" s="17">
        <v>3.4597783088684082</v>
      </c>
      <c r="S50" s="15" t="s">
        <v>93</v>
      </c>
    </row>
    <row r="51" spans="1:25" x14ac:dyDescent="0.2">
      <c r="A51" s="15">
        <v>50</v>
      </c>
      <c r="B51" s="7">
        <v>75</v>
      </c>
      <c r="C51" s="7">
        <v>7.0000000000000007E-2</v>
      </c>
      <c r="D51" s="7">
        <v>12.3</v>
      </c>
      <c r="E51" s="7">
        <v>1.5</v>
      </c>
      <c r="F51" s="7">
        <v>0.1</v>
      </c>
      <c r="G51" s="7">
        <v>0.04</v>
      </c>
      <c r="H51" s="7">
        <v>0.57999999999999996</v>
      </c>
      <c r="I51" s="7">
        <v>4</v>
      </c>
      <c r="J51" s="7">
        <v>4.7</v>
      </c>
      <c r="K51" s="7">
        <v>0</v>
      </c>
      <c r="L51" s="7">
        <v>1000</v>
      </c>
      <c r="M51" s="7">
        <v>2300</v>
      </c>
      <c r="N51" s="7">
        <v>0.5</v>
      </c>
      <c r="O51" s="7">
        <f t="shared" si="0"/>
        <v>98.289999999999992</v>
      </c>
      <c r="P51" s="31">
        <v>1070.705810546875</v>
      </c>
      <c r="Q51" s="18">
        <v>0.12707549333572388</v>
      </c>
      <c r="R51" s="17">
        <v>3.8880493640899658</v>
      </c>
      <c r="S51" s="15" t="s">
        <v>93</v>
      </c>
    </row>
    <row r="52" spans="1:25" x14ac:dyDescent="0.2">
      <c r="A52" s="15">
        <v>51</v>
      </c>
      <c r="B52" s="7">
        <v>75</v>
      </c>
      <c r="C52" s="7">
        <v>7.0000000000000007E-2</v>
      </c>
      <c r="D52" s="7">
        <v>12.3</v>
      </c>
      <c r="E52" s="7">
        <v>1.5</v>
      </c>
      <c r="F52" s="7">
        <v>0.1</v>
      </c>
      <c r="G52" s="7">
        <v>0.04</v>
      </c>
      <c r="H52" s="7">
        <v>0.57999999999999996</v>
      </c>
      <c r="I52" s="7">
        <v>4</v>
      </c>
      <c r="J52" s="7">
        <v>4.7</v>
      </c>
      <c r="K52" s="7">
        <v>0</v>
      </c>
      <c r="L52" s="7">
        <v>1000</v>
      </c>
      <c r="M52" s="7">
        <v>2500</v>
      </c>
      <c r="N52" s="7">
        <v>0.5</v>
      </c>
      <c r="O52" s="7">
        <f t="shared" si="0"/>
        <v>98.289999999999992</v>
      </c>
      <c r="P52" s="31">
        <v>1169.800048828125</v>
      </c>
      <c r="Q52" s="18">
        <v>0.1332564502954483</v>
      </c>
      <c r="R52" s="17">
        <v>4.0972943305969238</v>
      </c>
      <c r="S52" s="15" t="s">
        <v>93</v>
      </c>
    </row>
    <row r="53" spans="1:25" s="10" customFormat="1" x14ac:dyDescent="0.2">
      <c r="A53" s="15">
        <v>52</v>
      </c>
      <c r="B53" s="7">
        <v>75</v>
      </c>
      <c r="C53" s="7">
        <v>7.0000000000000007E-2</v>
      </c>
      <c r="D53" s="7">
        <v>12.3</v>
      </c>
      <c r="E53" s="7">
        <v>1.5</v>
      </c>
      <c r="F53" s="7">
        <v>0.1</v>
      </c>
      <c r="G53" s="7">
        <v>0.04</v>
      </c>
      <c r="H53" s="7">
        <v>0.57999999999999996</v>
      </c>
      <c r="I53" s="7">
        <v>4</v>
      </c>
      <c r="J53" s="7">
        <v>4.7</v>
      </c>
      <c r="K53" s="7">
        <v>0</v>
      </c>
      <c r="L53" s="7">
        <v>1000</v>
      </c>
      <c r="M53" s="7">
        <v>3000</v>
      </c>
      <c r="N53" s="7">
        <v>0.5</v>
      </c>
      <c r="O53" s="7">
        <f t="shared" si="0"/>
        <v>98.289999999999992</v>
      </c>
      <c r="P53" s="31">
        <v>1430.0311279296875</v>
      </c>
      <c r="Q53" s="21">
        <v>0.14827266335487366</v>
      </c>
      <c r="R53" s="20">
        <v>4.614344596862793</v>
      </c>
      <c r="S53" s="15" t="s">
        <v>93</v>
      </c>
    </row>
    <row r="54" spans="1:25" s="10" customFormat="1" x14ac:dyDescent="0.2">
      <c r="A54" s="15">
        <v>53</v>
      </c>
      <c r="B54" s="7">
        <v>75</v>
      </c>
      <c r="C54" s="7">
        <v>7.0000000000000007E-2</v>
      </c>
      <c r="D54" s="7">
        <v>12.3</v>
      </c>
      <c r="E54" s="7">
        <v>1.5</v>
      </c>
      <c r="F54" s="7">
        <v>0.1</v>
      </c>
      <c r="G54" s="7">
        <v>0.04</v>
      </c>
      <c r="H54" s="7">
        <v>0.57999999999999996</v>
      </c>
      <c r="I54" s="7">
        <v>4</v>
      </c>
      <c r="J54" s="7">
        <v>4.7</v>
      </c>
      <c r="K54" s="7">
        <v>0</v>
      </c>
      <c r="L54" s="7">
        <v>1000</v>
      </c>
      <c r="M54" s="7">
        <v>4000</v>
      </c>
      <c r="N54" s="7">
        <v>0.5</v>
      </c>
      <c r="O54" s="7">
        <f t="shared" si="0"/>
        <v>98.289999999999992</v>
      </c>
      <c r="P54" s="31">
        <v>2017.4385986328125</v>
      </c>
      <c r="Q54" s="18">
        <v>0.17748503386974335</v>
      </c>
      <c r="R54" s="17">
        <v>5.656987190246582</v>
      </c>
      <c r="S54" s="15" t="s">
        <v>93</v>
      </c>
    </row>
    <row r="55" spans="1:25" s="22" customFormat="1" x14ac:dyDescent="0.2">
      <c r="A55" s="15">
        <v>54</v>
      </c>
      <c r="B55" s="8">
        <v>75</v>
      </c>
      <c r="C55" s="8">
        <v>7.0000000000000007E-2</v>
      </c>
      <c r="D55" s="8">
        <v>12.3</v>
      </c>
      <c r="E55" s="8">
        <v>1.5</v>
      </c>
      <c r="F55" s="8">
        <v>0.1</v>
      </c>
      <c r="G55" s="8">
        <v>0.04</v>
      </c>
      <c r="H55" s="8">
        <v>0.57999999999999996</v>
      </c>
      <c r="I55" s="8">
        <v>4</v>
      </c>
      <c r="J55" s="8">
        <v>4.7</v>
      </c>
      <c r="K55" s="8">
        <v>0</v>
      </c>
      <c r="L55" s="8">
        <v>1000</v>
      </c>
      <c r="M55" s="8">
        <v>5000</v>
      </c>
      <c r="N55" s="8">
        <v>0.5</v>
      </c>
      <c r="O55" s="7">
        <f t="shared" si="0"/>
        <v>98.289999999999992</v>
      </c>
      <c r="P55" s="31">
        <v>2717.92626953125</v>
      </c>
      <c r="Q55" s="18">
        <v>0.20679605007171631</v>
      </c>
      <c r="R55" s="17">
        <v>6.7549228668212891</v>
      </c>
      <c r="S55" s="15" t="s">
        <v>93</v>
      </c>
    </row>
    <row r="56" spans="1:25" s="10" customFormat="1" x14ac:dyDescent="0.2">
      <c r="A56" s="15">
        <v>55</v>
      </c>
      <c r="B56" s="7">
        <v>75</v>
      </c>
      <c r="C56" s="7">
        <v>7.0000000000000007E-2</v>
      </c>
      <c r="D56" s="7">
        <v>12.3</v>
      </c>
      <c r="E56" s="7">
        <v>1.5</v>
      </c>
      <c r="F56" s="7">
        <v>0.1</v>
      </c>
      <c r="G56" s="7">
        <v>0.04</v>
      </c>
      <c r="H56" s="7">
        <v>0.57999999999999996</v>
      </c>
      <c r="I56" s="7">
        <v>4</v>
      </c>
      <c r="J56" s="7">
        <v>4.7</v>
      </c>
      <c r="K56" s="7">
        <v>0</v>
      </c>
      <c r="L56" s="7">
        <v>1200</v>
      </c>
      <c r="M56" s="7">
        <v>3000</v>
      </c>
      <c r="N56" s="7">
        <v>0.3</v>
      </c>
      <c r="O56" s="7">
        <f t="shared" si="0"/>
        <v>98.289999999999992</v>
      </c>
      <c r="P56" s="31">
        <v>955.14404296875</v>
      </c>
      <c r="Q56" s="21">
        <v>0.1030084565281868</v>
      </c>
      <c r="R56" s="20">
        <v>3.0925192832946777</v>
      </c>
      <c r="S56" s="10" t="s">
        <v>94</v>
      </c>
      <c r="U56" s="23"/>
      <c r="V56" s="24"/>
      <c r="W56" s="20"/>
      <c r="X56" s="21"/>
      <c r="Y56" s="20"/>
    </row>
    <row r="57" spans="1:25" s="10" customFormat="1" x14ac:dyDescent="0.2">
      <c r="A57" s="15">
        <v>56</v>
      </c>
      <c r="B57" s="7">
        <v>75</v>
      </c>
      <c r="C57" s="7">
        <v>7.0000000000000007E-2</v>
      </c>
      <c r="D57" s="7">
        <v>12.3</v>
      </c>
      <c r="E57" s="7">
        <v>1.5</v>
      </c>
      <c r="F57" s="7">
        <v>0.1</v>
      </c>
      <c r="G57" s="7">
        <v>0.04</v>
      </c>
      <c r="H57" s="7">
        <v>0.57999999999999996</v>
      </c>
      <c r="I57" s="7">
        <v>4</v>
      </c>
      <c r="J57" s="7">
        <v>4.7</v>
      </c>
      <c r="K57" s="7">
        <v>0</v>
      </c>
      <c r="L57" s="7">
        <v>1200</v>
      </c>
      <c r="M57" s="7">
        <v>3000</v>
      </c>
      <c r="N57" s="7">
        <v>0.6</v>
      </c>
      <c r="O57" s="7">
        <f t="shared" si="0"/>
        <v>98.289999999999992</v>
      </c>
      <c r="P57" s="31">
        <v>1910.2880859375</v>
      </c>
      <c r="Q57" s="21">
        <v>0.15457025170326233</v>
      </c>
      <c r="R57" s="20">
        <v>4.8349399566650391</v>
      </c>
      <c r="S57" s="10" t="s">
        <v>94</v>
      </c>
      <c r="U57" s="23"/>
      <c r="V57" s="24"/>
      <c r="W57" s="20"/>
      <c r="X57" s="21"/>
      <c r="Y57" s="20"/>
    </row>
    <row r="58" spans="1:25" s="22" customFormat="1" x14ac:dyDescent="0.2">
      <c r="A58" s="15">
        <v>57</v>
      </c>
      <c r="B58" s="8">
        <v>75</v>
      </c>
      <c r="C58" s="8">
        <v>7.0000000000000007E-2</v>
      </c>
      <c r="D58" s="8">
        <v>12.3</v>
      </c>
      <c r="E58" s="8">
        <v>1.5</v>
      </c>
      <c r="F58" s="8">
        <v>0.1</v>
      </c>
      <c r="G58" s="8">
        <v>0.04</v>
      </c>
      <c r="H58" s="8">
        <v>0.57999999999999996</v>
      </c>
      <c r="I58" s="8">
        <v>4</v>
      </c>
      <c r="J58" s="8">
        <v>4.7</v>
      </c>
      <c r="K58" s="8">
        <v>0</v>
      </c>
      <c r="L58" s="8">
        <v>1200</v>
      </c>
      <c r="M58" s="8">
        <v>3000</v>
      </c>
      <c r="N58" s="8">
        <v>0.9</v>
      </c>
      <c r="O58" s="7">
        <f t="shared" si="0"/>
        <v>98.289999999999992</v>
      </c>
      <c r="P58" s="32">
        <v>2865.43212890625</v>
      </c>
      <c r="Q58" s="26">
        <v>0.1959870457649231</v>
      </c>
      <c r="R58" s="25">
        <v>6.3437709808349609</v>
      </c>
      <c r="S58" s="10" t="s">
        <v>94</v>
      </c>
      <c r="U58" s="27"/>
      <c r="V58" s="28"/>
      <c r="W58" s="25"/>
      <c r="X58" s="26"/>
      <c r="Y58" s="25"/>
    </row>
    <row r="59" spans="1:25" s="22" customFormat="1" x14ac:dyDescent="0.2">
      <c r="A59" s="15">
        <v>58</v>
      </c>
      <c r="B59" s="8">
        <v>75</v>
      </c>
      <c r="C59" s="8">
        <v>7.0000000000000007E-2</v>
      </c>
      <c r="D59" s="8">
        <v>12.3</v>
      </c>
      <c r="E59" s="8">
        <v>1.5</v>
      </c>
      <c r="F59" s="8">
        <v>0.1</v>
      </c>
      <c r="G59" s="8">
        <v>0.04</v>
      </c>
      <c r="H59" s="8">
        <v>0.57999999999999996</v>
      </c>
      <c r="I59" s="8">
        <v>4</v>
      </c>
      <c r="J59" s="8">
        <v>4.7</v>
      </c>
      <c r="K59" s="8">
        <v>0</v>
      </c>
      <c r="L59" s="8">
        <v>1300</v>
      </c>
      <c r="M59" s="8">
        <v>3000</v>
      </c>
      <c r="N59" s="8">
        <v>0.9</v>
      </c>
      <c r="O59" s="7">
        <f t="shared" si="0"/>
        <v>98.289999999999992</v>
      </c>
      <c r="P59" s="32">
        <v>2964.76806640625</v>
      </c>
      <c r="Q59" s="26">
        <v>0.18984942138195038</v>
      </c>
      <c r="R59" s="25">
        <v>6.1135993003845215</v>
      </c>
      <c r="S59" s="22" t="s">
        <v>86</v>
      </c>
      <c r="U59" s="27"/>
      <c r="V59" s="28"/>
      <c r="W59" s="25"/>
      <c r="X59" s="26"/>
      <c r="Y59" s="25"/>
    </row>
    <row r="60" spans="1:25" s="10" customFormat="1" x14ac:dyDescent="0.2">
      <c r="A60" s="15">
        <v>59</v>
      </c>
      <c r="B60" s="7">
        <v>65</v>
      </c>
      <c r="C60" s="7">
        <v>7.0000000000000007E-2</v>
      </c>
      <c r="D60" s="7">
        <v>12.3</v>
      </c>
      <c r="E60" s="7">
        <v>1.5</v>
      </c>
      <c r="F60" s="7">
        <v>0.1</v>
      </c>
      <c r="G60" s="7">
        <v>0.04</v>
      </c>
      <c r="H60" s="7">
        <v>0.57999999999999996</v>
      </c>
      <c r="I60" s="7">
        <f>4+5</f>
        <v>9</v>
      </c>
      <c r="J60" s="7">
        <f>4.7+5</f>
        <v>9.6999999999999993</v>
      </c>
      <c r="K60" s="7">
        <v>0</v>
      </c>
      <c r="L60" s="7">
        <v>1300</v>
      </c>
      <c r="M60" s="7">
        <v>3000</v>
      </c>
      <c r="N60" s="7">
        <v>0.9</v>
      </c>
      <c r="O60" s="7">
        <f t="shared" si="0"/>
        <v>98.289999999999992</v>
      </c>
      <c r="P60" s="31">
        <v>2964.76806640625</v>
      </c>
      <c r="Q60" s="21">
        <v>0.21849669516086578</v>
      </c>
      <c r="R60" s="20">
        <v>7.0643024444580078</v>
      </c>
      <c r="S60" s="10" t="s">
        <v>87</v>
      </c>
      <c r="U60" s="23"/>
      <c r="V60" s="24"/>
      <c r="W60" s="20"/>
      <c r="X60" s="21"/>
      <c r="Y60" s="20"/>
    </row>
    <row r="61" spans="1:25" s="10" customFormat="1" x14ac:dyDescent="0.2">
      <c r="A61" s="15">
        <v>60</v>
      </c>
      <c r="B61" s="7">
        <v>55</v>
      </c>
      <c r="C61" s="7">
        <v>7.0000000000000007E-2</v>
      </c>
      <c r="D61" s="7">
        <v>12.3</v>
      </c>
      <c r="E61" s="7">
        <v>1.5</v>
      </c>
      <c r="F61" s="7">
        <v>0.1</v>
      </c>
      <c r="G61" s="7">
        <v>0.04</v>
      </c>
      <c r="H61" s="7">
        <v>0.57999999999999996</v>
      </c>
      <c r="I61" s="7">
        <v>14</v>
      </c>
      <c r="J61" s="7">
        <v>14.7</v>
      </c>
      <c r="K61" s="7">
        <v>0</v>
      </c>
      <c r="L61" s="7">
        <v>1300</v>
      </c>
      <c r="M61" s="7">
        <v>3000</v>
      </c>
      <c r="N61" s="7">
        <v>0.9</v>
      </c>
      <c r="O61" s="7">
        <f t="shared" si="0"/>
        <v>98.29</v>
      </c>
      <c r="P61" s="31">
        <v>2964.76806640625</v>
      </c>
      <c r="Q61" s="18">
        <v>0.25306174159049988</v>
      </c>
      <c r="R61" s="17">
        <v>8.2628774642944336</v>
      </c>
      <c r="S61" s="10" t="s">
        <v>87</v>
      </c>
      <c r="U61" s="23"/>
      <c r="V61" s="24"/>
      <c r="W61" s="20"/>
      <c r="X61" s="21"/>
      <c r="Y61" s="20"/>
    </row>
    <row r="62" spans="1:25" s="10" customFormat="1" x14ac:dyDescent="0.2">
      <c r="A62" s="15">
        <v>61</v>
      </c>
      <c r="B62" s="7">
        <v>55</v>
      </c>
      <c r="C62" s="7">
        <v>7.0000000000000007E-2</v>
      </c>
      <c r="D62" s="7">
        <v>18</v>
      </c>
      <c r="E62" s="7">
        <v>1.5</v>
      </c>
      <c r="F62" s="7">
        <v>0.1</v>
      </c>
      <c r="G62" s="7">
        <v>0.04</v>
      </c>
      <c r="H62" s="7">
        <v>0.57999999999999996</v>
      </c>
      <c r="I62" s="7">
        <v>10</v>
      </c>
      <c r="J62" s="7">
        <v>14.7</v>
      </c>
      <c r="K62" s="7">
        <v>0</v>
      </c>
      <c r="L62" s="7">
        <v>1300</v>
      </c>
      <c r="M62" s="7">
        <v>3000</v>
      </c>
      <c r="N62" s="7">
        <v>0.9</v>
      </c>
      <c r="O62" s="7">
        <f t="shared" si="0"/>
        <v>99.99</v>
      </c>
      <c r="P62" s="31">
        <v>2964.76806640625</v>
      </c>
      <c r="Q62" s="18">
        <v>0.2094992995262146</v>
      </c>
      <c r="R62" s="17">
        <v>6.4423494338989258</v>
      </c>
      <c r="S62" s="10" t="s">
        <v>87</v>
      </c>
      <c r="U62" s="23"/>
      <c r="V62" s="24"/>
      <c r="W62" s="20"/>
      <c r="X62" s="21"/>
      <c r="Y62" s="20"/>
    </row>
    <row r="63" spans="1:25" s="10" customFormat="1" x14ac:dyDescent="0.2">
      <c r="A63" s="15">
        <v>62</v>
      </c>
      <c r="B63" s="7">
        <v>55</v>
      </c>
      <c r="C63" s="7">
        <v>0.2</v>
      </c>
      <c r="D63" s="7">
        <v>16</v>
      </c>
      <c r="E63" s="7">
        <v>3</v>
      </c>
      <c r="F63" s="7">
        <v>0.1</v>
      </c>
      <c r="G63" s="7">
        <v>0.04</v>
      </c>
      <c r="H63" s="7">
        <v>1</v>
      </c>
      <c r="I63" s="7">
        <v>10</v>
      </c>
      <c r="J63" s="7">
        <v>13</v>
      </c>
      <c r="K63" s="7">
        <v>0</v>
      </c>
      <c r="L63" s="7">
        <v>1300</v>
      </c>
      <c r="M63" s="7">
        <v>3000</v>
      </c>
      <c r="N63" s="7">
        <v>0.9</v>
      </c>
      <c r="O63" s="7">
        <f t="shared" si="0"/>
        <v>98.34</v>
      </c>
      <c r="P63" s="31">
        <v>2964.76806640625</v>
      </c>
      <c r="Q63" s="18">
        <v>0.21232129633426666</v>
      </c>
      <c r="R63" s="17">
        <v>6.6148877143859863</v>
      </c>
      <c r="S63" s="10" t="s">
        <v>87</v>
      </c>
      <c r="U63" s="23"/>
      <c r="V63" s="24"/>
      <c r="W63" s="20"/>
      <c r="X63" s="21"/>
      <c r="Y63" s="20"/>
    </row>
    <row r="64" spans="1:25" s="22" customFormat="1" x14ac:dyDescent="0.2">
      <c r="A64" s="15">
        <v>63</v>
      </c>
      <c r="B64" s="8">
        <v>45</v>
      </c>
      <c r="C64" s="8">
        <v>8</v>
      </c>
      <c r="D64" s="8">
        <v>10</v>
      </c>
      <c r="E64" s="8">
        <v>10</v>
      </c>
      <c r="F64" s="8">
        <v>0.1</v>
      </c>
      <c r="G64" s="8">
        <v>10</v>
      </c>
      <c r="H64" s="8">
        <v>10</v>
      </c>
      <c r="I64" s="8">
        <v>3</v>
      </c>
      <c r="J64" s="8">
        <v>5</v>
      </c>
      <c r="K64" s="8">
        <v>0</v>
      </c>
      <c r="L64" s="8">
        <v>1300</v>
      </c>
      <c r="M64" s="8">
        <v>3000</v>
      </c>
      <c r="N64" s="8">
        <v>0.9</v>
      </c>
      <c r="O64" s="7">
        <f t="shared" si="0"/>
        <v>101.1</v>
      </c>
      <c r="P64" s="31">
        <v>2964.76806640625</v>
      </c>
      <c r="Q64" s="18">
        <v>0.17859940230846405</v>
      </c>
      <c r="R64" s="17">
        <v>5.8855223655700684</v>
      </c>
      <c r="S64" s="22" t="s">
        <v>87</v>
      </c>
      <c r="U64" s="23"/>
      <c r="V64" s="28"/>
      <c r="W64" s="25"/>
      <c r="X64" s="26"/>
      <c r="Y64" s="25"/>
    </row>
    <row r="65" spans="1:19" s="10" customFormat="1" x14ac:dyDescent="0.2">
      <c r="A65" s="15">
        <v>64</v>
      </c>
      <c r="B65" s="10">
        <v>66.130837318140195</v>
      </c>
      <c r="C65" s="10">
        <v>7.1217824804150995E-2</v>
      </c>
      <c r="D65" s="10">
        <v>12.51398921558653</v>
      </c>
      <c r="E65" s="10">
        <v>1.5260962458032354</v>
      </c>
      <c r="F65" s="10">
        <v>0.1017397497202157</v>
      </c>
      <c r="G65" s="10">
        <v>4.0695899888086279E-2</v>
      </c>
      <c r="H65" s="10">
        <v>0.59009054837725095</v>
      </c>
      <c r="I65" s="10">
        <v>9.1565774748194126</v>
      </c>
      <c r="J65" s="10">
        <v>9.8687557228609215</v>
      </c>
      <c r="K65" s="7">
        <v>0</v>
      </c>
      <c r="L65" s="7">
        <v>1300</v>
      </c>
      <c r="M65" s="7">
        <v>3000</v>
      </c>
      <c r="N65" s="7">
        <v>0.9</v>
      </c>
      <c r="O65" s="7">
        <f>SUM(B65:J65)</f>
        <v>100</v>
      </c>
      <c r="P65" s="31">
        <v>2964.76806640625</v>
      </c>
      <c r="Q65" s="21">
        <v>0.21849669516086578</v>
      </c>
      <c r="R65" s="20">
        <v>7.0643024444580078</v>
      </c>
      <c r="S65" s="10" t="s">
        <v>88</v>
      </c>
    </row>
    <row r="66" spans="1:19" s="10" customFormat="1" x14ac:dyDescent="0.2">
      <c r="A66" s="15">
        <v>65</v>
      </c>
      <c r="B66" s="10">
        <v>61.75</v>
      </c>
      <c r="C66" s="10">
        <v>6.6500000000000004E-2</v>
      </c>
      <c r="D66" s="10">
        <v>11.685</v>
      </c>
      <c r="E66" s="10">
        <v>1.4249999999999998</v>
      </c>
      <c r="F66" s="10">
        <v>9.5000000000000001E-2</v>
      </c>
      <c r="G66" s="10">
        <v>3.7999999999999999E-2</v>
      </c>
      <c r="H66" s="10">
        <v>0.55099999999999993</v>
      </c>
      <c r="I66" s="10">
        <v>8.5499999999999989</v>
      </c>
      <c r="J66" s="10">
        <v>9.2149999999999981</v>
      </c>
      <c r="K66" s="7">
        <v>0</v>
      </c>
      <c r="L66" s="7">
        <v>1300</v>
      </c>
      <c r="M66" s="7">
        <v>3000</v>
      </c>
      <c r="N66" s="7">
        <v>0.9</v>
      </c>
      <c r="O66" s="7">
        <f>SUM(B66:J66)</f>
        <v>93.375499999999988</v>
      </c>
      <c r="P66" s="31">
        <v>2964.76806640625</v>
      </c>
      <c r="Q66" s="21">
        <v>0.2184966653585434</v>
      </c>
      <c r="R66" s="20">
        <v>7.0643019676208496</v>
      </c>
      <c r="S66" s="10" t="s">
        <v>88</v>
      </c>
    </row>
    <row r="67" spans="1:19" s="10" customFormat="1" x14ac:dyDescent="0.2">
      <c r="A67" s="15">
        <v>66</v>
      </c>
      <c r="B67" s="10">
        <v>58.5</v>
      </c>
      <c r="C67" s="10">
        <v>6.3000000000000014E-2</v>
      </c>
      <c r="D67" s="10">
        <v>11.07</v>
      </c>
      <c r="E67" s="10">
        <v>1.35</v>
      </c>
      <c r="F67" s="10">
        <v>9.0000000000000011E-2</v>
      </c>
      <c r="G67" s="10">
        <v>3.6000000000000004E-2</v>
      </c>
      <c r="H67" s="10">
        <v>0.52200000000000002</v>
      </c>
      <c r="I67" s="10">
        <v>8.1</v>
      </c>
      <c r="J67" s="10">
        <v>8.73</v>
      </c>
      <c r="K67" s="7">
        <v>0</v>
      </c>
      <c r="L67" s="7">
        <v>1300</v>
      </c>
      <c r="M67" s="7">
        <v>3000</v>
      </c>
      <c r="N67" s="7">
        <v>0.9</v>
      </c>
      <c r="O67" s="7">
        <f>SUM(B67:J67)</f>
        <v>88.461000000000013</v>
      </c>
      <c r="P67" s="31">
        <v>2964.76806640625</v>
      </c>
      <c r="Q67" s="21">
        <v>0.21849669516086578</v>
      </c>
      <c r="R67" s="20">
        <v>7.0643038749694824</v>
      </c>
      <c r="S67" s="10" t="s">
        <v>88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Kayla Iacovino</cp:lastModifiedBy>
  <dcterms:created xsi:type="dcterms:W3CDTF">2020-07-08T17:11:55Z</dcterms:created>
  <dcterms:modified xsi:type="dcterms:W3CDTF">2020-07-27T16:33:42Z</dcterms:modified>
</cp:coreProperties>
</file>