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University of Cambridge\!!!!!!PHD\Fissure8_MI_Work\MagmaSat\"/>
    </mc:Choice>
  </mc:AlternateContent>
  <xr:revisionPtr revIDLastSave="0" documentId="8_{E10F02B0-3C4D-475E-94B5-08AD9F6154A4}" xr6:coauthVersionLast="45" xr6:coauthVersionMax="45" xr10:uidLastSave="{00000000-0000-0000-0000-000000000000}"/>
  <bookViews>
    <workbookView xWindow="-108" yWindow="-108" windowWidth="23256" windowHeight="12720" xr2:uid="{286DCE04-AB12-484B-880B-42B53AAF1A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" i="2" l="1"/>
  <c r="R3" i="2"/>
  <c r="R4" i="2"/>
  <c r="R5" i="2"/>
  <c r="R2" i="2"/>
  <c r="S3" i="2"/>
  <c r="S4" i="2"/>
  <c r="S5" i="2"/>
  <c r="S6" i="2"/>
  <c r="S2" i="2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9" i="1"/>
  <c r="T20" i="1"/>
  <c r="T21" i="1"/>
  <c r="T22" i="1"/>
  <c r="T25" i="1"/>
</calcChain>
</file>

<file path=xl/sharedStrings.xml><?xml version="1.0" encoding="utf-8"?>
<sst xmlns="http://schemas.openxmlformats.org/spreadsheetml/2006/main" count="145" uniqueCount="56">
  <si>
    <t>SiO2</t>
  </si>
  <si>
    <t>TiO2</t>
  </si>
  <si>
    <t>Al2O3</t>
  </si>
  <si>
    <t>Fe2O3</t>
  </si>
  <si>
    <t>Cr2O3</t>
  </si>
  <si>
    <t>FeO</t>
  </si>
  <si>
    <t>MnO</t>
  </si>
  <si>
    <t>MgO</t>
  </si>
  <si>
    <t>NiO</t>
  </si>
  <si>
    <t>CoO</t>
  </si>
  <si>
    <t>CaO</t>
  </si>
  <si>
    <t>K2O</t>
  </si>
  <si>
    <t>P2O5</t>
  </si>
  <si>
    <t>H2O</t>
  </si>
  <si>
    <t>CO2</t>
  </si>
  <si>
    <t>Na2O</t>
  </si>
  <si>
    <t>Label</t>
  </si>
  <si>
    <t>Press</t>
  </si>
  <si>
    <t>Temp</t>
  </si>
  <si>
    <t>NaN</t>
  </si>
  <si>
    <t>Kil3-6_1a -Tucker et al., 2019</t>
  </si>
  <si>
    <t>Kil3-6_2a-Tucker et al., 2019</t>
  </si>
  <si>
    <t>Kil3-6_3a -Tucker et al., 2019</t>
  </si>
  <si>
    <t>Kil3-6_4a -Tucker et al., 2019</t>
  </si>
  <si>
    <t>Kil3-6_4b -Tucker et al., 2019</t>
  </si>
  <si>
    <t>Kil3-6_4c -Tucker et al., 2019</t>
  </si>
  <si>
    <t>Kil3-6_6a -Tucker et al., 2019</t>
  </si>
  <si>
    <t>Kil3-6_7a -Tucker et al., 2019</t>
  </si>
  <si>
    <t>Kil3-6_9a -Tucker et al., 2019</t>
  </si>
  <si>
    <t>Kil3-6_14a -Tucker et al., 2019</t>
  </si>
  <si>
    <t>Kil3-6_16a -Tucker et al., 2019</t>
  </si>
  <si>
    <t>Kil3-6_16b -Tucker et al., 2019</t>
  </si>
  <si>
    <t>Kil3-6_17a-Tucker et al., 2019</t>
  </si>
  <si>
    <t>Kil3-6_17b-Tucker et al., 2019</t>
  </si>
  <si>
    <t>Kil3-6_19a-Tucker et al., 2019</t>
  </si>
  <si>
    <t>Kil3-6_25a-Tucker et al., 2019</t>
  </si>
  <si>
    <t>Kil3-6_25b-Tucker et al., 2019</t>
  </si>
  <si>
    <t>Kil3-6_26a-Tucker et al., 2019</t>
  </si>
  <si>
    <t>Kil3-6_27a-Tucker et al., 2019</t>
  </si>
  <si>
    <t>Kil3-6_28a-Tucker et al., 2019</t>
  </si>
  <si>
    <t>Kil3-6_28b-Tucker et al., 2019</t>
  </si>
  <si>
    <t>Kil3-6_30a-Tucker et al., 2019</t>
  </si>
  <si>
    <t>Kil3-6_38a-Tucker et al., 2019</t>
  </si>
  <si>
    <t>Kil3-1_44a-Tucker et al., 2019</t>
  </si>
  <si>
    <t>SIO2</t>
  </si>
  <si>
    <t>SO2</t>
  </si>
  <si>
    <t>FeOT</t>
  </si>
  <si>
    <t>FeO calc</t>
  </si>
  <si>
    <t>Fe2O3 calc</t>
  </si>
  <si>
    <t>PEC correction (%)</t>
  </si>
  <si>
    <t>MG num with FeO calc</t>
  </si>
  <si>
    <t xml:space="preserve">CO2 ppm </t>
  </si>
  <si>
    <t>HLY0102-D18-1 - Bennet et al. 2019</t>
  </si>
  <si>
    <t>HLY0102-D18-7 - Bennet et al. 2019</t>
  </si>
  <si>
    <t>HLY0102-D18-7 Bennet et al. 2019</t>
  </si>
  <si>
    <t>SampleName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</si>
</sst>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42">
    <xf numFmtId="0" fontId="0" fillId="0" borderId="0" xfId="0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3" borderId="1" xfId="0" applyNumberFormat="1" applyFill="1" applyBorder="1" applyAlignment="1">
      <alignment horizontal="center" vertical="center" wrapText="1"/>
    </xf>
    <xf numFmtId="2" fontId="0" fillId="3" borderId="2" xfId="0" applyNumberFormat="1" applyFill="1" applyBorder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 vertical="center" wrapText="1"/>
    </xf>
    <xf numFmtId="2" fontId="0" fillId="3" borderId="3" xfId="0" applyNumberFormat="1" applyFill="1" applyBorder="1" applyAlignment="1">
      <alignment horizontal="center" vertical="center" wrapText="1"/>
    </xf>
    <xf numFmtId="2" fontId="0" fillId="3" borderId="4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 wrapText="1"/>
    </xf>
    <xf numFmtId="2" fontId="0" fillId="3" borderId="6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0" borderId="0" xfId="0"/>
    <xf numFmtId="2" fontId="0" fillId="0" borderId="7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</cellXfs>
  <cellStyles count="4">
    <cellStyle name="Normal" xfId="0" builtinId="0"/>
    <cellStyle name="Normal 2" xfId="1" xr:uid="{348349D5-98FE-994A-AF80-9DD7FF83575F}"/>
    <cellStyle name="Normal 2 2" xfId="2" xr:uid="{935B876C-7BCE-440D-9707-FBE4C77D4869}"/>
    <cellStyle name="Normal 2 3" xfId="3" xr:uid="{EB71B235-6278-4843-A619-A525BE988A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8FDC-12AB-AC4E-AD7D-943540347F5B}">
  <dimension ref="A1:U30"/>
  <sheetViews>
    <sheetView tabSelected="1" zoomScale="60" zoomScaleNormal="60" workbookViewId="0">
      <selection activeCell="D20" sqref="D20"/>
    </sheetView>
  </sheetViews>
  <sheetFormatPr defaultColWidth="10.796875" defaultRowHeight="15.6" x14ac:dyDescent="0.3"/>
  <cols>
    <col min="1" max="1" width="10.796875" style="1"/>
    <col min="2" max="2" width="26.69921875" style="1" customWidth="1"/>
    <col min="3" max="3" width="10.796875" style="1"/>
    <col min="4" max="4" width="16.5" style="1" bestFit="1" customWidth="1"/>
    <col min="5" max="16384" width="10.796875" style="1"/>
  </cols>
  <sheetData>
    <row r="1" spans="1:21" x14ac:dyDescent="0.3">
      <c r="A1" s="1" t="s">
        <v>16</v>
      </c>
      <c r="B1" s="1" t="s">
        <v>55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15</v>
      </c>
      <c r="O1" s="1" t="s">
        <v>11</v>
      </c>
      <c r="P1" s="1" t="s">
        <v>12</v>
      </c>
      <c r="Q1" s="1" t="s">
        <v>13</v>
      </c>
      <c r="R1" s="1" t="s">
        <v>14</v>
      </c>
      <c r="S1" t="s">
        <v>17</v>
      </c>
      <c r="T1" t="s">
        <v>18</v>
      </c>
    </row>
    <row r="2" spans="1:21" s="2" customFormat="1" x14ac:dyDescent="0.3">
      <c r="A2" s="2">
        <v>1</v>
      </c>
      <c r="B2" s="2" t="s">
        <v>20</v>
      </c>
      <c r="C2" s="3">
        <v>48.249207338872701</v>
      </c>
      <c r="D2" s="3">
        <v>2.2221138540434899</v>
      </c>
      <c r="E2" s="3">
        <v>11.6921940392032</v>
      </c>
      <c r="F2" s="3">
        <v>1.8136865681721144</v>
      </c>
      <c r="G2" s="3">
        <v>0</v>
      </c>
      <c r="H2" s="3">
        <v>9.2498939966177502</v>
      </c>
      <c r="I2" s="3">
        <v>7.9998831420206098E-2</v>
      </c>
      <c r="J2" s="3">
        <v>14.183816535856799</v>
      </c>
      <c r="K2" s="3">
        <v>0</v>
      </c>
      <c r="L2" s="3">
        <v>0</v>
      </c>
      <c r="M2" s="3">
        <v>9.8927318635663699</v>
      </c>
      <c r="N2" s="3">
        <v>1.8105215425355199</v>
      </c>
      <c r="O2" s="3">
        <v>0.35201365404698698</v>
      </c>
      <c r="P2" s="3">
        <v>0.210479390362178</v>
      </c>
      <c r="Q2" s="4">
        <v>0.42469471877762877</v>
      </c>
      <c r="R2" s="3">
        <v>2.8730203708835014E-3</v>
      </c>
      <c r="S2" s="4">
        <v>62.5</v>
      </c>
      <c r="T2" s="2">
        <f>20.1*J2+1014</f>
        <v>1299.0947123707217</v>
      </c>
      <c r="U2" s="3"/>
    </row>
    <row r="3" spans="1:21" s="2" customFormat="1" x14ac:dyDescent="0.3">
      <c r="A3" s="2">
        <v>2</v>
      </c>
      <c r="B3" s="2" t="s">
        <v>21</v>
      </c>
      <c r="C3" s="3">
        <v>49</v>
      </c>
      <c r="D3" s="3" t="s">
        <v>19</v>
      </c>
      <c r="E3" s="3" t="s">
        <v>19</v>
      </c>
      <c r="F3" s="3" t="s">
        <v>19</v>
      </c>
      <c r="G3" s="3">
        <v>0</v>
      </c>
      <c r="H3" s="3" t="s">
        <v>19</v>
      </c>
      <c r="I3" s="3" t="s">
        <v>19</v>
      </c>
      <c r="J3" s="3" t="s">
        <v>19</v>
      </c>
      <c r="K3" s="3">
        <v>0</v>
      </c>
      <c r="L3" s="3">
        <v>0</v>
      </c>
      <c r="M3" s="3" t="s">
        <v>19</v>
      </c>
      <c r="N3" s="3" t="s">
        <v>19</v>
      </c>
      <c r="O3" s="3" t="s">
        <v>19</v>
      </c>
      <c r="P3" s="3" t="s">
        <v>19</v>
      </c>
      <c r="Q3" s="4">
        <v>0.43735798985283708</v>
      </c>
      <c r="R3" s="3">
        <v>2.9712140701222294E-3</v>
      </c>
      <c r="S3" s="4">
        <v>81</v>
      </c>
      <c r="T3" s="2" t="e">
        <f t="shared" ref="T3:T25" si="0">20.1*J3+1014</f>
        <v>#VALUE!</v>
      </c>
      <c r="U3" s="3"/>
    </row>
    <row r="4" spans="1:21" s="2" customFormat="1" x14ac:dyDescent="0.3">
      <c r="A4" s="2">
        <v>3</v>
      </c>
      <c r="B4" s="2" t="s">
        <v>22</v>
      </c>
      <c r="C4" s="3">
        <v>48.295691430117301</v>
      </c>
      <c r="D4" s="3">
        <v>2.16535749123189</v>
      </c>
      <c r="E4" s="3">
        <v>11.755584200219801</v>
      </c>
      <c r="F4" s="3">
        <v>1.8284487675733276</v>
      </c>
      <c r="G4" s="3">
        <v>0</v>
      </c>
      <c r="H4" s="3">
        <v>9.3251819664436351</v>
      </c>
      <c r="I4" s="3">
        <v>8.4044934402522406E-2</v>
      </c>
      <c r="J4" s="3">
        <v>13.403979652898</v>
      </c>
      <c r="K4" s="3">
        <v>0</v>
      </c>
      <c r="L4" s="3">
        <v>0</v>
      </c>
      <c r="M4" s="3">
        <v>10.052577792612899</v>
      </c>
      <c r="N4" s="3">
        <v>2.2681981200522898</v>
      </c>
      <c r="O4" s="3">
        <v>0.37332778400018701</v>
      </c>
      <c r="P4" s="3">
        <v>0.204452497579727</v>
      </c>
      <c r="Q4" s="4">
        <v>0.42598378342224535</v>
      </c>
      <c r="R4" s="3">
        <v>6.7864303371478994E-3</v>
      </c>
      <c r="S4" s="4">
        <v>128</v>
      </c>
      <c r="T4" s="2">
        <f t="shared" si="0"/>
        <v>1283.4199910232498</v>
      </c>
      <c r="U4" s="3"/>
    </row>
    <row r="5" spans="1:21" s="2" customFormat="1" x14ac:dyDescent="0.3">
      <c r="A5" s="2">
        <v>4</v>
      </c>
      <c r="B5" s="2" t="s">
        <v>23</v>
      </c>
      <c r="C5" s="3">
        <v>49.1240791972564</v>
      </c>
      <c r="D5" s="3">
        <v>2.3609842585799199</v>
      </c>
      <c r="E5" s="3">
        <v>12.1728325512416</v>
      </c>
      <c r="F5" s="3">
        <v>1.8103617329248827</v>
      </c>
      <c r="G5" s="3">
        <v>0</v>
      </c>
      <c r="H5" s="3">
        <v>9.2329371672885738</v>
      </c>
      <c r="I5" s="3">
        <v>9.8808733075987795E-2</v>
      </c>
      <c r="J5" s="3">
        <v>11.997699453588</v>
      </c>
      <c r="K5" s="3">
        <v>0</v>
      </c>
      <c r="L5" s="3">
        <v>0</v>
      </c>
      <c r="M5" s="3">
        <v>10.3081877392399</v>
      </c>
      <c r="N5" s="3">
        <v>2.0018632467790698</v>
      </c>
      <c r="O5" s="3">
        <v>0.39651185420565699</v>
      </c>
      <c r="P5" s="3">
        <v>0.238996316060337</v>
      </c>
      <c r="Q5" s="4">
        <v>0.43775762963372977</v>
      </c>
      <c r="R5" s="3">
        <v>4.9837216043291978E-3</v>
      </c>
      <c r="S5" s="4">
        <v>124.5</v>
      </c>
      <c r="T5" s="2">
        <f t="shared" si="0"/>
        <v>1255.1537590171188</v>
      </c>
      <c r="U5" s="3"/>
    </row>
    <row r="6" spans="1:21" s="2" customFormat="1" x14ac:dyDescent="0.3">
      <c r="A6" s="2">
        <v>5</v>
      </c>
      <c r="B6" s="2" t="s">
        <v>24</v>
      </c>
      <c r="C6" s="3">
        <v>49.231190548513901</v>
      </c>
      <c r="D6" s="3">
        <v>2.31114638444551</v>
      </c>
      <c r="E6" s="3">
        <v>11.8136270812518</v>
      </c>
      <c r="F6" s="3">
        <v>1.814450365014403</v>
      </c>
      <c r="G6" s="3">
        <v>0</v>
      </c>
      <c r="H6" s="3">
        <v>9.2537893994674505</v>
      </c>
      <c r="I6" s="3">
        <v>8.8161892861286298E-2</v>
      </c>
      <c r="J6" s="3">
        <v>12.513517630979599</v>
      </c>
      <c r="K6" s="3">
        <v>0</v>
      </c>
      <c r="L6" s="3">
        <v>0</v>
      </c>
      <c r="M6" s="3">
        <v>10.1782052372055</v>
      </c>
      <c r="N6" s="3">
        <v>1.9093346504303801</v>
      </c>
      <c r="O6" s="3">
        <v>0.36925212202431401</v>
      </c>
      <c r="P6" s="3">
        <v>0.22948201455088699</v>
      </c>
      <c r="Q6" s="4">
        <v>0.46927137953972464</v>
      </c>
      <c r="R6" s="3">
        <v>3.527245585996131E-3</v>
      </c>
      <c r="S6" s="4">
        <v>95.5</v>
      </c>
      <c r="T6" s="2">
        <f t="shared" si="0"/>
        <v>1265.5217043826899</v>
      </c>
      <c r="U6" s="3"/>
    </row>
    <row r="7" spans="1:21" s="2" customFormat="1" x14ac:dyDescent="0.3">
      <c r="A7" s="2">
        <v>6</v>
      </c>
      <c r="B7" s="2" t="s">
        <v>25</v>
      </c>
      <c r="C7" s="3">
        <v>48.962954476200402</v>
      </c>
      <c r="D7" s="3">
        <v>2.2500394973995501</v>
      </c>
      <c r="E7" s="3">
        <v>11.965406487806201</v>
      </c>
      <c r="F7" s="3">
        <v>1.8295687346543112</v>
      </c>
      <c r="G7" s="3">
        <v>0</v>
      </c>
      <c r="H7" s="3">
        <v>9.3308938556755443</v>
      </c>
      <c r="I7" s="3">
        <v>8.6882680666406198E-2</v>
      </c>
      <c r="J7" s="3">
        <v>12.753253129048</v>
      </c>
      <c r="K7" s="3">
        <v>0</v>
      </c>
      <c r="L7" s="3">
        <v>0</v>
      </c>
      <c r="M7" s="3">
        <v>10.174836692361501</v>
      </c>
      <c r="N7" s="3">
        <v>1.8977947136822</v>
      </c>
      <c r="O7" s="3">
        <v>0.35123811550030998</v>
      </c>
      <c r="P7" s="3">
        <v>0.28684724441187298</v>
      </c>
      <c r="Q7" s="4">
        <v>0.29322477977583367</v>
      </c>
      <c r="R7" s="3">
        <v>1.0885114605755489E-2</v>
      </c>
      <c r="S7" s="4">
        <v>242</v>
      </c>
      <c r="T7" s="2">
        <f t="shared" si="0"/>
        <v>1270.3403878938648</v>
      </c>
      <c r="U7" s="3"/>
    </row>
    <row r="8" spans="1:21" s="2" customFormat="1" x14ac:dyDescent="0.3">
      <c r="A8" s="2">
        <v>7</v>
      </c>
      <c r="B8" s="2" t="s">
        <v>26</v>
      </c>
      <c r="C8" s="3">
        <v>48.338837017935496</v>
      </c>
      <c r="D8" s="3">
        <v>2.09253432353889</v>
      </c>
      <c r="E8" s="3">
        <v>11.4985372691949</v>
      </c>
      <c r="F8" s="3">
        <v>1.80941179835834</v>
      </c>
      <c r="G8" s="3">
        <v>0</v>
      </c>
      <c r="H8" s="3">
        <v>9.22809245255206</v>
      </c>
      <c r="I8" s="3">
        <v>8.2412276695463901E-2</v>
      </c>
      <c r="J8" s="3">
        <v>14.405086963772399</v>
      </c>
      <c r="K8" s="3">
        <v>0</v>
      </c>
      <c r="L8" s="3">
        <v>0</v>
      </c>
      <c r="M8" s="3">
        <v>9.8863683218914602</v>
      </c>
      <c r="N8" s="3">
        <v>1.9111842599386999</v>
      </c>
      <c r="O8" s="3">
        <v>0.29827881662689998</v>
      </c>
      <c r="P8" s="3">
        <v>0.213109461192976</v>
      </c>
      <c r="Q8" s="4">
        <v>0.41707193326929753</v>
      </c>
      <c r="R8" s="3">
        <v>7.6130253519439339E-3</v>
      </c>
      <c r="S8" s="4">
        <v>142.5</v>
      </c>
      <c r="T8" s="2">
        <f t="shared" si="0"/>
        <v>1303.5422479718252</v>
      </c>
      <c r="U8" s="3"/>
    </row>
    <row r="9" spans="1:21" s="2" customFormat="1" x14ac:dyDescent="0.3">
      <c r="A9" s="2">
        <v>8</v>
      </c>
      <c r="B9" s="2" t="s">
        <v>27</v>
      </c>
      <c r="C9" s="3">
        <v>48.5339726568955</v>
      </c>
      <c r="D9" s="3">
        <v>2.4497622259646299</v>
      </c>
      <c r="E9" s="3">
        <v>11.8774634520974</v>
      </c>
      <c r="F9" s="3">
        <v>1.7921340361677065</v>
      </c>
      <c r="G9" s="3">
        <v>0</v>
      </c>
      <c r="H9" s="3">
        <v>9.1399749842051445</v>
      </c>
      <c r="I9" s="3">
        <v>7.9630495871875595E-2</v>
      </c>
      <c r="J9" s="3">
        <v>13.49070508828</v>
      </c>
      <c r="K9" s="3">
        <v>0</v>
      </c>
      <c r="L9" s="3">
        <v>0</v>
      </c>
      <c r="M9" s="3">
        <v>9.6490446999141</v>
      </c>
      <c r="N9" s="3">
        <v>2.1399509039253202</v>
      </c>
      <c r="O9" s="3">
        <v>0.36427132634634302</v>
      </c>
      <c r="P9" s="3">
        <v>0.23127294212610999</v>
      </c>
      <c r="Q9" s="4">
        <v>0.43101446245507646</v>
      </c>
      <c r="R9" s="3">
        <v>6.5059251336940507E-3</v>
      </c>
      <c r="S9" s="4">
        <v>133</v>
      </c>
      <c r="T9" s="2">
        <f t="shared" si="0"/>
        <v>1285.163172274428</v>
      </c>
      <c r="U9" s="3"/>
    </row>
    <row r="10" spans="1:21" s="2" customFormat="1" x14ac:dyDescent="0.3">
      <c r="A10" s="2">
        <v>9</v>
      </c>
      <c r="B10" s="2" t="s">
        <v>28</v>
      </c>
      <c r="C10" s="3">
        <v>48.7153230455908</v>
      </c>
      <c r="D10" s="3">
        <v>2.1345266616029601</v>
      </c>
      <c r="E10" s="3">
        <v>11.3614350681052</v>
      </c>
      <c r="F10" s="3">
        <v>1.8296140402421508</v>
      </c>
      <c r="G10" s="3">
        <v>0</v>
      </c>
      <c r="H10" s="3">
        <v>9.3311249164841339</v>
      </c>
      <c r="I10" s="3">
        <v>8.1921339392982698E-2</v>
      </c>
      <c r="J10" s="3">
        <v>14.2491497453635</v>
      </c>
      <c r="K10" s="3">
        <v>0</v>
      </c>
      <c r="L10" s="3">
        <v>0</v>
      </c>
      <c r="M10" s="3">
        <v>9.6479515329261591</v>
      </c>
      <c r="N10" s="3">
        <v>1.84698408041465</v>
      </c>
      <c r="O10" s="3">
        <v>0.319944253555909</v>
      </c>
      <c r="P10" s="3">
        <v>0.22617715881160999</v>
      </c>
      <c r="Q10" s="4">
        <v>0.43879309484312418</v>
      </c>
      <c r="R10" s="3">
        <v>3.014197888001998E-3</v>
      </c>
      <c r="S10" s="4">
        <v>74.5</v>
      </c>
      <c r="T10" s="2">
        <f t="shared" si="0"/>
        <v>1300.4079098818063</v>
      </c>
      <c r="U10" s="3"/>
    </row>
    <row r="11" spans="1:21" s="2" customFormat="1" x14ac:dyDescent="0.3">
      <c r="A11" s="2">
        <v>10</v>
      </c>
      <c r="B11" s="2" t="s">
        <v>29</v>
      </c>
      <c r="C11" s="3">
        <v>48.781655193412703</v>
      </c>
      <c r="D11" s="3">
        <v>2.1587367988694002</v>
      </c>
      <c r="E11" s="3">
        <v>11.8122861188759</v>
      </c>
      <c r="F11" s="3">
        <v>1.8164860336711128</v>
      </c>
      <c r="G11" s="3">
        <v>0</v>
      </c>
      <c r="H11" s="3">
        <v>9.2641714134368094</v>
      </c>
      <c r="I11" s="3">
        <v>8.6055346317852194E-2</v>
      </c>
      <c r="J11" s="3">
        <v>12.9436295705085</v>
      </c>
      <c r="K11" s="3">
        <v>0</v>
      </c>
      <c r="L11" s="3">
        <v>0</v>
      </c>
      <c r="M11" s="3">
        <v>10.121628759118201</v>
      </c>
      <c r="N11" s="3">
        <v>1.9179437985549499</v>
      </c>
      <c r="O11" s="3">
        <v>0.50107474713001798</v>
      </c>
      <c r="P11" s="3">
        <v>0.34946171390408398</v>
      </c>
      <c r="Q11" s="4">
        <v>0.42850276102981849</v>
      </c>
      <c r="R11" s="3">
        <v>4.0498093551578247E-3</v>
      </c>
      <c r="S11" s="4">
        <v>96</v>
      </c>
      <c r="T11" s="2">
        <f t="shared" si="0"/>
        <v>1274.1669543672208</v>
      </c>
      <c r="U11" s="3"/>
    </row>
    <row r="12" spans="1:21" s="2" customFormat="1" x14ac:dyDescent="0.3">
      <c r="A12" s="2">
        <v>11</v>
      </c>
      <c r="B12" s="2" t="s">
        <v>30</v>
      </c>
      <c r="C12" s="3">
        <v>48.452592766555398</v>
      </c>
      <c r="D12" s="3">
        <v>2.1663483250374198</v>
      </c>
      <c r="E12" s="3">
        <v>11.459258795025599</v>
      </c>
      <c r="F12" s="3">
        <v>1.8085702252732883</v>
      </c>
      <c r="G12" s="3">
        <v>0</v>
      </c>
      <c r="H12" s="3">
        <v>9.2238003868976399</v>
      </c>
      <c r="I12" s="3">
        <v>7.9330786550389304E-2</v>
      </c>
      <c r="J12" s="3">
        <v>13.9186149222582</v>
      </c>
      <c r="K12" s="3">
        <v>0</v>
      </c>
      <c r="L12" s="3">
        <v>0</v>
      </c>
      <c r="M12" s="3">
        <v>10.0376785799295</v>
      </c>
      <c r="N12" s="3">
        <v>1.91004019148702</v>
      </c>
      <c r="O12" s="3">
        <v>0.36807135306244299</v>
      </c>
      <c r="P12" s="3">
        <v>0.319605038810996</v>
      </c>
      <c r="Q12" s="4">
        <v>0.43692937434468071</v>
      </c>
      <c r="R12" s="3">
        <v>6.0602192468053222E-3</v>
      </c>
      <c r="S12" s="4">
        <v>122.5</v>
      </c>
      <c r="T12" s="2">
        <f t="shared" si="0"/>
        <v>1293.7641599373899</v>
      </c>
      <c r="U12" s="3"/>
    </row>
    <row r="13" spans="1:21" s="2" customFormat="1" x14ac:dyDescent="0.3">
      <c r="A13" s="2">
        <v>12</v>
      </c>
      <c r="B13" s="2" t="s">
        <v>31</v>
      </c>
      <c r="C13" s="3">
        <v>48.526626590793903</v>
      </c>
      <c r="D13" s="3">
        <v>2.1947688971258699</v>
      </c>
      <c r="E13" s="3">
        <v>11.3777473704946</v>
      </c>
      <c r="F13" s="3">
        <v>1.8139441239031147</v>
      </c>
      <c r="G13" s="3">
        <v>0</v>
      </c>
      <c r="H13" s="3">
        <v>9.2512075439813248</v>
      </c>
      <c r="I13" s="3">
        <v>7.9704091252636097E-2</v>
      </c>
      <c r="J13" s="3">
        <v>13.707754779097099</v>
      </c>
      <c r="K13" s="3">
        <v>0</v>
      </c>
      <c r="L13" s="3">
        <v>0</v>
      </c>
      <c r="M13" s="3">
        <v>10.4335103324089</v>
      </c>
      <c r="N13" s="3">
        <v>1.93158770968562</v>
      </c>
      <c r="O13" s="3">
        <v>0.27922503580340602</v>
      </c>
      <c r="P13" s="3">
        <v>0.18919805744899701</v>
      </c>
      <c r="Q13" s="4">
        <v>0.39610355473446068</v>
      </c>
      <c r="R13" s="3">
        <v>1.7858597965138747E-2</v>
      </c>
      <c r="S13" s="4">
        <v>331.5</v>
      </c>
      <c r="T13" s="2">
        <f t="shared" si="0"/>
        <v>1289.5258710598519</v>
      </c>
      <c r="U13" s="3"/>
    </row>
    <row r="14" spans="1:21" s="2" customFormat="1" x14ac:dyDescent="0.3">
      <c r="A14" s="2">
        <v>13</v>
      </c>
      <c r="B14" s="2" t="s">
        <v>32</v>
      </c>
      <c r="C14" s="3">
        <v>50.0073441617388</v>
      </c>
      <c r="D14" s="3">
        <v>2.0984531109232201</v>
      </c>
      <c r="E14" s="3">
        <v>11.3465894011744</v>
      </c>
      <c r="F14" s="3">
        <v>1.7588314366937814</v>
      </c>
      <c r="G14" s="3">
        <v>0</v>
      </c>
      <c r="H14" s="3">
        <v>8.9701300284385699</v>
      </c>
      <c r="I14" s="3">
        <v>8.6028615675576695E-2</v>
      </c>
      <c r="J14" s="3">
        <v>13.3669828089088</v>
      </c>
      <c r="K14" s="3">
        <v>0</v>
      </c>
      <c r="L14" s="3">
        <v>0</v>
      </c>
      <c r="M14" s="3">
        <v>9.42576944476723</v>
      </c>
      <c r="N14" s="3">
        <v>1.9544775890519901</v>
      </c>
      <c r="O14" s="3">
        <v>0.43320366421965001</v>
      </c>
      <c r="P14" s="3">
        <v>0.267510864926574</v>
      </c>
      <c r="Q14" s="4">
        <v>0.46054618750960929</v>
      </c>
      <c r="R14" s="3">
        <v>3.6793673432755562E-3</v>
      </c>
      <c r="S14" s="4">
        <v>98</v>
      </c>
      <c r="T14" s="2">
        <f t="shared" si="0"/>
        <v>1282.6763544590669</v>
      </c>
      <c r="U14" s="3"/>
    </row>
    <row r="15" spans="1:21" s="2" customFormat="1" x14ac:dyDescent="0.3">
      <c r="A15" s="2">
        <v>14</v>
      </c>
      <c r="B15" s="2" t="s">
        <v>33</v>
      </c>
      <c r="C15" s="3">
        <v>49.324521070219298</v>
      </c>
      <c r="D15" s="3">
        <v>2.0837999044167299</v>
      </c>
      <c r="E15" s="3">
        <v>11.308073641098201</v>
      </c>
      <c r="F15" s="3">
        <v>1.807389337758748</v>
      </c>
      <c r="G15" s="3">
        <v>0</v>
      </c>
      <c r="H15" s="3">
        <v>9.2177778003476192</v>
      </c>
      <c r="I15" s="3">
        <v>7.6684694501229403E-2</v>
      </c>
      <c r="J15" s="3">
        <v>14.023999886295501</v>
      </c>
      <c r="K15" s="3">
        <v>0</v>
      </c>
      <c r="L15" s="3">
        <v>0</v>
      </c>
      <c r="M15" s="3">
        <v>9.3245860410569801</v>
      </c>
      <c r="N15" s="3">
        <v>1.87149935386745</v>
      </c>
      <c r="O15" s="3">
        <v>0.39490517938095498</v>
      </c>
      <c r="P15" s="3">
        <v>0.29164446405746902</v>
      </c>
      <c r="Q15" s="4">
        <v>0.45584129410903867</v>
      </c>
      <c r="R15" s="3">
        <v>2.5955940122378129E-3</v>
      </c>
      <c r="S15" s="4">
        <v>74</v>
      </c>
      <c r="T15" s="2">
        <f t="shared" si="0"/>
        <v>1295.8823977145396</v>
      </c>
      <c r="U15" s="3"/>
    </row>
    <row r="16" spans="1:21" s="2" customFormat="1" x14ac:dyDescent="0.3">
      <c r="A16" s="2">
        <v>15</v>
      </c>
      <c r="B16" s="2" t="s">
        <v>34</v>
      </c>
      <c r="C16" s="3">
        <v>49.300339887146798</v>
      </c>
      <c r="D16" s="3">
        <v>2.4383676113445598</v>
      </c>
      <c r="E16" s="3">
        <v>11.5030353873866</v>
      </c>
      <c r="F16" s="3">
        <v>1.8418715446801974</v>
      </c>
      <c r="G16" s="3">
        <v>0</v>
      </c>
      <c r="H16" s="3">
        <v>9.3936388142571499</v>
      </c>
      <c r="I16" s="3">
        <v>8.8857566494823598E-2</v>
      </c>
      <c r="J16" s="3">
        <v>11.933716884003401</v>
      </c>
      <c r="K16" s="3">
        <v>0</v>
      </c>
      <c r="L16" s="3">
        <v>0</v>
      </c>
      <c r="M16" s="3">
        <v>10.3666239142404</v>
      </c>
      <c r="N16" s="3">
        <v>2.1100485239890698</v>
      </c>
      <c r="O16" s="3">
        <v>0.411682654647404</v>
      </c>
      <c r="P16" s="3">
        <v>0.340396936940705</v>
      </c>
      <c r="Q16" s="4">
        <v>0.45559085232717933</v>
      </c>
      <c r="R16" s="3">
        <v>3.5355908559988108E-3</v>
      </c>
      <c r="S16" s="4">
        <v>94.5</v>
      </c>
      <c r="T16" s="2">
        <f t="shared" si="0"/>
        <v>1253.8677093684685</v>
      </c>
      <c r="U16" s="3"/>
    </row>
    <row r="17" spans="1:21" s="2" customFormat="1" x14ac:dyDescent="0.3">
      <c r="A17" s="2">
        <v>16</v>
      </c>
      <c r="B17" s="2" t="s">
        <v>35</v>
      </c>
      <c r="C17" s="3">
        <v>49</v>
      </c>
      <c r="D17" s="3" t="s">
        <v>19</v>
      </c>
      <c r="E17" s="3" t="s">
        <v>19</v>
      </c>
      <c r="F17" s="3" t="s">
        <v>19</v>
      </c>
      <c r="G17" s="3">
        <v>0</v>
      </c>
      <c r="H17" s="3" t="s">
        <v>19</v>
      </c>
      <c r="I17" s="3" t="s">
        <v>19</v>
      </c>
      <c r="J17" s="3" t="s">
        <v>19</v>
      </c>
      <c r="K17" s="3">
        <v>0</v>
      </c>
      <c r="L17" s="3">
        <v>0</v>
      </c>
      <c r="M17" s="3" t="s">
        <v>19</v>
      </c>
      <c r="N17" s="3" t="s">
        <v>19</v>
      </c>
      <c r="O17" s="3" t="s">
        <v>19</v>
      </c>
      <c r="P17" s="3" t="s">
        <v>19</v>
      </c>
      <c r="Q17" s="4">
        <v>0.4490763610620529</v>
      </c>
      <c r="R17" s="3">
        <v>3.5426321220626425E-3</v>
      </c>
      <c r="S17" s="4">
        <v>94</v>
      </c>
      <c r="T17" s="2" t="s">
        <v>19</v>
      </c>
      <c r="U17" s="3"/>
    </row>
    <row r="18" spans="1:21" s="2" customFormat="1" x14ac:dyDescent="0.3">
      <c r="A18" s="2">
        <v>17</v>
      </c>
      <c r="B18" s="2" t="s">
        <v>36</v>
      </c>
      <c r="C18" s="3">
        <v>49</v>
      </c>
      <c r="D18" s="3" t="s">
        <v>19</v>
      </c>
      <c r="E18" s="3" t="s">
        <v>19</v>
      </c>
      <c r="F18" s="3" t="s">
        <v>19</v>
      </c>
      <c r="G18" s="3">
        <v>0</v>
      </c>
      <c r="H18" s="3" t="s">
        <v>19</v>
      </c>
      <c r="I18" s="3" t="s">
        <v>19</v>
      </c>
      <c r="J18" s="3" t="s">
        <v>19</v>
      </c>
      <c r="K18" s="3">
        <v>0</v>
      </c>
      <c r="L18" s="3">
        <v>0</v>
      </c>
      <c r="M18" s="3" t="s">
        <v>19</v>
      </c>
      <c r="N18" s="3" t="s">
        <v>19</v>
      </c>
      <c r="O18" s="3" t="s">
        <v>19</v>
      </c>
      <c r="P18" s="3" t="s">
        <v>19</v>
      </c>
      <c r="Q18" s="4">
        <v>0.45037431518253562</v>
      </c>
      <c r="R18" s="3">
        <v>3.7742089089012297E-3</v>
      </c>
      <c r="S18" s="4">
        <v>99</v>
      </c>
      <c r="T18" s="2" t="s">
        <v>19</v>
      </c>
      <c r="U18" s="3"/>
    </row>
    <row r="19" spans="1:21" s="2" customFormat="1" x14ac:dyDescent="0.3">
      <c r="A19" s="2">
        <v>18</v>
      </c>
      <c r="B19" s="2" t="s">
        <v>37</v>
      </c>
      <c r="C19" s="3">
        <v>48.649888628703401</v>
      </c>
      <c r="D19" s="3">
        <v>2.3752198334513599</v>
      </c>
      <c r="E19" s="3">
        <v>11.1647642294884</v>
      </c>
      <c r="F19" s="3">
        <v>1.8032092445052821</v>
      </c>
      <c r="G19" s="3">
        <v>0</v>
      </c>
      <c r="H19" s="3">
        <v>9.1964591115680552</v>
      </c>
      <c r="I19" s="3">
        <v>7.7355028753856594E-2</v>
      </c>
      <c r="J19" s="3">
        <v>14.2033980970778</v>
      </c>
      <c r="K19" s="3">
        <v>0</v>
      </c>
      <c r="L19" s="3">
        <v>0</v>
      </c>
      <c r="M19" s="3">
        <v>9.7479722853928195</v>
      </c>
      <c r="N19" s="3">
        <v>1.8596115866604901</v>
      </c>
      <c r="O19" s="3">
        <v>0.39322962498224601</v>
      </c>
      <c r="P19" s="3">
        <v>0.26853302765553599</v>
      </c>
      <c r="Q19" s="4">
        <v>0.44066399716582855</v>
      </c>
      <c r="R19" s="3">
        <v>8.4173349850759985E-3</v>
      </c>
      <c r="S19" s="4">
        <v>174.5</v>
      </c>
      <c r="T19" s="2">
        <f t="shared" si="0"/>
        <v>1299.4883017512639</v>
      </c>
      <c r="U19" s="3"/>
    </row>
    <row r="20" spans="1:21" s="2" customFormat="1" x14ac:dyDescent="0.3">
      <c r="A20" s="2">
        <v>19</v>
      </c>
      <c r="B20" s="2" t="s">
        <v>38</v>
      </c>
      <c r="C20" s="3">
        <v>49.028064836227301</v>
      </c>
      <c r="D20" s="3">
        <v>2.3612144183314601</v>
      </c>
      <c r="E20" s="3">
        <v>11.5131676427775</v>
      </c>
      <c r="F20" s="3">
        <v>1.8509282278756598</v>
      </c>
      <c r="G20" s="3">
        <v>0</v>
      </c>
      <c r="H20" s="3">
        <v>9.4398283604494697</v>
      </c>
      <c r="I20" s="3">
        <v>9.5173093277379398E-2</v>
      </c>
      <c r="J20" s="3">
        <v>12.184838809128999</v>
      </c>
      <c r="K20" s="3">
        <v>0</v>
      </c>
      <c r="L20" s="3">
        <v>0</v>
      </c>
      <c r="M20" s="3">
        <v>10.5049411201138</v>
      </c>
      <c r="N20" s="3">
        <v>2.3369603769244001</v>
      </c>
      <c r="O20" s="3">
        <v>0.365353818825425</v>
      </c>
      <c r="P20" s="3">
        <v>0.22821941307902899</v>
      </c>
      <c r="Q20" s="4">
        <v>0.27638604725651028</v>
      </c>
      <c r="R20" s="3">
        <v>3.9618038577139908E-3</v>
      </c>
      <c r="S20" s="4">
        <v>92</v>
      </c>
      <c r="T20" s="2">
        <f t="shared" si="0"/>
        <v>1258.915260063493</v>
      </c>
      <c r="U20" s="3"/>
    </row>
    <row r="21" spans="1:21" s="2" customFormat="1" x14ac:dyDescent="0.3">
      <c r="A21" s="2">
        <v>20</v>
      </c>
      <c r="B21" s="2" t="s">
        <v>39</v>
      </c>
      <c r="C21" s="3">
        <v>49.344586939730704</v>
      </c>
      <c r="D21" s="3">
        <v>2.24023427553354</v>
      </c>
      <c r="E21" s="3">
        <v>11.360815455755599</v>
      </c>
      <c r="F21" s="3">
        <v>1.8115512070838056</v>
      </c>
      <c r="G21" s="3">
        <v>0</v>
      </c>
      <c r="H21" s="3">
        <v>9.2390035461628699</v>
      </c>
      <c r="I21" s="3">
        <v>8.1224667010941401E-2</v>
      </c>
      <c r="J21" s="3">
        <v>12.703541478370999</v>
      </c>
      <c r="K21" s="3">
        <v>0</v>
      </c>
      <c r="L21" s="3">
        <v>0</v>
      </c>
      <c r="M21" s="3">
        <v>10.1208569833222</v>
      </c>
      <c r="N21" s="3">
        <v>2.2040237582595998</v>
      </c>
      <c r="O21" s="3">
        <v>0.38651931877141998</v>
      </c>
      <c r="P21" s="3">
        <v>0.27941709717216401</v>
      </c>
      <c r="Q21" s="4">
        <v>0.40936408941053531</v>
      </c>
      <c r="R21" s="3">
        <v>9.0721384518439828E-3</v>
      </c>
      <c r="S21" s="4">
        <v>210.5</v>
      </c>
      <c r="T21" s="2">
        <f t="shared" si="0"/>
        <v>1269.3411837152571</v>
      </c>
      <c r="U21" s="3"/>
    </row>
    <row r="22" spans="1:21" s="2" customFormat="1" x14ac:dyDescent="0.3">
      <c r="A22" s="2">
        <v>21</v>
      </c>
      <c r="B22" s="2" t="s">
        <v>40</v>
      </c>
      <c r="C22" s="3">
        <v>49.904509185050102</v>
      </c>
      <c r="D22" s="3">
        <v>2.0575232812383799</v>
      </c>
      <c r="E22" s="3">
        <v>10.908299915138199</v>
      </c>
      <c r="F22" s="3">
        <v>1.8454101465656079</v>
      </c>
      <c r="G22" s="3">
        <v>0</v>
      </c>
      <c r="H22" s="3">
        <v>9.4116858643432444</v>
      </c>
      <c r="I22" s="3">
        <v>7.6523362131879297E-2</v>
      </c>
      <c r="J22" s="3">
        <v>14.186723524255299</v>
      </c>
      <c r="K22" s="3">
        <v>0</v>
      </c>
      <c r="L22" s="3">
        <v>0</v>
      </c>
      <c r="M22" s="3">
        <v>9.06452312860206</v>
      </c>
      <c r="N22" s="3">
        <v>1.78737381551812</v>
      </c>
      <c r="O22" s="3">
        <v>0.29598264940804497</v>
      </c>
      <c r="P22" s="3">
        <v>0.21438345704922199</v>
      </c>
      <c r="Q22" s="4">
        <v>0.43158607649906916</v>
      </c>
      <c r="R22" s="3">
        <v>2.0557506990056054E-3</v>
      </c>
      <c r="S22" s="4">
        <v>60.5</v>
      </c>
      <c r="T22" s="2">
        <f t="shared" si="0"/>
        <v>1299.1531428375315</v>
      </c>
      <c r="U22" s="3"/>
    </row>
    <row r="23" spans="1:21" s="2" customFormat="1" x14ac:dyDescent="0.3">
      <c r="A23" s="2">
        <v>22</v>
      </c>
      <c r="B23" s="2" t="s">
        <v>41</v>
      </c>
      <c r="C23" s="3">
        <v>49</v>
      </c>
      <c r="D23" s="3" t="s">
        <v>19</v>
      </c>
      <c r="E23" s="3" t="s">
        <v>19</v>
      </c>
      <c r="F23" s="3" t="s">
        <v>19</v>
      </c>
      <c r="G23" s="3">
        <v>0</v>
      </c>
      <c r="H23" s="3" t="s">
        <v>19</v>
      </c>
      <c r="I23" s="3" t="s">
        <v>19</v>
      </c>
      <c r="J23" s="3" t="s">
        <v>19</v>
      </c>
      <c r="K23" s="3">
        <v>0</v>
      </c>
      <c r="L23" s="3">
        <v>0</v>
      </c>
      <c r="M23" s="3" t="s">
        <v>19</v>
      </c>
      <c r="N23" s="3" t="s">
        <v>19</v>
      </c>
      <c r="O23" s="3" t="s">
        <v>19</v>
      </c>
      <c r="P23" s="3" t="s">
        <v>19</v>
      </c>
      <c r="Q23" s="4">
        <v>0.51994360506540949</v>
      </c>
      <c r="R23" s="3">
        <v>3.3950834850200004E-3</v>
      </c>
      <c r="S23" s="4">
        <v>97.5</v>
      </c>
      <c r="T23" s="2" t="s">
        <v>19</v>
      </c>
      <c r="U23" s="3"/>
    </row>
    <row r="24" spans="1:21" s="2" customFormat="1" x14ac:dyDescent="0.3">
      <c r="A24" s="2">
        <v>23</v>
      </c>
      <c r="B24" s="2" t="s">
        <v>42</v>
      </c>
      <c r="C24" s="3">
        <v>49</v>
      </c>
      <c r="D24" s="3" t="s">
        <v>19</v>
      </c>
      <c r="E24" s="3" t="s">
        <v>19</v>
      </c>
      <c r="F24" s="3" t="s">
        <v>19</v>
      </c>
      <c r="G24" s="3">
        <v>0</v>
      </c>
      <c r="H24" s="3" t="s">
        <v>19</v>
      </c>
      <c r="I24" s="3" t="s">
        <v>19</v>
      </c>
      <c r="J24" s="3" t="s">
        <v>19</v>
      </c>
      <c r="K24" s="3">
        <v>0</v>
      </c>
      <c r="L24" s="3">
        <v>0</v>
      </c>
      <c r="M24" s="3" t="s">
        <v>19</v>
      </c>
      <c r="N24" s="3" t="s">
        <v>19</v>
      </c>
      <c r="O24" s="3" t="s">
        <v>19</v>
      </c>
      <c r="P24" s="3" t="s">
        <v>19</v>
      </c>
      <c r="Q24" s="4">
        <v>0.43828284784961818</v>
      </c>
      <c r="R24" s="3">
        <v>3.5784539482038619E-3</v>
      </c>
      <c r="S24" s="4">
        <v>94</v>
      </c>
      <c r="T24" s="2" t="s">
        <v>19</v>
      </c>
      <c r="U24" s="3"/>
    </row>
    <row r="25" spans="1:21" s="2" customFormat="1" x14ac:dyDescent="0.3">
      <c r="A25" s="2">
        <v>24</v>
      </c>
      <c r="B25" s="2" t="s">
        <v>43</v>
      </c>
      <c r="C25" s="3">
        <v>49.453895653249397</v>
      </c>
      <c r="D25" s="3">
        <v>2.1299990912475999</v>
      </c>
      <c r="E25" s="3">
        <v>11.4698175320459</v>
      </c>
      <c r="F25" s="3">
        <v>1.780863102195523</v>
      </c>
      <c r="G25" s="3">
        <v>0</v>
      </c>
      <c r="H25" s="3">
        <v>9.0824926461236295</v>
      </c>
      <c r="I25" s="3">
        <v>8.0936623674255706E-2</v>
      </c>
      <c r="J25" s="3">
        <v>13.4146668078402</v>
      </c>
      <c r="K25" s="3">
        <v>0</v>
      </c>
      <c r="L25" s="3">
        <v>0</v>
      </c>
      <c r="M25" s="3">
        <v>9.7912792346426301</v>
      </c>
      <c r="N25" s="3">
        <v>1.9585747080507601</v>
      </c>
      <c r="O25" s="3">
        <v>0.31242070745508399</v>
      </c>
      <c r="P25" s="3">
        <v>0.24286510421905599</v>
      </c>
      <c r="Q25" s="4">
        <v>0.46025907154734175</v>
      </c>
      <c r="R25" s="3">
        <v>1.8378105482799575E-3</v>
      </c>
      <c r="S25" s="4">
        <v>58</v>
      </c>
      <c r="T25" s="2">
        <f t="shared" si="0"/>
        <v>1283.634802837588</v>
      </c>
      <c r="U25" s="3"/>
    </row>
    <row r="26" spans="1:21" x14ac:dyDescent="0.3">
      <c r="A26" s="2">
        <v>25</v>
      </c>
      <c r="B26" s="1" t="s">
        <v>52</v>
      </c>
      <c r="C26" s="1">
        <v>50.278940484376754</v>
      </c>
      <c r="D26" s="1">
        <v>1.1303910093543099</v>
      </c>
      <c r="E26" s="1">
        <v>15.868950708243196</v>
      </c>
      <c r="F26" s="1">
        <v>0.92991570893917441</v>
      </c>
      <c r="G26" s="1">
        <v>0</v>
      </c>
      <c r="H26" s="1">
        <v>7.5301684610396737</v>
      </c>
      <c r="I26" s="1">
        <v>7.5301684610396737</v>
      </c>
      <c r="J26" s="1">
        <v>8.0559705373844643</v>
      </c>
      <c r="K26" s="1">
        <v>0</v>
      </c>
      <c r="L26" s="1">
        <v>0</v>
      </c>
      <c r="M26" s="1">
        <v>12.156051008287118</v>
      </c>
      <c r="N26" s="1">
        <v>2.704243106993772</v>
      </c>
      <c r="O26" s="1">
        <v>0.31303135643657809</v>
      </c>
      <c r="P26" s="1">
        <v>0</v>
      </c>
      <c r="Q26" s="1">
        <v>0.39356846574792992</v>
      </c>
      <c r="R26" s="1">
        <v>0.19530806491187541</v>
      </c>
      <c r="S26" s="1">
        <v>3400.86</v>
      </c>
      <c r="T26" s="1">
        <v>1175.9250078014277</v>
      </c>
    </row>
    <row r="27" spans="1:21" x14ac:dyDescent="0.3">
      <c r="A27" s="2">
        <v>26</v>
      </c>
      <c r="B27" s="1" t="s">
        <v>52</v>
      </c>
      <c r="C27" s="1">
        <v>49.611292708741992</v>
      </c>
      <c r="D27" s="1">
        <v>1.1948046055701</v>
      </c>
      <c r="E27" s="1">
        <v>14.81914368998139</v>
      </c>
      <c r="F27" s="1">
        <v>1.0227112294914409</v>
      </c>
      <c r="G27" s="1">
        <v>0</v>
      </c>
      <c r="H27" s="1">
        <v>8.2815977523950899</v>
      </c>
      <c r="I27" s="1">
        <v>8.2815977523950899</v>
      </c>
      <c r="J27" s="1">
        <v>9.4245413125203239</v>
      </c>
      <c r="K27" s="1">
        <v>0</v>
      </c>
      <c r="L27" s="1">
        <v>0</v>
      </c>
      <c r="M27" s="1">
        <v>12.055043483065486</v>
      </c>
      <c r="N27" s="1">
        <v>2.4609408293831909</v>
      </c>
      <c r="O27" s="1">
        <v>0.26749356841121641</v>
      </c>
      <c r="P27" s="1">
        <v>0</v>
      </c>
      <c r="Q27" s="1">
        <v>0.33533268817243189</v>
      </c>
      <c r="R27" s="1">
        <v>0.1882729456131233</v>
      </c>
      <c r="S27" s="1">
        <v>3040.38</v>
      </c>
      <c r="T27" s="1">
        <v>1203.4332803816585</v>
      </c>
    </row>
    <row r="28" spans="1:21" x14ac:dyDescent="0.3">
      <c r="A28" s="2">
        <v>27</v>
      </c>
      <c r="B28" s="1" t="s">
        <v>52</v>
      </c>
      <c r="C28" s="1">
        <v>49.905928964869538</v>
      </c>
      <c r="D28" s="1">
        <v>1.1587804404254605</v>
      </c>
      <c r="E28" s="1">
        <v>15.432440284115822</v>
      </c>
      <c r="F28" s="1">
        <v>0.95823167645896468</v>
      </c>
      <c r="G28" s="1">
        <v>0</v>
      </c>
      <c r="H28" s="1">
        <v>7.7594623674783421</v>
      </c>
      <c r="I28" s="1">
        <v>7.7594623674783421</v>
      </c>
      <c r="J28" s="1">
        <v>8.8972987857372772</v>
      </c>
      <c r="K28" s="1">
        <v>0</v>
      </c>
      <c r="L28" s="1">
        <v>0</v>
      </c>
      <c r="M28" s="1">
        <v>12.216599992082374</v>
      </c>
      <c r="N28" s="1">
        <v>2.4702683807519508</v>
      </c>
      <c r="O28" s="1">
        <v>0.27846661746658352</v>
      </c>
      <c r="P28" s="1">
        <v>0</v>
      </c>
      <c r="Q28" s="1">
        <v>0.33788083561612087</v>
      </c>
      <c r="R28" s="1">
        <v>0.19838150818910022</v>
      </c>
      <c r="S28" s="1">
        <v>3359.93</v>
      </c>
      <c r="T28" s="1">
        <v>1192.8357055933193</v>
      </c>
    </row>
    <row r="29" spans="1:21" x14ac:dyDescent="0.3">
      <c r="A29" s="2">
        <v>28</v>
      </c>
      <c r="B29" s="1" t="s">
        <v>53</v>
      </c>
      <c r="C29" s="1">
        <v>51.842382644582244</v>
      </c>
      <c r="D29" s="1">
        <v>1.1383386643058773</v>
      </c>
      <c r="E29" s="1">
        <v>17.59004269367891</v>
      </c>
      <c r="F29" s="1">
        <v>0.81545557055594264</v>
      </c>
      <c r="G29" s="1">
        <v>0</v>
      </c>
      <c r="H29" s="1">
        <v>6.6033058262715283</v>
      </c>
      <c r="I29" s="1">
        <v>6.6033058262715283</v>
      </c>
      <c r="J29" s="1">
        <v>6.8713567130547064</v>
      </c>
      <c r="K29" s="1">
        <v>0</v>
      </c>
      <c r="L29" s="1">
        <v>0</v>
      </c>
      <c r="M29" s="1">
        <v>10.073393735722645</v>
      </c>
      <c r="N29" s="1">
        <v>3.6860490082285549</v>
      </c>
      <c r="O29" s="1">
        <v>0.52399716293445142</v>
      </c>
      <c r="P29" s="1">
        <v>0</v>
      </c>
      <c r="Q29" s="1">
        <v>0.35911944584839328</v>
      </c>
      <c r="R29" s="1">
        <v>0.12614674722517058</v>
      </c>
      <c r="S29" s="1">
        <v>2359.0299999999997</v>
      </c>
      <c r="T29" s="1">
        <v>1152.1142699323996</v>
      </c>
    </row>
    <row r="30" spans="1:21" x14ac:dyDescent="0.3">
      <c r="A30" s="2">
        <v>29</v>
      </c>
      <c r="B30" s="1" t="s">
        <v>54</v>
      </c>
      <c r="C30" s="1">
        <v>51.259060821133438</v>
      </c>
      <c r="D30" s="1">
        <v>1.1922298971147602</v>
      </c>
      <c r="E30" s="1">
        <v>16.611143417263115</v>
      </c>
      <c r="F30" s="1">
        <v>0.88257204691704005</v>
      </c>
      <c r="G30" s="1">
        <v>0</v>
      </c>
      <c r="H30" s="1">
        <v>7.146794196940089</v>
      </c>
      <c r="I30" s="1">
        <v>7.146794196940089</v>
      </c>
      <c r="J30" s="1">
        <v>7.5204447860577437</v>
      </c>
      <c r="K30" s="1">
        <v>0</v>
      </c>
      <c r="L30" s="1">
        <v>0</v>
      </c>
      <c r="M30" s="1">
        <v>10.872424882643561</v>
      </c>
      <c r="N30" s="1">
        <v>3.2119029317793166</v>
      </c>
      <c r="O30" s="1">
        <v>0.40927294975581324</v>
      </c>
      <c r="P30" s="1">
        <v>0</v>
      </c>
      <c r="Q30" s="1">
        <v>0.38576486258745013</v>
      </c>
      <c r="R30" s="1">
        <v>0.10801349609004605</v>
      </c>
      <c r="S30" s="1">
        <v>1960.8000000000002</v>
      </c>
      <c r="T30" s="1">
        <v>1165.1609401997607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37D9F-55FC-4310-8598-2F10E2168419}">
  <dimension ref="A1:T47"/>
  <sheetViews>
    <sheetView workbookViewId="0">
      <selection activeCell="S6" sqref="A2:S6"/>
    </sheetView>
  </sheetViews>
  <sheetFormatPr defaultRowHeight="15.6" x14ac:dyDescent="0.3"/>
  <sheetData>
    <row r="1" spans="1:20" ht="16.2" thickBot="1" x14ac:dyDescent="0.3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13</v>
      </c>
      <c r="Q1" s="1" t="s">
        <v>14</v>
      </c>
      <c r="R1" t="s">
        <v>17</v>
      </c>
      <c r="S1" t="s">
        <v>18</v>
      </c>
    </row>
    <row r="2" spans="1:20" x14ac:dyDescent="0.3">
      <c r="A2" s="16" t="s">
        <v>52</v>
      </c>
      <c r="B2" s="13">
        <v>50.278940484376754</v>
      </c>
      <c r="C2" s="13">
        <v>1.1303910093543099</v>
      </c>
      <c r="D2" s="13">
        <v>15.868950708243196</v>
      </c>
      <c r="E2" s="13">
        <v>0.92991570893917441</v>
      </c>
      <c r="F2" s="18">
        <v>0</v>
      </c>
      <c r="G2" s="13">
        <v>7.5301684610396737</v>
      </c>
      <c r="H2" s="13">
        <v>7.5301684610396737</v>
      </c>
      <c r="I2" s="13">
        <v>8.0559705373844643</v>
      </c>
      <c r="J2" s="18">
        <v>0</v>
      </c>
      <c r="K2" s="18">
        <v>0</v>
      </c>
      <c r="L2" s="13">
        <v>12.156051008287118</v>
      </c>
      <c r="M2" s="12">
        <v>2.704243106993772</v>
      </c>
      <c r="N2" s="13">
        <v>0.31303135643657809</v>
      </c>
      <c r="O2" s="18">
        <v>0</v>
      </c>
      <c r="P2" s="13">
        <v>0.39356846574792992</v>
      </c>
      <c r="Q2">
        <v>0.19530806491187541</v>
      </c>
      <c r="R2">
        <f>T2*10</f>
        <v>3400.86</v>
      </c>
      <c r="S2">
        <f>I2*20.1+1014</f>
        <v>1175.9250078014277</v>
      </c>
      <c r="T2" s="20">
        <v>340.08600000000001</v>
      </c>
    </row>
    <row r="3" spans="1:20" x14ac:dyDescent="0.3">
      <c r="A3" s="17" t="s">
        <v>52</v>
      </c>
      <c r="B3" s="15">
        <v>49.611292708741992</v>
      </c>
      <c r="C3" s="15">
        <v>1.1948046055701</v>
      </c>
      <c r="D3" s="15">
        <v>14.81914368998139</v>
      </c>
      <c r="E3" s="15">
        <v>1.0227112294914409</v>
      </c>
      <c r="F3" s="18">
        <v>0</v>
      </c>
      <c r="G3" s="15">
        <v>8.2815977523950899</v>
      </c>
      <c r="H3" s="15">
        <v>8.2815977523950899</v>
      </c>
      <c r="I3" s="15">
        <v>9.4245413125203239</v>
      </c>
      <c r="J3" s="15">
        <v>0</v>
      </c>
      <c r="K3" s="15">
        <v>0</v>
      </c>
      <c r="L3" s="15">
        <v>12.055043483065486</v>
      </c>
      <c r="M3" s="14">
        <v>2.4609408293831909</v>
      </c>
      <c r="N3" s="15">
        <v>0.26749356841121641</v>
      </c>
      <c r="O3" s="15">
        <v>0</v>
      </c>
      <c r="P3" s="15">
        <v>0.33533268817243189</v>
      </c>
      <c r="Q3">
        <v>0.1882729456131233</v>
      </c>
      <c r="R3" s="19">
        <f t="shared" ref="R3:R5" si="0">T3*10</f>
        <v>3040.38</v>
      </c>
      <c r="S3">
        <f t="shared" ref="S3:S6" si="1">I3*20.1+1014</f>
        <v>1203.4332803816585</v>
      </c>
      <c r="T3" s="21">
        <v>304.03800000000001</v>
      </c>
    </row>
    <row r="4" spans="1:20" x14ac:dyDescent="0.3">
      <c r="A4" s="17" t="s">
        <v>52</v>
      </c>
      <c r="B4" s="15">
        <v>49.905928964869538</v>
      </c>
      <c r="C4" s="15">
        <v>1.1587804404254605</v>
      </c>
      <c r="D4" s="15">
        <v>15.432440284115822</v>
      </c>
      <c r="E4" s="15">
        <v>0.95823167645896468</v>
      </c>
      <c r="F4" s="18">
        <v>0</v>
      </c>
      <c r="G4" s="15">
        <v>7.7594623674783421</v>
      </c>
      <c r="H4" s="15">
        <v>7.7594623674783421</v>
      </c>
      <c r="I4" s="15">
        <v>8.8972987857372772</v>
      </c>
      <c r="J4" s="18">
        <v>0</v>
      </c>
      <c r="K4" s="18">
        <v>0</v>
      </c>
      <c r="L4" s="15">
        <v>12.216599992082374</v>
      </c>
      <c r="M4" s="14">
        <v>2.4702683807519508</v>
      </c>
      <c r="N4" s="15">
        <v>0.27846661746658352</v>
      </c>
      <c r="O4" s="18">
        <v>0</v>
      </c>
      <c r="P4" s="15">
        <v>0.33788083561612087</v>
      </c>
      <c r="Q4">
        <v>0.19838150818910022</v>
      </c>
      <c r="R4" s="19">
        <f t="shared" si="0"/>
        <v>3359.93</v>
      </c>
      <c r="S4">
        <f t="shared" si="1"/>
        <v>1192.8357055933193</v>
      </c>
      <c r="T4" s="21">
        <v>335.99299999999999</v>
      </c>
    </row>
    <row r="5" spans="1:20" x14ac:dyDescent="0.3">
      <c r="A5" s="17" t="s">
        <v>53</v>
      </c>
      <c r="B5" s="15">
        <v>51.842382644582244</v>
      </c>
      <c r="C5" s="15">
        <v>1.1383386643058773</v>
      </c>
      <c r="D5" s="15">
        <v>17.59004269367891</v>
      </c>
      <c r="E5" s="15">
        <v>0.81545557055594264</v>
      </c>
      <c r="F5" s="18">
        <v>0</v>
      </c>
      <c r="G5" s="15">
        <v>6.6033058262715283</v>
      </c>
      <c r="H5" s="15">
        <v>6.6033058262715283</v>
      </c>
      <c r="I5" s="15">
        <v>6.8713567130547064</v>
      </c>
      <c r="J5" s="15">
        <v>0</v>
      </c>
      <c r="K5" s="15">
        <v>0</v>
      </c>
      <c r="L5" s="15">
        <v>10.073393735722645</v>
      </c>
      <c r="M5" s="14">
        <v>3.6860490082285549</v>
      </c>
      <c r="N5" s="15">
        <v>0.52399716293445142</v>
      </c>
      <c r="O5" s="15">
        <v>0</v>
      </c>
      <c r="P5" s="15">
        <v>0.35911944584839328</v>
      </c>
      <c r="Q5">
        <v>0.12614674722517058</v>
      </c>
      <c r="R5" s="19">
        <f t="shared" si="0"/>
        <v>2359.0299999999997</v>
      </c>
      <c r="S5">
        <f t="shared" si="1"/>
        <v>1152.1142699323996</v>
      </c>
      <c r="T5" s="21">
        <v>235.90299999999999</v>
      </c>
    </row>
    <row r="6" spans="1:20" x14ac:dyDescent="0.3">
      <c r="A6" s="17" t="s">
        <v>54</v>
      </c>
      <c r="B6" s="15">
        <v>51.259060821133438</v>
      </c>
      <c r="C6" s="15">
        <v>1.1922298971147602</v>
      </c>
      <c r="D6" s="15">
        <v>16.611143417263115</v>
      </c>
      <c r="E6" s="15">
        <v>0.88257204691704005</v>
      </c>
      <c r="F6" s="18">
        <v>0</v>
      </c>
      <c r="G6" s="15">
        <v>7.146794196940089</v>
      </c>
      <c r="H6" s="15">
        <v>7.146794196940089</v>
      </c>
      <c r="I6" s="15">
        <v>7.5204447860577437</v>
      </c>
      <c r="J6" s="18">
        <v>0</v>
      </c>
      <c r="K6" s="18">
        <v>0</v>
      </c>
      <c r="L6" s="15">
        <v>10.872424882643561</v>
      </c>
      <c r="M6" s="14">
        <v>3.2119029317793166</v>
      </c>
      <c r="N6" s="15">
        <v>0.40927294975581324</v>
      </c>
      <c r="O6" s="18">
        <v>0</v>
      </c>
      <c r="P6" s="15">
        <v>0.38576486258745013</v>
      </c>
      <c r="Q6">
        <v>0.10801349609004605</v>
      </c>
      <c r="R6" s="19">
        <f>T6*10</f>
        <v>1960.8000000000002</v>
      </c>
      <c r="S6">
        <f t="shared" si="1"/>
        <v>1165.1609401997607</v>
      </c>
      <c r="T6" s="21">
        <v>196.08</v>
      </c>
    </row>
    <row r="7" spans="1:20" s="22" customFormat="1" x14ac:dyDescent="0.3">
      <c r="A7" s="23"/>
      <c r="B7" s="15"/>
      <c r="C7" s="15"/>
      <c r="D7" s="15"/>
      <c r="E7" s="15"/>
      <c r="F7" s="18"/>
      <c r="G7" s="15"/>
      <c r="H7" s="15"/>
      <c r="I7" s="15"/>
      <c r="J7" s="18"/>
      <c r="K7" s="18"/>
      <c r="L7" s="15"/>
      <c r="M7" s="14"/>
      <c r="N7" s="15"/>
      <c r="O7" s="18"/>
      <c r="P7" s="15"/>
      <c r="T7" s="30"/>
    </row>
    <row r="8" spans="1:20" s="22" customFormat="1" x14ac:dyDescent="0.3">
      <c r="A8" s="23"/>
      <c r="B8" s="15"/>
      <c r="C8" s="15"/>
      <c r="D8" s="15"/>
      <c r="E8" s="15"/>
      <c r="F8" s="18"/>
      <c r="G8" s="15"/>
      <c r="H8" s="15"/>
      <c r="I8" s="15"/>
      <c r="J8" s="18"/>
      <c r="K8" s="18"/>
      <c r="L8" s="15"/>
      <c r="M8" s="14"/>
      <c r="N8" s="15"/>
      <c r="O8" s="18"/>
      <c r="P8" s="15"/>
      <c r="T8" s="30"/>
    </row>
    <row r="9" spans="1:20" s="22" customFormat="1" x14ac:dyDescent="0.3">
      <c r="A9" s="23"/>
      <c r="B9" s="15"/>
      <c r="C9" s="15"/>
      <c r="D9" s="15"/>
      <c r="E9" s="15"/>
      <c r="F9" s="18"/>
      <c r="G9" s="15"/>
      <c r="H9" s="15"/>
      <c r="I9" s="15"/>
      <c r="J9" s="18"/>
      <c r="K9" s="18"/>
      <c r="L9" s="15"/>
      <c r="M9" s="14"/>
      <c r="N9" s="15"/>
      <c r="O9" s="18"/>
      <c r="P9" s="15"/>
      <c r="T9" s="30"/>
    </row>
    <row r="10" spans="1:20" s="22" customFormat="1" x14ac:dyDescent="0.3">
      <c r="A10" s="23"/>
      <c r="B10" s="15"/>
      <c r="C10" s="15"/>
      <c r="D10" s="15"/>
      <c r="E10" s="15"/>
      <c r="F10" s="18"/>
      <c r="G10" s="15"/>
      <c r="H10" s="15"/>
      <c r="I10" s="15"/>
      <c r="J10" s="18"/>
      <c r="K10" s="18"/>
      <c r="L10" s="15"/>
      <c r="M10" s="14"/>
      <c r="N10" s="15"/>
      <c r="O10" s="18"/>
      <c r="P10" s="15"/>
      <c r="T10" s="30"/>
    </row>
    <row r="11" spans="1:20" s="22" customFormat="1" x14ac:dyDescent="0.3">
      <c r="A11" s="23"/>
      <c r="B11" s="15"/>
      <c r="C11" s="15"/>
      <c r="D11" s="15"/>
      <c r="E11" s="15"/>
      <c r="F11" s="18"/>
      <c r="G11" s="15"/>
      <c r="H11" s="15"/>
      <c r="I11" s="15"/>
      <c r="J11" s="18"/>
      <c r="K11" s="18"/>
      <c r="L11" s="15"/>
      <c r="M11" s="14"/>
      <c r="N11" s="15"/>
      <c r="O11" s="18"/>
      <c r="P11" s="15"/>
      <c r="T11" s="30"/>
    </row>
    <row r="12" spans="1:20" x14ac:dyDescent="0.3">
      <c r="B12" s="15"/>
      <c r="C12" s="15"/>
      <c r="D12" s="15"/>
      <c r="E12" s="15"/>
      <c r="F12" s="18"/>
      <c r="G12" s="15"/>
      <c r="H12" s="15"/>
      <c r="I12" s="15"/>
      <c r="J12" s="18"/>
      <c r="K12" s="18"/>
      <c r="L12" s="15"/>
      <c r="M12" s="14"/>
      <c r="N12" s="15"/>
      <c r="O12" s="18"/>
      <c r="P12" s="15"/>
      <c r="T12" s="21">
        <v>102.021</v>
      </c>
    </row>
    <row r="13" spans="1:20" x14ac:dyDescent="0.3">
      <c r="T13" s="21">
        <v>77.162999999999997</v>
      </c>
    </row>
    <row r="15" spans="1:20" ht="16.2" thickBot="1" x14ac:dyDescent="0.35"/>
    <row r="16" spans="1:20" ht="47.4" thickBot="1" x14ac:dyDescent="0.35">
      <c r="A16" s="5" t="s">
        <v>15</v>
      </c>
      <c r="B16" s="6" t="s">
        <v>7</v>
      </c>
      <c r="C16" s="6" t="s">
        <v>2</v>
      </c>
      <c r="D16" s="6" t="s">
        <v>44</v>
      </c>
      <c r="E16" s="6" t="s">
        <v>12</v>
      </c>
      <c r="F16" s="6" t="s">
        <v>45</v>
      </c>
      <c r="G16" s="6" t="s">
        <v>11</v>
      </c>
      <c r="H16" s="6" t="s">
        <v>10</v>
      </c>
      <c r="I16" s="6" t="s">
        <v>1</v>
      </c>
      <c r="J16" s="6" t="s">
        <v>6</v>
      </c>
      <c r="K16" s="6" t="s">
        <v>13</v>
      </c>
      <c r="L16" s="7" t="s">
        <v>14</v>
      </c>
      <c r="M16" s="6" t="s">
        <v>46</v>
      </c>
      <c r="N16" s="6" t="s">
        <v>47</v>
      </c>
      <c r="O16" s="8" t="s">
        <v>48</v>
      </c>
      <c r="P16" s="9" t="s">
        <v>49</v>
      </c>
      <c r="Q16" s="10" t="s">
        <v>50</v>
      </c>
      <c r="R16" s="11" t="s">
        <v>51</v>
      </c>
    </row>
    <row r="17" spans="1:19" x14ac:dyDescent="0.3">
      <c r="A17" s="24">
        <v>2.704243106993772</v>
      </c>
      <c r="B17" s="25">
        <v>8.0559705373844643</v>
      </c>
      <c r="C17" s="25">
        <v>15.868950708243196</v>
      </c>
      <c r="D17" s="25">
        <v>50.278940484376754</v>
      </c>
      <c r="E17" s="25">
        <v>0.12173441639200262</v>
      </c>
      <c r="F17" s="25">
        <v>0.19129694004457551</v>
      </c>
      <c r="G17" s="25">
        <v>0.31303135643657809</v>
      </c>
      <c r="H17" s="25">
        <v>12.156051008287118</v>
      </c>
      <c r="I17" s="25">
        <v>1.1303910093543099</v>
      </c>
      <c r="J17" s="25">
        <v>0.1304297318485742</v>
      </c>
      <c r="K17" s="25">
        <v>0.39356846574792992</v>
      </c>
      <c r="L17" s="26">
        <v>0.19530806491187541</v>
      </c>
      <c r="M17" s="27">
        <v>8.3668538455996373</v>
      </c>
      <c r="N17" s="25">
        <v>7.5301684610396737</v>
      </c>
      <c r="O17" s="25">
        <v>0.92991570893917441</v>
      </c>
      <c r="P17" s="25">
        <v>15</v>
      </c>
      <c r="Q17" s="28">
        <v>65.600302629773097</v>
      </c>
      <c r="R17" s="29">
        <v>1953.0806491187541</v>
      </c>
      <c r="S17" s="24">
        <v>340.08600000000001</v>
      </c>
    </row>
    <row r="18" spans="1:19" x14ac:dyDescent="0.3">
      <c r="A18" s="30">
        <v>2.4609408293831909</v>
      </c>
      <c r="B18" s="38">
        <v>9.4245413125203239</v>
      </c>
      <c r="C18" s="38">
        <v>14.81914368998139</v>
      </c>
      <c r="D18" s="38">
        <v>49.611292708741992</v>
      </c>
      <c r="E18" s="38">
        <v>0</v>
      </c>
      <c r="F18" s="38">
        <v>0.20507840244859926</v>
      </c>
      <c r="G18" s="38">
        <v>0.26749356841121641</v>
      </c>
      <c r="H18" s="38">
        <v>12.055043483065486</v>
      </c>
      <c r="I18" s="38">
        <v>1.1948046055701</v>
      </c>
      <c r="J18" s="38">
        <v>0.1337467842056082</v>
      </c>
      <c r="K18" s="38">
        <v>0.33533268817243189</v>
      </c>
      <c r="L18" s="39">
        <v>0.1882729456131233</v>
      </c>
      <c r="M18" s="40">
        <v>9.2017752804389907</v>
      </c>
      <c r="N18" s="38">
        <v>8.2815977523950899</v>
      </c>
      <c r="O18" s="38">
        <v>1.0227112294914409</v>
      </c>
      <c r="P18" s="38">
        <v>12.5</v>
      </c>
      <c r="Q18" s="41">
        <v>66.980817845653789</v>
      </c>
      <c r="R18" s="31">
        <v>1882.7294561312331</v>
      </c>
      <c r="S18" s="30">
        <v>304.03800000000001</v>
      </c>
    </row>
    <row r="19" spans="1:19" x14ac:dyDescent="0.3">
      <c r="A19" s="30">
        <v>2.4702683807519508</v>
      </c>
      <c r="B19" s="38">
        <v>8.8972987857372772</v>
      </c>
      <c r="C19" s="38">
        <v>15.432440284115822</v>
      </c>
      <c r="D19" s="38">
        <v>49.905928964869538</v>
      </c>
      <c r="E19" s="38">
        <v>8.0845147006427476E-2</v>
      </c>
      <c r="F19" s="38">
        <v>0.18863867634833079</v>
      </c>
      <c r="G19" s="38">
        <v>0.27846661746658352</v>
      </c>
      <c r="H19" s="38">
        <v>12.216599992082374</v>
      </c>
      <c r="I19" s="38">
        <v>1.1587804404254605</v>
      </c>
      <c r="J19" s="38">
        <v>0.1167763234537286</v>
      </c>
      <c r="K19" s="38">
        <v>0.33788083561612087</v>
      </c>
      <c r="L19" s="39">
        <v>0.19838150818910022</v>
      </c>
      <c r="M19" s="40">
        <v>8.6216248527537136</v>
      </c>
      <c r="N19" s="38">
        <v>7.7594623674783421</v>
      </c>
      <c r="O19" s="38">
        <v>0.95823167645896468</v>
      </c>
      <c r="P19" s="38">
        <v>11.5</v>
      </c>
      <c r="Q19" s="41">
        <v>67.147660707193708</v>
      </c>
      <c r="R19" s="31">
        <v>1983.8150818910021</v>
      </c>
      <c r="S19" s="30">
        <v>335.99299999999999</v>
      </c>
    </row>
    <row r="20" spans="1:19" x14ac:dyDescent="0.3">
      <c r="A20" s="30">
        <v>3.6860490082285549</v>
      </c>
      <c r="B20" s="38">
        <v>6.8713567130547064</v>
      </c>
      <c r="C20" s="38">
        <v>17.59004269367891</v>
      </c>
      <c r="D20" s="38">
        <v>51.842382644582244</v>
      </c>
      <c r="E20" s="38">
        <v>9.0344338436974397E-2</v>
      </c>
      <c r="F20" s="38">
        <v>0.18972311071764619</v>
      </c>
      <c r="G20" s="38">
        <v>0.52399716293445142</v>
      </c>
      <c r="H20" s="38">
        <v>10.073393735722645</v>
      </c>
      <c r="I20" s="38">
        <v>1.1383386643058773</v>
      </c>
      <c r="J20" s="38">
        <v>9.0344338436974397E-2</v>
      </c>
      <c r="K20" s="38">
        <v>0.35911944584839328</v>
      </c>
      <c r="L20" s="39">
        <v>0.12614674722517058</v>
      </c>
      <c r="M20" s="40">
        <v>7.3370064736350322</v>
      </c>
      <c r="N20" s="38">
        <v>6.6033058262715283</v>
      </c>
      <c r="O20" s="38">
        <v>0.81545557055594264</v>
      </c>
      <c r="P20" s="38">
        <v>11</v>
      </c>
      <c r="Q20" s="41">
        <v>64.972431394135953</v>
      </c>
      <c r="R20" s="31">
        <v>1261.4674722517059</v>
      </c>
      <c r="S20" s="30">
        <v>235.90299999999999</v>
      </c>
    </row>
    <row r="21" spans="1:19" x14ac:dyDescent="0.3">
      <c r="A21" s="30">
        <v>3.2119029317793166</v>
      </c>
      <c r="B21" s="38">
        <v>7.5204447860577437</v>
      </c>
      <c r="C21" s="38">
        <v>16.611143417263115</v>
      </c>
      <c r="D21" s="38">
        <v>51.259060821133438</v>
      </c>
      <c r="E21" s="38">
        <v>7.1177904305358822E-2</v>
      </c>
      <c r="F21" s="38">
        <v>0.18684199880156691</v>
      </c>
      <c r="G21" s="38">
        <v>0.40927294975581324</v>
      </c>
      <c r="H21" s="38">
        <v>10.872424882643561</v>
      </c>
      <c r="I21" s="38">
        <v>1.1922298971147602</v>
      </c>
      <c r="J21" s="38">
        <v>0.14235580861071764</v>
      </c>
      <c r="K21" s="38">
        <v>0.38576486258745013</v>
      </c>
      <c r="L21" s="39">
        <v>0.10801349609004605</v>
      </c>
      <c r="M21" s="40">
        <v>7.9408824410445442</v>
      </c>
      <c r="N21" s="38">
        <v>7.146794196940089</v>
      </c>
      <c r="O21" s="38">
        <v>0.88257204691704005</v>
      </c>
      <c r="P21" s="38">
        <v>12.5</v>
      </c>
      <c r="Q21" s="41">
        <v>65.226219273797696</v>
      </c>
      <c r="R21" s="31">
        <v>1080.1349609004606</v>
      </c>
      <c r="S21" s="30">
        <v>196.08</v>
      </c>
    </row>
    <row r="22" spans="1:19" x14ac:dyDescent="0.3">
      <c r="A22" s="30">
        <v>2.6942667399622406</v>
      </c>
      <c r="B22" s="38">
        <v>9.7428804357643664</v>
      </c>
      <c r="C22" s="38">
        <v>16.083122886509294</v>
      </c>
      <c r="D22" s="38">
        <v>48.481622490288636</v>
      </c>
      <c r="E22" s="38">
        <v>0</v>
      </c>
      <c r="F22" s="38">
        <v>0.2199401420377339</v>
      </c>
      <c r="G22" s="38">
        <v>7.3313380679244644E-2</v>
      </c>
      <c r="H22" s="38">
        <v>11.61100666507537</v>
      </c>
      <c r="I22" s="38">
        <v>1.1088648827735752</v>
      </c>
      <c r="J22" s="38">
        <v>0.13746258877358369</v>
      </c>
      <c r="K22" s="38">
        <v>0.15486158003681891</v>
      </c>
      <c r="L22" s="39">
        <v>6.0284228591356598E-2</v>
      </c>
      <c r="M22" s="40">
        <v>9.5262249941539583</v>
      </c>
      <c r="N22" s="38">
        <v>8.5736024947385623</v>
      </c>
      <c r="O22" s="38">
        <v>1.0587714847692407</v>
      </c>
      <c r="P22" s="38">
        <v>10</v>
      </c>
      <c r="Q22" s="41">
        <v>66.949131575078383</v>
      </c>
      <c r="R22" s="31">
        <v>602.842285913566</v>
      </c>
      <c r="S22" s="30">
        <v>102.021</v>
      </c>
    </row>
    <row r="23" spans="1:19" x14ac:dyDescent="0.3">
      <c r="A23" s="30">
        <v>2.908418205093906</v>
      </c>
      <c r="B23" s="38">
        <v>9.8628177664659358</v>
      </c>
      <c r="C23" s="38">
        <v>15.259500849392694</v>
      </c>
      <c r="D23" s="38">
        <v>48.744771885672066</v>
      </c>
      <c r="E23" s="38">
        <v>0.10664200085344321</v>
      </c>
      <c r="F23" s="38">
        <v>0.23267345640751247</v>
      </c>
      <c r="G23" s="38">
        <v>8.7252546152817162E-2</v>
      </c>
      <c r="H23" s="38">
        <v>11.333136272515919</v>
      </c>
      <c r="I23" s="38">
        <v>1.2603145555406925</v>
      </c>
      <c r="J23" s="38">
        <v>0.17450509230563432</v>
      </c>
      <c r="K23" s="38">
        <v>0.16211604938501128</v>
      </c>
      <c r="L23" s="39">
        <v>4.8487719365142755E-2</v>
      </c>
      <c r="M23" s="40">
        <v>9.7111539855178428</v>
      </c>
      <c r="N23" s="38">
        <v>8.7400385869660582</v>
      </c>
      <c r="O23" s="38">
        <v>1.0793250138831738</v>
      </c>
      <c r="P23" s="38">
        <v>3.5</v>
      </c>
      <c r="Q23" s="41">
        <v>66.794245851952141</v>
      </c>
      <c r="R23" s="31">
        <v>484.87719365142755</v>
      </c>
      <c r="S23" s="30">
        <v>77.162999999999997</v>
      </c>
    </row>
    <row r="24" spans="1:19" x14ac:dyDescent="0.3">
      <c r="A24" s="30">
        <v>2.5284463957861196</v>
      </c>
      <c r="B24" s="38">
        <v>10.255917640828173</v>
      </c>
      <c r="C24" s="38">
        <v>16.165917913483597</v>
      </c>
      <c r="D24" s="38">
        <v>48.578130286698048</v>
      </c>
      <c r="E24" s="38">
        <v>8.9661219708727646E-2</v>
      </c>
      <c r="F24" s="38">
        <v>0.17932243941745529</v>
      </c>
      <c r="G24" s="38">
        <v>7.1728975766982117E-2</v>
      </c>
      <c r="H24" s="38">
        <v>11.960806709144268</v>
      </c>
      <c r="I24" s="38">
        <v>1.066968514533859</v>
      </c>
      <c r="J24" s="38">
        <v>0.11655958562134594</v>
      </c>
      <c r="K24" s="38">
        <v>0.12787997477756688</v>
      </c>
      <c r="L24" s="39">
        <v>3.5750550034429375E-2</v>
      </c>
      <c r="M24" s="40">
        <v>8.7256811230000615</v>
      </c>
      <c r="N24" s="38">
        <v>7.8531130107000555</v>
      </c>
      <c r="O24" s="38">
        <v>0.96979678349935949</v>
      </c>
      <c r="P24" s="38">
        <v>11.5</v>
      </c>
      <c r="Q24" s="41">
        <v>69.951329963594191</v>
      </c>
      <c r="R24" s="31">
        <v>357.50550034429375</v>
      </c>
      <c r="S24" s="30">
        <v>60.433</v>
      </c>
    </row>
    <row r="25" spans="1:19" x14ac:dyDescent="0.3">
      <c r="A25" s="30">
        <v>2.5048281643135937</v>
      </c>
      <c r="B25" s="38">
        <v>10.519601605502187</v>
      </c>
      <c r="C25" s="38">
        <v>15.464205085354493</v>
      </c>
      <c r="D25" s="38">
        <v>48.18200341454996</v>
      </c>
      <c r="E25" s="38">
        <v>7.1058955015988481E-2</v>
      </c>
      <c r="F25" s="38">
        <v>0.222059234424964</v>
      </c>
      <c r="G25" s="38">
        <v>7.1058955015988481E-2</v>
      </c>
      <c r="H25" s="38">
        <v>11.831316010162082</v>
      </c>
      <c r="I25" s="38">
        <v>1.0925314333708227</v>
      </c>
      <c r="J25" s="38">
        <v>0.15100027940897554</v>
      </c>
      <c r="K25" s="38">
        <v>0.15298907177131152</v>
      </c>
      <c r="L25" s="39">
        <v>4.4481427967977612E-2</v>
      </c>
      <c r="M25" s="40">
        <v>9.5860507503127828</v>
      </c>
      <c r="N25" s="38">
        <v>8.6274456752815052</v>
      </c>
      <c r="O25" s="38">
        <v>1.0654206878601398</v>
      </c>
      <c r="P25" s="38">
        <v>13</v>
      </c>
      <c r="Q25" s="41">
        <v>68.488824271890124</v>
      </c>
      <c r="R25" s="31">
        <v>444.81427967977612</v>
      </c>
      <c r="S25" s="30">
        <v>72.055999999999997</v>
      </c>
    </row>
    <row r="26" spans="1:19" x14ac:dyDescent="0.3">
      <c r="A26" s="30">
        <v>2.630746918819308</v>
      </c>
      <c r="B26" s="38">
        <v>10.705107542399167</v>
      </c>
      <c r="C26" s="38">
        <v>17.842548830359526</v>
      </c>
      <c r="D26" s="38">
        <v>47.723104306036177</v>
      </c>
      <c r="E26" s="38">
        <v>0</v>
      </c>
      <c r="F26" s="38">
        <v>0.16106613788689639</v>
      </c>
      <c r="G26" s="38">
        <v>3.579247508597698E-2</v>
      </c>
      <c r="H26" s="38">
        <v>11.695191234342978</v>
      </c>
      <c r="I26" s="38">
        <v>0.89481187714942445</v>
      </c>
      <c r="J26" s="38">
        <v>0.11632554402942517</v>
      </c>
      <c r="K26" s="38">
        <v>0.1484409693208609</v>
      </c>
      <c r="L26" s="39">
        <v>9.3574551285640836E-3</v>
      </c>
      <c r="M26" s="40">
        <v>7.9489331985089811</v>
      </c>
      <c r="N26" s="38">
        <v>7.1540398786580823</v>
      </c>
      <c r="O26" s="38">
        <v>0.88346683078361565</v>
      </c>
      <c r="P26" s="38">
        <v>11.5</v>
      </c>
      <c r="Q26" s="41">
        <v>72.732250111510794</v>
      </c>
      <c r="R26" s="31">
        <v>93.574551285640837</v>
      </c>
      <c r="S26" s="30">
        <v>16.579999999999998</v>
      </c>
    </row>
    <row r="27" spans="1:19" x14ac:dyDescent="0.3">
      <c r="A27" s="30">
        <v>2.4609423833426449</v>
      </c>
      <c r="B27" s="38">
        <v>9.5857954473438625</v>
      </c>
      <c r="C27" s="38">
        <v>16.282927047680655</v>
      </c>
      <c r="D27" s="38">
        <v>49.221532929289822</v>
      </c>
      <c r="E27" s="38">
        <v>0</v>
      </c>
      <c r="F27" s="38">
        <v>0.13877494642909649</v>
      </c>
      <c r="G27" s="38">
        <v>0.1202716202385503</v>
      </c>
      <c r="H27" s="38">
        <v>12.554506820285596</v>
      </c>
      <c r="I27" s="38">
        <v>1.0269346035753142</v>
      </c>
      <c r="J27" s="38">
        <v>0.13877494642909649</v>
      </c>
      <c r="K27" s="38">
        <v>0.25058374529188848</v>
      </c>
      <c r="L27" s="39">
        <v>0.18702256642754103</v>
      </c>
      <c r="M27" s="40">
        <v>7.943420855761727</v>
      </c>
      <c r="N27" s="38">
        <v>7.1490787701855547</v>
      </c>
      <c r="O27" s="38">
        <v>0.88285417348036632</v>
      </c>
      <c r="P27" s="38">
        <v>8</v>
      </c>
      <c r="Q27" s="41">
        <v>70.502347315270228</v>
      </c>
      <c r="R27" s="31">
        <v>1870.2256642754103</v>
      </c>
      <c r="S27" s="30">
        <v>327.71800000000002</v>
      </c>
    </row>
    <row r="28" spans="1:19" x14ac:dyDescent="0.3">
      <c r="A28" s="30">
        <v>2.6677641704239279</v>
      </c>
      <c r="B28" s="38">
        <v>9.020950666177475</v>
      </c>
      <c r="C28" s="38">
        <v>17.502895553556254</v>
      </c>
      <c r="D28" s="38">
        <v>49.35608935469741</v>
      </c>
      <c r="E28" s="38">
        <v>0.15750637168554557</v>
      </c>
      <c r="F28" s="38">
        <v>0.14766222345519894</v>
      </c>
      <c r="G28" s="38">
        <v>0.18703881637658534</v>
      </c>
      <c r="H28" s="38">
        <v>11.891731062258689</v>
      </c>
      <c r="I28" s="38">
        <v>0.95488237834361989</v>
      </c>
      <c r="J28" s="38">
        <v>0.11812977876415917</v>
      </c>
      <c r="K28" s="38">
        <v>0.30470490028488079</v>
      </c>
      <c r="L28" s="39">
        <v>0.11702749756484557</v>
      </c>
      <c r="M28" s="40">
        <v>7.490155788374194</v>
      </c>
      <c r="N28" s="38">
        <v>6.7411402095367752</v>
      </c>
      <c r="O28" s="38">
        <v>0.83247701687463471</v>
      </c>
      <c r="P28" s="38">
        <v>2</v>
      </c>
      <c r="Q28" s="41">
        <v>70.461190633899776</v>
      </c>
      <c r="R28" s="31">
        <v>1170.2749756484557</v>
      </c>
      <c r="S28" s="30">
        <v>217.21100000000001</v>
      </c>
    </row>
    <row r="29" spans="1:19" x14ac:dyDescent="0.3">
      <c r="A29" s="30">
        <v>2.8178215528494759</v>
      </c>
      <c r="B29" s="38">
        <v>9.4651431382838904</v>
      </c>
      <c r="C29" s="38">
        <v>17.472233023687025</v>
      </c>
      <c r="D29" s="38">
        <v>48.306041673161353</v>
      </c>
      <c r="E29" s="38">
        <v>0</v>
      </c>
      <c r="F29" s="38">
        <v>0.13915168162219632</v>
      </c>
      <c r="G29" s="38">
        <v>0.10436376121664726</v>
      </c>
      <c r="H29" s="38">
        <v>11.619165415453393</v>
      </c>
      <c r="I29" s="38">
        <v>1.156698353484507</v>
      </c>
      <c r="J29" s="38">
        <v>0.11306074131803452</v>
      </c>
      <c r="K29" s="38">
        <v>0.249898003940004</v>
      </c>
      <c r="L29" s="39">
        <v>9.3815669513916455E-2</v>
      </c>
      <c r="M29" s="40">
        <v>8.3693488596049477</v>
      </c>
      <c r="N29" s="38">
        <v>7.5324139736444531</v>
      </c>
      <c r="O29" s="38">
        <v>0.93019301182510716</v>
      </c>
      <c r="P29" s="38">
        <v>15</v>
      </c>
      <c r="Q29" s="41">
        <v>69.134968734515368</v>
      </c>
      <c r="R29" s="31">
        <v>938.15669513916453</v>
      </c>
      <c r="S29" s="30">
        <v>166.04400000000001</v>
      </c>
    </row>
    <row r="30" spans="1:19" x14ac:dyDescent="0.3">
      <c r="A30" s="30">
        <v>2.8147071917221007</v>
      </c>
      <c r="B30" s="38">
        <v>9.5964018328489598</v>
      </c>
      <c r="C30" s="38">
        <v>16.829428373192144</v>
      </c>
      <c r="D30" s="38">
        <v>47.689362261362589</v>
      </c>
      <c r="E30" s="38">
        <v>0</v>
      </c>
      <c r="F30" s="38">
        <v>0.20165066448158331</v>
      </c>
      <c r="G30" s="38">
        <v>5.8814777140461807E-2</v>
      </c>
      <c r="H30" s="38">
        <v>10.250575444480486</v>
      </c>
      <c r="I30" s="38">
        <v>1.1174807656687742</v>
      </c>
      <c r="J30" s="38">
        <v>0.12603166530098958</v>
      </c>
      <c r="K30" s="38">
        <v>0.2239605975612049</v>
      </c>
      <c r="L30" s="39">
        <v>3.0313553111309417E-2</v>
      </c>
      <c r="M30" s="40">
        <v>10.939377388724152</v>
      </c>
      <c r="N30" s="38">
        <v>9.8454396498517358</v>
      </c>
      <c r="O30" s="38">
        <v>1.2158332232776725</v>
      </c>
      <c r="P30" s="38">
        <v>20</v>
      </c>
      <c r="Q30" s="41">
        <v>63.469601113183614</v>
      </c>
      <c r="R30" s="31">
        <v>303.13553111309415</v>
      </c>
      <c r="S30" s="30">
        <v>49.787999999999997</v>
      </c>
    </row>
    <row r="31" spans="1:19" x14ac:dyDescent="0.3">
      <c r="A31" s="30">
        <v>2.5434147191990415</v>
      </c>
      <c r="B31" s="38">
        <v>9.9487619935761487</v>
      </c>
      <c r="C31" s="38">
        <v>16.050763602945381</v>
      </c>
      <c r="D31" s="38">
        <v>47.25212933980152</v>
      </c>
      <c r="E31" s="38">
        <v>0</v>
      </c>
      <c r="F31" s="38">
        <v>0.19075610393992809</v>
      </c>
      <c r="G31" s="38">
        <v>4.5418119985697177E-2</v>
      </c>
      <c r="H31" s="38">
        <v>10.845847052584483</v>
      </c>
      <c r="I31" s="38">
        <v>1.108202127651011</v>
      </c>
      <c r="J31" s="38">
        <v>0.15442160795137039</v>
      </c>
      <c r="K31" s="38">
        <v>0.26360782635555607</v>
      </c>
      <c r="L31" s="39">
        <v>7.1027481574026358E-2</v>
      </c>
      <c r="M31" s="40">
        <v>11.398637093019342</v>
      </c>
      <c r="N31" s="38">
        <v>10.258773383717408</v>
      </c>
      <c r="O31" s="38">
        <v>1.2668766407184431</v>
      </c>
      <c r="P31" s="38">
        <v>10</v>
      </c>
      <c r="Q31" s="41">
        <v>63.352085406780617</v>
      </c>
      <c r="R31" s="31">
        <v>710.27481574026353</v>
      </c>
      <c r="S31" s="30">
        <v>113.563</v>
      </c>
    </row>
    <row r="32" spans="1:19" x14ac:dyDescent="0.3">
      <c r="A32" s="30">
        <v>2.596645883351933</v>
      </c>
      <c r="B32" s="38">
        <v>9.8575039757595988</v>
      </c>
      <c r="C32" s="38">
        <v>16.055317504105616</v>
      </c>
      <c r="D32" s="38">
        <v>47.226857504752701</v>
      </c>
      <c r="E32" s="38">
        <v>0.10057431238334952</v>
      </c>
      <c r="F32" s="38">
        <v>0.20114862476669904</v>
      </c>
      <c r="G32" s="38">
        <v>6.4001835153040615E-2</v>
      </c>
      <c r="H32" s="38">
        <v>10.807167021556285</v>
      </c>
      <c r="I32" s="38">
        <v>1.152033032754731</v>
      </c>
      <c r="J32" s="38">
        <v>0.15543302822881291</v>
      </c>
      <c r="K32" s="38">
        <v>0.23272055033075706</v>
      </c>
      <c r="L32" s="39">
        <v>9.0708190480224452E-2</v>
      </c>
      <c r="M32" s="40">
        <v>11.333600298088106</v>
      </c>
      <c r="N32" s="38">
        <v>10.200240268279297</v>
      </c>
      <c r="O32" s="38">
        <v>1.2596482680969443</v>
      </c>
      <c r="P32" s="38">
        <v>9.5</v>
      </c>
      <c r="Q32" s="41">
        <v>63.270946955328682</v>
      </c>
      <c r="R32" s="31">
        <v>907.08190480224448</v>
      </c>
      <c r="S32" s="30">
        <v>144.637</v>
      </c>
    </row>
    <row r="33" spans="1:19" x14ac:dyDescent="0.3">
      <c r="A33" s="30">
        <v>2.4972655295522523</v>
      </c>
      <c r="B33" s="38">
        <v>10.19553274882667</v>
      </c>
      <c r="C33" s="38">
        <v>15.987477327067079</v>
      </c>
      <c r="D33" s="38">
        <v>47.08660817791403</v>
      </c>
      <c r="E33" s="38">
        <v>0</v>
      </c>
      <c r="F33" s="38">
        <v>0.16593126442207656</v>
      </c>
      <c r="G33" s="38">
        <v>4.977937932662297E-2</v>
      </c>
      <c r="H33" s="38">
        <v>10.644490612676211</v>
      </c>
      <c r="I33" s="38">
        <v>1.111739471627913</v>
      </c>
      <c r="J33" s="38">
        <v>0.13274501153766124</v>
      </c>
      <c r="K33" s="38">
        <v>0.21267813071940878</v>
      </c>
      <c r="L33" s="39">
        <v>3.1222919485350956E-2</v>
      </c>
      <c r="M33" s="40">
        <v>11.75356163606425</v>
      </c>
      <c r="N33" s="38">
        <v>10.578205472457824</v>
      </c>
      <c r="O33" s="38">
        <v>1.3063239543869014</v>
      </c>
      <c r="P33" s="38">
        <v>20</v>
      </c>
      <c r="Q33" s="41">
        <v>63.208927284506551</v>
      </c>
      <c r="R33" s="31">
        <v>312.22919485350957</v>
      </c>
      <c r="S33" s="30">
        <v>49.106000000000002</v>
      </c>
    </row>
    <row r="34" spans="1:19" x14ac:dyDescent="0.3">
      <c r="A34" s="30">
        <v>2.6599978710449825</v>
      </c>
      <c r="B34" s="38">
        <v>10.289194119321499</v>
      </c>
      <c r="C34" s="38">
        <v>16.029987170244762</v>
      </c>
      <c r="D34" s="38">
        <v>47.178575382132706</v>
      </c>
      <c r="E34" s="38">
        <v>0</v>
      </c>
      <c r="F34" s="38">
        <v>0.20124983892774537</v>
      </c>
      <c r="G34" s="38">
        <v>4.3749964984292483E-2</v>
      </c>
      <c r="H34" s="38">
        <v>10.316241743296164</v>
      </c>
      <c r="I34" s="38">
        <v>1.0937491246073119</v>
      </c>
      <c r="J34" s="38">
        <v>0.14874988094659441</v>
      </c>
      <c r="K34" s="38">
        <v>0.27792913185577151</v>
      </c>
      <c r="L34" s="39">
        <v>3.5439272872525102E-2</v>
      </c>
      <c r="M34" s="40">
        <v>11.595925222749891</v>
      </c>
      <c r="N34" s="38">
        <v>10.436332700474901</v>
      </c>
      <c r="O34" s="38">
        <v>1.2888037992907364</v>
      </c>
      <c r="P34" s="38">
        <v>14</v>
      </c>
      <c r="Q34" s="41">
        <v>63.73399842228698</v>
      </c>
      <c r="R34" s="31">
        <v>354.392728725251</v>
      </c>
      <c r="S34" s="30">
        <v>55.219000000000001</v>
      </c>
    </row>
    <row r="35" spans="1:19" x14ac:dyDescent="0.3">
      <c r="A35" s="30">
        <v>2.5685886475193485</v>
      </c>
      <c r="B35" s="38">
        <v>10.042098071786363</v>
      </c>
      <c r="C35" s="38">
        <v>16.226817701564212</v>
      </c>
      <c r="D35" s="38">
        <v>46.808719808308126</v>
      </c>
      <c r="E35" s="38">
        <v>0</v>
      </c>
      <c r="F35" s="38">
        <v>0.19286331141783503</v>
      </c>
      <c r="G35" s="38">
        <v>5.2599084932136816E-2</v>
      </c>
      <c r="H35" s="38">
        <v>10.774045896932693</v>
      </c>
      <c r="I35" s="38">
        <v>1.0870477552641609</v>
      </c>
      <c r="J35" s="38">
        <v>0.1402642264856982</v>
      </c>
      <c r="K35" s="38">
        <v>0.18497344867801449</v>
      </c>
      <c r="L35" s="39">
        <v>3.5066056621424549E-2</v>
      </c>
      <c r="M35" s="40">
        <v>11.755921899722622</v>
      </c>
      <c r="N35" s="38">
        <v>10.580329709750361</v>
      </c>
      <c r="O35" s="38">
        <v>1.3065862807396336</v>
      </c>
      <c r="P35" s="38">
        <v>14.5</v>
      </c>
      <c r="Q35" s="41">
        <v>62.850905181103506</v>
      </c>
      <c r="R35" s="31">
        <v>350.66056621424548</v>
      </c>
      <c r="S35" s="30">
        <v>55.692</v>
      </c>
    </row>
    <row r="36" spans="1:19" x14ac:dyDescent="0.3">
      <c r="A36" s="30">
        <v>2.5678333955286998</v>
      </c>
      <c r="B36" s="38">
        <v>10.461439917000895</v>
      </c>
      <c r="C36" s="38">
        <v>16.059148537115995</v>
      </c>
      <c r="D36" s="38">
        <v>47.165715611325318</v>
      </c>
      <c r="E36" s="38">
        <v>0</v>
      </c>
      <c r="F36" s="38">
        <v>0.15488518893665174</v>
      </c>
      <c r="G36" s="38">
        <v>5.7062964345082227E-2</v>
      </c>
      <c r="H36" s="38">
        <v>10.361003954657072</v>
      </c>
      <c r="I36" s="38">
        <v>1.0515889143593722</v>
      </c>
      <c r="J36" s="38">
        <v>0.14673333688735427</v>
      </c>
      <c r="K36" s="38">
        <v>0.24857115672324634</v>
      </c>
      <c r="L36" s="39">
        <v>3.1377153568411191E-2</v>
      </c>
      <c r="M36" s="40">
        <v>11.565764666110621</v>
      </c>
      <c r="N36" s="38">
        <v>10.409188199499559</v>
      </c>
      <c r="O36" s="38">
        <v>1.285451670052342</v>
      </c>
      <c r="P36" s="38">
        <v>22</v>
      </c>
      <c r="Q36" s="41">
        <v>64.176745348624436</v>
      </c>
      <c r="R36" s="31">
        <v>313.77153568411188</v>
      </c>
      <c r="S36" s="30">
        <v>48.942999999999998</v>
      </c>
    </row>
    <row r="37" spans="1:19" x14ac:dyDescent="0.3">
      <c r="A37" s="30">
        <v>3.2266617164939255</v>
      </c>
      <c r="B37" s="38">
        <v>7.6544265962122342</v>
      </c>
      <c r="C37" s="38">
        <v>16.010887812738151</v>
      </c>
      <c r="D37" s="38">
        <v>51.628802097558967</v>
      </c>
      <c r="E37" s="38">
        <v>0.14865379181679333</v>
      </c>
      <c r="F37" s="38">
        <v>0.13990945112168784</v>
      </c>
      <c r="G37" s="38">
        <v>0.34102928710911412</v>
      </c>
      <c r="H37" s="38">
        <v>11.796115597697305</v>
      </c>
      <c r="I37" s="38">
        <v>1.320395444960929</v>
      </c>
      <c r="J37" s="38">
        <v>0.10493208834126587</v>
      </c>
      <c r="K37" s="38">
        <v>0.43515870179111887</v>
      </c>
      <c r="L37" s="39">
        <v>0.12500824403109156</v>
      </c>
      <c r="M37" s="40">
        <v>6.9901294344333076</v>
      </c>
      <c r="N37" s="38">
        <v>6.2911164909899773</v>
      </c>
      <c r="O37" s="38">
        <v>0.77690267913742694</v>
      </c>
      <c r="P37" s="38">
        <v>14</v>
      </c>
      <c r="Q37" s="41">
        <v>68.44248536803488</v>
      </c>
      <c r="R37" s="31">
        <v>1250.0824403109157</v>
      </c>
      <c r="S37" s="30">
        <v>224.386</v>
      </c>
    </row>
    <row r="38" spans="1:19" x14ac:dyDescent="0.3">
      <c r="A38" s="30">
        <v>2.9236899166340313</v>
      </c>
      <c r="B38" s="38">
        <v>10.546744844938448</v>
      </c>
      <c r="C38" s="38">
        <v>15.377401537930609</v>
      </c>
      <c r="D38" s="38">
        <v>48.974859210310434</v>
      </c>
      <c r="E38" s="38">
        <v>0.14661571853327002</v>
      </c>
      <c r="F38" s="38">
        <v>0.14661571853327002</v>
      </c>
      <c r="G38" s="38">
        <v>0.3708515233488594</v>
      </c>
      <c r="H38" s="38">
        <v>10.349344837642589</v>
      </c>
      <c r="I38" s="38">
        <v>1.4057860071131181</v>
      </c>
      <c r="J38" s="38">
        <v>0.15524017256463882</v>
      </c>
      <c r="K38" s="38">
        <v>0.47546991916085124</v>
      </c>
      <c r="L38" s="39">
        <v>4.485665223852333E-2</v>
      </c>
      <c r="M38" s="40">
        <v>8.9824343159136948</v>
      </c>
      <c r="N38" s="38">
        <v>8.0841908843223251</v>
      </c>
      <c r="O38" s="38">
        <v>0.99833305672902117</v>
      </c>
      <c r="P38" s="38">
        <v>15.5</v>
      </c>
      <c r="Q38" s="41">
        <v>69.929507266961281</v>
      </c>
      <c r="R38" s="31">
        <v>448.56652238523333</v>
      </c>
      <c r="S38" s="30">
        <v>68.941000000000003</v>
      </c>
    </row>
    <row r="39" spans="1:19" x14ac:dyDescent="0.3">
      <c r="A39" s="30">
        <v>2.8351367766059172</v>
      </c>
      <c r="B39" s="38">
        <v>10.03903643477169</v>
      </c>
      <c r="C39" s="38">
        <v>15.498143849114134</v>
      </c>
      <c r="D39" s="38">
        <v>49.261260796009282</v>
      </c>
      <c r="E39" s="38">
        <v>0.12681122962454583</v>
      </c>
      <c r="F39" s="38">
        <v>0.15398506454409139</v>
      </c>
      <c r="G39" s="38">
        <v>0.40760752379318305</v>
      </c>
      <c r="H39" s="38">
        <v>10.543447948783669</v>
      </c>
      <c r="I39" s="38">
        <v>1.3949235258700041</v>
      </c>
      <c r="J39" s="38">
        <v>0.14492711957090954</v>
      </c>
      <c r="K39" s="38">
        <v>0.48385247228467165</v>
      </c>
      <c r="L39" s="39">
        <v>3.2329585588283215E-2</v>
      </c>
      <c r="M39" s="40">
        <v>8.9784919770637774</v>
      </c>
      <c r="N39" s="38">
        <v>8.0806427793573992</v>
      </c>
      <c r="O39" s="38">
        <v>0.99789489408220677</v>
      </c>
      <c r="P39" s="38">
        <v>10</v>
      </c>
      <c r="Q39" s="41">
        <v>68.891381354709011</v>
      </c>
      <c r="R39" s="31">
        <v>323.29585588283214</v>
      </c>
      <c r="S39" s="30">
        <v>52.070999999999998</v>
      </c>
    </row>
    <row r="40" spans="1:19" x14ac:dyDescent="0.3">
      <c r="A40" s="30">
        <v>2.7934477008818055</v>
      </c>
      <c r="B40" s="38">
        <v>9.9585185583170972</v>
      </c>
      <c r="C40" s="38">
        <v>15.595991398408518</v>
      </c>
      <c r="D40" s="38">
        <v>49.332734420069428</v>
      </c>
      <c r="E40" s="38">
        <v>0.14558685086028955</v>
      </c>
      <c r="F40" s="38">
        <v>0.14558685086028955</v>
      </c>
      <c r="G40" s="38">
        <v>0.37306630532949192</v>
      </c>
      <c r="H40" s="38">
        <v>10.600542578264832</v>
      </c>
      <c r="I40" s="38">
        <v>1.3921742613515187</v>
      </c>
      <c r="J40" s="38">
        <v>0.14558685086028955</v>
      </c>
      <c r="K40" s="38">
        <v>0.48443338369740968</v>
      </c>
      <c r="L40" s="39">
        <v>3.5193889267558939E-2</v>
      </c>
      <c r="M40" s="40">
        <v>8.8979882933015837</v>
      </c>
      <c r="N40" s="38">
        <v>8.0081894639714246</v>
      </c>
      <c r="O40" s="38">
        <v>0.98894748786005715</v>
      </c>
      <c r="P40" s="38">
        <v>9.5</v>
      </c>
      <c r="Q40" s="41">
        <v>68.911820948803921</v>
      </c>
      <c r="R40" s="31">
        <v>351.93889267558939</v>
      </c>
      <c r="S40" s="30">
        <v>57.13</v>
      </c>
    </row>
    <row r="41" spans="1:19" x14ac:dyDescent="0.3">
      <c r="A41" s="30">
        <v>2.8103718930959198</v>
      </c>
      <c r="B41" s="38">
        <v>10.476964318475844</v>
      </c>
      <c r="C41" s="38">
        <v>15.281931053947115</v>
      </c>
      <c r="D41" s="38">
        <v>49.146114298822916</v>
      </c>
      <c r="E41" s="38">
        <v>0.17084327617604378</v>
      </c>
      <c r="F41" s="38">
        <v>0.19646976760245033</v>
      </c>
      <c r="G41" s="38">
        <v>0.35877087996969187</v>
      </c>
      <c r="H41" s="38">
        <v>10.711873416237944</v>
      </c>
      <c r="I41" s="38">
        <v>1.4863365027315807</v>
      </c>
      <c r="J41" s="38">
        <v>0.12813245713203281</v>
      </c>
      <c r="K41" s="38">
        <v>0</v>
      </c>
      <c r="L41" s="39">
        <v>3.2178547509854397E-2</v>
      </c>
      <c r="M41" s="40">
        <v>9.0986292245148395</v>
      </c>
      <c r="N41" s="38">
        <v>8.188766302063355</v>
      </c>
      <c r="O41" s="38">
        <v>1.0112472862352275</v>
      </c>
      <c r="P41" s="38">
        <v>17</v>
      </c>
      <c r="Q41" s="41">
        <v>69.518059588260897</v>
      </c>
      <c r="R41" s="31">
        <v>321.78547509854394</v>
      </c>
      <c r="S41" s="30">
        <v>49.747</v>
      </c>
    </row>
    <row r="42" spans="1:19" x14ac:dyDescent="0.3">
      <c r="A42" s="30">
        <v>3.0716421416742614</v>
      </c>
      <c r="B42" s="38">
        <v>10.310104886898399</v>
      </c>
      <c r="C42" s="38">
        <v>15.530222668305067</v>
      </c>
      <c r="D42" s="38">
        <v>49.033548319021968</v>
      </c>
      <c r="E42" s="38">
        <v>0.13924777708923319</v>
      </c>
      <c r="F42" s="38">
        <v>0.17201195993375862</v>
      </c>
      <c r="G42" s="38">
        <v>0.38497914842317404</v>
      </c>
      <c r="H42" s="38">
        <v>10.156896681802891</v>
      </c>
      <c r="I42" s="38">
        <v>1.4661971822925142</v>
      </c>
      <c r="J42" s="38">
        <v>0.11467463995583911</v>
      </c>
      <c r="K42" s="38">
        <v>0.42671214126504076</v>
      </c>
      <c r="L42" s="39">
        <v>3.3041568320761355E-2</v>
      </c>
      <c r="M42" s="40">
        <v>9.0597695277376555</v>
      </c>
      <c r="N42" s="38">
        <v>8.1537925749638891</v>
      </c>
      <c r="O42" s="38">
        <v>1.0069283100531916</v>
      </c>
      <c r="P42" s="38">
        <v>21.5</v>
      </c>
      <c r="Q42" s="41">
        <v>69.267982569257441</v>
      </c>
      <c r="R42" s="31">
        <v>330.41568320761354</v>
      </c>
      <c r="S42" s="30">
        <v>51.433</v>
      </c>
    </row>
    <row r="43" spans="1:19" x14ac:dyDescent="0.3">
      <c r="A43" s="30">
        <v>2.8835872470700639</v>
      </c>
      <c r="B43" s="38">
        <v>10.271743470226539</v>
      </c>
      <c r="C43" s="38">
        <v>15.453070118913931</v>
      </c>
      <c r="D43" s="38">
        <v>49.222111123163693</v>
      </c>
      <c r="E43" s="38">
        <v>0.1478762690805161</v>
      </c>
      <c r="F43" s="38">
        <v>0.18895301049177057</v>
      </c>
      <c r="G43" s="38">
        <v>0.36147532441903935</v>
      </c>
      <c r="H43" s="38">
        <v>10.46635371158764</v>
      </c>
      <c r="I43" s="38">
        <v>1.4294706011116556</v>
      </c>
      <c r="J43" s="38">
        <v>0.10679952766926162</v>
      </c>
      <c r="K43" s="38">
        <v>0.40313032480446098</v>
      </c>
      <c r="L43" s="39">
        <v>3.4122814714926814E-2</v>
      </c>
      <c r="M43" s="40">
        <v>8.9317812494774795</v>
      </c>
      <c r="N43" s="38">
        <v>8.0386031245297307</v>
      </c>
      <c r="O43" s="38">
        <v>0.99270333221677232</v>
      </c>
      <c r="P43" s="38">
        <v>21</v>
      </c>
      <c r="Q43" s="41">
        <v>69.491050404182857</v>
      </c>
      <c r="R43" s="31">
        <v>341.22814714926812</v>
      </c>
      <c r="S43" s="30">
        <v>53.466999999999999</v>
      </c>
    </row>
    <row r="44" spans="1:19" x14ac:dyDescent="0.3">
      <c r="A44" s="30">
        <v>2.5292035939338522</v>
      </c>
      <c r="B44" s="38">
        <v>10.177739868891569</v>
      </c>
      <c r="C44" s="38">
        <v>16.789957408590197</v>
      </c>
      <c r="D44" s="38">
        <v>47.855785610537822</v>
      </c>
      <c r="E44" s="38">
        <v>0</v>
      </c>
      <c r="F44" s="38">
        <v>0.18948430834032118</v>
      </c>
      <c r="G44" s="38">
        <v>0.1400536192080635</v>
      </c>
      <c r="H44" s="38">
        <v>10.74293643807734</v>
      </c>
      <c r="I44" s="38">
        <v>1.0133291272112828</v>
      </c>
      <c r="J44" s="38">
        <v>0.14829206739677309</v>
      </c>
      <c r="K44" s="38">
        <v>0.19474281424605777</v>
      </c>
      <c r="L44" s="39">
        <v>0.12413248607651699</v>
      </c>
      <c r="M44" s="40">
        <v>9.9831027665571863</v>
      </c>
      <c r="N44" s="38">
        <v>8.9847924899014675</v>
      </c>
      <c r="O44" s="38">
        <v>1.1095501675887507</v>
      </c>
      <c r="P44" s="38">
        <v>20.5</v>
      </c>
      <c r="Q44" s="41">
        <v>66.878745445799595</v>
      </c>
      <c r="R44" s="31">
        <v>1241.3248607651699</v>
      </c>
      <c r="S44" s="30">
        <v>206.98500000000001</v>
      </c>
    </row>
    <row r="45" spans="1:19" x14ac:dyDescent="0.3">
      <c r="A45" s="30">
        <v>2.5869787309033376</v>
      </c>
      <c r="B45" s="38">
        <v>9.8798548613454944</v>
      </c>
      <c r="C45" s="38">
        <v>16.990608697158692</v>
      </c>
      <c r="D45" s="38">
        <v>47.89704662476268</v>
      </c>
      <c r="E45" s="38">
        <v>0.12517639020500018</v>
      </c>
      <c r="F45" s="38">
        <v>0.20862731700833367</v>
      </c>
      <c r="G45" s="38">
        <v>0.15855676092633358</v>
      </c>
      <c r="H45" s="38">
        <v>10.882000855154683</v>
      </c>
      <c r="I45" s="38">
        <v>1.0097562143203349</v>
      </c>
      <c r="J45" s="38">
        <v>0.13352148288533355</v>
      </c>
      <c r="K45" s="38">
        <v>0.22078433606332032</v>
      </c>
      <c r="L45" s="39">
        <v>6.3715237611213643E-2</v>
      </c>
      <c r="M45" s="40">
        <v>9.7348982977886145</v>
      </c>
      <c r="N45" s="38">
        <v>8.761408468009753</v>
      </c>
      <c r="O45" s="38">
        <v>1.0819640236455068</v>
      </c>
      <c r="P45" s="38">
        <v>19.5</v>
      </c>
      <c r="Q45" s="41">
        <v>66.778359953691819</v>
      </c>
      <c r="R45" s="31">
        <v>637.15237611213638</v>
      </c>
      <c r="S45" s="30">
        <v>107.908</v>
      </c>
    </row>
    <row r="46" spans="1:19" x14ac:dyDescent="0.3">
      <c r="A46" s="30">
        <v>2.8625130246407839</v>
      </c>
      <c r="B46" s="38">
        <v>10.308714360454106</v>
      </c>
      <c r="C46" s="38">
        <v>17.742573441359497</v>
      </c>
      <c r="D46" s="38">
        <v>48.128030027273894</v>
      </c>
      <c r="E46" s="38">
        <v>8.345519022276339E-2</v>
      </c>
      <c r="F46" s="38">
        <v>0.21698349457918478</v>
      </c>
      <c r="G46" s="38">
        <v>0.14187382337869775</v>
      </c>
      <c r="H46" s="38">
        <v>9.8727490033529079</v>
      </c>
      <c r="I46" s="38">
        <v>0.94304364951722608</v>
      </c>
      <c r="J46" s="38">
        <v>0.10849174728959239</v>
      </c>
      <c r="K46" s="38">
        <v>0.20512601015491141</v>
      </c>
      <c r="L46" s="39">
        <v>0.11395797982458454</v>
      </c>
      <c r="M46" s="40">
        <v>9.170305211732618</v>
      </c>
      <c r="N46" s="38">
        <v>8.2532746905593548</v>
      </c>
      <c r="O46" s="38">
        <v>1.0192135573925261</v>
      </c>
      <c r="P46" s="38">
        <v>19.5</v>
      </c>
      <c r="Q46" s="41">
        <v>69.006345962220664</v>
      </c>
      <c r="R46" s="31">
        <v>1139.5797982458455</v>
      </c>
      <c r="S46" s="30">
        <v>190.33500000000001</v>
      </c>
    </row>
    <row r="47" spans="1:19" ht="16.2" thickBot="1" x14ac:dyDescent="0.35">
      <c r="A47" s="32">
        <v>3.1011140890704234</v>
      </c>
      <c r="B47" s="33">
        <v>8.7539068092547438</v>
      </c>
      <c r="C47" s="33">
        <v>15.247144271262913</v>
      </c>
      <c r="D47" s="33">
        <v>50.7091112647758</v>
      </c>
      <c r="E47" s="33">
        <v>0.13366871073579412</v>
      </c>
      <c r="F47" s="33">
        <v>0.16040245288295293</v>
      </c>
      <c r="G47" s="33">
        <v>0.30298241100113332</v>
      </c>
      <c r="H47" s="33">
        <v>11.005390517247047</v>
      </c>
      <c r="I47" s="33">
        <v>1.2743083756812372</v>
      </c>
      <c r="J47" s="33">
        <v>0.13366871073579412</v>
      </c>
      <c r="K47" s="33">
        <v>0.41636787370619616</v>
      </c>
      <c r="L47" s="34">
        <v>0.11906797496969997</v>
      </c>
      <c r="M47" s="35">
        <v>8.5476219483415043</v>
      </c>
      <c r="N47" s="33">
        <v>7.6928597535073546</v>
      </c>
      <c r="O47" s="33">
        <v>0.95000678516888537</v>
      </c>
      <c r="P47" s="33">
        <v>11.5</v>
      </c>
      <c r="Q47" s="36">
        <v>66.979188928320809</v>
      </c>
      <c r="R47" s="37">
        <v>1190.6797496969996</v>
      </c>
      <c r="S47" s="32">
        <v>195.804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penny wieser</cp:lastModifiedBy>
  <dcterms:created xsi:type="dcterms:W3CDTF">2018-06-13T12:51:58Z</dcterms:created>
  <dcterms:modified xsi:type="dcterms:W3CDTF">2020-06-02T17:26:32Z</dcterms:modified>
</cp:coreProperties>
</file>