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ka\Downloads\caltha\"/>
    </mc:Choice>
  </mc:AlternateContent>
  <xr:revisionPtr revIDLastSave="0" documentId="13_ncr:1_{2C66EF5B-C9F6-4D79-8AE7-7DA49C1D0363}" xr6:coauthVersionLast="47" xr6:coauthVersionMax="47" xr10:uidLastSave="{00000000-0000-0000-0000-000000000000}"/>
  <bookViews>
    <workbookView xWindow="-103" yWindow="-103" windowWidth="33120" windowHeight="18120" activeTab="1" xr2:uid="{00000000-000D-0000-FFFF-FFFF00000000}"/>
  </bookViews>
  <sheets>
    <sheet name="Obalový prodej" sheetId="2" r:id="rId1"/>
    <sheet name="Bezobalový prodej" sheetId="4" r:id="rId2"/>
  </sheets>
  <definedNames>
    <definedName name="_xlnm.Print_Area" localSheetId="0">'Obalový prodej'!$A$1:$F$101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6" i="4" l="1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8" i="4"/>
  <c r="H115" i="4"/>
  <c r="F115" i="4"/>
  <c r="G102" i="2"/>
  <c r="H101" i="2"/>
  <c r="F101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8" i="2"/>
  <c r="F85" i="2"/>
  <c r="F84" i="2"/>
  <c r="F83" i="2"/>
  <c r="F93" i="4"/>
  <c r="F92" i="4"/>
  <c r="H102" i="2" l="1"/>
  <c r="I102" i="2" s="1"/>
  <c r="H116" i="4"/>
  <c r="I116" i="4" s="1"/>
  <c r="F112" i="4"/>
  <c r="F111" i="4"/>
  <c r="F110" i="4"/>
  <c r="F109" i="4"/>
  <c r="F108" i="4"/>
  <c r="F107" i="4"/>
  <c r="F44" i="4"/>
  <c r="F43" i="4"/>
  <c r="F42" i="4"/>
  <c r="F98" i="2"/>
  <c r="F97" i="2"/>
  <c r="F96" i="2"/>
  <c r="F94" i="2"/>
  <c r="F93" i="2"/>
  <c r="F80" i="2"/>
  <c r="F39" i="2"/>
  <c r="F38" i="2"/>
  <c r="F34" i="2"/>
  <c r="F33" i="2"/>
  <c r="F25" i="2"/>
  <c r="F114" i="4"/>
  <c r="F113" i="4"/>
  <c r="F100" i="2"/>
  <c r="F99" i="2"/>
  <c r="F99" i="4"/>
  <c r="F98" i="4"/>
  <c r="F97" i="4"/>
  <c r="F96" i="4"/>
  <c r="F74" i="2"/>
  <c r="F73" i="2"/>
  <c r="F72" i="2"/>
  <c r="F71" i="2"/>
  <c r="F106" i="4" l="1"/>
  <c r="F105" i="4"/>
  <c r="F92" i="2"/>
  <c r="F91" i="2"/>
  <c r="F95" i="2"/>
  <c r="F54" i="4"/>
  <c r="F51" i="2"/>
  <c r="F102" i="4" l="1"/>
  <c r="F103" i="4"/>
  <c r="F101" i="4"/>
  <c r="F100" i="4"/>
  <c r="F95" i="4"/>
  <c r="F81" i="4"/>
  <c r="F82" i="4"/>
  <c r="F83" i="4"/>
  <c r="F84" i="4"/>
  <c r="F85" i="4"/>
  <c r="F86" i="4"/>
  <c r="F87" i="4"/>
  <c r="F88" i="4"/>
  <c r="F89" i="4"/>
  <c r="F90" i="4"/>
  <c r="F91" i="4"/>
  <c r="F94" i="4"/>
  <c r="F80" i="4"/>
  <c r="F68" i="4"/>
  <c r="F69" i="4"/>
  <c r="F70" i="4"/>
  <c r="F71" i="4"/>
  <c r="F72" i="4"/>
  <c r="F73" i="4"/>
  <c r="F74" i="4"/>
  <c r="F75" i="4"/>
  <c r="F76" i="4"/>
  <c r="F77" i="4"/>
  <c r="F78" i="4"/>
  <c r="F79" i="4"/>
  <c r="F67" i="4"/>
  <c r="F66" i="4"/>
  <c r="F65" i="4"/>
  <c r="F64" i="4"/>
  <c r="F63" i="4"/>
  <c r="F62" i="4"/>
  <c r="F59" i="4"/>
  <c r="F60" i="4"/>
  <c r="F61" i="4"/>
  <c r="F58" i="4"/>
  <c r="F57" i="4"/>
  <c r="F56" i="4"/>
  <c r="F47" i="4"/>
  <c r="F48" i="4"/>
  <c r="F49" i="4"/>
  <c r="F50" i="4"/>
  <c r="F51" i="4"/>
  <c r="F52" i="4"/>
  <c r="F53" i="4"/>
  <c r="F55" i="4"/>
  <c r="F46" i="4"/>
  <c r="F45" i="4"/>
  <c r="F26" i="4"/>
  <c r="F27" i="4"/>
  <c r="F28" i="4"/>
  <c r="F29" i="4"/>
  <c r="F25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8" i="4"/>
  <c r="F30" i="4"/>
  <c r="F31" i="4"/>
  <c r="F32" i="4"/>
  <c r="F33" i="4"/>
  <c r="F34" i="4"/>
  <c r="F35" i="4"/>
  <c r="F36" i="4"/>
  <c r="F37" i="4"/>
  <c r="F38" i="4"/>
  <c r="F39" i="4"/>
  <c r="F40" i="4"/>
  <c r="F41" i="4"/>
  <c r="F104" i="4"/>
  <c r="F37" i="2" l="1"/>
  <c r="F36" i="2"/>
  <c r="F35" i="2"/>
  <c r="F66" i="2"/>
  <c r="F69" i="2"/>
  <c r="F68" i="2"/>
  <c r="F67" i="2"/>
  <c r="F82" i="2"/>
  <c r="F81" i="2"/>
  <c r="F79" i="2"/>
  <c r="F87" i="2" l="1"/>
  <c r="F55" i="2"/>
  <c r="F56" i="2"/>
  <c r="F50" i="2"/>
  <c r="F49" i="2"/>
  <c r="F52" i="2"/>
  <c r="F47" i="2"/>
  <c r="F45" i="2"/>
  <c r="F46" i="2"/>
  <c r="F43" i="2"/>
  <c r="F44" i="2"/>
  <c r="F42" i="2"/>
  <c r="F41" i="2"/>
  <c r="F29" i="2"/>
  <c r="F28" i="2"/>
  <c r="F27" i="2"/>
  <c r="F26" i="2"/>
  <c r="F32" i="2"/>
  <c r="F31" i="2"/>
  <c r="F30" i="2"/>
  <c r="F90" i="2" l="1"/>
  <c r="F89" i="2"/>
  <c r="F19" i="2"/>
  <c r="F88" i="2" l="1"/>
  <c r="F86" i="2"/>
  <c r="F78" i="2" l="1"/>
  <c r="F77" i="2"/>
  <c r="F76" i="2"/>
  <c r="F40" i="2" l="1"/>
  <c r="F48" i="2"/>
  <c r="F75" i="2"/>
  <c r="F70" i="2"/>
  <c r="F65" i="2"/>
  <c r="F64" i="2"/>
  <c r="F63" i="2"/>
  <c r="F62" i="2"/>
  <c r="F61" i="2"/>
  <c r="F60" i="2"/>
  <c r="F59" i="2"/>
  <c r="F58" i="2"/>
  <c r="F57" i="2"/>
  <c r="F54" i="2"/>
  <c r="F53" i="2"/>
  <c r="F24" i="2"/>
  <c r="F23" i="2"/>
  <c r="F22" i="2"/>
  <c r="F21" i="2"/>
  <c r="F20" i="2"/>
  <c r="F18" i="2"/>
  <c r="F17" i="2"/>
  <c r="F16" i="2"/>
  <c r="F15" i="2"/>
  <c r="F14" i="2"/>
  <c r="F13" i="2"/>
  <c r="F12" i="2"/>
  <c r="F11" i="2"/>
  <c r="F10" i="2"/>
  <c r="F9" i="2"/>
  <c r="F8" i="2"/>
</calcChain>
</file>

<file path=xl/sharedStrings.xml><?xml version="1.0" encoding="utf-8"?>
<sst xmlns="http://schemas.openxmlformats.org/spreadsheetml/2006/main" count="446" uniqueCount="154">
  <si>
    <t>Kategorie</t>
  </si>
  <si>
    <t>Produkt</t>
  </si>
  <si>
    <t>Hmotnost</t>
  </si>
  <si>
    <t>Cena bez DPH</t>
  </si>
  <si>
    <t>Cena s DPH</t>
  </si>
  <si>
    <t>MÝDLO</t>
  </si>
  <si>
    <t>Badyán s černým uhlím</t>
  </si>
  <si>
    <t>100 g/kus</t>
  </si>
  <si>
    <t>Bahno z mrtvého moře</t>
  </si>
  <si>
    <t>Citronová tráva s chlorelou a spirulinou</t>
  </si>
  <si>
    <t>Citrusové Poppy seed</t>
  </si>
  <si>
    <t>Hřebíček se skořicí a mandlovým olejem</t>
  </si>
  <si>
    <t>Kávové s kakaovým máslem</t>
  </si>
  <si>
    <t>Kozí mléko</t>
  </si>
  <si>
    <t>Levandule avokádovým olejem</t>
  </si>
  <si>
    <t>Meduňka s chlorellou a spirulinou</t>
  </si>
  <si>
    <t>Medové s ovesnými vločkami</t>
  </si>
  <si>
    <t>Pomeranč s bambuckým máslem</t>
  </si>
  <si>
    <t>Skořicové s medem</t>
  </si>
  <si>
    <t>MÝDLO
 BYLINNÉ</t>
  </si>
  <si>
    <t>Levandule</t>
  </si>
  <si>
    <t>Máta</t>
  </si>
  <si>
    <t>Meduňka</t>
  </si>
  <si>
    <t>MÝDLOVÉ
 HOBLINY</t>
  </si>
  <si>
    <t>Meduňka (v obalu)</t>
  </si>
  <si>
    <t>ŠAMPONY
 TEKUTÉ</t>
  </si>
  <si>
    <t>ŠAMPONY
 TUHÉ</t>
  </si>
  <si>
    <t>Lopuch a vrbová kůra</t>
  </si>
  <si>
    <t>Yucca</t>
  </si>
  <si>
    <t>Ořech</t>
  </si>
  <si>
    <t>KRÉMY
 PLEŤOVÉ</t>
  </si>
  <si>
    <t>Citrusový</t>
  </si>
  <si>
    <t>Růžový</t>
  </si>
  <si>
    <t>Meduňkový</t>
  </si>
  <si>
    <t>S kyselinou hyaluronovou</t>
  </si>
  <si>
    <t>Rýžový s Q 10</t>
  </si>
  <si>
    <t>Hřebíčkový krém</t>
  </si>
  <si>
    <t>Výživný se šípkovým olejem</t>
  </si>
  <si>
    <t>Kojenecký krém</t>
  </si>
  <si>
    <t>Krém na ruce</t>
  </si>
  <si>
    <t>BALZÁM
 NA RTY</t>
  </si>
  <si>
    <t>Přírodní</t>
  </si>
  <si>
    <t>Červený</t>
  </si>
  <si>
    <t>OSTATNÍ</t>
  </si>
  <si>
    <t>Mýdlenka dřevěná</t>
  </si>
  <si>
    <t>kus</t>
  </si>
  <si>
    <t>KRÉMY
OSTATNÍ</t>
  </si>
  <si>
    <t>DEODORANTY</t>
  </si>
  <si>
    <t>KONDICIONÉRY</t>
  </si>
  <si>
    <t>ZUBNÍ
PASTY</t>
  </si>
  <si>
    <t>250 ml</t>
  </si>
  <si>
    <t>Mandarinka</t>
  </si>
  <si>
    <t>50 ml</t>
  </si>
  <si>
    <t>100 ml</t>
  </si>
  <si>
    <t>Sweet</t>
  </si>
  <si>
    <t>Citrus</t>
  </si>
  <si>
    <t>Bylinky</t>
  </si>
  <si>
    <t>Dětská</t>
  </si>
  <si>
    <t>Propolis</t>
  </si>
  <si>
    <t>Černé uhlí</t>
  </si>
  <si>
    <t>75 g</t>
  </si>
  <si>
    <t>6 ml</t>
  </si>
  <si>
    <t>Citronová tráva</t>
  </si>
  <si>
    <t>Geranium</t>
  </si>
  <si>
    <t>Oční krém</t>
  </si>
  <si>
    <t>Vzorek krému</t>
  </si>
  <si>
    <t>Sada šesti malých krémů</t>
  </si>
  <si>
    <t>8 ml</t>
  </si>
  <si>
    <t>6x8ml</t>
  </si>
  <si>
    <t>TEKUTÉ MÝDLO</t>
  </si>
  <si>
    <t>Dětské</t>
  </si>
  <si>
    <t>Levandulové</t>
  </si>
  <si>
    <t>200 ml</t>
  </si>
  <si>
    <t>Balzám na tlapky</t>
  </si>
  <si>
    <t>Kód EAN</t>
  </si>
  <si>
    <t>Fresh</t>
  </si>
  <si>
    <t>MÝDLO
BYLINNÉ</t>
  </si>
  <si>
    <t>MÝDLOVÉ
HOBLINY</t>
  </si>
  <si>
    <t>ŠAMPONY
TEKUTÉ</t>
  </si>
  <si>
    <t>5 kg</t>
  </si>
  <si>
    <t>10 kg</t>
  </si>
  <si>
    <t>Lahev na šampon s flip top uzávěrem (250 ml)</t>
  </si>
  <si>
    <t>1 ks</t>
  </si>
  <si>
    <t>ŠAMPONY
TUHÉ</t>
  </si>
  <si>
    <t>KRÉMY
PLEŤOVÉ</t>
  </si>
  <si>
    <t>0,95 kg</t>
  </si>
  <si>
    <t>KRÉMY OSTATNÍ</t>
  </si>
  <si>
    <t>BALZÁM
NA RTY</t>
  </si>
  <si>
    <t>6 g/kus</t>
  </si>
  <si>
    <t>DEODORANT</t>
  </si>
  <si>
    <t>1 kg</t>
  </si>
  <si>
    <t>Znovuplnitelný roll-on (50 ml)</t>
  </si>
  <si>
    <t>750 g</t>
  </si>
  <si>
    <t>KONDICIONÉR</t>
  </si>
  <si>
    <t>Lahev s rozprašovačem (250 ml)</t>
  </si>
  <si>
    <t>Dětské s měsíčkem lékařským (atest pro děti do 3 let)</t>
  </si>
  <si>
    <t>Geranium s heřmánkem</t>
  </si>
  <si>
    <t>Intimní mýdlo (měsíček s heřmánkem)</t>
  </si>
  <si>
    <t>Lahev s pumpičkou (250 ml)</t>
  </si>
  <si>
    <t>Tuhý šampon</t>
  </si>
  <si>
    <t>100 g</t>
  </si>
  <si>
    <t>Tekutý šampon</t>
  </si>
  <si>
    <t>450 ml</t>
  </si>
  <si>
    <t>Zubní pasta</t>
  </si>
  <si>
    <t>PRO ZVÍŘATA</t>
  </si>
  <si>
    <t>4,5 kg</t>
  </si>
  <si>
    <t>9 kg</t>
  </si>
  <si>
    <t>75 ml</t>
  </si>
  <si>
    <t>Síra a přeslička</t>
  </si>
  <si>
    <t>Dezinfekce</t>
  </si>
  <si>
    <t>DEZINFEKCE</t>
  </si>
  <si>
    <t>1000 ml</t>
  </si>
  <si>
    <t>8594196840523</t>
  </si>
  <si>
    <t>8594196840530</t>
  </si>
  <si>
    <t>15 ml</t>
  </si>
  <si>
    <t>Tělové mléko s BIO kozím mlékem 20 %</t>
  </si>
  <si>
    <t>ODLIČOVÁNÍ</t>
  </si>
  <si>
    <t>11 g</t>
  </si>
  <si>
    <t>Pevný odličovací balzám s dózou</t>
  </si>
  <si>
    <t>Pevný odličovací balzám (náhradní náplň)</t>
  </si>
  <si>
    <t>Hliníková dóza 30 ml</t>
  </si>
  <si>
    <t>Mýdlenka keramická se zobáčkem světlá</t>
  </si>
  <si>
    <t>Mýdlenka keramická s dřívky světlá</t>
  </si>
  <si>
    <t>Mýdlenka keramická se zobáčkem tmavá</t>
  </si>
  <si>
    <t>Mýdlenka keramická s dřívky tmavá</t>
  </si>
  <si>
    <t>Suché a poškozené vlasy - bezový květ a šípek</t>
  </si>
  <si>
    <t>Mastné vlasy - lípa a heřmánek</t>
  </si>
  <si>
    <t>Podpora růstu - malachit, síra a přeslička</t>
  </si>
  <si>
    <t>Proti lupům - zázvor</t>
  </si>
  <si>
    <t>Dětský - měsíček lékařský</t>
  </si>
  <si>
    <t>OPALOVÁNÍ</t>
  </si>
  <si>
    <t>Opalovací mléko SPF 30</t>
  </si>
  <si>
    <t>Tělové mléko po opalování</t>
  </si>
  <si>
    <t>Opalovací mléko SPF 30 (hliníková dóza)</t>
  </si>
  <si>
    <t>Tělové mléko po opalování (skleněná lahvička)</t>
  </si>
  <si>
    <r>
      <t xml:space="preserve">Hydrofilní olej Citronová máta </t>
    </r>
    <r>
      <rPr>
        <b/>
        <sz val="8"/>
        <color rgb="FFFF0000"/>
        <rFont val="Arial"/>
        <family val="2"/>
        <charset val="238"/>
      </rPr>
      <t>NOVINKA</t>
    </r>
  </si>
  <si>
    <r>
      <t xml:space="preserve">Pleťové tonikum Bílá růže </t>
    </r>
    <r>
      <rPr>
        <b/>
        <sz val="8"/>
        <color rgb="FFFF0000"/>
        <rFont val="Arial"/>
        <family val="2"/>
        <charset val="238"/>
      </rPr>
      <t>NOVINKA</t>
    </r>
  </si>
  <si>
    <r>
      <t xml:space="preserve">Odličovací mléko Aloe vera a levandule </t>
    </r>
    <r>
      <rPr>
        <b/>
        <sz val="8"/>
        <color rgb="FFFF0000"/>
        <rFont val="Arial"/>
        <family val="2"/>
        <charset val="238"/>
      </rPr>
      <t>NOVINKA</t>
    </r>
  </si>
  <si>
    <t>PÉČE O PLEŤ</t>
  </si>
  <si>
    <r>
      <t xml:space="preserve">Pleťové sérum Hydrokomplex s kyselinou hyaluronovou </t>
    </r>
    <r>
      <rPr>
        <b/>
        <sz val="8"/>
        <color rgb="FFFF0000"/>
        <rFont val="Arial"/>
        <family val="2"/>
        <charset val="238"/>
      </rPr>
      <t>NOVINKA</t>
    </r>
  </si>
  <si>
    <t>3 ks</t>
  </si>
  <si>
    <t>10 ml</t>
  </si>
  <si>
    <r>
      <t xml:space="preserve">Odličovací tampónky textilní </t>
    </r>
    <r>
      <rPr>
        <b/>
        <sz val="8"/>
        <color rgb="FFFF0000"/>
        <rFont val="Arial"/>
        <family val="2"/>
        <charset val="238"/>
      </rPr>
      <t>NOVINKA</t>
    </r>
  </si>
  <si>
    <r>
      <t xml:space="preserve">Odličovací tampónky textilní 3 ks </t>
    </r>
    <r>
      <rPr>
        <b/>
        <sz val="8"/>
        <color rgb="FFFF0000"/>
        <rFont val="Arial"/>
        <family val="2"/>
        <charset val="238"/>
      </rPr>
      <t>NOVINKA</t>
    </r>
  </si>
  <si>
    <r>
      <t xml:space="preserve">Dětský mycí olej (i pro děti do tří let) </t>
    </r>
    <r>
      <rPr>
        <b/>
        <sz val="8"/>
        <color rgb="FFFF0000"/>
        <rFont val="Arial"/>
        <family val="2"/>
        <charset val="238"/>
      </rPr>
      <t>NOVINKA</t>
    </r>
  </si>
  <si>
    <t>Caltha přírodní kosmetika - objednávkový formulář pro obalový prodej</t>
  </si>
  <si>
    <t>Zákazník:</t>
  </si>
  <si>
    <t>Datum:</t>
  </si>
  <si>
    <t>Objednávky prosím posílejte na adresu objednavky@caltha.cz</t>
  </si>
  <si>
    <t>Počet kusů</t>
  </si>
  <si>
    <t>Poštovné</t>
  </si>
  <si>
    <t>CELKEM</t>
  </si>
  <si>
    <t>Celkem s DPH</t>
  </si>
  <si>
    <t>Caltha přírodní kosmetika - objednávkový formulář pro bezobalový prodej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</si>
</sst>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#,##0\ &quot;Kč&quot;;[Red]\-#,##0\ &quot;Kč&quot;"/>
    <numFmt numFmtId="164" formatCode="#,##0\ [$Kč-405]"/>
    <numFmt numFmtId="165" formatCode="#,##0\ &quot;Kč&quot;"/>
    <numFmt numFmtId="166" formatCode="#,##0.00\ [$Kč-405]"/>
    <numFmt numFmtId="167" formatCode="_-* #,##0\ [$Kč-405]_-;\-* #,##0\ [$Kč-405]_-;_-* &quot;-&quot;??\ [$Kč-405]_-;_-@_-"/>
  </numFmts>
  <fonts count="11" x14ac:knownFonts="1">
    <font>
      <sz val="10"/>
      <color rgb="FF000000"/>
      <name val="Arial"/>
    </font>
    <font>
      <b/>
      <sz val="11"/>
      <color rgb="FF000000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10"/>
      <color rgb="FF000000"/>
      <name val="Arial"/>
      <family val="2"/>
      <charset val="238"/>
    </font>
    <font>
      <sz val="8"/>
      <color rgb="FF000000"/>
      <name val="Arial"/>
      <family val="2"/>
      <charset val="238"/>
    </font>
    <font>
      <b/>
      <sz val="8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FF0000"/>
      <name val="Arial"/>
      <family val="2"/>
      <charset val="238"/>
    </font>
    <font>
      <sz val="11"/>
      <color rgb="FF000000"/>
      <name val="Arial"/>
      <family val="2"/>
      <charset val="238"/>
    </font>
  </fonts>
  <fills count="4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B4C6E7"/>
        <bgColor rgb="FFB4C6E7"/>
      </patternFill>
    </fill>
    <fill>
      <patternFill patternType="solid">
        <fgColor rgb="FFC6E0B4"/>
        <bgColor rgb="FFC6E0B4"/>
      </patternFill>
    </fill>
    <fill>
      <patternFill patternType="solid">
        <fgColor rgb="FF00B0F0"/>
        <bgColor rgb="FF00B0F0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97E6F3"/>
        <bgColor rgb="FF97E6F3"/>
      </patternFill>
    </fill>
    <fill>
      <patternFill patternType="solid">
        <fgColor rgb="FFA6A6A6"/>
        <bgColor rgb="FFA6A6A6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rgb="FFB4C6E7"/>
      </patternFill>
    </fill>
    <fill>
      <patternFill patternType="solid">
        <fgColor rgb="FFB4C6E7"/>
        <bgColor indexed="64"/>
      </patternFill>
    </fill>
    <fill>
      <patternFill patternType="solid">
        <fgColor theme="5" tint="0.39997558519241921"/>
        <bgColor rgb="FF00B0F0"/>
      </patternFill>
    </fill>
    <fill>
      <patternFill patternType="solid">
        <fgColor theme="5" tint="0.39997558519241921"/>
        <bgColor rgb="FF97E6F3"/>
      </patternFill>
    </fill>
    <fill>
      <patternFill patternType="solid">
        <fgColor rgb="FFF8CBAD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97E6F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rgb="FFB4C6E7"/>
      </patternFill>
    </fill>
    <fill>
      <patternFill patternType="solid">
        <fgColor theme="0" tint="-0.14999847407452621"/>
        <bgColor rgb="FF00B0F0"/>
      </patternFill>
    </fill>
    <fill>
      <patternFill patternType="solid">
        <fgColor theme="0" tint="-0.14999847407452621"/>
        <bgColor rgb="FF97E6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rgb="FF92D05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B4C6E7"/>
      </patternFill>
    </fill>
    <fill>
      <patternFill patternType="solid">
        <fgColor rgb="FFFF0000"/>
        <bgColor rgb="FF00B0F0"/>
      </patternFill>
    </fill>
    <fill>
      <patternFill patternType="solid">
        <fgColor theme="7" tint="0.39997558519241921"/>
        <bgColor rgb="FFFFE699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0B8DE"/>
        <bgColor indexed="64"/>
      </patternFill>
    </fill>
    <fill>
      <patternFill patternType="solid">
        <fgColor rgb="FFE0B8DE"/>
        <bgColor rgb="FFB4C6E7"/>
      </patternFill>
    </fill>
    <fill>
      <patternFill patternType="solid">
        <fgColor rgb="FFE0B8DE"/>
        <bgColor rgb="FF00B0F0"/>
      </patternFill>
    </fill>
    <fill>
      <patternFill patternType="solid">
        <fgColor rgb="FFFFE599"/>
        <bgColor indexed="64"/>
      </patternFill>
    </fill>
    <fill>
      <patternFill patternType="solid">
        <fgColor theme="7" tint="0.59999389629810485"/>
        <bgColor rgb="FF00B0F0"/>
      </patternFill>
    </fill>
    <fill>
      <patternFill patternType="solid">
        <fgColor rgb="FFEACEE9"/>
        <bgColor indexed="64"/>
      </patternFill>
    </fill>
    <fill>
      <patternFill patternType="solid">
        <fgColor rgb="FFEACEE9"/>
        <bgColor rgb="FF00B0F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161">
    <xf numFmtId="0" fontId="0" fillId="0" borderId="0" xfId="0"/>
    <xf numFmtId="0" fontId="2" fillId="7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vertical="center"/>
    </xf>
    <xf numFmtId="49" fontId="0" fillId="0" borderId="0" xfId="0" applyNumberFormat="1"/>
    <xf numFmtId="1" fontId="6" fillId="18" borderId="1" xfId="0" applyNumberFormat="1" applyFont="1" applyFill="1" applyBorder="1" applyAlignment="1">
      <alignment horizontal="right" vertical="center" wrapText="1"/>
    </xf>
    <xf numFmtId="1" fontId="6" fillId="14" borderId="1" xfId="0" applyNumberFormat="1" applyFont="1" applyFill="1" applyBorder="1" applyAlignment="1">
      <alignment horizontal="right" vertical="center" wrapText="1"/>
    </xf>
    <xf numFmtId="1" fontId="2" fillId="8" borderId="1" xfId="0" applyNumberFormat="1" applyFont="1" applyFill="1" applyBorder="1" applyAlignment="1">
      <alignment vertical="center"/>
    </xf>
    <xf numFmtId="1" fontId="2" fillId="7" borderId="1" xfId="0" applyNumberFormat="1" applyFont="1" applyFill="1" applyBorder="1" applyAlignment="1">
      <alignment vertical="center"/>
    </xf>
    <xf numFmtId="1" fontId="2" fillId="9" borderId="1" xfId="0" applyNumberFormat="1" applyFont="1" applyFill="1" applyBorder="1" applyAlignment="1">
      <alignment vertical="center"/>
    </xf>
    <xf numFmtId="6" fontId="6" fillId="23" borderId="1" xfId="0" applyNumberFormat="1" applyFont="1" applyFill="1" applyBorder="1" applyAlignment="1">
      <alignment horizontal="right" vertical="center" wrapText="1"/>
    </xf>
    <xf numFmtId="1" fontId="6" fillId="12" borderId="1" xfId="0" applyNumberFormat="1" applyFont="1" applyFill="1" applyBorder="1" applyAlignment="1">
      <alignment horizontal="right" vertical="center" wrapText="1"/>
    </xf>
    <xf numFmtId="0" fontId="2" fillId="27" borderId="1" xfId="0" applyFont="1" applyFill="1" applyBorder="1" applyAlignment="1">
      <alignment vertical="center"/>
    </xf>
    <xf numFmtId="1" fontId="2" fillId="27" borderId="1" xfId="0" applyNumberFormat="1" applyFont="1" applyFill="1" applyBorder="1" applyAlignment="1">
      <alignment horizontal="right" vertical="center"/>
    </xf>
    <xf numFmtId="165" fontId="2" fillId="27" borderId="1" xfId="0" applyNumberFormat="1" applyFont="1" applyFill="1" applyBorder="1" applyAlignment="1">
      <alignment vertical="center"/>
    </xf>
    <xf numFmtId="0" fontId="6" fillId="25" borderId="1" xfId="0" applyFont="1" applyFill="1" applyBorder="1" applyAlignment="1">
      <alignment vertical="center" wrapText="1"/>
    </xf>
    <xf numFmtId="1" fontId="6" fillId="29" borderId="1" xfId="0" applyNumberFormat="1" applyFont="1" applyFill="1" applyBorder="1" applyAlignment="1">
      <alignment horizontal="right" vertical="center" wrapText="1"/>
    </xf>
    <xf numFmtId="0" fontId="2" fillId="15" borderId="1" xfId="0" applyFont="1" applyFill="1" applyBorder="1" applyAlignment="1">
      <alignment horizontal="left" vertical="center"/>
    </xf>
    <xf numFmtId="164" fontId="2" fillId="16" borderId="1" xfId="0" applyNumberFormat="1" applyFont="1" applyFill="1" applyBorder="1" applyAlignment="1">
      <alignment horizontal="right" vertical="center"/>
    </xf>
    <xf numFmtId="1" fontId="2" fillId="15" borderId="1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vertical="center"/>
    </xf>
    <xf numFmtId="164" fontId="2" fillId="4" borderId="1" xfId="0" applyNumberFormat="1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6" fillId="17" borderId="1" xfId="0" applyFont="1" applyFill="1" applyBorder="1" applyAlignment="1">
      <alignment vertical="center" wrapText="1"/>
    </xf>
    <xf numFmtId="1" fontId="6" fillId="17" borderId="1" xfId="0" applyNumberFormat="1" applyFont="1" applyFill="1" applyBorder="1" applyAlignment="1">
      <alignment horizontal="right" vertical="center" wrapText="1"/>
    </xf>
    <xf numFmtId="6" fontId="6" fillId="17" borderId="1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0" fontId="6" fillId="14" borderId="1" xfId="0" applyFont="1" applyFill="1" applyBorder="1" applyAlignment="1">
      <alignment vertical="center" wrapText="1"/>
    </xf>
    <xf numFmtId="0" fontId="6" fillId="21" borderId="1" xfId="0" applyFont="1" applyFill="1" applyBorder="1" applyAlignment="1">
      <alignment vertical="center" wrapText="1"/>
    </xf>
    <xf numFmtId="1" fontId="6" fillId="21" borderId="1" xfId="0" applyNumberFormat="1" applyFont="1" applyFill="1" applyBorder="1" applyAlignment="1">
      <alignment horizontal="right" vertical="center" wrapText="1"/>
    </xf>
    <xf numFmtId="6" fontId="6" fillId="21" borderId="1" xfId="0" applyNumberFormat="1" applyFont="1" applyFill="1" applyBorder="1" applyAlignment="1">
      <alignment horizontal="right" vertical="center" wrapText="1"/>
    </xf>
    <xf numFmtId="0" fontId="2" fillId="18" borderId="1" xfId="0" applyFont="1" applyFill="1" applyBorder="1" applyAlignment="1">
      <alignment vertical="center" wrapText="1"/>
    </xf>
    <xf numFmtId="0" fontId="2" fillId="35" borderId="1" xfId="0" applyFont="1" applyFill="1" applyBorder="1" applyAlignment="1">
      <alignment vertical="center"/>
    </xf>
    <xf numFmtId="1" fontId="6" fillId="36" borderId="1" xfId="0" applyNumberFormat="1" applyFont="1" applyFill="1" applyBorder="1" applyAlignment="1">
      <alignment horizontal="right" vertical="center" wrapText="1"/>
    </xf>
    <xf numFmtId="164" fontId="2" fillId="35" borderId="1" xfId="0" applyNumberFormat="1" applyFont="1" applyFill="1" applyBorder="1" applyAlignment="1">
      <alignment horizontal="right" vertical="center"/>
    </xf>
    <xf numFmtId="164" fontId="2" fillId="7" borderId="1" xfId="0" applyNumberFormat="1" applyFont="1" applyFill="1" applyBorder="1" applyAlignment="1">
      <alignment horizontal="right" vertical="center"/>
    </xf>
    <xf numFmtId="164" fontId="2" fillId="5" borderId="1" xfId="0" applyNumberFormat="1" applyFont="1" applyFill="1" applyBorder="1" applyAlignment="1">
      <alignment horizontal="right" vertical="center"/>
    </xf>
    <xf numFmtId="0" fontId="2" fillId="13" borderId="1" xfId="0" applyFont="1" applyFill="1" applyBorder="1" applyAlignment="1">
      <alignment vertical="center"/>
    </xf>
    <xf numFmtId="0" fontId="2" fillId="26" borderId="1" xfId="0" applyFont="1" applyFill="1" applyBorder="1" applyAlignment="1">
      <alignment vertical="center"/>
    </xf>
    <xf numFmtId="0" fontId="6" fillId="36" borderId="1" xfId="0" applyFont="1" applyFill="1" applyBorder="1" applyAlignment="1">
      <alignment vertical="center" wrapText="1"/>
    </xf>
    <xf numFmtId="6" fontId="6" fillId="36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/>
    </xf>
    <xf numFmtId="1" fontId="2" fillId="3" borderId="1" xfId="0" applyNumberFormat="1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horizontal="right" vertical="center"/>
    </xf>
    <xf numFmtId="0" fontId="2" fillId="16" borderId="1" xfId="0" applyFont="1" applyFill="1" applyBorder="1" applyAlignment="1">
      <alignment vertical="center"/>
    </xf>
    <xf numFmtId="0" fontId="2" fillId="30" borderId="1" xfId="0" applyFont="1" applyFill="1" applyBorder="1" applyAlignment="1">
      <alignment horizontal="left" vertical="center"/>
    </xf>
    <xf numFmtId="1" fontId="2" fillId="30" borderId="1" xfId="0" applyNumberFormat="1" applyFont="1" applyFill="1" applyBorder="1" applyAlignment="1">
      <alignment horizontal="right" vertical="center"/>
    </xf>
    <xf numFmtId="0" fontId="2" fillId="9" borderId="1" xfId="0" applyFont="1" applyFill="1" applyBorder="1" applyAlignment="1">
      <alignment vertical="center"/>
    </xf>
    <xf numFmtId="165" fontId="6" fillId="18" borderId="1" xfId="0" applyNumberFormat="1" applyFont="1" applyFill="1" applyBorder="1" applyAlignment="1">
      <alignment horizontal="right" vertical="center" wrapText="1"/>
    </xf>
    <xf numFmtId="49" fontId="2" fillId="9" borderId="1" xfId="0" applyNumberFormat="1" applyFont="1" applyFill="1" applyBorder="1" applyAlignment="1">
      <alignment horizontal="right" vertical="center"/>
    </xf>
    <xf numFmtId="165" fontId="6" fillId="14" borderId="1" xfId="0" applyNumberFormat="1" applyFont="1" applyFill="1" applyBorder="1" applyAlignment="1">
      <alignment horizontal="right" vertical="center" wrapText="1"/>
    </xf>
    <xf numFmtId="165" fontId="6" fillId="12" borderId="1" xfId="0" applyNumberFormat="1" applyFont="1" applyFill="1" applyBorder="1" applyAlignment="1">
      <alignment horizontal="right" vertical="center" wrapText="1"/>
    </xf>
    <xf numFmtId="165" fontId="6" fillId="25" borderId="1" xfId="0" applyNumberFormat="1" applyFont="1" applyFill="1" applyBorder="1" applyAlignment="1">
      <alignment horizontal="right" vertical="center" wrapText="1"/>
    </xf>
    <xf numFmtId="0" fontId="2" fillId="38" borderId="1" xfId="0" applyFont="1" applyFill="1" applyBorder="1" applyAlignment="1">
      <alignment vertical="center"/>
    </xf>
    <xf numFmtId="0" fontId="2" fillId="39" borderId="1" xfId="0" applyFont="1" applyFill="1" applyBorder="1" applyAlignment="1">
      <alignment vertical="center"/>
    </xf>
    <xf numFmtId="1" fontId="2" fillId="39" borderId="1" xfId="0" applyNumberFormat="1" applyFont="1" applyFill="1" applyBorder="1" applyAlignment="1">
      <alignment horizontal="right" vertical="center"/>
    </xf>
    <xf numFmtId="165" fontId="2" fillId="39" borderId="1" xfId="0" applyNumberFormat="1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6" fillId="24" borderId="1" xfId="0" applyFont="1" applyFill="1" applyBorder="1" applyAlignment="1">
      <alignment vertical="center" wrapText="1"/>
    </xf>
    <xf numFmtId="1" fontId="6" fillId="24" borderId="1" xfId="0" applyNumberFormat="1" applyFont="1" applyFill="1" applyBorder="1" applyAlignment="1">
      <alignment horizontal="right" vertical="center" wrapText="1"/>
    </xf>
    <xf numFmtId="6" fontId="6" fillId="24" borderId="1" xfId="0" applyNumberFormat="1" applyFont="1" applyFill="1" applyBorder="1" applyAlignment="1">
      <alignment horizontal="right" vertical="center" wrapText="1"/>
    </xf>
    <xf numFmtId="1" fontId="6" fillId="31" borderId="1" xfId="0" applyNumberFormat="1" applyFont="1" applyFill="1" applyBorder="1" applyAlignment="1">
      <alignment horizontal="right" vertical="center" wrapText="1"/>
    </xf>
    <xf numFmtId="6" fontId="6" fillId="18" borderId="1" xfId="0" applyNumberFormat="1" applyFont="1" applyFill="1" applyBorder="1" applyAlignment="1">
      <alignment horizontal="right" vertical="center" wrapText="1"/>
    </xf>
    <xf numFmtId="164" fontId="2" fillId="8" borderId="1" xfId="0" applyNumberFormat="1" applyFont="1" applyFill="1" applyBorder="1" applyAlignment="1">
      <alignment horizontal="right" vertical="center"/>
    </xf>
    <xf numFmtId="164" fontId="2" fillId="9" borderId="1" xfId="0" applyNumberFormat="1" applyFont="1" applyFill="1" applyBorder="1" applyAlignment="1">
      <alignment horizontal="right" vertical="center"/>
    </xf>
    <xf numFmtId="165" fontId="2" fillId="28" borderId="1" xfId="0" applyNumberFormat="1" applyFont="1" applyFill="1" applyBorder="1" applyAlignment="1">
      <alignment horizontal="right" vertical="center"/>
    </xf>
    <xf numFmtId="0" fontId="6" fillId="37" borderId="1" xfId="0" applyFont="1" applyFill="1" applyBorder="1" applyAlignment="1">
      <alignment wrapText="1"/>
    </xf>
    <xf numFmtId="0" fontId="6" fillId="37" borderId="1" xfId="0" applyFont="1" applyFill="1" applyBorder="1" applyAlignment="1">
      <alignment vertical="center" wrapText="1"/>
    </xf>
    <xf numFmtId="0" fontId="6" fillId="42" borderId="1" xfId="0" applyFont="1" applyFill="1" applyBorder="1" applyAlignment="1">
      <alignment vertical="center" wrapText="1"/>
    </xf>
    <xf numFmtId="0" fontId="6" fillId="42" borderId="1" xfId="0" applyFont="1" applyFill="1" applyBorder="1" applyAlignment="1">
      <alignment wrapText="1"/>
    </xf>
    <xf numFmtId="1" fontId="2" fillId="43" borderId="1" xfId="0" applyNumberFormat="1" applyFont="1" applyFill="1" applyBorder="1" applyAlignment="1">
      <alignment horizontal="right" vertical="center"/>
    </xf>
    <xf numFmtId="165" fontId="2" fillId="43" borderId="1" xfId="0" applyNumberFormat="1" applyFont="1" applyFill="1" applyBorder="1" applyAlignment="1">
      <alignment vertical="center"/>
    </xf>
    <xf numFmtId="0" fontId="2" fillId="20" borderId="1" xfId="0" applyFont="1" applyFill="1" applyBorder="1" applyAlignment="1">
      <alignment vertical="center" wrapText="1"/>
    </xf>
    <xf numFmtId="1" fontId="2" fillId="20" borderId="1" xfId="0" applyNumberFormat="1" applyFont="1" applyFill="1" applyBorder="1" applyAlignment="1">
      <alignment horizontal="right" vertical="center" wrapText="1"/>
    </xf>
    <xf numFmtId="165" fontId="2" fillId="20" borderId="1" xfId="0" applyNumberFormat="1" applyFont="1" applyFill="1" applyBorder="1" applyAlignment="1">
      <alignment horizontal="right" vertical="center" wrapText="1"/>
    </xf>
    <xf numFmtId="0" fontId="6" fillId="20" borderId="1" xfId="0" applyFont="1" applyFill="1" applyBorder="1" applyAlignment="1">
      <alignment vertical="center" wrapText="1"/>
    </xf>
    <xf numFmtId="0" fontId="6" fillId="18" borderId="1" xfId="0" applyFont="1" applyFill="1" applyBorder="1" applyAlignment="1">
      <alignment vertical="center" wrapText="1"/>
    </xf>
    <xf numFmtId="0" fontId="6" fillId="23" borderId="1" xfId="0" applyFont="1" applyFill="1" applyBorder="1" applyAlignment="1">
      <alignment vertical="center" wrapText="1"/>
    </xf>
    <xf numFmtId="0" fontId="6" fillId="12" borderId="1" xfId="0" applyFont="1" applyFill="1" applyBorder="1" applyAlignment="1">
      <alignment vertical="center" wrapText="1"/>
    </xf>
    <xf numFmtId="0" fontId="5" fillId="0" borderId="0" xfId="1" applyFont="1" applyAlignment="1"/>
    <xf numFmtId="164" fontId="3" fillId="0" borderId="0" xfId="1" applyNumberFormat="1" applyFont="1"/>
    <xf numFmtId="166" fontId="3" fillId="0" borderId="0" xfId="1" applyNumberFormat="1" applyFont="1"/>
    <xf numFmtId="0" fontId="10" fillId="0" borderId="0" xfId="1" applyFont="1" applyAlignment="1">
      <alignment horizontal="right" vertical="center"/>
    </xf>
    <xf numFmtId="0" fontId="1" fillId="0" borderId="0" xfId="0" applyFont="1" applyFill="1" applyAlignment="1">
      <alignment horizontal="center"/>
    </xf>
    <xf numFmtId="0" fontId="5" fillId="0" borderId="0" xfId="1" applyFont="1" applyAlignment="1"/>
    <xf numFmtId="0" fontId="10" fillId="0" borderId="0" xfId="1" applyFont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vertical="center"/>
    </xf>
    <xf numFmtId="164" fontId="4" fillId="2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/>
    </xf>
    <xf numFmtId="1" fontId="6" fillId="19" borderId="1" xfId="0" applyNumberFormat="1" applyFont="1" applyFill="1" applyBorder="1" applyAlignment="1">
      <alignment horizontal="right" vertical="center" wrapText="1"/>
    </xf>
    <xf numFmtId="164" fontId="2" fillId="6" borderId="1" xfId="0" applyNumberFormat="1" applyFont="1" applyFill="1" applyBorder="1" applyAlignment="1">
      <alignment horizontal="right" vertical="center"/>
    </xf>
    <xf numFmtId="1" fontId="2" fillId="10" borderId="1" xfId="0" applyNumberFormat="1" applyFont="1" applyFill="1" applyBorder="1" applyAlignment="1">
      <alignment vertical="center"/>
    </xf>
    <xf numFmtId="164" fontId="2" fillId="10" borderId="1" xfId="0" applyNumberFormat="1" applyFont="1" applyFill="1" applyBorder="1" applyAlignment="1">
      <alignment horizontal="right" vertical="center"/>
    </xf>
    <xf numFmtId="0" fontId="4" fillId="32" borderId="1" xfId="0" applyFont="1" applyFill="1" applyBorder="1" applyAlignment="1">
      <alignment horizontal="center" vertical="center" wrapText="1"/>
    </xf>
    <xf numFmtId="0" fontId="2" fillId="33" borderId="1" xfId="0" applyFont="1" applyFill="1" applyBorder="1" applyAlignment="1">
      <alignment vertical="center"/>
    </xf>
    <xf numFmtId="0" fontId="2" fillId="34" borderId="1" xfId="0" applyFont="1" applyFill="1" applyBorder="1" applyAlignment="1">
      <alignment vertical="center"/>
    </xf>
    <xf numFmtId="1" fontId="2" fillId="34" borderId="1" xfId="0" applyNumberFormat="1" applyFont="1" applyFill="1" applyBorder="1" applyAlignment="1">
      <alignment horizontal="right" vertical="center"/>
    </xf>
    <xf numFmtId="165" fontId="2" fillId="34" borderId="1" xfId="0" applyNumberFormat="1" applyFont="1" applyFill="1" applyBorder="1" applyAlignment="1">
      <alignment vertical="center"/>
    </xf>
    <xf numFmtId="0" fontId="6" fillId="40" borderId="1" xfId="0" applyFont="1" applyFill="1" applyBorder="1" applyAlignment="1">
      <alignment vertical="center" wrapText="1"/>
    </xf>
    <xf numFmtId="1" fontId="2" fillId="41" borderId="1" xfId="0" applyNumberFormat="1" applyFont="1" applyFill="1" applyBorder="1" applyAlignment="1">
      <alignment horizontal="right" vertical="center"/>
    </xf>
    <xf numFmtId="165" fontId="6" fillId="40" borderId="1" xfId="0" applyNumberFormat="1" applyFont="1" applyFill="1" applyBorder="1" applyAlignment="1">
      <alignment vertical="center" wrapText="1"/>
    </xf>
    <xf numFmtId="165" fontId="2" fillId="41" borderId="1" xfId="0" applyNumberFormat="1" applyFont="1" applyFill="1" applyBorder="1" applyAlignment="1">
      <alignment vertical="center"/>
    </xf>
    <xf numFmtId="164" fontId="4" fillId="0" borderId="1" xfId="0" applyNumberFormat="1" applyFont="1" applyFill="1" applyBorder="1" applyAlignment="1">
      <alignment vertical="center"/>
    </xf>
    <xf numFmtId="3" fontId="2" fillId="0" borderId="1" xfId="0" applyNumberFormat="1" applyFont="1" applyFill="1" applyBorder="1" applyAlignment="1">
      <alignment horizontal="right" vertical="center"/>
    </xf>
    <xf numFmtId="164" fontId="6" fillId="0" borderId="1" xfId="0" applyNumberFormat="1" applyFont="1" applyBorder="1" applyAlignment="1">
      <alignment vertical="center"/>
    </xf>
    <xf numFmtId="167" fontId="6" fillId="11" borderId="1" xfId="0" applyNumberFormat="1" applyFont="1" applyFill="1" applyBorder="1" applyAlignment="1">
      <alignment vertical="center"/>
    </xf>
    <xf numFmtId="0" fontId="7" fillId="22" borderId="1" xfId="0" applyFont="1" applyFill="1" applyBorder="1" applyAlignment="1">
      <alignment vertical="center" wrapText="1"/>
    </xf>
    <xf numFmtId="1" fontId="7" fillId="22" borderId="1" xfId="0" applyNumberFormat="1" applyFont="1" applyFill="1" applyBorder="1" applyAlignment="1">
      <alignment vertical="center" wrapText="1"/>
    </xf>
    <xf numFmtId="0" fontId="7" fillId="17" borderId="1" xfId="0" applyFont="1" applyFill="1" applyBorder="1" applyAlignment="1">
      <alignment horizontal="center" vertical="center" wrapText="1"/>
    </xf>
    <xf numFmtId="0" fontId="6" fillId="19" borderId="1" xfId="0" applyFont="1" applyFill="1" applyBorder="1" applyAlignment="1">
      <alignment vertical="center" wrapText="1"/>
    </xf>
    <xf numFmtId="6" fontId="6" fillId="19" borderId="1" xfId="0" applyNumberFormat="1" applyFont="1" applyFill="1" applyBorder="1" applyAlignment="1">
      <alignment horizontal="right" vertical="center" wrapText="1"/>
    </xf>
    <xf numFmtId="1" fontId="6" fillId="23" borderId="1" xfId="0" applyNumberFormat="1" applyFont="1" applyFill="1" applyBorder="1" applyAlignment="1">
      <alignment horizontal="right" vertical="center" wrapText="1"/>
    </xf>
    <xf numFmtId="6" fontId="6" fillId="25" borderId="1" xfId="0" applyNumberFormat="1" applyFont="1" applyFill="1" applyBorder="1" applyAlignment="1">
      <alignment horizontal="right" vertical="center" wrapText="1"/>
    </xf>
    <xf numFmtId="165" fontId="6" fillId="25" borderId="1" xfId="0" applyNumberFormat="1" applyFont="1" applyFill="1" applyBorder="1" applyAlignment="1">
      <alignment vertical="center" wrapText="1"/>
    </xf>
    <xf numFmtId="0" fontId="8" fillId="0" borderId="0" xfId="0" applyFont="1" applyBorder="1" applyAlignment="1">
      <alignment horizontal="right"/>
    </xf>
    <xf numFmtId="0" fontId="5" fillId="0" borderId="0" xfId="1" applyFont="1" applyFill="1" applyAlignment="1">
      <alignment horizontal="center" vertical="center"/>
    </xf>
    <xf numFmtId="167" fontId="6" fillId="11" borderId="2" xfId="0" applyNumberFormat="1" applyFont="1" applyFill="1" applyBorder="1" applyAlignment="1">
      <alignment vertical="center"/>
    </xf>
    <xf numFmtId="3" fontId="2" fillId="0" borderId="2" xfId="0" applyNumberFormat="1" applyFont="1" applyFill="1" applyBorder="1" applyAlignment="1">
      <alignment horizontal="right" vertical="center"/>
    </xf>
    <xf numFmtId="164" fontId="6" fillId="0" borderId="2" xfId="0" applyNumberFormat="1" applyFont="1" applyBorder="1" applyAlignment="1">
      <alignment vertical="center"/>
    </xf>
    <xf numFmtId="0" fontId="8" fillId="0" borderId="4" xfId="0" applyFont="1" applyBorder="1" applyAlignment="1">
      <alignment horizontal="right" vertical="center"/>
    </xf>
    <xf numFmtId="3" fontId="8" fillId="0" borderId="3" xfId="0" applyNumberFormat="1" applyFont="1" applyBorder="1"/>
    <xf numFmtId="164" fontId="8" fillId="0" borderId="3" xfId="0" applyNumberFormat="1" applyFont="1" applyBorder="1"/>
    <xf numFmtId="164" fontId="8" fillId="0" borderId="5" xfId="0" applyNumberFormat="1" applyFont="1" applyBorder="1"/>
    <xf numFmtId="0" fontId="4" fillId="13" borderId="1" xfId="0" applyFont="1" applyFill="1" applyBorder="1" applyAlignment="1">
      <alignment horizontal="center" vertical="center" wrapText="1"/>
    </xf>
    <xf numFmtId="0" fontId="7" fillId="40" borderId="1" xfId="0" applyFont="1" applyFill="1" applyBorder="1" applyAlignment="1">
      <alignment horizontal="center" vertical="center" wrapText="1"/>
    </xf>
    <xf numFmtId="0" fontId="4" fillId="37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42" borderId="1" xfId="0" applyFont="1" applyFill="1" applyBorder="1" applyAlignment="1">
      <alignment horizontal="center" vertical="center" wrapText="1"/>
    </xf>
    <xf numFmtId="0" fontId="5" fillId="12" borderId="0" xfId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26" borderId="1" xfId="0" applyFont="1" applyFill="1" applyBorder="1" applyAlignment="1">
      <alignment horizontal="center" vertical="center" wrapText="1"/>
    </xf>
    <xf numFmtId="0" fontId="3" fillId="29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right" vertical="top"/>
    </xf>
    <xf numFmtId="0" fontId="7" fillId="36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vertical="center" wrapText="1"/>
    </xf>
    <xf numFmtId="0" fontId="7" fillId="25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9" borderId="1" xfId="0" applyFont="1" applyFill="1" applyBorder="1" applyAlignment="1">
      <alignment horizontal="center" vertical="center" wrapText="1"/>
    </xf>
    <xf numFmtId="0" fontId="7" fillId="20" borderId="1" xfId="0" applyFont="1" applyFill="1" applyBorder="1" applyAlignment="1">
      <alignment horizontal="center" vertical="center" wrapText="1"/>
    </xf>
    <xf numFmtId="0" fontId="7" fillId="24" borderId="1" xfId="0" applyFont="1" applyFill="1" applyBorder="1" applyAlignment="1">
      <alignment horizontal="center" vertical="center" wrapText="1"/>
    </xf>
    <xf numFmtId="0" fontId="7" fillId="18" borderId="1" xfId="0" applyFont="1" applyFill="1" applyBorder="1" applyAlignment="1">
      <alignment horizontal="center" vertical="center" wrapText="1"/>
    </xf>
    <xf numFmtId="0" fontId="7" fillId="23" borderId="1" xfId="0" applyFont="1" applyFill="1" applyBorder="1" applyAlignment="1">
      <alignment horizontal="center" vertical="center" wrapText="1"/>
    </xf>
    <xf numFmtId="0" fontId="6" fillId="23" borderId="1" xfId="0" applyFont="1" applyFill="1" applyBorder="1" applyAlignment="1">
      <alignment vertical="center" wrapText="1"/>
    </xf>
    <xf numFmtId="0" fontId="7" fillId="21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vertical="center" wrapText="1"/>
    </xf>
    <xf numFmtId="0" fontId="7" fillId="17" borderId="1" xfId="0" applyFont="1" applyFill="1" applyBorder="1" applyAlignment="1">
      <alignment horizontal="center" vertical="center" wrapText="1"/>
    </xf>
  </cellXfs>
  <cellStyles count="2">
    <cellStyle name="Normální" xfId="0" builtinId="0"/>
    <cellStyle name="Normální 2" xfId="1" xr:uid="{DA268A96-DBD3-4DDF-AE68-454ACFA9B2D4}"/>
  </cellStyles>
  <dxfs count="0"/>
  <tableStyles count="0" defaultTableStyle="TableStyleMedium2" defaultPivotStyle="PivotStyleLight16"/>
  <colors>
    <mruColors>
      <color rgb="FFEACEE9"/>
      <color rgb="FFE0B8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EFBDD-CD31-4623-B5CE-72AEA541A833}">
  <sheetPr>
    <pageSetUpPr fitToPage="1"/>
  </sheetPr>
  <dimension ref="A1:I102"/>
  <sheetViews>
    <sheetView topLeftCell="A70" workbookViewId="0">
      <selection activeCell="K97" sqref="K97"/>
    </sheetView>
  </sheetViews>
  <sheetFormatPr defaultRowHeight="12.45" x14ac:dyDescent="0.3"/>
  <cols>
    <col min="1" max="1" width="14.3046875" customWidth="1"/>
    <col min="2" max="2" width="47.53515625" bestFit="1" customWidth="1"/>
    <col min="4" max="4" width="12.3828125" style="5" customWidth="1"/>
    <col min="5" max="5" width="11.69140625" bestFit="1" customWidth="1"/>
    <col min="6" max="6" width="9.84375" bestFit="1" customWidth="1"/>
    <col min="7" max="7" width="12" bestFit="1" customWidth="1"/>
    <col min="8" max="8" width="11.69140625" bestFit="1" customWidth="1"/>
    <col min="9" max="9" width="13.84375" bestFit="1" customWidth="1"/>
  </cols>
  <sheetData>
    <row r="1" spans="1:8" ht="14.15" x14ac:dyDescent="0.35">
      <c r="A1" s="133" t="s">
        <v>145</v>
      </c>
      <c r="B1" s="133"/>
      <c r="C1" s="133"/>
      <c r="D1" s="133"/>
      <c r="E1" s="133"/>
      <c r="F1" s="133"/>
      <c r="G1" s="133"/>
      <c r="H1" s="133"/>
    </row>
    <row r="2" spans="1:8" ht="14.15" x14ac:dyDescent="0.35">
      <c r="A2" s="85"/>
      <c r="B2" s="85"/>
      <c r="C2" s="85"/>
      <c r="D2" s="85"/>
      <c r="E2" s="85"/>
      <c r="F2" s="85"/>
      <c r="G2" s="85"/>
    </row>
    <row r="3" spans="1:8" ht="14.15" x14ac:dyDescent="0.3">
      <c r="A3" s="84" t="s">
        <v>146</v>
      </c>
      <c r="B3" s="81"/>
      <c r="C3" s="81"/>
      <c r="D3" s="81"/>
      <c r="E3" s="81"/>
      <c r="F3" s="81"/>
      <c r="G3" s="81"/>
      <c r="H3" s="81"/>
    </row>
    <row r="4" spans="1:8" ht="14.15" x14ac:dyDescent="0.3">
      <c r="A4" s="84" t="s">
        <v>147</v>
      </c>
      <c r="B4" s="81"/>
      <c r="C4" s="81"/>
      <c r="D4" s="81"/>
      <c r="E4" s="81"/>
      <c r="F4" s="81"/>
      <c r="G4" s="81"/>
      <c r="H4" s="81"/>
    </row>
    <row r="5" spans="1:8" x14ac:dyDescent="0.3">
      <c r="A5" s="132" t="s">
        <v>148</v>
      </c>
      <c r="B5" s="132"/>
      <c r="C5" s="132"/>
      <c r="D5" s="132"/>
      <c r="E5" s="132"/>
      <c r="F5" s="132"/>
      <c r="G5" s="132"/>
      <c r="H5" s="132"/>
    </row>
    <row r="6" spans="1:8" x14ac:dyDescent="0.3">
      <c r="A6" s="81"/>
      <c r="B6" s="81"/>
      <c r="C6" s="81"/>
      <c r="D6" s="82"/>
      <c r="E6" s="82"/>
      <c r="F6" s="82"/>
      <c r="G6" s="81"/>
      <c r="H6" s="83"/>
    </row>
    <row r="7" spans="1:8" x14ac:dyDescent="0.3">
      <c r="A7" s="88" t="s">
        <v>0</v>
      </c>
      <c r="B7" s="88" t="s">
        <v>1</v>
      </c>
      <c r="C7" s="88" t="s">
        <v>2</v>
      </c>
      <c r="D7" s="89" t="s">
        <v>74</v>
      </c>
      <c r="E7" s="90" t="s">
        <v>3</v>
      </c>
      <c r="F7" s="90" t="s">
        <v>4</v>
      </c>
      <c r="G7" s="106" t="s">
        <v>149</v>
      </c>
      <c r="H7" s="106" t="s">
        <v>3</v>
      </c>
    </row>
    <row r="8" spans="1:8" x14ac:dyDescent="0.3">
      <c r="A8" s="134" t="s">
        <v>5</v>
      </c>
      <c r="B8" s="43" t="s">
        <v>6</v>
      </c>
      <c r="C8" s="43" t="s">
        <v>7</v>
      </c>
      <c r="D8" s="44">
        <v>8594196840011</v>
      </c>
      <c r="E8" s="45">
        <v>61</v>
      </c>
      <c r="F8" s="45">
        <f t="shared" ref="F8:F48" si="0">E8*1.21</f>
        <v>73.81</v>
      </c>
      <c r="G8" s="107">
        <v>0</v>
      </c>
      <c r="H8" s="108">
        <f>E8*G8</f>
        <v>0</v>
      </c>
    </row>
    <row r="9" spans="1:8" x14ac:dyDescent="0.3">
      <c r="A9" s="135"/>
      <c r="B9" s="43" t="s">
        <v>8</v>
      </c>
      <c r="C9" s="43" t="s">
        <v>7</v>
      </c>
      <c r="D9" s="44">
        <v>8594196840028</v>
      </c>
      <c r="E9" s="45">
        <v>61</v>
      </c>
      <c r="F9" s="45">
        <f t="shared" si="0"/>
        <v>73.81</v>
      </c>
      <c r="G9" s="107">
        <v>0</v>
      </c>
      <c r="H9" s="108">
        <f t="shared" ref="H9:H72" si="1">E9*G9</f>
        <v>0</v>
      </c>
    </row>
    <row r="10" spans="1:8" x14ac:dyDescent="0.3">
      <c r="A10" s="135"/>
      <c r="B10" s="43" t="s">
        <v>9</v>
      </c>
      <c r="C10" s="43" t="s">
        <v>7</v>
      </c>
      <c r="D10" s="44">
        <v>8594196840035</v>
      </c>
      <c r="E10" s="45">
        <v>61</v>
      </c>
      <c r="F10" s="45">
        <f t="shared" si="0"/>
        <v>73.81</v>
      </c>
      <c r="G10" s="107">
        <v>0</v>
      </c>
      <c r="H10" s="108">
        <f t="shared" si="1"/>
        <v>0</v>
      </c>
    </row>
    <row r="11" spans="1:8" x14ac:dyDescent="0.3">
      <c r="A11" s="135"/>
      <c r="B11" s="43" t="s">
        <v>10</v>
      </c>
      <c r="C11" s="43" t="s">
        <v>7</v>
      </c>
      <c r="D11" s="44">
        <v>8594196840042</v>
      </c>
      <c r="E11" s="45">
        <v>61</v>
      </c>
      <c r="F11" s="45">
        <f t="shared" si="0"/>
        <v>73.81</v>
      </c>
      <c r="G11" s="107">
        <v>0</v>
      </c>
      <c r="H11" s="108">
        <f t="shared" si="1"/>
        <v>0</v>
      </c>
    </row>
    <row r="12" spans="1:8" x14ac:dyDescent="0.3">
      <c r="A12" s="135"/>
      <c r="B12" s="43" t="s">
        <v>11</v>
      </c>
      <c r="C12" s="43" t="s">
        <v>7</v>
      </c>
      <c r="D12" s="44">
        <v>8594196840066</v>
      </c>
      <c r="E12" s="45">
        <v>61</v>
      </c>
      <c r="F12" s="45">
        <f t="shared" si="0"/>
        <v>73.81</v>
      </c>
      <c r="G12" s="107">
        <v>0</v>
      </c>
      <c r="H12" s="108">
        <f t="shared" si="1"/>
        <v>0</v>
      </c>
    </row>
    <row r="13" spans="1:8" x14ac:dyDescent="0.3">
      <c r="A13" s="135"/>
      <c r="B13" s="43" t="s">
        <v>12</v>
      </c>
      <c r="C13" s="43" t="s">
        <v>7</v>
      </c>
      <c r="D13" s="44">
        <v>8594196840073</v>
      </c>
      <c r="E13" s="45">
        <v>61</v>
      </c>
      <c r="F13" s="45">
        <f t="shared" si="0"/>
        <v>73.81</v>
      </c>
      <c r="G13" s="107">
        <v>0</v>
      </c>
      <c r="H13" s="108">
        <f t="shared" si="1"/>
        <v>0</v>
      </c>
    </row>
    <row r="14" spans="1:8" x14ac:dyDescent="0.3">
      <c r="A14" s="135"/>
      <c r="B14" s="43" t="s">
        <v>13</v>
      </c>
      <c r="C14" s="43" t="s">
        <v>7</v>
      </c>
      <c r="D14" s="44">
        <v>8594196840097</v>
      </c>
      <c r="E14" s="45">
        <v>61</v>
      </c>
      <c r="F14" s="45">
        <f t="shared" si="0"/>
        <v>73.81</v>
      </c>
      <c r="G14" s="107">
        <v>0</v>
      </c>
      <c r="H14" s="108">
        <f t="shared" si="1"/>
        <v>0</v>
      </c>
    </row>
    <row r="15" spans="1:8" x14ac:dyDescent="0.3">
      <c r="A15" s="135"/>
      <c r="B15" s="43" t="s">
        <v>14</v>
      </c>
      <c r="C15" s="43" t="s">
        <v>7</v>
      </c>
      <c r="D15" s="44">
        <v>8594196840103</v>
      </c>
      <c r="E15" s="45">
        <v>61</v>
      </c>
      <c r="F15" s="45">
        <f t="shared" si="0"/>
        <v>73.81</v>
      </c>
      <c r="G15" s="107">
        <v>0</v>
      </c>
      <c r="H15" s="108">
        <f t="shared" si="1"/>
        <v>0</v>
      </c>
    </row>
    <row r="16" spans="1:8" x14ac:dyDescent="0.3">
      <c r="A16" s="135"/>
      <c r="B16" s="43" t="s">
        <v>15</v>
      </c>
      <c r="C16" s="43" t="s">
        <v>7</v>
      </c>
      <c r="D16" s="44">
        <v>8594196840127</v>
      </c>
      <c r="E16" s="45">
        <v>61</v>
      </c>
      <c r="F16" s="45">
        <f t="shared" si="0"/>
        <v>73.81</v>
      </c>
      <c r="G16" s="107">
        <v>0</v>
      </c>
      <c r="H16" s="108">
        <f t="shared" si="1"/>
        <v>0</v>
      </c>
    </row>
    <row r="17" spans="1:8" x14ac:dyDescent="0.3">
      <c r="A17" s="135"/>
      <c r="B17" s="43" t="s">
        <v>16</v>
      </c>
      <c r="C17" s="43" t="s">
        <v>7</v>
      </c>
      <c r="D17" s="44">
        <v>8594196840134</v>
      </c>
      <c r="E17" s="45">
        <v>61</v>
      </c>
      <c r="F17" s="45">
        <f t="shared" si="0"/>
        <v>73.81</v>
      </c>
      <c r="G17" s="107">
        <v>0</v>
      </c>
      <c r="H17" s="108">
        <f t="shared" si="1"/>
        <v>0</v>
      </c>
    </row>
    <row r="18" spans="1:8" x14ac:dyDescent="0.3">
      <c r="A18" s="135"/>
      <c r="B18" s="43" t="s">
        <v>17</v>
      </c>
      <c r="C18" s="43" t="s">
        <v>7</v>
      </c>
      <c r="D18" s="44">
        <v>8594196840141</v>
      </c>
      <c r="E18" s="45">
        <v>61</v>
      </c>
      <c r="F18" s="45">
        <f t="shared" si="0"/>
        <v>73.81</v>
      </c>
      <c r="G18" s="107">
        <v>0</v>
      </c>
      <c r="H18" s="108">
        <f t="shared" si="1"/>
        <v>0</v>
      </c>
    </row>
    <row r="19" spans="1:8" x14ac:dyDescent="0.3">
      <c r="A19" s="135"/>
      <c r="B19" s="43" t="s">
        <v>108</v>
      </c>
      <c r="C19" s="43" t="s">
        <v>7</v>
      </c>
      <c r="D19" s="44">
        <v>8594196841308</v>
      </c>
      <c r="E19" s="45">
        <v>61</v>
      </c>
      <c r="F19" s="45">
        <f t="shared" ref="F19" si="2">E19*1.21</f>
        <v>73.81</v>
      </c>
      <c r="G19" s="107">
        <v>0</v>
      </c>
      <c r="H19" s="108">
        <f t="shared" si="1"/>
        <v>0</v>
      </c>
    </row>
    <row r="20" spans="1:8" x14ac:dyDescent="0.3">
      <c r="A20" s="135"/>
      <c r="B20" s="43" t="s">
        <v>18</v>
      </c>
      <c r="C20" s="43" t="s">
        <v>7</v>
      </c>
      <c r="D20" s="44">
        <v>8594196840158</v>
      </c>
      <c r="E20" s="45">
        <v>61</v>
      </c>
      <c r="F20" s="45">
        <f t="shared" si="0"/>
        <v>73.81</v>
      </c>
      <c r="G20" s="107">
        <v>0</v>
      </c>
      <c r="H20" s="108">
        <f t="shared" si="1"/>
        <v>0</v>
      </c>
    </row>
    <row r="21" spans="1:8" x14ac:dyDescent="0.3">
      <c r="A21" s="134" t="s">
        <v>19</v>
      </c>
      <c r="B21" s="43" t="s">
        <v>20</v>
      </c>
      <c r="C21" s="43" t="s">
        <v>7</v>
      </c>
      <c r="D21" s="44">
        <v>8594196840172</v>
      </c>
      <c r="E21" s="45">
        <v>61</v>
      </c>
      <c r="F21" s="45">
        <f t="shared" si="0"/>
        <v>73.81</v>
      </c>
      <c r="G21" s="107">
        <v>0</v>
      </c>
      <c r="H21" s="108">
        <f t="shared" si="1"/>
        <v>0</v>
      </c>
    </row>
    <row r="22" spans="1:8" x14ac:dyDescent="0.3">
      <c r="A22" s="135"/>
      <c r="B22" s="43" t="s">
        <v>21</v>
      </c>
      <c r="C22" s="43" t="s">
        <v>7</v>
      </c>
      <c r="D22" s="44">
        <v>8594196840189</v>
      </c>
      <c r="E22" s="45">
        <v>61</v>
      </c>
      <c r="F22" s="45">
        <f t="shared" si="0"/>
        <v>73.81</v>
      </c>
      <c r="G22" s="107">
        <v>0</v>
      </c>
      <c r="H22" s="108">
        <f t="shared" si="1"/>
        <v>0</v>
      </c>
    </row>
    <row r="23" spans="1:8" x14ac:dyDescent="0.3">
      <c r="A23" s="135"/>
      <c r="B23" s="43" t="s">
        <v>22</v>
      </c>
      <c r="C23" s="43" t="s">
        <v>7</v>
      </c>
      <c r="D23" s="44">
        <v>8594196840196</v>
      </c>
      <c r="E23" s="45">
        <v>61</v>
      </c>
      <c r="F23" s="45">
        <f t="shared" si="0"/>
        <v>73.81</v>
      </c>
      <c r="G23" s="107">
        <v>0</v>
      </c>
      <c r="H23" s="108">
        <f t="shared" si="1"/>
        <v>0</v>
      </c>
    </row>
    <row r="24" spans="1:8" ht="20.6" x14ac:dyDescent="0.3">
      <c r="A24" s="91" t="s">
        <v>23</v>
      </c>
      <c r="B24" s="43" t="s">
        <v>24</v>
      </c>
      <c r="C24" s="43" t="s">
        <v>7</v>
      </c>
      <c r="D24" s="44">
        <v>8594196840202</v>
      </c>
      <c r="E24" s="45">
        <v>43</v>
      </c>
      <c r="F24" s="45">
        <f t="shared" si="0"/>
        <v>52.03</v>
      </c>
      <c r="G24" s="107">
        <v>0</v>
      </c>
      <c r="H24" s="108">
        <f t="shared" si="1"/>
        <v>0</v>
      </c>
    </row>
    <row r="25" spans="1:8" ht="13.2" customHeight="1" x14ac:dyDescent="0.3">
      <c r="A25" s="142" t="s">
        <v>26</v>
      </c>
      <c r="B25" s="34" t="s">
        <v>27</v>
      </c>
      <c r="C25" s="34" t="s">
        <v>7</v>
      </c>
      <c r="D25" s="35">
        <v>8594196840257</v>
      </c>
      <c r="E25" s="36">
        <v>75</v>
      </c>
      <c r="F25" s="36">
        <f t="shared" ref="F25:F29" si="3">E25*1.21</f>
        <v>90.75</v>
      </c>
      <c r="G25" s="107">
        <v>0</v>
      </c>
      <c r="H25" s="108">
        <f t="shared" si="1"/>
        <v>0</v>
      </c>
    </row>
    <row r="26" spans="1:8" x14ac:dyDescent="0.3">
      <c r="A26" s="143"/>
      <c r="B26" s="34" t="s">
        <v>22</v>
      </c>
      <c r="C26" s="34" t="s">
        <v>7</v>
      </c>
      <c r="D26" s="35">
        <v>8594196840288</v>
      </c>
      <c r="E26" s="36">
        <v>75</v>
      </c>
      <c r="F26" s="36">
        <f t="shared" si="3"/>
        <v>90.75</v>
      </c>
      <c r="G26" s="107">
        <v>0</v>
      </c>
      <c r="H26" s="108">
        <f t="shared" si="1"/>
        <v>0</v>
      </c>
    </row>
    <row r="27" spans="1:8" x14ac:dyDescent="0.3">
      <c r="A27" s="143"/>
      <c r="B27" s="34" t="s">
        <v>29</v>
      </c>
      <c r="C27" s="34" t="s">
        <v>7</v>
      </c>
      <c r="D27" s="35">
        <v>8594196840271</v>
      </c>
      <c r="E27" s="36">
        <v>75</v>
      </c>
      <c r="F27" s="36">
        <f t="shared" si="3"/>
        <v>90.75</v>
      </c>
      <c r="G27" s="107">
        <v>0</v>
      </c>
      <c r="H27" s="108">
        <f t="shared" si="1"/>
        <v>0</v>
      </c>
    </row>
    <row r="28" spans="1:8" x14ac:dyDescent="0.3">
      <c r="A28" s="143"/>
      <c r="B28" s="34" t="s">
        <v>108</v>
      </c>
      <c r="C28" s="34" t="s">
        <v>7</v>
      </c>
      <c r="D28" s="35">
        <v>8594196841322</v>
      </c>
      <c r="E28" s="36">
        <v>75</v>
      </c>
      <c r="F28" s="36">
        <f t="shared" si="3"/>
        <v>90.75</v>
      </c>
      <c r="G28" s="107">
        <v>0</v>
      </c>
      <c r="H28" s="108">
        <f t="shared" si="1"/>
        <v>0</v>
      </c>
    </row>
    <row r="29" spans="1:8" x14ac:dyDescent="0.3">
      <c r="A29" s="143"/>
      <c r="B29" s="34" t="s">
        <v>28</v>
      </c>
      <c r="C29" s="34" t="s">
        <v>7</v>
      </c>
      <c r="D29" s="35">
        <v>8594196840264</v>
      </c>
      <c r="E29" s="36">
        <v>75</v>
      </c>
      <c r="F29" s="36">
        <f t="shared" si="3"/>
        <v>90.75</v>
      </c>
      <c r="G29" s="107">
        <v>0</v>
      </c>
      <c r="H29" s="108">
        <f t="shared" si="1"/>
        <v>0</v>
      </c>
    </row>
    <row r="30" spans="1:8" x14ac:dyDescent="0.3">
      <c r="A30" s="141" t="s">
        <v>25</v>
      </c>
      <c r="B30" s="21" t="s">
        <v>129</v>
      </c>
      <c r="C30" s="21" t="s">
        <v>50</v>
      </c>
      <c r="D30" s="6">
        <v>8594196841599</v>
      </c>
      <c r="E30" s="22">
        <v>110</v>
      </c>
      <c r="F30" s="22">
        <f t="shared" ref="F30:F33" si="4">E30*1.21</f>
        <v>133.1</v>
      </c>
      <c r="G30" s="107">
        <v>0</v>
      </c>
      <c r="H30" s="108">
        <f t="shared" si="1"/>
        <v>0</v>
      </c>
    </row>
    <row r="31" spans="1:8" x14ac:dyDescent="0.3">
      <c r="A31" s="141"/>
      <c r="B31" s="21" t="s">
        <v>126</v>
      </c>
      <c r="C31" s="21" t="s">
        <v>50</v>
      </c>
      <c r="D31" s="6">
        <v>8594196841513</v>
      </c>
      <c r="E31" s="22">
        <v>110</v>
      </c>
      <c r="F31" s="22">
        <f t="shared" si="4"/>
        <v>133.1</v>
      </c>
      <c r="G31" s="107">
        <v>0</v>
      </c>
      <c r="H31" s="108">
        <f t="shared" si="1"/>
        <v>0</v>
      </c>
    </row>
    <row r="32" spans="1:8" x14ac:dyDescent="0.3">
      <c r="A32" s="141"/>
      <c r="B32" s="21" t="s">
        <v>127</v>
      </c>
      <c r="C32" s="21" t="s">
        <v>50</v>
      </c>
      <c r="D32" s="6">
        <v>8594196841551</v>
      </c>
      <c r="E32" s="22">
        <v>110</v>
      </c>
      <c r="F32" s="22">
        <f t="shared" si="4"/>
        <v>133.1</v>
      </c>
      <c r="G32" s="107">
        <v>0</v>
      </c>
      <c r="H32" s="108">
        <f t="shared" si="1"/>
        <v>0</v>
      </c>
    </row>
    <row r="33" spans="1:8" x14ac:dyDescent="0.3">
      <c r="A33" s="141"/>
      <c r="B33" s="21" t="s">
        <v>128</v>
      </c>
      <c r="C33" s="21" t="s">
        <v>50</v>
      </c>
      <c r="D33" s="6">
        <v>8594196841636</v>
      </c>
      <c r="E33" s="22">
        <v>110</v>
      </c>
      <c r="F33" s="22">
        <f t="shared" si="4"/>
        <v>133.1</v>
      </c>
      <c r="G33" s="107">
        <v>0</v>
      </c>
      <c r="H33" s="108">
        <f t="shared" si="1"/>
        <v>0</v>
      </c>
    </row>
    <row r="34" spans="1:8" x14ac:dyDescent="0.3">
      <c r="A34" s="141"/>
      <c r="B34" s="21" t="s">
        <v>125</v>
      </c>
      <c r="C34" s="21" t="s">
        <v>50</v>
      </c>
      <c r="D34" s="6">
        <v>8594196841476</v>
      </c>
      <c r="E34" s="22">
        <v>110</v>
      </c>
      <c r="F34" s="22">
        <f t="shared" ref="F34" si="5">E34*1.21</f>
        <v>133.1</v>
      </c>
      <c r="G34" s="107">
        <v>0</v>
      </c>
      <c r="H34" s="108">
        <f t="shared" si="1"/>
        <v>0</v>
      </c>
    </row>
    <row r="35" spans="1:8" x14ac:dyDescent="0.3">
      <c r="A35" s="141"/>
      <c r="B35" s="21" t="s">
        <v>129</v>
      </c>
      <c r="C35" s="21" t="s">
        <v>90</v>
      </c>
      <c r="D35" s="6">
        <v>8594196841605</v>
      </c>
      <c r="E35" s="22">
        <v>283</v>
      </c>
      <c r="F35" s="22">
        <f t="shared" ref="F35:F38" si="6">E35*1.21</f>
        <v>342.43</v>
      </c>
      <c r="G35" s="107">
        <v>0</v>
      </c>
      <c r="H35" s="108">
        <f t="shared" si="1"/>
        <v>0</v>
      </c>
    </row>
    <row r="36" spans="1:8" x14ac:dyDescent="0.3">
      <c r="A36" s="141"/>
      <c r="B36" s="21" t="s">
        <v>126</v>
      </c>
      <c r="C36" s="21" t="s">
        <v>90</v>
      </c>
      <c r="D36" s="6">
        <v>8594196841520</v>
      </c>
      <c r="E36" s="22">
        <v>283</v>
      </c>
      <c r="F36" s="22">
        <f t="shared" si="6"/>
        <v>342.43</v>
      </c>
      <c r="G36" s="107">
        <v>0</v>
      </c>
      <c r="H36" s="108">
        <f t="shared" si="1"/>
        <v>0</v>
      </c>
    </row>
    <row r="37" spans="1:8" x14ac:dyDescent="0.3">
      <c r="A37" s="141"/>
      <c r="B37" s="21" t="s">
        <v>127</v>
      </c>
      <c r="C37" s="21" t="s">
        <v>90</v>
      </c>
      <c r="D37" s="6">
        <v>8594196841568</v>
      </c>
      <c r="E37" s="22">
        <v>283</v>
      </c>
      <c r="F37" s="22">
        <f t="shared" si="6"/>
        <v>342.43</v>
      </c>
      <c r="G37" s="107">
        <v>0</v>
      </c>
      <c r="H37" s="108">
        <f t="shared" si="1"/>
        <v>0</v>
      </c>
    </row>
    <row r="38" spans="1:8" x14ac:dyDescent="0.3">
      <c r="A38" s="141"/>
      <c r="B38" s="21" t="s">
        <v>128</v>
      </c>
      <c r="C38" s="21" t="s">
        <v>90</v>
      </c>
      <c r="D38" s="6">
        <v>8594196841643</v>
      </c>
      <c r="E38" s="22">
        <v>283</v>
      </c>
      <c r="F38" s="22">
        <f t="shared" si="6"/>
        <v>342.43</v>
      </c>
      <c r="G38" s="107">
        <v>0</v>
      </c>
      <c r="H38" s="108">
        <f t="shared" si="1"/>
        <v>0</v>
      </c>
    </row>
    <row r="39" spans="1:8" x14ac:dyDescent="0.3">
      <c r="A39" s="141"/>
      <c r="B39" s="21" t="s">
        <v>125</v>
      </c>
      <c r="C39" s="21" t="s">
        <v>90</v>
      </c>
      <c r="D39" s="6">
        <v>8594196841483</v>
      </c>
      <c r="E39" s="22">
        <v>283</v>
      </c>
      <c r="F39" s="22">
        <f t="shared" ref="F39" si="7">E39*1.21</f>
        <v>342.43</v>
      </c>
      <c r="G39" s="107">
        <v>0</v>
      </c>
      <c r="H39" s="108">
        <f t="shared" si="1"/>
        <v>0</v>
      </c>
    </row>
    <row r="40" spans="1:8" ht="13.2" customHeight="1" x14ac:dyDescent="0.3">
      <c r="A40" s="144" t="s">
        <v>30</v>
      </c>
      <c r="B40" s="4" t="s">
        <v>31</v>
      </c>
      <c r="C40" s="4" t="s">
        <v>52</v>
      </c>
      <c r="D40" s="7">
        <v>8594196840295</v>
      </c>
      <c r="E40" s="38">
        <v>133</v>
      </c>
      <c r="F40" s="38">
        <f t="shared" si="0"/>
        <v>160.93</v>
      </c>
      <c r="G40" s="107">
        <v>0</v>
      </c>
      <c r="H40" s="108">
        <f t="shared" si="1"/>
        <v>0</v>
      </c>
    </row>
    <row r="41" spans="1:8" ht="13.2" customHeight="1" x14ac:dyDescent="0.3">
      <c r="A41" s="144"/>
      <c r="B41" s="4" t="s">
        <v>36</v>
      </c>
      <c r="C41" s="4" t="s">
        <v>52</v>
      </c>
      <c r="D41" s="7">
        <v>8594196840349</v>
      </c>
      <c r="E41" s="38">
        <v>162</v>
      </c>
      <c r="F41" s="38">
        <f t="shared" ref="F41:F43" si="8">E41*1.21</f>
        <v>196.01999999999998</v>
      </c>
      <c r="G41" s="107">
        <v>0</v>
      </c>
      <c r="H41" s="108">
        <f t="shared" si="1"/>
        <v>0</v>
      </c>
    </row>
    <row r="42" spans="1:8" ht="13.2" customHeight="1" x14ac:dyDescent="0.3">
      <c r="A42" s="144"/>
      <c r="B42" s="4" t="s">
        <v>33</v>
      </c>
      <c r="C42" s="4" t="s">
        <v>52</v>
      </c>
      <c r="D42" s="7">
        <v>8594196840318</v>
      </c>
      <c r="E42" s="38">
        <v>145</v>
      </c>
      <c r="F42" s="38">
        <f t="shared" si="8"/>
        <v>175.45</v>
      </c>
      <c r="G42" s="107">
        <v>0</v>
      </c>
      <c r="H42" s="108">
        <f t="shared" si="1"/>
        <v>0</v>
      </c>
    </row>
    <row r="43" spans="1:8" x14ac:dyDescent="0.3">
      <c r="A43" s="144"/>
      <c r="B43" s="4" t="s">
        <v>64</v>
      </c>
      <c r="C43" s="4" t="s">
        <v>114</v>
      </c>
      <c r="D43" s="7">
        <v>8594196840615</v>
      </c>
      <c r="E43" s="38">
        <v>220</v>
      </c>
      <c r="F43" s="38">
        <f t="shared" si="8"/>
        <v>266.2</v>
      </c>
      <c r="G43" s="107">
        <v>0</v>
      </c>
      <c r="H43" s="108">
        <f t="shared" si="1"/>
        <v>0</v>
      </c>
    </row>
    <row r="44" spans="1:8" x14ac:dyDescent="0.3">
      <c r="A44" s="144"/>
      <c r="B44" s="4" t="s">
        <v>32</v>
      </c>
      <c r="C44" s="4" t="s">
        <v>52</v>
      </c>
      <c r="D44" s="7">
        <v>8594196840301</v>
      </c>
      <c r="E44" s="38">
        <v>145</v>
      </c>
      <c r="F44" s="38">
        <f t="shared" ref="F44:F45" si="9">E44*1.21</f>
        <v>175.45</v>
      </c>
      <c r="G44" s="107">
        <v>0</v>
      </c>
      <c r="H44" s="108">
        <f t="shared" si="1"/>
        <v>0</v>
      </c>
    </row>
    <row r="45" spans="1:8" x14ac:dyDescent="0.3">
      <c r="A45" s="144"/>
      <c r="B45" s="4" t="s">
        <v>35</v>
      </c>
      <c r="C45" s="4" t="s">
        <v>52</v>
      </c>
      <c r="D45" s="7">
        <v>8594196840332</v>
      </c>
      <c r="E45" s="38">
        <v>168</v>
      </c>
      <c r="F45" s="38">
        <f t="shared" si="9"/>
        <v>203.28</v>
      </c>
      <c r="G45" s="107">
        <v>0</v>
      </c>
      <c r="H45" s="108">
        <f t="shared" si="1"/>
        <v>0</v>
      </c>
    </row>
    <row r="46" spans="1:8" x14ac:dyDescent="0.3">
      <c r="A46" s="144"/>
      <c r="B46" s="4" t="s">
        <v>34</v>
      </c>
      <c r="C46" s="4" t="s">
        <v>52</v>
      </c>
      <c r="D46" s="7">
        <v>8594196840325</v>
      </c>
      <c r="E46" s="38">
        <v>191</v>
      </c>
      <c r="F46" s="38">
        <f t="shared" ref="F46:F47" si="10">E46*1.21</f>
        <v>231.10999999999999</v>
      </c>
      <c r="G46" s="107">
        <v>0</v>
      </c>
      <c r="H46" s="108">
        <f t="shared" si="1"/>
        <v>0</v>
      </c>
    </row>
    <row r="47" spans="1:8" x14ac:dyDescent="0.3">
      <c r="A47" s="144"/>
      <c r="B47" s="4" t="s">
        <v>66</v>
      </c>
      <c r="C47" s="4" t="s">
        <v>68</v>
      </c>
      <c r="D47" s="7">
        <v>8594196840363</v>
      </c>
      <c r="E47" s="38">
        <v>121</v>
      </c>
      <c r="F47" s="38">
        <f t="shared" si="10"/>
        <v>146.41</v>
      </c>
      <c r="G47" s="107">
        <v>0</v>
      </c>
      <c r="H47" s="108">
        <f t="shared" si="1"/>
        <v>0</v>
      </c>
    </row>
    <row r="48" spans="1:8" ht="13.95" customHeight="1" x14ac:dyDescent="0.3">
      <c r="A48" s="144"/>
      <c r="B48" s="4" t="s">
        <v>65</v>
      </c>
      <c r="C48" s="4" t="s">
        <v>67</v>
      </c>
      <c r="D48" s="7">
        <v>8594196840356</v>
      </c>
      <c r="E48" s="38">
        <v>20</v>
      </c>
      <c r="F48" s="38">
        <f t="shared" si="0"/>
        <v>24.2</v>
      </c>
      <c r="G48" s="107">
        <v>0</v>
      </c>
      <c r="H48" s="108">
        <f t="shared" si="1"/>
        <v>0</v>
      </c>
    </row>
    <row r="49" spans="1:8" ht="13.2" customHeight="1" x14ac:dyDescent="0.3">
      <c r="A49" s="144" t="s">
        <v>46</v>
      </c>
      <c r="B49" s="4" t="s">
        <v>38</v>
      </c>
      <c r="C49" s="4" t="s">
        <v>53</v>
      </c>
      <c r="D49" s="7">
        <v>8594196840387</v>
      </c>
      <c r="E49" s="38">
        <v>145</v>
      </c>
      <c r="F49" s="38">
        <f t="shared" ref="F49" si="11">E49*1.21</f>
        <v>175.45</v>
      </c>
      <c r="G49" s="107">
        <v>0</v>
      </c>
      <c r="H49" s="108">
        <f t="shared" si="1"/>
        <v>0</v>
      </c>
    </row>
    <row r="50" spans="1:8" x14ac:dyDescent="0.3">
      <c r="A50" s="144"/>
      <c r="B50" s="4" t="s">
        <v>39</v>
      </c>
      <c r="C50" s="4" t="s">
        <v>107</v>
      </c>
      <c r="D50" s="7">
        <v>8594196840394</v>
      </c>
      <c r="E50" s="38">
        <v>90</v>
      </c>
      <c r="F50" s="38">
        <f t="shared" ref="F50" si="12">E50*1.21</f>
        <v>108.89999999999999</v>
      </c>
      <c r="G50" s="107">
        <v>0</v>
      </c>
      <c r="H50" s="108">
        <f t="shared" si="1"/>
        <v>0</v>
      </c>
    </row>
    <row r="51" spans="1:8" x14ac:dyDescent="0.3">
      <c r="A51" s="144"/>
      <c r="B51" s="4" t="s">
        <v>115</v>
      </c>
      <c r="C51" s="4" t="s">
        <v>72</v>
      </c>
      <c r="D51" s="7">
        <v>8594196841438</v>
      </c>
      <c r="E51" s="38">
        <v>185</v>
      </c>
      <c r="F51" s="38">
        <f t="shared" ref="F51" si="13">E51*1.21</f>
        <v>223.85</v>
      </c>
      <c r="G51" s="107">
        <v>0</v>
      </c>
      <c r="H51" s="108">
        <f t="shared" si="1"/>
        <v>0</v>
      </c>
    </row>
    <row r="52" spans="1:8" x14ac:dyDescent="0.3">
      <c r="A52" s="144"/>
      <c r="B52" s="4" t="s">
        <v>37</v>
      </c>
      <c r="C52" s="4" t="s">
        <v>53</v>
      </c>
      <c r="D52" s="7">
        <v>8594196840370</v>
      </c>
      <c r="E52" s="38">
        <v>191</v>
      </c>
      <c r="F52" s="38">
        <f t="shared" ref="F52" si="14">E52*1.21</f>
        <v>231.10999999999999</v>
      </c>
      <c r="G52" s="107">
        <v>0</v>
      </c>
      <c r="H52" s="108">
        <f t="shared" si="1"/>
        <v>0</v>
      </c>
    </row>
    <row r="53" spans="1:8" x14ac:dyDescent="0.3">
      <c r="A53" s="145" t="s">
        <v>40</v>
      </c>
      <c r="B53" s="92" t="s">
        <v>41</v>
      </c>
      <c r="C53" s="92" t="s">
        <v>61</v>
      </c>
      <c r="D53" s="93">
        <v>8594196840400</v>
      </c>
      <c r="E53" s="94">
        <v>49</v>
      </c>
      <c r="F53" s="94">
        <f>E53*1.21</f>
        <v>59.29</v>
      </c>
      <c r="G53" s="107">
        <v>0</v>
      </c>
      <c r="H53" s="108">
        <f t="shared" si="1"/>
        <v>0</v>
      </c>
    </row>
    <row r="54" spans="1:8" x14ac:dyDescent="0.3">
      <c r="A54" s="135"/>
      <c r="B54" s="92" t="s">
        <v>42</v>
      </c>
      <c r="C54" s="92" t="s">
        <v>61</v>
      </c>
      <c r="D54" s="93">
        <v>8594196840417</v>
      </c>
      <c r="E54" s="94">
        <v>49</v>
      </c>
      <c r="F54" s="94">
        <f>E54*1.21</f>
        <v>59.29</v>
      </c>
      <c r="G54" s="107">
        <v>0</v>
      </c>
      <c r="H54" s="108">
        <f t="shared" si="1"/>
        <v>0</v>
      </c>
    </row>
    <row r="55" spans="1:8" x14ac:dyDescent="0.3">
      <c r="A55" s="136" t="s">
        <v>47</v>
      </c>
      <c r="B55" s="1" t="s">
        <v>55</v>
      </c>
      <c r="C55" s="1" t="s">
        <v>52</v>
      </c>
      <c r="D55" s="9">
        <v>8594196840448</v>
      </c>
      <c r="E55" s="37">
        <v>110</v>
      </c>
      <c r="F55" s="37">
        <f t="shared" ref="F55" si="15">E55*1.21</f>
        <v>133.1</v>
      </c>
      <c r="G55" s="107">
        <v>0</v>
      </c>
      <c r="H55" s="108">
        <f t="shared" si="1"/>
        <v>0</v>
      </c>
    </row>
    <row r="56" spans="1:8" x14ac:dyDescent="0.3">
      <c r="A56" s="136"/>
      <c r="B56" s="1" t="s">
        <v>75</v>
      </c>
      <c r="C56" s="1" t="s">
        <v>52</v>
      </c>
      <c r="D56" s="9">
        <v>8594196840424</v>
      </c>
      <c r="E56" s="37">
        <v>110</v>
      </c>
      <c r="F56" s="37">
        <f t="shared" ref="F56" si="16">E56*1.21</f>
        <v>133.1</v>
      </c>
      <c r="G56" s="107">
        <v>0</v>
      </c>
      <c r="H56" s="108">
        <f t="shared" si="1"/>
        <v>0</v>
      </c>
    </row>
    <row r="57" spans="1:8" x14ac:dyDescent="0.3">
      <c r="A57" s="135"/>
      <c r="B57" s="1" t="s">
        <v>54</v>
      </c>
      <c r="C57" s="1" t="s">
        <v>52</v>
      </c>
      <c r="D57" s="9">
        <v>8594196840431</v>
      </c>
      <c r="E57" s="37">
        <v>110</v>
      </c>
      <c r="F57" s="37">
        <f t="shared" ref="F57:F71" si="17">E57*1.21</f>
        <v>133.1</v>
      </c>
      <c r="G57" s="107">
        <v>0</v>
      </c>
      <c r="H57" s="108">
        <f t="shared" si="1"/>
        <v>0</v>
      </c>
    </row>
    <row r="58" spans="1:8" x14ac:dyDescent="0.3">
      <c r="A58" s="137" t="s">
        <v>49</v>
      </c>
      <c r="B58" s="2" t="s">
        <v>56</v>
      </c>
      <c r="C58" s="2" t="s">
        <v>60</v>
      </c>
      <c r="D58" s="8">
        <v>8594196840455</v>
      </c>
      <c r="E58" s="65">
        <v>90</v>
      </c>
      <c r="F58" s="65">
        <f t="shared" si="17"/>
        <v>108.89999999999999</v>
      </c>
      <c r="G58" s="107">
        <v>0</v>
      </c>
      <c r="H58" s="108">
        <f t="shared" si="1"/>
        <v>0</v>
      </c>
    </row>
    <row r="59" spans="1:8" x14ac:dyDescent="0.3">
      <c r="A59" s="137"/>
      <c r="B59" s="2" t="s">
        <v>59</v>
      </c>
      <c r="C59" s="2" t="s">
        <v>60</v>
      </c>
      <c r="D59" s="8">
        <v>8594196840462</v>
      </c>
      <c r="E59" s="65">
        <v>107</v>
      </c>
      <c r="F59" s="65">
        <f t="shared" si="17"/>
        <v>129.47</v>
      </c>
      <c r="G59" s="107">
        <v>0</v>
      </c>
      <c r="H59" s="108">
        <f t="shared" si="1"/>
        <v>0</v>
      </c>
    </row>
    <row r="60" spans="1:8" x14ac:dyDescent="0.3">
      <c r="A60" s="137"/>
      <c r="B60" s="2" t="s">
        <v>57</v>
      </c>
      <c r="C60" s="2" t="s">
        <v>60</v>
      </c>
      <c r="D60" s="8">
        <v>8594196840479</v>
      </c>
      <c r="E60" s="65">
        <v>90</v>
      </c>
      <c r="F60" s="65">
        <f t="shared" si="17"/>
        <v>108.89999999999999</v>
      </c>
      <c r="G60" s="107">
        <v>0</v>
      </c>
      <c r="H60" s="108">
        <f t="shared" si="1"/>
        <v>0</v>
      </c>
    </row>
    <row r="61" spans="1:8" x14ac:dyDescent="0.3">
      <c r="A61" s="137"/>
      <c r="B61" s="2" t="s">
        <v>21</v>
      </c>
      <c r="C61" s="2" t="s">
        <v>60</v>
      </c>
      <c r="D61" s="8">
        <v>8594196840486</v>
      </c>
      <c r="E61" s="65">
        <v>90</v>
      </c>
      <c r="F61" s="65">
        <f t="shared" si="17"/>
        <v>108.89999999999999</v>
      </c>
      <c r="G61" s="107">
        <v>0</v>
      </c>
      <c r="H61" s="108">
        <f t="shared" si="1"/>
        <v>0</v>
      </c>
    </row>
    <row r="62" spans="1:8" x14ac:dyDescent="0.3">
      <c r="A62" s="135"/>
      <c r="B62" s="2" t="s">
        <v>58</v>
      </c>
      <c r="C62" s="2" t="s">
        <v>60</v>
      </c>
      <c r="D62" s="8">
        <v>8594196840493</v>
      </c>
      <c r="E62" s="65">
        <v>107</v>
      </c>
      <c r="F62" s="65">
        <f t="shared" si="17"/>
        <v>129.47</v>
      </c>
      <c r="G62" s="107">
        <v>0</v>
      </c>
      <c r="H62" s="108">
        <f t="shared" si="1"/>
        <v>0</v>
      </c>
    </row>
    <row r="63" spans="1:8" x14ac:dyDescent="0.3">
      <c r="A63" s="138" t="s">
        <v>48</v>
      </c>
      <c r="B63" s="3" t="s">
        <v>62</v>
      </c>
      <c r="C63" s="49" t="s">
        <v>72</v>
      </c>
      <c r="D63" s="10">
        <v>8594196840509</v>
      </c>
      <c r="E63" s="66">
        <v>130</v>
      </c>
      <c r="F63" s="66">
        <f t="shared" si="17"/>
        <v>157.29999999999998</v>
      </c>
      <c r="G63" s="107">
        <v>0</v>
      </c>
      <c r="H63" s="108">
        <f t="shared" si="1"/>
        <v>0</v>
      </c>
    </row>
    <row r="64" spans="1:8" x14ac:dyDescent="0.3">
      <c r="A64" s="138"/>
      <c r="B64" s="3" t="s">
        <v>63</v>
      </c>
      <c r="C64" s="49" t="s">
        <v>72</v>
      </c>
      <c r="D64" s="10">
        <v>8594196840516</v>
      </c>
      <c r="E64" s="66">
        <v>130</v>
      </c>
      <c r="F64" s="66">
        <f t="shared" si="17"/>
        <v>157.29999999999998</v>
      </c>
      <c r="G64" s="107">
        <v>0</v>
      </c>
      <c r="H64" s="108">
        <f t="shared" si="1"/>
        <v>0</v>
      </c>
    </row>
    <row r="65" spans="1:8" x14ac:dyDescent="0.3">
      <c r="A65" s="135"/>
      <c r="B65" s="3" t="s">
        <v>51</v>
      </c>
      <c r="C65" s="49" t="s">
        <v>72</v>
      </c>
      <c r="D65" s="10">
        <v>8594196840523</v>
      </c>
      <c r="E65" s="66">
        <v>130</v>
      </c>
      <c r="F65" s="66">
        <f t="shared" si="17"/>
        <v>157.29999999999998</v>
      </c>
      <c r="G65" s="107">
        <v>0</v>
      </c>
      <c r="H65" s="108">
        <f t="shared" si="1"/>
        <v>0</v>
      </c>
    </row>
    <row r="66" spans="1:8" x14ac:dyDescent="0.3">
      <c r="A66" s="135"/>
      <c r="B66" s="3" t="s">
        <v>21</v>
      </c>
      <c r="C66" s="49" t="s">
        <v>72</v>
      </c>
      <c r="D66" s="10">
        <v>8594196840530</v>
      </c>
      <c r="E66" s="66">
        <v>130</v>
      </c>
      <c r="F66" s="66">
        <f t="shared" ref="F66" si="18">E66*1.21</f>
        <v>157.29999999999998</v>
      </c>
      <c r="G66" s="107">
        <v>0</v>
      </c>
      <c r="H66" s="108">
        <f t="shared" si="1"/>
        <v>0</v>
      </c>
    </row>
    <row r="67" spans="1:8" x14ac:dyDescent="0.3">
      <c r="A67" s="135"/>
      <c r="B67" s="3" t="s">
        <v>62</v>
      </c>
      <c r="C67" s="49" t="s">
        <v>85</v>
      </c>
      <c r="D67" s="10"/>
      <c r="E67" s="66">
        <v>550</v>
      </c>
      <c r="F67" s="66">
        <f t="shared" ref="F67:F69" si="19">E67*1.21</f>
        <v>665.5</v>
      </c>
      <c r="G67" s="107">
        <v>0</v>
      </c>
      <c r="H67" s="108">
        <f t="shared" si="1"/>
        <v>0</v>
      </c>
    </row>
    <row r="68" spans="1:8" x14ac:dyDescent="0.3">
      <c r="A68" s="135"/>
      <c r="B68" s="3" t="s">
        <v>63</v>
      </c>
      <c r="C68" s="49" t="s">
        <v>85</v>
      </c>
      <c r="D68" s="10"/>
      <c r="E68" s="66">
        <v>550</v>
      </c>
      <c r="F68" s="66">
        <f t="shared" si="19"/>
        <v>665.5</v>
      </c>
      <c r="G68" s="107">
        <v>0</v>
      </c>
      <c r="H68" s="108">
        <f t="shared" si="1"/>
        <v>0</v>
      </c>
    </row>
    <row r="69" spans="1:8" x14ac:dyDescent="0.3">
      <c r="A69" s="135"/>
      <c r="B69" s="3" t="s">
        <v>51</v>
      </c>
      <c r="C69" s="49" t="s">
        <v>85</v>
      </c>
      <c r="D69" s="10"/>
      <c r="E69" s="66">
        <v>550</v>
      </c>
      <c r="F69" s="66">
        <f t="shared" si="19"/>
        <v>665.5</v>
      </c>
      <c r="G69" s="107">
        <v>0</v>
      </c>
      <c r="H69" s="108">
        <f t="shared" si="1"/>
        <v>0</v>
      </c>
    </row>
    <row r="70" spans="1:8" x14ac:dyDescent="0.3">
      <c r="A70" s="135"/>
      <c r="B70" s="3" t="s">
        <v>21</v>
      </c>
      <c r="C70" s="49" t="s">
        <v>85</v>
      </c>
      <c r="D70" s="10"/>
      <c r="E70" s="66">
        <v>550</v>
      </c>
      <c r="F70" s="66">
        <f t="shared" si="17"/>
        <v>665.5</v>
      </c>
      <c r="G70" s="107">
        <v>0</v>
      </c>
      <c r="H70" s="108">
        <f t="shared" si="1"/>
        <v>0</v>
      </c>
    </row>
    <row r="71" spans="1:8" x14ac:dyDescent="0.3">
      <c r="A71" s="130" t="s">
        <v>43</v>
      </c>
      <c r="B71" s="59" t="s">
        <v>44</v>
      </c>
      <c r="C71" s="59" t="s">
        <v>45</v>
      </c>
      <c r="D71" s="95">
        <v>8594196840547</v>
      </c>
      <c r="E71" s="96">
        <v>70</v>
      </c>
      <c r="F71" s="96">
        <f t="shared" si="17"/>
        <v>84.7</v>
      </c>
      <c r="G71" s="107">
        <v>0</v>
      </c>
      <c r="H71" s="108">
        <f t="shared" si="1"/>
        <v>0</v>
      </c>
    </row>
    <row r="72" spans="1:8" x14ac:dyDescent="0.3">
      <c r="A72" s="130"/>
      <c r="B72" s="59" t="s">
        <v>121</v>
      </c>
      <c r="C72" s="59" t="s">
        <v>45</v>
      </c>
      <c r="D72" s="59"/>
      <c r="E72" s="96">
        <v>135</v>
      </c>
      <c r="F72" s="96">
        <f t="shared" ref="F72:F74" si="20">E72*1.21</f>
        <v>163.35</v>
      </c>
      <c r="G72" s="107">
        <v>0</v>
      </c>
      <c r="H72" s="108">
        <f t="shared" si="1"/>
        <v>0</v>
      </c>
    </row>
    <row r="73" spans="1:8" x14ac:dyDescent="0.3">
      <c r="A73" s="130"/>
      <c r="B73" s="59" t="s">
        <v>122</v>
      </c>
      <c r="C73" s="59" t="s">
        <v>45</v>
      </c>
      <c r="D73" s="59"/>
      <c r="E73" s="96">
        <v>190</v>
      </c>
      <c r="F73" s="96">
        <f t="shared" si="20"/>
        <v>229.9</v>
      </c>
      <c r="G73" s="107">
        <v>0</v>
      </c>
      <c r="H73" s="108">
        <f t="shared" ref="H73:H100" si="21">E73*G73</f>
        <v>0</v>
      </c>
    </row>
    <row r="74" spans="1:8" x14ac:dyDescent="0.3">
      <c r="A74" s="130"/>
      <c r="B74" s="59" t="s">
        <v>123</v>
      </c>
      <c r="C74" s="59" t="s">
        <v>45</v>
      </c>
      <c r="D74" s="59"/>
      <c r="E74" s="96">
        <v>135</v>
      </c>
      <c r="F74" s="96">
        <f t="shared" si="20"/>
        <v>163.35</v>
      </c>
      <c r="G74" s="107">
        <v>0</v>
      </c>
      <c r="H74" s="108">
        <f t="shared" si="21"/>
        <v>0</v>
      </c>
    </row>
    <row r="75" spans="1:8" x14ac:dyDescent="0.3">
      <c r="A75" s="130"/>
      <c r="B75" s="59" t="s">
        <v>124</v>
      </c>
      <c r="C75" s="59" t="s">
        <v>45</v>
      </c>
      <c r="D75" s="95"/>
      <c r="E75" s="96">
        <v>190</v>
      </c>
      <c r="F75" s="96">
        <f t="shared" ref="F75:F86" si="22">E75*1.21</f>
        <v>229.9</v>
      </c>
      <c r="G75" s="107">
        <v>0</v>
      </c>
      <c r="H75" s="108">
        <f t="shared" si="21"/>
        <v>0</v>
      </c>
    </row>
    <row r="76" spans="1:8" ht="13.2" customHeight="1" x14ac:dyDescent="0.3">
      <c r="A76" s="127" t="s">
        <v>69</v>
      </c>
      <c r="B76" s="39" t="s">
        <v>70</v>
      </c>
      <c r="C76" s="18" t="s">
        <v>50</v>
      </c>
      <c r="D76" s="20">
        <v>8594196840578</v>
      </c>
      <c r="E76" s="19">
        <v>110</v>
      </c>
      <c r="F76" s="19">
        <f t="shared" si="22"/>
        <v>133.1</v>
      </c>
      <c r="G76" s="107">
        <v>0</v>
      </c>
      <c r="H76" s="108">
        <f t="shared" si="21"/>
        <v>0</v>
      </c>
    </row>
    <row r="77" spans="1:8" x14ac:dyDescent="0.3">
      <c r="A77" s="127"/>
      <c r="B77" s="39" t="s">
        <v>63</v>
      </c>
      <c r="C77" s="18" t="s">
        <v>50</v>
      </c>
      <c r="D77" s="20">
        <v>8594196840561</v>
      </c>
      <c r="E77" s="19">
        <v>110</v>
      </c>
      <c r="F77" s="19">
        <f t="shared" si="22"/>
        <v>133.1</v>
      </c>
      <c r="G77" s="107">
        <v>0</v>
      </c>
      <c r="H77" s="108">
        <f t="shared" si="21"/>
        <v>0</v>
      </c>
    </row>
    <row r="78" spans="1:8" x14ac:dyDescent="0.3">
      <c r="A78" s="127"/>
      <c r="B78" s="39" t="s">
        <v>71</v>
      </c>
      <c r="C78" s="18" t="s">
        <v>50</v>
      </c>
      <c r="D78" s="20">
        <v>8594196840585</v>
      </c>
      <c r="E78" s="19">
        <v>104</v>
      </c>
      <c r="F78" s="19">
        <f t="shared" si="22"/>
        <v>125.84</v>
      </c>
      <c r="G78" s="107">
        <v>0</v>
      </c>
      <c r="H78" s="108">
        <f t="shared" si="21"/>
        <v>0</v>
      </c>
    </row>
    <row r="79" spans="1:8" x14ac:dyDescent="0.3">
      <c r="A79" s="127"/>
      <c r="B79" s="46" t="s">
        <v>97</v>
      </c>
      <c r="C79" s="47" t="s">
        <v>72</v>
      </c>
      <c r="D79" s="48">
        <v>8594196840608</v>
      </c>
      <c r="E79" s="19">
        <v>121</v>
      </c>
      <c r="F79" s="19">
        <f t="shared" ref="F79:F83" si="23">E79*1.21</f>
        <v>146.41</v>
      </c>
      <c r="G79" s="107">
        <v>0</v>
      </c>
      <c r="H79" s="108">
        <f t="shared" si="21"/>
        <v>0</v>
      </c>
    </row>
    <row r="80" spans="1:8" x14ac:dyDescent="0.3">
      <c r="A80" s="127"/>
      <c r="B80" s="39" t="s">
        <v>70</v>
      </c>
      <c r="C80" s="18" t="s">
        <v>90</v>
      </c>
      <c r="D80" s="20"/>
      <c r="E80" s="19">
        <v>380</v>
      </c>
      <c r="F80" s="19">
        <f t="shared" si="23"/>
        <v>459.8</v>
      </c>
      <c r="G80" s="107">
        <v>0</v>
      </c>
      <c r="H80" s="108">
        <f t="shared" si="21"/>
        <v>0</v>
      </c>
    </row>
    <row r="81" spans="1:8" x14ac:dyDescent="0.3">
      <c r="A81" s="127"/>
      <c r="B81" s="39" t="s">
        <v>63</v>
      </c>
      <c r="C81" s="18" t="s">
        <v>90</v>
      </c>
      <c r="D81" s="20"/>
      <c r="E81" s="19">
        <v>380</v>
      </c>
      <c r="F81" s="19">
        <f t="shared" si="23"/>
        <v>459.8</v>
      </c>
      <c r="G81" s="107">
        <v>0</v>
      </c>
      <c r="H81" s="108">
        <f t="shared" si="21"/>
        <v>0</v>
      </c>
    </row>
    <row r="82" spans="1:8" x14ac:dyDescent="0.3">
      <c r="A82" s="127"/>
      <c r="B82" s="39" t="s">
        <v>71</v>
      </c>
      <c r="C82" s="18" t="s">
        <v>90</v>
      </c>
      <c r="D82" s="20"/>
      <c r="E82" s="19">
        <v>350</v>
      </c>
      <c r="F82" s="19">
        <f t="shared" si="23"/>
        <v>423.5</v>
      </c>
      <c r="G82" s="107">
        <v>0</v>
      </c>
      <c r="H82" s="108">
        <f t="shared" si="21"/>
        <v>0</v>
      </c>
    </row>
    <row r="83" spans="1:8" x14ac:dyDescent="0.3">
      <c r="A83" s="127"/>
      <c r="B83" s="46" t="s">
        <v>97</v>
      </c>
      <c r="C83" s="18" t="s">
        <v>90</v>
      </c>
      <c r="D83" s="48"/>
      <c r="E83" s="19">
        <v>510</v>
      </c>
      <c r="F83" s="19">
        <f t="shared" si="23"/>
        <v>617.1</v>
      </c>
      <c r="G83" s="107">
        <v>0</v>
      </c>
      <c r="H83" s="108">
        <f t="shared" si="21"/>
        <v>0</v>
      </c>
    </row>
    <row r="84" spans="1:8" x14ac:dyDescent="0.3">
      <c r="A84" s="127"/>
      <c r="B84" s="46" t="s">
        <v>144</v>
      </c>
      <c r="C84" s="47" t="s">
        <v>72</v>
      </c>
      <c r="D84" s="48">
        <v>8594196841735</v>
      </c>
      <c r="E84" s="19">
        <v>214</v>
      </c>
      <c r="F84" s="19">
        <f t="shared" ref="F84:F85" si="24">E84*1.21</f>
        <v>258.94</v>
      </c>
      <c r="G84" s="107">
        <v>0</v>
      </c>
      <c r="H84" s="108">
        <f t="shared" si="21"/>
        <v>0</v>
      </c>
    </row>
    <row r="85" spans="1:8" x14ac:dyDescent="0.3">
      <c r="A85" s="127"/>
      <c r="B85" s="46" t="s">
        <v>135</v>
      </c>
      <c r="C85" s="47" t="s">
        <v>72</v>
      </c>
      <c r="D85" s="48">
        <v>8594196841728</v>
      </c>
      <c r="E85" s="19">
        <v>202</v>
      </c>
      <c r="F85" s="19">
        <f t="shared" si="24"/>
        <v>244.42</v>
      </c>
      <c r="G85" s="107">
        <v>0</v>
      </c>
      <c r="H85" s="108">
        <f t="shared" si="21"/>
        <v>0</v>
      </c>
    </row>
    <row r="86" spans="1:8" ht="13.2" customHeight="1" x14ac:dyDescent="0.3">
      <c r="A86" s="139" t="s">
        <v>104</v>
      </c>
      <c r="B86" s="40" t="s">
        <v>73</v>
      </c>
      <c r="C86" s="13" t="s">
        <v>60</v>
      </c>
      <c r="D86" s="14">
        <v>8594196841254</v>
      </c>
      <c r="E86" s="15">
        <v>215</v>
      </c>
      <c r="F86" s="67">
        <f t="shared" si="22"/>
        <v>260.14999999999998</v>
      </c>
      <c r="G86" s="107">
        <v>0</v>
      </c>
      <c r="H86" s="108">
        <f t="shared" si="21"/>
        <v>0</v>
      </c>
    </row>
    <row r="87" spans="1:8" x14ac:dyDescent="0.3">
      <c r="A87" s="139"/>
      <c r="B87" s="40" t="s">
        <v>101</v>
      </c>
      <c r="C87" s="13" t="s">
        <v>102</v>
      </c>
      <c r="D87" s="14">
        <v>8594196841278</v>
      </c>
      <c r="E87" s="15">
        <v>180</v>
      </c>
      <c r="F87" s="67">
        <f t="shared" ref="F87:F101" si="25">E87*1.21</f>
        <v>217.79999999999998</v>
      </c>
      <c r="G87" s="107">
        <v>0</v>
      </c>
      <c r="H87" s="108">
        <f t="shared" si="21"/>
        <v>0</v>
      </c>
    </row>
    <row r="88" spans="1:8" x14ac:dyDescent="0.3">
      <c r="A88" s="139"/>
      <c r="B88" s="40" t="s">
        <v>99</v>
      </c>
      <c r="C88" s="13" t="s">
        <v>100</v>
      </c>
      <c r="D88" s="14">
        <v>8594196841261</v>
      </c>
      <c r="E88" s="15">
        <v>105</v>
      </c>
      <c r="F88" s="67">
        <f t="shared" si="25"/>
        <v>127.05</v>
      </c>
      <c r="G88" s="107">
        <v>0</v>
      </c>
      <c r="H88" s="108">
        <f t="shared" si="21"/>
        <v>0</v>
      </c>
    </row>
    <row r="89" spans="1:8" x14ac:dyDescent="0.3">
      <c r="A89" s="140"/>
      <c r="B89" s="40" t="s">
        <v>103</v>
      </c>
      <c r="C89" s="13" t="s">
        <v>60</v>
      </c>
      <c r="D89" s="14">
        <v>8594196841285</v>
      </c>
      <c r="E89" s="15">
        <v>120</v>
      </c>
      <c r="F89" s="15">
        <f t="shared" si="25"/>
        <v>145.19999999999999</v>
      </c>
      <c r="G89" s="107">
        <v>0</v>
      </c>
      <c r="H89" s="108">
        <f t="shared" si="21"/>
        <v>0</v>
      </c>
    </row>
    <row r="90" spans="1:8" x14ac:dyDescent="0.3">
      <c r="A90" s="97" t="s">
        <v>110</v>
      </c>
      <c r="B90" s="98" t="s">
        <v>109</v>
      </c>
      <c r="C90" s="99" t="s">
        <v>53</v>
      </c>
      <c r="D90" s="100">
        <v>8594196841285</v>
      </c>
      <c r="E90" s="101">
        <v>69</v>
      </c>
      <c r="F90" s="101">
        <f t="shared" si="25"/>
        <v>83.49</v>
      </c>
      <c r="G90" s="107">
        <v>0</v>
      </c>
      <c r="H90" s="108">
        <f t="shared" si="21"/>
        <v>0</v>
      </c>
    </row>
    <row r="91" spans="1:8" x14ac:dyDescent="0.3">
      <c r="A91" s="129" t="s">
        <v>116</v>
      </c>
      <c r="B91" s="55" t="s">
        <v>118</v>
      </c>
      <c r="C91" s="56" t="s">
        <v>117</v>
      </c>
      <c r="D91" s="57">
        <v>8594196841445</v>
      </c>
      <c r="E91" s="58">
        <v>93</v>
      </c>
      <c r="F91" s="58">
        <f t="shared" si="25"/>
        <v>112.53</v>
      </c>
      <c r="G91" s="107">
        <v>0</v>
      </c>
      <c r="H91" s="108">
        <f t="shared" si="21"/>
        <v>0</v>
      </c>
    </row>
    <row r="92" spans="1:8" x14ac:dyDescent="0.3">
      <c r="A92" s="129"/>
      <c r="B92" s="55" t="s">
        <v>119</v>
      </c>
      <c r="C92" s="56" t="s">
        <v>117</v>
      </c>
      <c r="D92" s="57">
        <v>8594196841452</v>
      </c>
      <c r="E92" s="58">
        <v>72</v>
      </c>
      <c r="F92" s="58">
        <f t="shared" si="25"/>
        <v>87.12</v>
      </c>
      <c r="G92" s="107">
        <v>0</v>
      </c>
      <c r="H92" s="108">
        <f t="shared" si="21"/>
        <v>0</v>
      </c>
    </row>
    <row r="93" spans="1:8" x14ac:dyDescent="0.3">
      <c r="A93" s="129"/>
      <c r="B93" s="55" t="s">
        <v>120</v>
      </c>
      <c r="C93" s="56" t="s">
        <v>82</v>
      </c>
      <c r="D93" s="57">
        <v>8594196841469</v>
      </c>
      <c r="E93" s="58">
        <v>20</v>
      </c>
      <c r="F93" s="58">
        <f t="shared" ref="F93" si="26">E93*1.21</f>
        <v>24.2</v>
      </c>
      <c r="G93" s="107">
        <v>0</v>
      </c>
      <c r="H93" s="108">
        <f t="shared" si="21"/>
        <v>0</v>
      </c>
    </row>
    <row r="94" spans="1:8" x14ac:dyDescent="0.3">
      <c r="A94" s="129"/>
      <c r="B94" s="69" t="s">
        <v>136</v>
      </c>
      <c r="C94" s="68" t="s">
        <v>53</v>
      </c>
      <c r="D94" s="57">
        <v>8594196841698</v>
      </c>
      <c r="E94" s="58">
        <v>121</v>
      </c>
      <c r="F94" s="58">
        <f t="shared" si="25"/>
        <v>146.41</v>
      </c>
      <c r="G94" s="107">
        <v>0</v>
      </c>
      <c r="H94" s="108">
        <f t="shared" si="21"/>
        <v>0</v>
      </c>
    </row>
    <row r="95" spans="1:8" ht="12.75" customHeight="1" x14ac:dyDescent="0.3">
      <c r="A95" s="129"/>
      <c r="B95" s="69" t="s">
        <v>137</v>
      </c>
      <c r="C95" s="68" t="s">
        <v>53</v>
      </c>
      <c r="D95" s="57">
        <v>8594196841681</v>
      </c>
      <c r="E95" s="58">
        <v>127</v>
      </c>
      <c r="F95" s="58">
        <f t="shared" si="25"/>
        <v>153.66999999999999</v>
      </c>
      <c r="G95" s="107">
        <v>0</v>
      </c>
      <c r="H95" s="108">
        <f t="shared" si="21"/>
        <v>0</v>
      </c>
    </row>
    <row r="96" spans="1:8" ht="12.75" customHeight="1" x14ac:dyDescent="0.3">
      <c r="A96" s="131" t="s">
        <v>138</v>
      </c>
      <c r="B96" s="70" t="s">
        <v>142</v>
      </c>
      <c r="C96" s="71" t="s">
        <v>82</v>
      </c>
      <c r="D96" s="72">
        <v>8594196841773</v>
      </c>
      <c r="E96" s="73">
        <v>23</v>
      </c>
      <c r="F96" s="73">
        <f t="shared" si="25"/>
        <v>27.83</v>
      </c>
      <c r="G96" s="107">
        <v>0</v>
      </c>
      <c r="H96" s="108">
        <f t="shared" si="21"/>
        <v>0</v>
      </c>
    </row>
    <row r="97" spans="1:9" ht="12.75" customHeight="1" x14ac:dyDescent="0.3">
      <c r="A97" s="131"/>
      <c r="B97" s="70" t="s">
        <v>143</v>
      </c>
      <c r="C97" s="71" t="s">
        <v>140</v>
      </c>
      <c r="D97" s="72"/>
      <c r="E97" s="73">
        <v>64</v>
      </c>
      <c r="F97" s="73">
        <f t="shared" si="25"/>
        <v>77.44</v>
      </c>
      <c r="G97" s="107">
        <v>0</v>
      </c>
      <c r="H97" s="108">
        <f t="shared" si="21"/>
        <v>0</v>
      </c>
    </row>
    <row r="98" spans="1:9" ht="12.75" customHeight="1" x14ac:dyDescent="0.3">
      <c r="A98" s="131"/>
      <c r="B98" s="70" t="s">
        <v>139</v>
      </c>
      <c r="C98" s="71" t="s">
        <v>141</v>
      </c>
      <c r="D98" s="72">
        <v>8594196841674</v>
      </c>
      <c r="E98" s="73">
        <v>220</v>
      </c>
      <c r="F98" s="73">
        <f t="shared" si="25"/>
        <v>266.2</v>
      </c>
      <c r="G98" s="107">
        <v>0</v>
      </c>
      <c r="H98" s="108">
        <f t="shared" si="21"/>
        <v>0</v>
      </c>
    </row>
    <row r="99" spans="1:9" x14ac:dyDescent="0.3">
      <c r="A99" s="128" t="s">
        <v>130</v>
      </c>
      <c r="B99" s="102" t="s">
        <v>131</v>
      </c>
      <c r="C99" s="102" t="s">
        <v>53</v>
      </c>
      <c r="D99" s="103">
        <v>8594196841704</v>
      </c>
      <c r="E99" s="104">
        <v>260</v>
      </c>
      <c r="F99" s="105">
        <f t="shared" si="25"/>
        <v>314.59999999999997</v>
      </c>
      <c r="G99" s="107">
        <v>0</v>
      </c>
      <c r="H99" s="108">
        <f t="shared" si="21"/>
        <v>0</v>
      </c>
    </row>
    <row r="100" spans="1:9" x14ac:dyDescent="0.3">
      <c r="A100" s="128"/>
      <c r="B100" s="102" t="s">
        <v>132</v>
      </c>
      <c r="C100" s="102" t="s">
        <v>53</v>
      </c>
      <c r="D100" s="103">
        <v>8594196841711</v>
      </c>
      <c r="E100" s="104">
        <v>170</v>
      </c>
      <c r="F100" s="105">
        <f t="shared" si="25"/>
        <v>205.7</v>
      </c>
      <c r="G100" s="107">
        <v>0</v>
      </c>
      <c r="H100" s="108">
        <f t="shared" si="21"/>
        <v>0</v>
      </c>
    </row>
    <row r="101" spans="1:9" ht="15" customHeight="1" thickBot="1" x14ac:dyDescent="0.35">
      <c r="A101" s="146" t="s">
        <v>150</v>
      </c>
      <c r="B101" s="146"/>
      <c r="C101" s="146"/>
      <c r="D101" s="146"/>
      <c r="E101" s="109">
        <v>66</v>
      </c>
      <c r="F101" s="120">
        <f t="shared" si="25"/>
        <v>79.86</v>
      </c>
      <c r="G101" s="121">
        <v>0</v>
      </c>
      <c r="H101" s="122">
        <f t="shared" ref="H101" si="27">E101*G101</f>
        <v>0</v>
      </c>
      <c r="I101" s="118" t="s">
        <v>152</v>
      </c>
    </row>
    <row r="102" spans="1:9" ht="12.9" thickBot="1" x14ac:dyDescent="0.35">
      <c r="F102" s="123" t="s">
        <v>151</v>
      </c>
      <c r="G102" s="124">
        <f>SUM(G8:G101)</f>
        <v>0</v>
      </c>
      <c r="H102" s="125">
        <f>SUM(H8:H101)</f>
        <v>0</v>
      </c>
      <c r="I102" s="126">
        <f>H102*1.21</f>
        <v>0</v>
      </c>
    </row>
  </sheetData>
  <mergeCells count="19">
    <mergeCell ref="A101:D101"/>
    <mergeCell ref="A63:A70"/>
    <mergeCell ref="A86:A89"/>
    <mergeCell ref="A30:A39"/>
    <mergeCell ref="A21:A23"/>
    <mergeCell ref="A25:A29"/>
    <mergeCell ref="A40:A48"/>
    <mergeCell ref="A49:A52"/>
    <mergeCell ref="A53:A54"/>
    <mergeCell ref="A5:H5"/>
    <mergeCell ref="A1:H1"/>
    <mergeCell ref="A8:A20"/>
    <mergeCell ref="A55:A57"/>
    <mergeCell ref="A58:A62"/>
    <mergeCell ref="A76:A85"/>
    <mergeCell ref="A99:A100"/>
    <mergeCell ref="A91:A95"/>
    <mergeCell ref="A71:A75"/>
    <mergeCell ref="A96:A98"/>
  </mergeCells>
  <pageMargins left="0.7" right="0.7" top="0.78740157499999996" bottom="0.78740157499999996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09DA-7E48-40CE-BD64-C0037DAD83A9}">
  <sheetPr>
    <pageSetUpPr fitToPage="1"/>
  </sheetPr>
  <dimension ref="A1:I116"/>
  <sheetViews>
    <sheetView tabSelected="1" workbookViewId="0">
      <selection activeCell="J99" sqref="J99"/>
    </sheetView>
  </sheetViews>
  <sheetFormatPr defaultColWidth="8.84375" defaultRowHeight="12.45" x14ac:dyDescent="0.3"/>
  <cols>
    <col min="1" max="1" width="15" style="23" customWidth="1"/>
    <col min="2" max="2" width="46.53515625" style="23" customWidth="1"/>
    <col min="3" max="3" width="8.84375" style="23"/>
    <col min="4" max="4" width="12.3046875" style="24" customWidth="1"/>
    <col min="5" max="5" width="8.84375" style="23"/>
    <col min="6" max="6" width="8.84375" style="23" customWidth="1"/>
    <col min="7" max="7" width="9.84375" style="23" bestFit="1" customWidth="1"/>
    <col min="8" max="8" width="11.69140625" style="23" bestFit="1" customWidth="1"/>
    <col min="9" max="9" width="13.84375" style="23" bestFit="1" customWidth="1"/>
    <col min="10" max="10" width="13.3046875" style="23" customWidth="1"/>
    <col min="11" max="16384" width="8.84375" style="23"/>
  </cols>
  <sheetData>
    <row r="1" spans="1:8" ht="13.2" customHeight="1" x14ac:dyDescent="0.35">
      <c r="A1" s="133" t="s">
        <v>153</v>
      </c>
      <c r="B1" s="133"/>
      <c r="C1" s="133"/>
      <c r="D1" s="133"/>
      <c r="E1" s="133"/>
      <c r="F1" s="133"/>
      <c r="G1" s="133"/>
      <c r="H1" s="133"/>
    </row>
    <row r="2" spans="1:8" ht="14.15" x14ac:dyDescent="0.35">
      <c r="A2" s="85"/>
      <c r="B2" s="85"/>
      <c r="C2" s="85"/>
      <c r="D2" s="85"/>
      <c r="E2" s="85"/>
      <c r="F2" s="85"/>
      <c r="G2" s="85"/>
      <c r="H2"/>
    </row>
    <row r="3" spans="1:8" ht="14.15" x14ac:dyDescent="0.3">
      <c r="A3" s="87" t="s">
        <v>146</v>
      </c>
      <c r="B3" s="86"/>
      <c r="C3" s="86"/>
      <c r="D3" s="86"/>
      <c r="E3" s="86"/>
      <c r="F3" s="86"/>
      <c r="G3" s="86"/>
      <c r="H3" s="86"/>
    </row>
    <row r="4" spans="1:8" ht="14.15" x14ac:dyDescent="0.3">
      <c r="A4" s="87" t="s">
        <v>147</v>
      </c>
      <c r="B4" s="86"/>
      <c r="C4" s="86"/>
      <c r="D4" s="86"/>
      <c r="E4" s="86"/>
      <c r="F4" s="86"/>
      <c r="G4" s="86"/>
      <c r="H4" s="86"/>
    </row>
    <row r="5" spans="1:8" x14ac:dyDescent="0.3">
      <c r="A5" s="132" t="s">
        <v>148</v>
      </c>
      <c r="B5" s="132"/>
      <c r="C5" s="132"/>
      <c r="D5" s="132"/>
      <c r="E5" s="132"/>
      <c r="F5" s="132"/>
      <c r="G5" s="132"/>
      <c r="H5" s="132"/>
    </row>
    <row r="6" spans="1:8" x14ac:dyDescent="0.3">
      <c r="A6" s="119"/>
      <c r="B6" s="119"/>
      <c r="C6" s="119"/>
      <c r="D6" s="119"/>
      <c r="E6" s="119"/>
      <c r="F6" s="119"/>
      <c r="G6" s="119"/>
      <c r="H6" s="119"/>
    </row>
    <row r="7" spans="1:8" ht="20.6" x14ac:dyDescent="0.3">
      <c r="A7" s="110" t="s">
        <v>0</v>
      </c>
      <c r="B7" s="110" t="s">
        <v>1</v>
      </c>
      <c r="C7" s="110" t="s">
        <v>2</v>
      </c>
      <c r="D7" s="111" t="s">
        <v>74</v>
      </c>
      <c r="E7" s="110" t="s">
        <v>3</v>
      </c>
      <c r="F7" s="110" t="s">
        <v>4</v>
      </c>
      <c r="G7" s="106" t="s">
        <v>149</v>
      </c>
      <c r="H7" s="106" t="s">
        <v>3</v>
      </c>
    </row>
    <row r="8" spans="1:8" ht="13.2" customHeight="1" x14ac:dyDescent="0.3">
      <c r="A8" s="160" t="s">
        <v>5</v>
      </c>
      <c r="B8" s="25" t="s">
        <v>6</v>
      </c>
      <c r="C8" s="25" t="s">
        <v>7</v>
      </c>
      <c r="D8" s="26">
        <v>8594196840011</v>
      </c>
      <c r="E8" s="27">
        <v>59</v>
      </c>
      <c r="F8" s="27">
        <f>E8*1.21</f>
        <v>71.39</v>
      </c>
      <c r="G8" s="107">
        <v>0</v>
      </c>
      <c r="H8" s="108">
        <f>E8*G8</f>
        <v>0</v>
      </c>
    </row>
    <row r="9" spans="1:8" ht="13.2" customHeight="1" x14ac:dyDescent="0.3">
      <c r="A9" s="160"/>
      <c r="B9" s="25" t="s">
        <v>8</v>
      </c>
      <c r="C9" s="25" t="s">
        <v>7</v>
      </c>
      <c r="D9" s="26">
        <v>8594196840028</v>
      </c>
      <c r="E9" s="27">
        <v>59</v>
      </c>
      <c r="F9" s="27">
        <f t="shared" ref="F9:F24" si="0">E9*1.21</f>
        <v>71.39</v>
      </c>
      <c r="G9" s="107">
        <v>0</v>
      </c>
      <c r="H9" s="108">
        <f t="shared" ref="H9:H72" si="1">E9*G9</f>
        <v>0</v>
      </c>
    </row>
    <row r="10" spans="1:8" ht="13.2" customHeight="1" x14ac:dyDescent="0.3">
      <c r="A10" s="160"/>
      <c r="B10" s="25" t="s">
        <v>9</v>
      </c>
      <c r="C10" s="25" t="s">
        <v>7</v>
      </c>
      <c r="D10" s="26">
        <v>8594196840035</v>
      </c>
      <c r="E10" s="27">
        <v>59</v>
      </c>
      <c r="F10" s="27">
        <f t="shared" si="0"/>
        <v>71.39</v>
      </c>
      <c r="G10" s="107">
        <v>0</v>
      </c>
      <c r="H10" s="108">
        <f t="shared" si="1"/>
        <v>0</v>
      </c>
    </row>
    <row r="11" spans="1:8" ht="13.2" customHeight="1" x14ac:dyDescent="0.3">
      <c r="A11" s="160"/>
      <c r="B11" s="25" t="s">
        <v>10</v>
      </c>
      <c r="C11" s="25" t="s">
        <v>7</v>
      </c>
      <c r="D11" s="26">
        <v>8594196840042</v>
      </c>
      <c r="E11" s="27">
        <v>59</v>
      </c>
      <c r="F11" s="27">
        <f t="shared" si="0"/>
        <v>71.39</v>
      </c>
      <c r="G11" s="107">
        <v>0</v>
      </c>
      <c r="H11" s="108">
        <f t="shared" si="1"/>
        <v>0</v>
      </c>
    </row>
    <row r="12" spans="1:8" ht="13.2" customHeight="1" x14ac:dyDescent="0.3">
      <c r="A12" s="160"/>
      <c r="B12" s="25" t="s">
        <v>11</v>
      </c>
      <c r="C12" s="25" t="s">
        <v>7</v>
      </c>
      <c r="D12" s="26">
        <v>8594196840066</v>
      </c>
      <c r="E12" s="27">
        <v>59</v>
      </c>
      <c r="F12" s="27">
        <f t="shared" si="0"/>
        <v>71.39</v>
      </c>
      <c r="G12" s="107">
        <v>0</v>
      </c>
      <c r="H12" s="108">
        <f t="shared" si="1"/>
        <v>0</v>
      </c>
    </row>
    <row r="13" spans="1:8" ht="13.2" customHeight="1" x14ac:dyDescent="0.3">
      <c r="A13" s="160"/>
      <c r="B13" s="25" t="s">
        <v>12</v>
      </c>
      <c r="C13" s="25" t="s">
        <v>7</v>
      </c>
      <c r="D13" s="26">
        <v>8594196840073</v>
      </c>
      <c r="E13" s="27">
        <v>59</v>
      </c>
      <c r="F13" s="27">
        <f t="shared" si="0"/>
        <v>71.39</v>
      </c>
      <c r="G13" s="107">
        <v>0</v>
      </c>
      <c r="H13" s="108">
        <f t="shared" si="1"/>
        <v>0</v>
      </c>
    </row>
    <row r="14" spans="1:8" ht="13.2" customHeight="1" x14ac:dyDescent="0.3">
      <c r="A14" s="160"/>
      <c r="B14" s="25" t="s">
        <v>13</v>
      </c>
      <c r="C14" s="25" t="s">
        <v>7</v>
      </c>
      <c r="D14" s="26">
        <v>8594196840097</v>
      </c>
      <c r="E14" s="27">
        <v>59</v>
      </c>
      <c r="F14" s="27">
        <f t="shared" si="0"/>
        <v>71.39</v>
      </c>
      <c r="G14" s="107">
        <v>0</v>
      </c>
      <c r="H14" s="108">
        <f t="shared" si="1"/>
        <v>0</v>
      </c>
    </row>
    <row r="15" spans="1:8" ht="13.2" customHeight="1" x14ac:dyDescent="0.3">
      <c r="A15" s="160"/>
      <c r="B15" s="25" t="s">
        <v>14</v>
      </c>
      <c r="C15" s="25" t="s">
        <v>7</v>
      </c>
      <c r="D15" s="26">
        <v>8594196840103</v>
      </c>
      <c r="E15" s="27">
        <v>59</v>
      </c>
      <c r="F15" s="27">
        <f t="shared" si="0"/>
        <v>71.39</v>
      </c>
      <c r="G15" s="107">
        <v>0</v>
      </c>
      <c r="H15" s="108">
        <f t="shared" si="1"/>
        <v>0</v>
      </c>
    </row>
    <row r="16" spans="1:8" ht="13.2" customHeight="1" x14ac:dyDescent="0.3">
      <c r="A16" s="160"/>
      <c r="B16" s="25" t="s">
        <v>15</v>
      </c>
      <c r="C16" s="25" t="s">
        <v>7</v>
      </c>
      <c r="D16" s="26">
        <v>8594196840127</v>
      </c>
      <c r="E16" s="27">
        <v>59</v>
      </c>
      <c r="F16" s="27">
        <f t="shared" si="0"/>
        <v>71.39</v>
      </c>
      <c r="G16" s="107">
        <v>0</v>
      </c>
      <c r="H16" s="108">
        <f t="shared" si="1"/>
        <v>0</v>
      </c>
    </row>
    <row r="17" spans="1:9" ht="13.2" customHeight="1" x14ac:dyDescent="0.3">
      <c r="A17" s="160"/>
      <c r="B17" s="25" t="s">
        <v>16</v>
      </c>
      <c r="C17" s="25" t="s">
        <v>7</v>
      </c>
      <c r="D17" s="26">
        <v>8594196840134</v>
      </c>
      <c r="E17" s="27">
        <v>59</v>
      </c>
      <c r="F17" s="27">
        <f t="shared" si="0"/>
        <v>71.39</v>
      </c>
      <c r="G17" s="107">
        <v>0</v>
      </c>
      <c r="H17" s="108">
        <f t="shared" si="1"/>
        <v>0</v>
      </c>
    </row>
    <row r="18" spans="1:9" ht="13.2" customHeight="1" x14ac:dyDescent="0.3">
      <c r="A18" s="160"/>
      <c r="B18" s="25" t="s">
        <v>17</v>
      </c>
      <c r="C18" s="25" t="s">
        <v>7</v>
      </c>
      <c r="D18" s="26">
        <v>8594196840141</v>
      </c>
      <c r="E18" s="27">
        <v>59</v>
      </c>
      <c r="F18" s="27">
        <f t="shared" si="0"/>
        <v>71.39</v>
      </c>
      <c r="G18" s="107">
        <v>0</v>
      </c>
      <c r="H18" s="108">
        <f t="shared" si="1"/>
        <v>0</v>
      </c>
    </row>
    <row r="19" spans="1:9" ht="13.2" customHeight="1" x14ac:dyDescent="0.3">
      <c r="A19" s="160"/>
      <c r="B19" s="25" t="s">
        <v>108</v>
      </c>
      <c r="C19" s="25" t="s">
        <v>7</v>
      </c>
      <c r="D19" s="26">
        <v>8594196841308</v>
      </c>
      <c r="E19" s="27">
        <v>59</v>
      </c>
      <c r="F19" s="27">
        <f t="shared" si="0"/>
        <v>71.39</v>
      </c>
      <c r="G19" s="107">
        <v>0</v>
      </c>
      <c r="H19" s="108">
        <f t="shared" si="1"/>
        <v>0</v>
      </c>
    </row>
    <row r="20" spans="1:9" ht="13.2" customHeight="1" x14ac:dyDescent="0.3">
      <c r="A20" s="160"/>
      <c r="B20" s="25" t="s">
        <v>18</v>
      </c>
      <c r="C20" s="25" t="s">
        <v>7</v>
      </c>
      <c r="D20" s="26">
        <v>8594196840158</v>
      </c>
      <c r="E20" s="27">
        <v>59</v>
      </c>
      <c r="F20" s="27">
        <f t="shared" si="0"/>
        <v>71.39</v>
      </c>
      <c r="G20" s="107">
        <v>0</v>
      </c>
      <c r="H20" s="108">
        <f t="shared" si="1"/>
        <v>0</v>
      </c>
    </row>
    <row r="21" spans="1:9" x14ac:dyDescent="0.3">
      <c r="A21" s="160" t="s">
        <v>76</v>
      </c>
      <c r="B21" s="25" t="s">
        <v>20</v>
      </c>
      <c r="C21" s="25" t="s">
        <v>7</v>
      </c>
      <c r="D21" s="26">
        <v>8594196840172</v>
      </c>
      <c r="E21" s="27">
        <v>59</v>
      </c>
      <c r="F21" s="27">
        <f t="shared" si="0"/>
        <v>71.39</v>
      </c>
      <c r="G21" s="107">
        <v>0</v>
      </c>
      <c r="H21" s="108">
        <f t="shared" si="1"/>
        <v>0</v>
      </c>
    </row>
    <row r="22" spans="1:9" x14ac:dyDescent="0.3">
      <c r="A22" s="160"/>
      <c r="B22" s="25" t="s">
        <v>21</v>
      </c>
      <c r="C22" s="25" t="s">
        <v>7</v>
      </c>
      <c r="D22" s="26">
        <v>8594196840189</v>
      </c>
      <c r="E22" s="27">
        <v>59</v>
      </c>
      <c r="F22" s="27">
        <f t="shared" si="0"/>
        <v>71.39</v>
      </c>
      <c r="G22" s="107">
        <v>0</v>
      </c>
      <c r="H22" s="108">
        <f t="shared" si="1"/>
        <v>0</v>
      </c>
    </row>
    <row r="23" spans="1:9" x14ac:dyDescent="0.3">
      <c r="A23" s="160"/>
      <c r="B23" s="25" t="s">
        <v>22</v>
      </c>
      <c r="C23" s="25" t="s">
        <v>7</v>
      </c>
      <c r="D23" s="26">
        <v>8594196840196</v>
      </c>
      <c r="E23" s="27">
        <v>59</v>
      </c>
      <c r="F23" s="27">
        <f t="shared" si="0"/>
        <v>71.39</v>
      </c>
      <c r="G23" s="107">
        <v>0</v>
      </c>
      <c r="H23" s="108">
        <f t="shared" si="1"/>
        <v>0</v>
      </c>
    </row>
    <row r="24" spans="1:9" ht="20.6" x14ac:dyDescent="0.3">
      <c r="A24" s="112" t="s">
        <v>77</v>
      </c>
      <c r="B24" s="25" t="s">
        <v>24</v>
      </c>
      <c r="C24" s="25" t="s">
        <v>7</v>
      </c>
      <c r="D24" s="26">
        <v>8594196840202</v>
      </c>
      <c r="E24" s="27">
        <v>43</v>
      </c>
      <c r="F24" s="27">
        <f t="shared" si="0"/>
        <v>52.03</v>
      </c>
      <c r="G24" s="107">
        <v>0</v>
      </c>
      <c r="H24" s="108">
        <f t="shared" si="1"/>
        <v>0</v>
      </c>
    </row>
    <row r="25" spans="1:9" x14ac:dyDescent="0.3">
      <c r="A25" s="147" t="s">
        <v>83</v>
      </c>
      <c r="B25" s="41" t="s">
        <v>27</v>
      </c>
      <c r="C25" s="41" t="s">
        <v>7</v>
      </c>
      <c r="D25" s="35">
        <v>8594196840257</v>
      </c>
      <c r="E25" s="42">
        <v>74</v>
      </c>
      <c r="F25" s="42">
        <f>E25*1.21</f>
        <v>89.539999999999992</v>
      </c>
      <c r="G25" s="107">
        <v>0</v>
      </c>
      <c r="H25" s="108">
        <f t="shared" si="1"/>
        <v>0</v>
      </c>
    </row>
    <row r="26" spans="1:9" x14ac:dyDescent="0.3">
      <c r="A26" s="147"/>
      <c r="B26" s="41" t="s">
        <v>22</v>
      </c>
      <c r="C26" s="41" t="s">
        <v>7</v>
      </c>
      <c r="D26" s="35">
        <v>8594196840288</v>
      </c>
      <c r="E26" s="42">
        <v>74</v>
      </c>
      <c r="F26" s="42">
        <f t="shared" ref="F26:F29" si="2">E26*1.21</f>
        <v>89.539999999999992</v>
      </c>
      <c r="G26" s="107">
        <v>0</v>
      </c>
      <c r="H26" s="108">
        <f t="shared" si="1"/>
        <v>0</v>
      </c>
    </row>
    <row r="27" spans="1:9" x14ac:dyDescent="0.3">
      <c r="A27" s="147"/>
      <c r="B27" s="41" t="s">
        <v>29</v>
      </c>
      <c r="C27" s="41" t="s">
        <v>7</v>
      </c>
      <c r="D27" s="35">
        <v>8594196840271</v>
      </c>
      <c r="E27" s="42">
        <v>74</v>
      </c>
      <c r="F27" s="42">
        <f t="shared" si="2"/>
        <v>89.539999999999992</v>
      </c>
      <c r="G27" s="107">
        <v>0</v>
      </c>
      <c r="H27" s="108">
        <f t="shared" si="1"/>
        <v>0</v>
      </c>
    </row>
    <row r="28" spans="1:9" x14ac:dyDescent="0.3">
      <c r="A28" s="147"/>
      <c r="B28" s="41" t="s">
        <v>108</v>
      </c>
      <c r="C28" s="41" t="s">
        <v>7</v>
      </c>
      <c r="D28" s="35">
        <v>8594196840322</v>
      </c>
      <c r="E28" s="42">
        <v>74</v>
      </c>
      <c r="F28" s="42">
        <f t="shared" si="2"/>
        <v>89.539999999999992</v>
      </c>
      <c r="G28" s="107">
        <v>0</v>
      </c>
      <c r="H28" s="108">
        <f t="shared" si="1"/>
        <v>0</v>
      </c>
    </row>
    <row r="29" spans="1:9" x14ac:dyDescent="0.3">
      <c r="A29" s="147"/>
      <c r="B29" s="41" t="s">
        <v>28</v>
      </c>
      <c r="C29" s="41" t="s">
        <v>7</v>
      </c>
      <c r="D29" s="35">
        <v>8594196840264</v>
      </c>
      <c r="E29" s="42">
        <v>74</v>
      </c>
      <c r="F29" s="42">
        <f t="shared" si="2"/>
        <v>89.539999999999992</v>
      </c>
      <c r="G29" s="107">
        <v>0</v>
      </c>
      <c r="H29" s="108">
        <f t="shared" si="1"/>
        <v>0</v>
      </c>
    </row>
    <row r="30" spans="1:9" x14ac:dyDescent="0.3">
      <c r="A30" s="154" t="s">
        <v>78</v>
      </c>
      <c r="B30" s="148" t="s">
        <v>129</v>
      </c>
      <c r="C30" s="78" t="s">
        <v>90</v>
      </c>
      <c r="D30" s="63">
        <v>8594196841605</v>
      </c>
      <c r="E30" s="64">
        <v>283</v>
      </c>
      <c r="F30" s="64">
        <f>E30*1.21</f>
        <v>342.43</v>
      </c>
      <c r="G30" s="107">
        <v>0</v>
      </c>
      <c r="H30" s="108">
        <f t="shared" si="1"/>
        <v>0</v>
      </c>
    </row>
    <row r="31" spans="1:9" x14ac:dyDescent="0.3">
      <c r="A31" s="154"/>
      <c r="B31" s="148"/>
      <c r="C31" s="78" t="s">
        <v>79</v>
      </c>
      <c r="D31" s="63">
        <v>8594196841612</v>
      </c>
      <c r="E31" s="50">
        <v>1250</v>
      </c>
      <c r="F31" s="64">
        <f t="shared" ref="F31:F41" si="3">E31*1.21</f>
        <v>1512.5</v>
      </c>
      <c r="G31" s="107">
        <v>0</v>
      </c>
      <c r="H31" s="108">
        <f t="shared" si="1"/>
        <v>0</v>
      </c>
      <c r="I31" s="28"/>
    </row>
    <row r="32" spans="1:9" x14ac:dyDescent="0.3">
      <c r="A32" s="154"/>
      <c r="B32" s="148"/>
      <c r="C32" s="78" t="s">
        <v>80</v>
      </c>
      <c r="D32" s="63">
        <v>8594196841629</v>
      </c>
      <c r="E32" s="50">
        <v>2000</v>
      </c>
      <c r="F32" s="64">
        <f t="shared" si="3"/>
        <v>2420</v>
      </c>
      <c r="G32" s="107">
        <v>0</v>
      </c>
      <c r="H32" s="108">
        <f t="shared" si="1"/>
        <v>0</v>
      </c>
    </row>
    <row r="33" spans="1:8" x14ac:dyDescent="0.3">
      <c r="A33" s="154"/>
      <c r="B33" s="148" t="s">
        <v>126</v>
      </c>
      <c r="C33" s="78" t="s">
        <v>90</v>
      </c>
      <c r="D33" s="63">
        <v>8594196841520</v>
      </c>
      <c r="E33" s="64">
        <v>283</v>
      </c>
      <c r="F33" s="64">
        <f t="shared" si="3"/>
        <v>342.43</v>
      </c>
      <c r="G33" s="107">
        <v>0</v>
      </c>
      <c r="H33" s="108">
        <f t="shared" si="1"/>
        <v>0</v>
      </c>
    </row>
    <row r="34" spans="1:8" x14ac:dyDescent="0.3">
      <c r="A34" s="154"/>
      <c r="B34" s="148"/>
      <c r="C34" s="78" t="s">
        <v>79</v>
      </c>
      <c r="D34" s="63">
        <v>8594196841537</v>
      </c>
      <c r="E34" s="50">
        <v>1250</v>
      </c>
      <c r="F34" s="64">
        <f t="shared" si="3"/>
        <v>1512.5</v>
      </c>
      <c r="G34" s="107">
        <v>0</v>
      </c>
      <c r="H34" s="108">
        <f t="shared" si="1"/>
        <v>0</v>
      </c>
    </row>
    <row r="35" spans="1:8" x14ac:dyDescent="0.3">
      <c r="A35" s="154"/>
      <c r="B35" s="148"/>
      <c r="C35" s="78" t="s">
        <v>80</v>
      </c>
      <c r="D35" s="63">
        <v>8594196841544</v>
      </c>
      <c r="E35" s="50">
        <v>2000</v>
      </c>
      <c r="F35" s="64">
        <f t="shared" si="3"/>
        <v>2420</v>
      </c>
      <c r="G35" s="107">
        <v>0</v>
      </c>
      <c r="H35" s="108">
        <f t="shared" si="1"/>
        <v>0</v>
      </c>
    </row>
    <row r="36" spans="1:8" x14ac:dyDescent="0.3">
      <c r="A36" s="154"/>
      <c r="B36" s="148" t="s">
        <v>127</v>
      </c>
      <c r="C36" s="33" t="s">
        <v>90</v>
      </c>
      <c r="D36" s="63">
        <v>8594196841568</v>
      </c>
      <c r="E36" s="64">
        <v>283</v>
      </c>
      <c r="F36" s="64">
        <f t="shared" si="3"/>
        <v>342.43</v>
      </c>
      <c r="G36" s="107">
        <v>0</v>
      </c>
      <c r="H36" s="108">
        <f t="shared" si="1"/>
        <v>0</v>
      </c>
    </row>
    <row r="37" spans="1:8" x14ac:dyDescent="0.3">
      <c r="A37" s="154"/>
      <c r="B37" s="148"/>
      <c r="C37" s="78" t="s">
        <v>79</v>
      </c>
      <c r="D37" s="63">
        <v>8594196841575</v>
      </c>
      <c r="E37" s="50">
        <v>1250</v>
      </c>
      <c r="F37" s="64">
        <f t="shared" si="3"/>
        <v>1512.5</v>
      </c>
      <c r="G37" s="107">
        <v>0</v>
      </c>
      <c r="H37" s="108">
        <f t="shared" si="1"/>
        <v>0</v>
      </c>
    </row>
    <row r="38" spans="1:8" x14ac:dyDescent="0.3">
      <c r="A38" s="154"/>
      <c r="B38" s="148"/>
      <c r="C38" s="78" t="s">
        <v>80</v>
      </c>
      <c r="D38" s="63">
        <v>8594196841582</v>
      </c>
      <c r="E38" s="50">
        <v>2000</v>
      </c>
      <c r="F38" s="64">
        <f t="shared" si="3"/>
        <v>2420</v>
      </c>
      <c r="G38" s="107">
        <v>0</v>
      </c>
      <c r="H38" s="108">
        <f t="shared" si="1"/>
        <v>0</v>
      </c>
    </row>
    <row r="39" spans="1:8" x14ac:dyDescent="0.3">
      <c r="A39" s="154"/>
      <c r="B39" s="148" t="s">
        <v>128</v>
      </c>
      <c r="C39" s="78" t="s">
        <v>90</v>
      </c>
      <c r="D39" s="63">
        <v>8594196841643</v>
      </c>
      <c r="E39" s="64">
        <v>283</v>
      </c>
      <c r="F39" s="64">
        <f t="shared" si="3"/>
        <v>342.43</v>
      </c>
      <c r="G39" s="107">
        <v>0</v>
      </c>
      <c r="H39" s="108">
        <f t="shared" si="1"/>
        <v>0</v>
      </c>
    </row>
    <row r="40" spans="1:8" x14ac:dyDescent="0.3">
      <c r="A40" s="154"/>
      <c r="B40" s="148"/>
      <c r="C40" s="78" t="s">
        <v>79</v>
      </c>
      <c r="D40" s="63">
        <v>8594196841650</v>
      </c>
      <c r="E40" s="50">
        <v>1250</v>
      </c>
      <c r="F40" s="64">
        <f t="shared" si="3"/>
        <v>1512.5</v>
      </c>
      <c r="G40" s="107">
        <v>0</v>
      </c>
      <c r="H40" s="108">
        <f t="shared" si="1"/>
        <v>0</v>
      </c>
    </row>
    <row r="41" spans="1:8" x14ac:dyDescent="0.3">
      <c r="A41" s="154"/>
      <c r="B41" s="148"/>
      <c r="C41" s="78" t="s">
        <v>80</v>
      </c>
      <c r="D41" s="63">
        <v>8594196841667</v>
      </c>
      <c r="E41" s="50">
        <v>2000</v>
      </c>
      <c r="F41" s="64">
        <f t="shared" si="3"/>
        <v>2420</v>
      </c>
      <c r="G41" s="107">
        <v>0</v>
      </c>
      <c r="H41" s="108">
        <f t="shared" si="1"/>
        <v>0</v>
      </c>
    </row>
    <row r="42" spans="1:8" x14ac:dyDescent="0.3">
      <c r="A42" s="154"/>
      <c r="B42" s="148" t="s">
        <v>125</v>
      </c>
      <c r="C42" s="78" t="s">
        <v>90</v>
      </c>
      <c r="D42" s="63">
        <v>8594196841483</v>
      </c>
      <c r="E42" s="64">
        <v>283</v>
      </c>
      <c r="F42" s="64">
        <f t="shared" ref="F42:F44" si="4">E42*1.21</f>
        <v>342.43</v>
      </c>
      <c r="G42" s="107">
        <v>0</v>
      </c>
      <c r="H42" s="108">
        <f t="shared" si="1"/>
        <v>0</v>
      </c>
    </row>
    <row r="43" spans="1:8" x14ac:dyDescent="0.3">
      <c r="A43" s="154"/>
      <c r="B43" s="148"/>
      <c r="C43" s="78" t="s">
        <v>79</v>
      </c>
      <c r="D43" s="63">
        <v>8594196841490</v>
      </c>
      <c r="E43" s="50">
        <v>1250</v>
      </c>
      <c r="F43" s="64">
        <f t="shared" si="4"/>
        <v>1512.5</v>
      </c>
      <c r="G43" s="107">
        <v>0</v>
      </c>
      <c r="H43" s="108">
        <f t="shared" si="1"/>
        <v>0</v>
      </c>
    </row>
    <row r="44" spans="1:8" x14ac:dyDescent="0.3">
      <c r="A44" s="154"/>
      <c r="B44" s="148"/>
      <c r="C44" s="78" t="s">
        <v>80</v>
      </c>
      <c r="D44" s="63">
        <v>8594196841506</v>
      </c>
      <c r="E44" s="50">
        <v>2000</v>
      </c>
      <c r="F44" s="64">
        <f t="shared" si="4"/>
        <v>2420</v>
      </c>
      <c r="G44" s="107">
        <v>0</v>
      </c>
      <c r="H44" s="108">
        <f t="shared" si="1"/>
        <v>0</v>
      </c>
    </row>
    <row r="45" spans="1:8" x14ac:dyDescent="0.3">
      <c r="A45" s="154"/>
      <c r="B45" s="78" t="s">
        <v>81</v>
      </c>
      <c r="C45" s="78" t="s">
        <v>82</v>
      </c>
      <c r="D45" s="6">
        <v>8594196840745</v>
      </c>
      <c r="E45" s="64">
        <v>25</v>
      </c>
      <c r="F45" s="64">
        <f>E45*1.21</f>
        <v>30.25</v>
      </c>
      <c r="G45" s="107">
        <v>0</v>
      </c>
      <c r="H45" s="108">
        <f t="shared" si="1"/>
        <v>0</v>
      </c>
    </row>
    <row r="46" spans="1:8" x14ac:dyDescent="0.3">
      <c r="A46" s="150" t="s">
        <v>84</v>
      </c>
      <c r="B46" s="29" t="s">
        <v>31</v>
      </c>
      <c r="C46" s="29" t="s">
        <v>52</v>
      </c>
      <c r="D46" s="7">
        <v>8594196840295</v>
      </c>
      <c r="E46" s="52">
        <v>131</v>
      </c>
      <c r="F46" s="52">
        <f>E46*1.21</f>
        <v>158.51</v>
      </c>
      <c r="G46" s="107">
        <v>0</v>
      </c>
      <c r="H46" s="108">
        <f t="shared" si="1"/>
        <v>0</v>
      </c>
    </row>
    <row r="47" spans="1:8" x14ac:dyDescent="0.3">
      <c r="A47" s="150"/>
      <c r="B47" s="29" t="s">
        <v>36</v>
      </c>
      <c r="C47" s="29" t="s">
        <v>52</v>
      </c>
      <c r="D47" s="7">
        <v>8594196840349</v>
      </c>
      <c r="E47" s="52">
        <v>162</v>
      </c>
      <c r="F47" s="52">
        <f t="shared" ref="F47:F55" si="5">E47*1.21</f>
        <v>196.01999999999998</v>
      </c>
      <c r="G47" s="107">
        <v>0</v>
      </c>
      <c r="H47" s="108">
        <f t="shared" si="1"/>
        <v>0</v>
      </c>
    </row>
    <row r="48" spans="1:8" x14ac:dyDescent="0.3">
      <c r="A48" s="150"/>
      <c r="B48" s="29" t="s">
        <v>33</v>
      </c>
      <c r="C48" s="29" t="s">
        <v>52</v>
      </c>
      <c r="D48" s="7">
        <v>8594196840318</v>
      </c>
      <c r="E48" s="52">
        <v>145</v>
      </c>
      <c r="F48" s="52">
        <f t="shared" si="5"/>
        <v>175.45</v>
      </c>
      <c r="G48" s="107">
        <v>0</v>
      </c>
      <c r="H48" s="108">
        <f t="shared" si="1"/>
        <v>0</v>
      </c>
    </row>
    <row r="49" spans="1:8" x14ac:dyDescent="0.3">
      <c r="A49" s="150"/>
      <c r="B49" s="29" t="s">
        <v>32</v>
      </c>
      <c r="C49" s="29" t="s">
        <v>52</v>
      </c>
      <c r="D49" s="7">
        <v>8594196840301</v>
      </c>
      <c r="E49" s="52">
        <v>145</v>
      </c>
      <c r="F49" s="52">
        <f t="shared" si="5"/>
        <v>175.45</v>
      </c>
      <c r="G49" s="107">
        <v>0</v>
      </c>
      <c r="H49" s="108">
        <f t="shared" si="1"/>
        <v>0</v>
      </c>
    </row>
    <row r="50" spans="1:8" x14ac:dyDescent="0.3">
      <c r="A50" s="150"/>
      <c r="B50" s="29" t="s">
        <v>35</v>
      </c>
      <c r="C50" s="29" t="s">
        <v>52</v>
      </c>
      <c r="D50" s="7">
        <v>8594196840332</v>
      </c>
      <c r="E50" s="52">
        <v>168</v>
      </c>
      <c r="F50" s="52">
        <f t="shared" si="5"/>
        <v>203.28</v>
      </c>
      <c r="G50" s="107">
        <v>0</v>
      </c>
      <c r="H50" s="108">
        <f t="shared" si="1"/>
        <v>0</v>
      </c>
    </row>
    <row r="51" spans="1:8" x14ac:dyDescent="0.3">
      <c r="A51" s="150"/>
      <c r="B51" s="29" t="s">
        <v>34</v>
      </c>
      <c r="C51" s="29" t="s">
        <v>52</v>
      </c>
      <c r="D51" s="7">
        <v>8594196840325</v>
      </c>
      <c r="E51" s="52">
        <v>190</v>
      </c>
      <c r="F51" s="52">
        <f t="shared" si="5"/>
        <v>229.9</v>
      </c>
      <c r="G51" s="107">
        <v>0</v>
      </c>
      <c r="H51" s="108">
        <f t="shared" si="1"/>
        <v>0</v>
      </c>
    </row>
    <row r="52" spans="1:8" x14ac:dyDescent="0.3">
      <c r="A52" s="150" t="s">
        <v>86</v>
      </c>
      <c r="B52" s="29" t="s">
        <v>38</v>
      </c>
      <c r="C52" s="29" t="s">
        <v>53</v>
      </c>
      <c r="D52" s="7">
        <v>8594196840387</v>
      </c>
      <c r="E52" s="52">
        <v>145</v>
      </c>
      <c r="F52" s="52">
        <f t="shared" si="5"/>
        <v>175.45</v>
      </c>
      <c r="G52" s="107">
        <v>0</v>
      </c>
      <c r="H52" s="108">
        <f t="shared" si="1"/>
        <v>0</v>
      </c>
    </row>
    <row r="53" spans="1:8" x14ac:dyDescent="0.3">
      <c r="A53" s="150"/>
      <c r="B53" s="29" t="s">
        <v>39</v>
      </c>
      <c r="C53" s="29" t="s">
        <v>52</v>
      </c>
      <c r="D53" s="7">
        <v>8594196840394</v>
      </c>
      <c r="E53" s="52">
        <v>90</v>
      </c>
      <c r="F53" s="52">
        <f t="shared" si="5"/>
        <v>108.89999999999999</v>
      </c>
      <c r="G53" s="107">
        <v>0</v>
      </c>
      <c r="H53" s="108">
        <f t="shared" si="1"/>
        <v>0</v>
      </c>
    </row>
    <row r="54" spans="1:8" x14ac:dyDescent="0.3">
      <c r="A54" s="150"/>
      <c r="B54" s="29" t="s">
        <v>115</v>
      </c>
      <c r="C54" s="29" t="s">
        <v>72</v>
      </c>
      <c r="D54" s="7">
        <v>8594196841438</v>
      </c>
      <c r="E54" s="52">
        <v>185</v>
      </c>
      <c r="F54" s="52">
        <f t="shared" ref="F54" si="6">E54*1.21</f>
        <v>223.85</v>
      </c>
      <c r="G54" s="107">
        <v>0</v>
      </c>
      <c r="H54" s="108">
        <f t="shared" si="1"/>
        <v>0</v>
      </c>
    </row>
    <row r="55" spans="1:8" x14ac:dyDescent="0.3">
      <c r="A55" s="150"/>
      <c r="B55" s="29" t="s">
        <v>37</v>
      </c>
      <c r="C55" s="29" t="s">
        <v>53</v>
      </c>
      <c r="D55" s="7">
        <v>8594196840370</v>
      </c>
      <c r="E55" s="52">
        <v>190</v>
      </c>
      <c r="F55" s="52">
        <f t="shared" si="5"/>
        <v>229.9</v>
      </c>
      <c r="G55" s="107">
        <v>0</v>
      </c>
      <c r="H55" s="108">
        <f t="shared" si="1"/>
        <v>0</v>
      </c>
    </row>
    <row r="56" spans="1:8" x14ac:dyDescent="0.3">
      <c r="A56" s="151" t="s">
        <v>87</v>
      </c>
      <c r="B56" s="113" t="s">
        <v>41</v>
      </c>
      <c r="C56" s="113" t="s">
        <v>88</v>
      </c>
      <c r="D56" s="93">
        <v>8594196840400</v>
      </c>
      <c r="E56" s="114">
        <v>45</v>
      </c>
      <c r="F56" s="114">
        <f>E56*1.21</f>
        <v>54.449999999999996</v>
      </c>
      <c r="G56" s="107">
        <v>0</v>
      </c>
      <c r="H56" s="108">
        <f t="shared" si="1"/>
        <v>0</v>
      </c>
    </row>
    <row r="57" spans="1:8" x14ac:dyDescent="0.3">
      <c r="A57" s="151"/>
      <c r="B57" s="113" t="s">
        <v>42</v>
      </c>
      <c r="C57" s="113" t="s">
        <v>88</v>
      </c>
      <c r="D57" s="93">
        <v>8594196840417</v>
      </c>
      <c r="E57" s="114">
        <v>45</v>
      </c>
      <c r="F57" s="114">
        <f>E57*1.21</f>
        <v>54.449999999999996</v>
      </c>
      <c r="G57" s="107">
        <v>0</v>
      </c>
      <c r="H57" s="108">
        <f t="shared" si="1"/>
        <v>0</v>
      </c>
    </row>
    <row r="58" spans="1:8" x14ac:dyDescent="0.3">
      <c r="A58" s="152" t="s">
        <v>89</v>
      </c>
      <c r="B58" s="77" t="s">
        <v>55</v>
      </c>
      <c r="C58" s="74" t="s">
        <v>90</v>
      </c>
      <c r="D58" s="75">
        <v>8594196840905</v>
      </c>
      <c r="E58" s="76">
        <v>2000</v>
      </c>
      <c r="F58" s="76">
        <f>E58*1.21</f>
        <v>2420</v>
      </c>
      <c r="G58" s="107">
        <v>0</v>
      </c>
      <c r="H58" s="108">
        <f t="shared" si="1"/>
        <v>0</v>
      </c>
    </row>
    <row r="59" spans="1:8" x14ac:dyDescent="0.3">
      <c r="A59" s="152"/>
      <c r="B59" s="77" t="s">
        <v>75</v>
      </c>
      <c r="C59" s="74" t="s">
        <v>90</v>
      </c>
      <c r="D59" s="75">
        <v>8594196840844</v>
      </c>
      <c r="E59" s="76">
        <v>2000</v>
      </c>
      <c r="F59" s="76">
        <f t="shared" ref="F59:F61" si="7">E59*1.21</f>
        <v>2420</v>
      </c>
      <c r="G59" s="107">
        <v>0</v>
      </c>
      <c r="H59" s="108">
        <f t="shared" si="1"/>
        <v>0</v>
      </c>
    </row>
    <row r="60" spans="1:8" x14ac:dyDescent="0.3">
      <c r="A60" s="152"/>
      <c r="B60" s="77" t="s">
        <v>54</v>
      </c>
      <c r="C60" s="74" t="s">
        <v>90</v>
      </c>
      <c r="D60" s="75">
        <v>8594196840875</v>
      </c>
      <c r="E60" s="76">
        <v>2000</v>
      </c>
      <c r="F60" s="76">
        <f t="shared" si="7"/>
        <v>2420</v>
      </c>
      <c r="G60" s="107">
        <v>0</v>
      </c>
      <c r="H60" s="108">
        <f t="shared" si="1"/>
        <v>0</v>
      </c>
    </row>
    <row r="61" spans="1:8" x14ac:dyDescent="0.3">
      <c r="A61" s="152"/>
      <c r="B61" s="77" t="s">
        <v>91</v>
      </c>
      <c r="C61" s="74" t="s">
        <v>82</v>
      </c>
      <c r="D61" s="75">
        <v>8594196840936</v>
      </c>
      <c r="E61" s="76">
        <v>35</v>
      </c>
      <c r="F61" s="76">
        <f t="shared" si="7"/>
        <v>42.35</v>
      </c>
      <c r="G61" s="107">
        <v>0</v>
      </c>
      <c r="H61" s="108">
        <f t="shared" si="1"/>
        <v>0</v>
      </c>
    </row>
    <row r="62" spans="1:8" x14ac:dyDescent="0.3">
      <c r="A62" s="157" t="s">
        <v>49</v>
      </c>
      <c r="B62" s="30" t="s">
        <v>56</v>
      </c>
      <c r="C62" s="30" t="s">
        <v>92</v>
      </c>
      <c r="D62" s="31">
        <v>8594196841209</v>
      </c>
      <c r="E62" s="32">
        <v>800</v>
      </c>
      <c r="F62" s="32">
        <f t="shared" ref="F62:F67" si="8">E62*1.21</f>
        <v>968</v>
      </c>
      <c r="G62" s="107">
        <v>0</v>
      </c>
      <c r="H62" s="108">
        <f t="shared" si="1"/>
        <v>0</v>
      </c>
    </row>
    <row r="63" spans="1:8" x14ac:dyDescent="0.3">
      <c r="A63" s="157"/>
      <c r="B63" s="30" t="s">
        <v>59</v>
      </c>
      <c r="C63" s="30" t="s">
        <v>92</v>
      </c>
      <c r="D63" s="31">
        <v>8594196841216</v>
      </c>
      <c r="E63" s="32">
        <v>970</v>
      </c>
      <c r="F63" s="32">
        <f t="shared" si="8"/>
        <v>1173.7</v>
      </c>
      <c r="G63" s="107">
        <v>0</v>
      </c>
      <c r="H63" s="108">
        <f t="shared" si="1"/>
        <v>0</v>
      </c>
    </row>
    <row r="64" spans="1:8" x14ac:dyDescent="0.3">
      <c r="A64" s="157"/>
      <c r="B64" s="30" t="s">
        <v>57</v>
      </c>
      <c r="C64" s="30" t="s">
        <v>92</v>
      </c>
      <c r="D64" s="31">
        <v>8594196841223</v>
      </c>
      <c r="E64" s="32">
        <v>800</v>
      </c>
      <c r="F64" s="32">
        <f t="shared" si="8"/>
        <v>968</v>
      </c>
      <c r="G64" s="107">
        <v>0</v>
      </c>
      <c r="H64" s="108">
        <f t="shared" si="1"/>
        <v>0</v>
      </c>
    </row>
    <row r="65" spans="1:8" x14ac:dyDescent="0.3">
      <c r="A65" s="157"/>
      <c r="B65" s="30" t="s">
        <v>21</v>
      </c>
      <c r="C65" s="30" t="s">
        <v>92</v>
      </c>
      <c r="D65" s="31">
        <v>8594196841230</v>
      </c>
      <c r="E65" s="32">
        <v>800</v>
      </c>
      <c r="F65" s="32">
        <f t="shared" si="8"/>
        <v>968</v>
      </c>
      <c r="G65" s="107">
        <v>0</v>
      </c>
      <c r="H65" s="108">
        <f t="shared" si="1"/>
        <v>0</v>
      </c>
    </row>
    <row r="66" spans="1:8" x14ac:dyDescent="0.3">
      <c r="A66" s="157"/>
      <c r="B66" s="30" t="s">
        <v>58</v>
      </c>
      <c r="C66" s="30" t="s">
        <v>92</v>
      </c>
      <c r="D66" s="31">
        <v>8594196841247</v>
      </c>
      <c r="E66" s="32">
        <v>970</v>
      </c>
      <c r="F66" s="32">
        <f t="shared" si="8"/>
        <v>1173.7</v>
      </c>
      <c r="G66" s="107">
        <v>0</v>
      </c>
      <c r="H66" s="108">
        <f t="shared" si="1"/>
        <v>0</v>
      </c>
    </row>
    <row r="67" spans="1:8" x14ac:dyDescent="0.3">
      <c r="A67" s="158" t="s">
        <v>93</v>
      </c>
      <c r="B67" s="159" t="s">
        <v>62</v>
      </c>
      <c r="C67" s="80" t="s">
        <v>85</v>
      </c>
      <c r="D67" s="12">
        <v>8594196840509</v>
      </c>
      <c r="E67" s="53">
        <v>550</v>
      </c>
      <c r="F67" s="53">
        <f t="shared" si="8"/>
        <v>665.5</v>
      </c>
      <c r="G67" s="107">
        <v>0</v>
      </c>
      <c r="H67" s="108">
        <f t="shared" si="1"/>
        <v>0</v>
      </c>
    </row>
    <row r="68" spans="1:8" x14ac:dyDescent="0.3">
      <c r="A68" s="158"/>
      <c r="B68" s="159"/>
      <c r="C68" s="80" t="s">
        <v>79</v>
      </c>
      <c r="D68" s="12">
        <v>8594196840509</v>
      </c>
      <c r="E68" s="53">
        <v>2000</v>
      </c>
      <c r="F68" s="53">
        <f t="shared" ref="F68:F79" si="9">E68*1.21</f>
        <v>2420</v>
      </c>
      <c r="G68" s="107">
        <v>0</v>
      </c>
      <c r="H68" s="108">
        <f t="shared" si="1"/>
        <v>0</v>
      </c>
    </row>
    <row r="69" spans="1:8" x14ac:dyDescent="0.3">
      <c r="A69" s="158"/>
      <c r="B69" s="159"/>
      <c r="C69" s="80" t="s">
        <v>80</v>
      </c>
      <c r="D69" s="12">
        <v>8594196840509</v>
      </c>
      <c r="E69" s="53">
        <v>3800</v>
      </c>
      <c r="F69" s="53">
        <f t="shared" si="9"/>
        <v>4598</v>
      </c>
      <c r="G69" s="107">
        <v>0</v>
      </c>
      <c r="H69" s="108">
        <f t="shared" si="1"/>
        <v>0</v>
      </c>
    </row>
    <row r="70" spans="1:8" x14ac:dyDescent="0.3">
      <c r="A70" s="158"/>
      <c r="B70" s="159" t="s">
        <v>63</v>
      </c>
      <c r="C70" s="80" t="s">
        <v>85</v>
      </c>
      <c r="D70" s="12">
        <v>8594196840516</v>
      </c>
      <c r="E70" s="53">
        <v>550</v>
      </c>
      <c r="F70" s="53">
        <f t="shared" si="9"/>
        <v>665.5</v>
      </c>
      <c r="G70" s="107">
        <v>0</v>
      </c>
      <c r="H70" s="108">
        <f t="shared" si="1"/>
        <v>0</v>
      </c>
    </row>
    <row r="71" spans="1:8" x14ac:dyDescent="0.3">
      <c r="A71" s="158"/>
      <c r="B71" s="159"/>
      <c r="C71" s="80" t="s">
        <v>79</v>
      </c>
      <c r="D71" s="12">
        <v>8594196840516</v>
      </c>
      <c r="E71" s="53">
        <v>2000</v>
      </c>
      <c r="F71" s="53">
        <f t="shared" si="9"/>
        <v>2420</v>
      </c>
      <c r="G71" s="107">
        <v>0</v>
      </c>
      <c r="H71" s="108">
        <f t="shared" si="1"/>
        <v>0</v>
      </c>
    </row>
    <row r="72" spans="1:8" x14ac:dyDescent="0.3">
      <c r="A72" s="158"/>
      <c r="B72" s="159"/>
      <c r="C72" s="80" t="s">
        <v>80</v>
      </c>
      <c r="D72" s="12">
        <v>8594196840516</v>
      </c>
      <c r="E72" s="53">
        <v>3800</v>
      </c>
      <c r="F72" s="53">
        <f t="shared" si="9"/>
        <v>4598</v>
      </c>
      <c r="G72" s="107">
        <v>0</v>
      </c>
      <c r="H72" s="108">
        <f t="shared" si="1"/>
        <v>0</v>
      </c>
    </row>
    <row r="73" spans="1:8" x14ac:dyDescent="0.3">
      <c r="A73" s="158"/>
      <c r="B73" s="159" t="s">
        <v>51</v>
      </c>
      <c r="C73" s="80" t="s">
        <v>85</v>
      </c>
      <c r="D73" s="51" t="s">
        <v>112</v>
      </c>
      <c r="E73" s="53">
        <v>550</v>
      </c>
      <c r="F73" s="53">
        <f t="shared" si="9"/>
        <v>665.5</v>
      </c>
      <c r="G73" s="107">
        <v>0</v>
      </c>
      <c r="H73" s="108">
        <f t="shared" ref="H73:H114" si="10">E73*G73</f>
        <v>0</v>
      </c>
    </row>
    <row r="74" spans="1:8" x14ac:dyDescent="0.3">
      <c r="A74" s="158"/>
      <c r="B74" s="159"/>
      <c r="C74" s="80" t="s">
        <v>79</v>
      </c>
      <c r="D74" s="51" t="s">
        <v>112</v>
      </c>
      <c r="E74" s="53">
        <v>2000</v>
      </c>
      <c r="F74" s="53">
        <f t="shared" si="9"/>
        <v>2420</v>
      </c>
      <c r="G74" s="107">
        <v>0</v>
      </c>
      <c r="H74" s="108">
        <f t="shared" si="10"/>
        <v>0</v>
      </c>
    </row>
    <row r="75" spans="1:8" x14ac:dyDescent="0.3">
      <c r="A75" s="158"/>
      <c r="B75" s="159"/>
      <c r="C75" s="80" t="s">
        <v>80</v>
      </c>
      <c r="D75" s="51" t="s">
        <v>112</v>
      </c>
      <c r="E75" s="53">
        <v>3800</v>
      </c>
      <c r="F75" s="53">
        <f t="shared" si="9"/>
        <v>4598</v>
      </c>
      <c r="G75" s="107">
        <v>0</v>
      </c>
      <c r="H75" s="108">
        <f t="shared" si="10"/>
        <v>0</v>
      </c>
    </row>
    <row r="76" spans="1:8" x14ac:dyDescent="0.3">
      <c r="A76" s="158"/>
      <c r="B76" s="159" t="s">
        <v>21</v>
      </c>
      <c r="C76" s="80" t="s">
        <v>85</v>
      </c>
      <c r="D76" s="51" t="s">
        <v>113</v>
      </c>
      <c r="E76" s="53">
        <v>550</v>
      </c>
      <c r="F76" s="53">
        <f t="shared" si="9"/>
        <v>665.5</v>
      </c>
      <c r="G76" s="107">
        <v>0</v>
      </c>
      <c r="H76" s="108">
        <f t="shared" si="10"/>
        <v>0</v>
      </c>
    </row>
    <row r="77" spans="1:8" x14ac:dyDescent="0.3">
      <c r="A77" s="158"/>
      <c r="B77" s="159"/>
      <c r="C77" s="80" t="s">
        <v>79</v>
      </c>
      <c r="D77" s="51" t="s">
        <v>113</v>
      </c>
      <c r="E77" s="53">
        <v>2000</v>
      </c>
      <c r="F77" s="53">
        <f t="shared" si="9"/>
        <v>2420</v>
      </c>
      <c r="G77" s="107">
        <v>0</v>
      </c>
      <c r="H77" s="108">
        <f t="shared" si="10"/>
        <v>0</v>
      </c>
    </row>
    <row r="78" spans="1:8" x14ac:dyDescent="0.3">
      <c r="A78" s="158"/>
      <c r="B78" s="159"/>
      <c r="C78" s="80" t="s">
        <v>80</v>
      </c>
      <c r="D78" s="51" t="s">
        <v>113</v>
      </c>
      <c r="E78" s="53">
        <v>3800</v>
      </c>
      <c r="F78" s="53">
        <f t="shared" si="9"/>
        <v>4598</v>
      </c>
      <c r="G78" s="107">
        <v>0</v>
      </c>
      <c r="H78" s="108">
        <f t="shared" si="10"/>
        <v>0</v>
      </c>
    </row>
    <row r="79" spans="1:8" x14ac:dyDescent="0.3">
      <c r="A79" s="158"/>
      <c r="B79" s="80" t="s">
        <v>94</v>
      </c>
      <c r="C79" s="80" t="s">
        <v>82</v>
      </c>
      <c r="D79" s="12">
        <v>8594196841063</v>
      </c>
      <c r="E79" s="53">
        <v>25</v>
      </c>
      <c r="F79" s="53">
        <f t="shared" si="9"/>
        <v>30.25</v>
      </c>
      <c r="G79" s="107">
        <v>0</v>
      </c>
      <c r="H79" s="108">
        <f t="shared" si="10"/>
        <v>0</v>
      </c>
    </row>
    <row r="80" spans="1:8" x14ac:dyDescent="0.3">
      <c r="A80" s="155" t="s">
        <v>69</v>
      </c>
      <c r="B80" s="156" t="s">
        <v>95</v>
      </c>
      <c r="C80" s="79" t="s">
        <v>90</v>
      </c>
      <c r="D80" s="20">
        <v>8594196840578</v>
      </c>
      <c r="E80" s="11">
        <v>380</v>
      </c>
      <c r="F80" s="11">
        <f>E80*1.21</f>
        <v>459.8</v>
      </c>
      <c r="G80" s="107">
        <v>0</v>
      </c>
      <c r="H80" s="108">
        <f t="shared" si="10"/>
        <v>0</v>
      </c>
    </row>
    <row r="81" spans="1:8" x14ac:dyDescent="0.3">
      <c r="A81" s="155"/>
      <c r="B81" s="156"/>
      <c r="C81" s="79" t="s">
        <v>79</v>
      </c>
      <c r="D81" s="20">
        <v>8594196840578</v>
      </c>
      <c r="E81" s="11">
        <v>1500</v>
      </c>
      <c r="F81" s="11">
        <f t="shared" ref="F81:F94" si="11">E81*1.21</f>
        <v>1815</v>
      </c>
      <c r="G81" s="107">
        <v>0</v>
      </c>
      <c r="H81" s="108">
        <f t="shared" si="10"/>
        <v>0</v>
      </c>
    </row>
    <row r="82" spans="1:8" x14ac:dyDescent="0.3">
      <c r="A82" s="155"/>
      <c r="B82" s="156"/>
      <c r="C82" s="79" t="s">
        <v>80</v>
      </c>
      <c r="D82" s="20">
        <v>8594196840578</v>
      </c>
      <c r="E82" s="11">
        <v>2800</v>
      </c>
      <c r="F82" s="11">
        <f t="shared" si="11"/>
        <v>3388</v>
      </c>
      <c r="G82" s="107">
        <v>0</v>
      </c>
      <c r="H82" s="108">
        <f t="shared" si="10"/>
        <v>0</v>
      </c>
    </row>
    <row r="83" spans="1:8" x14ac:dyDescent="0.3">
      <c r="A83" s="155"/>
      <c r="B83" s="156" t="s">
        <v>96</v>
      </c>
      <c r="C83" s="79" t="s">
        <v>90</v>
      </c>
      <c r="D83" s="20">
        <v>8594196840561</v>
      </c>
      <c r="E83" s="11">
        <v>380</v>
      </c>
      <c r="F83" s="11">
        <f t="shared" si="11"/>
        <v>459.8</v>
      </c>
      <c r="G83" s="107">
        <v>0</v>
      </c>
      <c r="H83" s="108">
        <f t="shared" si="10"/>
        <v>0</v>
      </c>
    </row>
    <row r="84" spans="1:8" x14ac:dyDescent="0.3">
      <c r="A84" s="155"/>
      <c r="B84" s="156"/>
      <c r="C84" s="79" t="s">
        <v>79</v>
      </c>
      <c r="D84" s="20">
        <v>8594196840561</v>
      </c>
      <c r="E84" s="11">
        <v>1500</v>
      </c>
      <c r="F84" s="11">
        <f t="shared" si="11"/>
        <v>1815</v>
      </c>
      <c r="G84" s="107">
        <v>0</v>
      </c>
      <c r="H84" s="108">
        <f t="shared" si="10"/>
        <v>0</v>
      </c>
    </row>
    <row r="85" spans="1:8" x14ac:dyDescent="0.3">
      <c r="A85" s="155"/>
      <c r="B85" s="156"/>
      <c r="C85" s="79" t="s">
        <v>80</v>
      </c>
      <c r="D85" s="20">
        <v>8594196840561</v>
      </c>
      <c r="E85" s="11">
        <v>2800</v>
      </c>
      <c r="F85" s="11">
        <f t="shared" si="11"/>
        <v>3388</v>
      </c>
      <c r="G85" s="107">
        <v>0</v>
      </c>
      <c r="H85" s="108">
        <f t="shared" si="10"/>
        <v>0</v>
      </c>
    </row>
    <row r="86" spans="1:8" x14ac:dyDescent="0.3">
      <c r="A86" s="155"/>
      <c r="B86" s="156" t="s">
        <v>20</v>
      </c>
      <c r="C86" s="79" t="s">
        <v>90</v>
      </c>
      <c r="D86" s="20">
        <v>8594196840585</v>
      </c>
      <c r="E86" s="11">
        <v>350</v>
      </c>
      <c r="F86" s="11">
        <f t="shared" si="11"/>
        <v>423.5</v>
      </c>
      <c r="G86" s="107">
        <v>0</v>
      </c>
      <c r="H86" s="108">
        <f t="shared" si="10"/>
        <v>0</v>
      </c>
    </row>
    <row r="87" spans="1:8" x14ac:dyDescent="0.3">
      <c r="A87" s="155"/>
      <c r="B87" s="156"/>
      <c r="C87" s="79" t="s">
        <v>79</v>
      </c>
      <c r="D87" s="20">
        <v>8594196840585</v>
      </c>
      <c r="E87" s="11">
        <v>1400</v>
      </c>
      <c r="F87" s="11">
        <f t="shared" si="11"/>
        <v>1694</v>
      </c>
      <c r="G87" s="107">
        <v>0</v>
      </c>
      <c r="H87" s="108">
        <f t="shared" si="10"/>
        <v>0</v>
      </c>
    </row>
    <row r="88" spans="1:8" x14ac:dyDescent="0.3">
      <c r="A88" s="155"/>
      <c r="B88" s="156"/>
      <c r="C88" s="79" t="s">
        <v>80</v>
      </c>
      <c r="D88" s="20">
        <v>8594196840585</v>
      </c>
      <c r="E88" s="11">
        <v>2500</v>
      </c>
      <c r="F88" s="11">
        <f t="shared" si="11"/>
        <v>3025</v>
      </c>
      <c r="G88" s="107">
        <v>0</v>
      </c>
      <c r="H88" s="108">
        <f t="shared" si="10"/>
        <v>0</v>
      </c>
    </row>
    <row r="89" spans="1:8" x14ac:dyDescent="0.3">
      <c r="A89" s="155"/>
      <c r="B89" s="156" t="s">
        <v>97</v>
      </c>
      <c r="C89" s="79" t="s">
        <v>90</v>
      </c>
      <c r="D89" s="48">
        <v>8594196840608</v>
      </c>
      <c r="E89" s="11">
        <v>510</v>
      </c>
      <c r="F89" s="11">
        <f t="shared" si="11"/>
        <v>617.1</v>
      </c>
      <c r="G89" s="107">
        <v>0</v>
      </c>
      <c r="H89" s="108">
        <f t="shared" si="10"/>
        <v>0</v>
      </c>
    </row>
    <row r="90" spans="1:8" x14ac:dyDescent="0.3">
      <c r="A90" s="155"/>
      <c r="B90" s="156"/>
      <c r="C90" s="79" t="s">
        <v>79</v>
      </c>
      <c r="D90" s="48">
        <v>8594196840608</v>
      </c>
      <c r="E90" s="11">
        <v>2400</v>
      </c>
      <c r="F90" s="11">
        <f t="shared" si="11"/>
        <v>2904</v>
      </c>
      <c r="G90" s="107">
        <v>0</v>
      </c>
      <c r="H90" s="108">
        <f t="shared" si="10"/>
        <v>0</v>
      </c>
    </row>
    <row r="91" spans="1:8" x14ac:dyDescent="0.3">
      <c r="A91" s="155"/>
      <c r="B91" s="156"/>
      <c r="C91" s="79" t="s">
        <v>80</v>
      </c>
      <c r="D91" s="48">
        <v>8594196840608</v>
      </c>
      <c r="E91" s="11">
        <v>4500</v>
      </c>
      <c r="F91" s="11">
        <f t="shared" si="11"/>
        <v>5445</v>
      </c>
      <c r="G91" s="107">
        <v>0</v>
      </c>
      <c r="H91" s="108">
        <f t="shared" si="10"/>
        <v>0</v>
      </c>
    </row>
    <row r="92" spans="1:8" x14ac:dyDescent="0.3">
      <c r="A92" s="155"/>
      <c r="B92" s="46" t="s">
        <v>144</v>
      </c>
      <c r="C92" s="47" t="s">
        <v>72</v>
      </c>
      <c r="D92" s="48">
        <v>8594196841735</v>
      </c>
      <c r="E92" s="19">
        <v>214</v>
      </c>
      <c r="F92" s="11">
        <f t="shared" si="11"/>
        <v>258.94</v>
      </c>
      <c r="G92" s="107">
        <v>0</v>
      </c>
      <c r="H92" s="108">
        <f t="shared" si="10"/>
        <v>0</v>
      </c>
    </row>
    <row r="93" spans="1:8" x14ac:dyDescent="0.3">
      <c r="A93" s="155"/>
      <c r="B93" s="46" t="s">
        <v>135</v>
      </c>
      <c r="C93" s="47" t="s">
        <v>72</v>
      </c>
      <c r="D93" s="48">
        <v>8594196841728</v>
      </c>
      <c r="E93" s="19">
        <v>202</v>
      </c>
      <c r="F93" s="11">
        <f t="shared" si="11"/>
        <v>244.42</v>
      </c>
      <c r="G93" s="107">
        <v>0</v>
      </c>
      <c r="H93" s="108">
        <f t="shared" si="10"/>
        <v>0</v>
      </c>
    </row>
    <row r="94" spans="1:8" x14ac:dyDescent="0.3">
      <c r="A94" s="155"/>
      <c r="B94" s="79" t="s">
        <v>98</v>
      </c>
      <c r="C94" s="79" t="s">
        <v>82</v>
      </c>
      <c r="D94" s="115">
        <v>8594196841193</v>
      </c>
      <c r="E94" s="11">
        <v>25</v>
      </c>
      <c r="F94" s="11">
        <f t="shared" si="11"/>
        <v>30.25</v>
      </c>
      <c r="G94" s="107">
        <v>0</v>
      </c>
      <c r="H94" s="108">
        <f t="shared" si="10"/>
        <v>0</v>
      </c>
    </row>
    <row r="95" spans="1:8" x14ac:dyDescent="0.3">
      <c r="A95" s="153" t="s">
        <v>43</v>
      </c>
      <c r="B95" s="60" t="s">
        <v>44</v>
      </c>
      <c r="C95" s="60" t="s">
        <v>45</v>
      </c>
      <c r="D95" s="61">
        <v>8594196840547</v>
      </c>
      <c r="E95" s="62">
        <v>70</v>
      </c>
      <c r="F95" s="62">
        <f t="shared" ref="F95:F101" si="12">E95*1.21</f>
        <v>84.7</v>
      </c>
      <c r="G95" s="107">
        <v>0</v>
      </c>
      <c r="H95" s="108">
        <f t="shared" si="10"/>
        <v>0</v>
      </c>
    </row>
    <row r="96" spans="1:8" x14ac:dyDescent="0.3">
      <c r="A96" s="153"/>
      <c r="B96" s="60" t="s">
        <v>121</v>
      </c>
      <c r="C96" s="60" t="s">
        <v>45</v>
      </c>
      <c r="D96" s="61"/>
      <c r="E96" s="62">
        <v>135</v>
      </c>
      <c r="F96" s="62">
        <f t="shared" si="12"/>
        <v>163.35</v>
      </c>
      <c r="G96" s="107">
        <v>0</v>
      </c>
      <c r="H96" s="108">
        <f t="shared" si="10"/>
        <v>0</v>
      </c>
    </row>
    <row r="97" spans="1:8" x14ac:dyDescent="0.3">
      <c r="A97" s="153"/>
      <c r="B97" s="60" t="s">
        <v>122</v>
      </c>
      <c r="C97" s="60" t="s">
        <v>45</v>
      </c>
      <c r="D97" s="61"/>
      <c r="E97" s="62">
        <v>190</v>
      </c>
      <c r="F97" s="62">
        <f t="shared" si="12"/>
        <v>229.9</v>
      </c>
      <c r="G97" s="107">
        <v>0</v>
      </c>
      <c r="H97" s="108">
        <f t="shared" si="10"/>
        <v>0</v>
      </c>
    </row>
    <row r="98" spans="1:8" x14ac:dyDescent="0.3">
      <c r="A98" s="153"/>
      <c r="B98" s="60" t="s">
        <v>123</v>
      </c>
      <c r="C98" s="60" t="s">
        <v>45</v>
      </c>
      <c r="D98" s="61"/>
      <c r="E98" s="62">
        <v>135</v>
      </c>
      <c r="F98" s="62">
        <f t="shared" si="12"/>
        <v>163.35</v>
      </c>
      <c r="G98" s="107">
        <v>0</v>
      </c>
      <c r="H98" s="108">
        <f t="shared" si="10"/>
        <v>0</v>
      </c>
    </row>
    <row r="99" spans="1:8" x14ac:dyDescent="0.3">
      <c r="A99" s="153"/>
      <c r="B99" s="60" t="s">
        <v>124</v>
      </c>
      <c r="C99" s="60" t="s">
        <v>45</v>
      </c>
      <c r="D99" s="61"/>
      <c r="E99" s="62">
        <v>190</v>
      </c>
      <c r="F99" s="62">
        <f t="shared" si="12"/>
        <v>229.9</v>
      </c>
      <c r="G99" s="107">
        <v>0</v>
      </c>
      <c r="H99" s="108">
        <f t="shared" si="10"/>
        <v>0</v>
      </c>
    </row>
    <row r="100" spans="1:8" x14ac:dyDescent="0.3">
      <c r="A100" s="149" t="s">
        <v>104</v>
      </c>
      <c r="B100" s="16" t="s">
        <v>99</v>
      </c>
      <c r="C100" s="16" t="s">
        <v>100</v>
      </c>
      <c r="D100" s="17">
        <v>8594196841261</v>
      </c>
      <c r="E100" s="116">
        <v>100</v>
      </c>
      <c r="F100" s="116">
        <f t="shared" si="12"/>
        <v>121</v>
      </c>
      <c r="G100" s="107">
        <v>0</v>
      </c>
      <c r="H100" s="108">
        <f t="shared" si="10"/>
        <v>0</v>
      </c>
    </row>
    <row r="101" spans="1:8" x14ac:dyDescent="0.3">
      <c r="A101" s="149"/>
      <c r="B101" s="16" t="s">
        <v>101</v>
      </c>
      <c r="C101" s="16" t="s">
        <v>105</v>
      </c>
      <c r="D101" s="17">
        <v>8594196841278</v>
      </c>
      <c r="E101" s="54">
        <v>1440</v>
      </c>
      <c r="F101" s="54">
        <f t="shared" si="12"/>
        <v>1742.3999999999999</v>
      </c>
      <c r="G101" s="107">
        <v>0</v>
      </c>
      <c r="H101" s="108">
        <f t="shared" si="10"/>
        <v>0</v>
      </c>
    </row>
    <row r="102" spans="1:8" x14ac:dyDescent="0.3">
      <c r="A102" s="149"/>
      <c r="B102" s="16" t="s">
        <v>101</v>
      </c>
      <c r="C102" s="16" t="s">
        <v>106</v>
      </c>
      <c r="D102" s="17">
        <v>8594196841278</v>
      </c>
      <c r="E102" s="54">
        <v>2700</v>
      </c>
      <c r="F102" s="54">
        <f t="shared" ref="F102:F103" si="13">E102*1.21</f>
        <v>3267</v>
      </c>
      <c r="G102" s="107">
        <v>0</v>
      </c>
      <c r="H102" s="108">
        <f t="shared" si="10"/>
        <v>0</v>
      </c>
    </row>
    <row r="103" spans="1:8" ht="13.95" customHeight="1" x14ac:dyDescent="0.3">
      <c r="A103" s="149"/>
      <c r="B103" s="16" t="s">
        <v>103</v>
      </c>
      <c r="C103" s="16" t="s">
        <v>92</v>
      </c>
      <c r="D103" s="17">
        <v>8594196841285</v>
      </c>
      <c r="E103" s="117">
        <v>1000</v>
      </c>
      <c r="F103" s="54">
        <f t="shared" si="13"/>
        <v>1210</v>
      </c>
      <c r="G103" s="107">
        <v>0</v>
      </c>
      <c r="H103" s="108">
        <f t="shared" si="10"/>
        <v>0</v>
      </c>
    </row>
    <row r="104" spans="1:8" ht="13.95" customHeight="1" x14ac:dyDescent="0.3">
      <c r="A104" s="97" t="s">
        <v>110</v>
      </c>
      <c r="B104" s="98" t="s">
        <v>109</v>
      </c>
      <c r="C104" s="99" t="s">
        <v>111</v>
      </c>
      <c r="D104" s="100">
        <v>8594196841285</v>
      </c>
      <c r="E104" s="101">
        <v>347</v>
      </c>
      <c r="F104" s="101">
        <f>E104*1.21</f>
        <v>419.87</v>
      </c>
      <c r="G104" s="107">
        <v>0</v>
      </c>
      <c r="H104" s="108">
        <f t="shared" si="10"/>
        <v>0</v>
      </c>
    </row>
    <row r="105" spans="1:8" x14ac:dyDescent="0.3">
      <c r="A105" s="129" t="s">
        <v>116</v>
      </c>
      <c r="B105" s="55" t="s">
        <v>118</v>
      </c>
      <c r="C105" s="56" t="s">
        <v>117</v>
      </c>
      <c r="D105" s="57">
        <v>8594196841445</v>
      </c>
      <c r="E105" s="58">
        <v>93</v>
      </c>
      <c r="F105" s="58">
        <f>E105*1.21</f>
        <v>112.53</v>
      </c>
      <c r="G105" s="107">
        <v>0</v>
      </c>
      <c r="H105" s="108">
        <f t="shared" si="10"/>
        <v>0</v>
      </c>
    </row>
    <row r="106" spans="1:8" x14ac:dyDescent="0.3">
      <c r="A106" s="129"/>
      <c r="B106" s="55" t="s">
        <v>119</v>
      </c>
      <c r="C106" s="56" t="s">
        <v>117</v>
      </c>
      <c r="D106" s="57">
        <v>8594196841452</v>
      </c>
      <c r="E106" s="58">
        <v>72</v>
      </c>
      <c r="F106" s="58">
        <f>E106*1.21</f>
        <v>87.12</v>
      </c>
      <c r="G106" s="107">
        <v>0</v>
      </c>
      <c r="H106" s="108">
        <f t="shared" si="10"/>
        <v>0</v>
      </c>
    </row>
    <row r="107" spans="1:8" x14ac:dyDescent="0.3">
      <c r="A107" s="129"/>
      <c r="B107" s="55" t="s">
        <v>120</v>
      </c>
      <c r="C107" s="56" t="s">
        <v>82</v>
      </c>
      <c r="D107" s="57">
        <v>8594196841469</v>
      </c>
      <c r="E107" s="58">
        <v>20</v>
      </c>
      <c r="F107" s="58">
        <f>E107*1.21</f>
        <v>24.2</v>
      </c>
      <c r="G107" s="107">
        <v>0</v>
      </c>
      <c r="H107" s="108">
        <f t="shared" si="10"/>
        <v>0</v>
      </c>
    </row>
    <row r="108" spans="1:8" x14ac:dyDescent="0.25">
      <c r="A108" s="129"/>
      <c r="B108" s="69" t="s">
        <v>136</v>
      </c>
      <c r="C108" s="68" t="s">
        <v>53</v>
      </c>
      <c r="D108" s="57">
        <v>8594196841698</v>
      </c>
      <c r="E108" s="58">
        <v>121</v>
      </c>
      <c r="F108" s="58">
        <f t="shared" ref="F108:F112" si="14">E108*1.21</f>
        <v>146.41</v>
      </c>
      <c r="G108" s="107">
        <v>0</v>
      </c>
      <c r="H108" s="108">
        <f t="shared" si="10"/>
        <v>0</v>
      </c>
    </row>
    <row r="109" spans="1:8" x14ac:dyDescent="0.25">
      <c r="A109" s="129"/>
      <c r="B109" s="69" t="s">
        <v>137</v>
      </c>
      <c r="C109" s="68" t="s">
        <v>53</v>
      </c>
      <c r="D109" s="57">
        <v>8594196841681</v>
      </c>
      <c r="E109" s="58">
        <v>127</v>
      </c>
      <c r="F109" s="58">
        <f t="shared" si="14"/>
        <v>153.66999999999999</v>
      </c>
      <c r="G109" s="107">
        <v>0</v>
      </c>
      <c r="H109" s="108">
        <f t="shared" si="10"/>
        <v>0</v>
      </c>
    </row>
    <row r="110" spans="1:8" x14ac:dyDescent="0.25">
      <c r="A110" s="131" t="s">
        <v>138</v>
      </c>
      <c r="B110" s="70" t="s">
        <v>142</v>
      </c>
      <c r="C110" s="71" t="s">
        <v>82</v>
      </c>
      <c r="D110" s="72">
        <v>8594196841773</v>
      </c>
      <c r="E110" s="73">
        <v>23</v>
      </c>
      <c r="F110" s="73">
        <f t="shared" si="14"/>
        <v>27.83</v>
      </c>
      <c r="G110" s="107">
        <v>0</v>
      </c>
      <c r="H110" s="108">
        <f t="shared" si="10"/>
        <v>0</v>
      </c>
    </row>
    <row r="111" spans="1:8" x14ac:dyDescent="0.25">
      <c r="A111" s="131"/>
      <c r="B111" s="70" t="s">
        <v>143</v>
      </c>
      <c r="C111" s="71" t="s">
        <v>140</v>
      </c>
      <c r="D111" s="72"/>
      <c r="E111" s="73">
        <v>64</v>
      </c>
      <c r="F111" s="73">
        <f t="shared" si="14"/>
        <v>77.44</v>
      </c>
      <c r="G111" s="107">
        <v>0</v>
      </c>
      <c r="H111" s="108">
        <f t="shared" si="10"/>
        <v>0</v>
      </c>
    </row>
    <row r="112" spans="1:8" ht="12.75" customHeight="1" x14ac:dyDescent="0.25">
      <c r="A112" s="131"/>
      <c r="B112" s="70" t="s">
        <v>139</v>
      </c>
      <c r="C112" s="71" t="s">
        <v>141</v>
      </c>
      <c r="D112" s="72">
        <v>8594196841674</v>
      </c>
      <c r="E112" s="73">
        <v>220</v>
      </c>
      <c r="F112" s="73">
        <f t="shared" si="14"/>
        <v>266.2</v>
      </c>
      <c r="G112" s="107">
        <v>0</v>
      </c>
      <c r="H112" s="108">
        <f t="shared" si="10"/>
        <v>0</v>
      </c>
    </row>
    <row r="113" spans="1:9" x14ac:dyDescent="0.3">
      <c r="A113" s="128" t="s">
        <v>130</v>
      </c>
      <c r="B113" s="102" t="s">
        <v>133</v>
      </c>
      <c r="C113" s="102" t="s">
        <v>53</v>
      </c>
      <c r="D113" s="103">
        <v>8594196841704</v>
      </c>
      <c r="E113" s="104">
        <v>260</v>
      </c>
      <c r="F113" s="105">
        <f t="shared" ref="F113:F115" si="15">E113*1.21</f>
        <v>314.59999999999997</v>
      </c>
      <c r="G113" s="107">
        <v>0</v>
      </c>
      <c r="H113" s="108">
        <f t="shared" si="10"/>
        <v>0</v>
      </c>
    </row>
    <row r="114" spans="1:9" x14ac:dyDescent="0.3">
      <c r="A114" s="128"/>
      <c r="B114" s="102" t="s">
        <v>134</v>
      </c>
      <c r="C114" s="102" t="s">
        <v>53</v>
      </c>
      <c r="D114" s="103">
        <v>8594196841711</v>
      </c>
      <c r="E114" s="104">
        <v>170</v>
      </c>
      <c r="F114" s="105">
        <f t="shared" si="15"/>
        <v>205.7</v>
      </c>
      <c r="G114" s="107">
        <v>0</v>
      </c>
      <c r="H114" s="108">
        <f t="shared" si="10"/>
        <v>0</v>
      </c>
    </row>
    <row r="115" spans="1:9" customFormat="1" ht="15" customHeight="1" thickBot="1" x14ac:dyDescent="0.35">
      <c r="A115" s="146" t="s">
        <v>150</v>
      </c>
      <c r="B115" s="146"/>
      <c r="C115" s="146"/>
      <c r="D115" s="146"/>
      <c r="E115" s="109">
        <v>66</v>
      </c>
      <c r="F115" s="120">
        <f t="shared" si="15"/>
        <v>79.86</v>
      </c>
      <c r="G115" s="121">
        <v>0</v>
      </c>
      <c r="H115" s="122">
        <f t="shared" ref="H115" si="16">E115*G115</f>
        <v>0</v>
      </c>
      <c r="I115" s="118" t="s">
        <v>152</v>
      </c>
    </row>
    <row r="116" spans="1:9" customFormat="1" ht="12.9" thickBot="1" x14ac:dyDescent="0.35">
      <c r="D116" s="5"/>
      <c r="F116" s="123" t="s">
        <v>151</v>
      </c>
      <c r="G116" s="124">
        <f>SUM(G8:G115)</f>
        <v>0</v>
      </c>
      <c r="H116" s="125">
        <f>SUM(H8:H115)</f>
        <v>0</v>
      </c>
      <c r="I116" s="126">
        <f>H116*1.21</f>
        <v>0</v>
      </c>
    </row>
  </sheetData>
  <mergeCells count="32">
    <mergeCell ref="A8:A20"/>
    <mergeCell ref="A21:A23"/>
    <mergeCell ref="B33:B35"/>
    <mergeCell ref="B39:B41"/>
    <mergeCell ref="B36:B38"/>
    <mergeCell ref="A80:A94"/>
    <mergeCell ref="B80:B82"/>
    <mergeCell ref="B83:B85"/>
    <mergeCell ref="B86:B88"/>
    <mergeCell ref="B89:B91"/>
    <mergeCell ref="A62:A66"/>
    <mergeCell ref="A67:A79"/>
    <mergeCell ref="B67:B69"/>
    <mergeCell ref="B70:B72"/>
    <mergeCell ref="B73:B75"/>
    <mergeCell ref="B76:B78"/>
    <mergeCell ref="A115:D115"/>
    <mergeCell ref="A5:H5"/>
    <mergeCell ref="A1:H1"/>
    <mergeCell ref="A25:A29"/>
    <mergeCell ref="B42:B44"/>
    <mergeCell ref="A113:A114"/>
    <mergeCell ref="A105:A109"/>
    <mergeCell ref="A100:A103"/>
    <mergeCell ref="A46:A51"/>
    <mergeCell ref="A52:A55"/>
    <mergeCell ref="A56:A57"/>
    <mergeCell ref="A58:A61"/>
    <mergeCell ref="A95:A99"/>
    <mergeCell ref="A110:A112"/>
    <mergeCell ref="A30:A45"/>
    <mergeCell ref="B30:B32"/>
  </mergeCells>
  <pageMargins left="0.7" right="0.7" top="0.78740157499999996" bottom="0.78740157499999996" header="0.3" footer="0.3"/>
  <pageSetup paperSize="9" scale="96" fitToHeight="0" orientation="portrait" r:id="rId1"/>
  <ignoredErrors>
    <ignoredError sqref="D73:D7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1</vt:i4>
      </vt:variant>
    </vt:vector>
  </HeadingPairs>
  <TitlesOfParts>
    <vt:vector size="3" baseType="lpstr">
      <vt:lpstr>Obalový prodej</vt:lpstr>
      <vt:lpstr>Bezobalový prodej</vt:lpstr>
      <vt:lpstr>'Obalový prodej'!Oblast_tisku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INKOREKT</dc:creator>
  <cp:lastModifiedBy>Jirka</cp:lastModifiedBy>
  <cp:lastPrinted>2021-01-21T13:02:14Z</cp:lastPrinted>
  <dcterms:created xsi:type="dcterms:W3CDTF">2018-09-30T09:15:09Z</dcterms:created>
  <dcterms:modified xsi:type="dcterms:W3CDTF">2022-01-05T19:05:26Z</dcterms:modified>
</cp:coreProperties>
</file>