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prchal\Desktop\Ceníky MKM pack s.r.o\Suroviny\"/>
    </mc:Choice>
  </mc:AlternateContent>
  <xr:revisionPtr revIDLastSave="0" documentId="13_ncr:1_{E2A2400D-E4AC-448E-9EBC-4C5477C58C65}" xr6:coauthVersionLast="45" xr6:coauthVersionMax="45" xr10:uidLastSave="{00000000-0000-0000-0000-000000000000}"/>
  <bookViews>
    <workbookView xWindow="-108" yWindow="-108" windowWidth="23256" windowHeight="12576" xr2:uid="{055E09E5-0CF3-4479-9213-DEF983F89014}"/>
  </bookViews>
  <sheets>
    <sheet name="List1" sheetId="1" r:id="rId1"/>
  </sheets>
  <definedNames>
    <definedName name="_xlnm._FilterDatabase" localSheetId="0" hidden="1">List1!$A$10:$E$23</definedName>
    <definedName name="_xlnm.Print_Area" localSheetId="0">List1!$A$1:$N$302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3" i="1" l="1"/>
  <c r="G223" i="1" s="1"/>
  <c r="N223" i="1" s="1"/>
  <c r="F223" i="1"/>
  <c r="M223" i="1" s="1"/>
  <c r="K223" i="1"/>
  <c r="L223" i="1"/>
  <c r="E15" i="1"/>
  <c r="G15" i="1" s="1"/>
  <c r="N15" i="1" s="1"/>
  <c r="F15" i="1"/>
  <c r="M15" i="1" s="1"/>
  <c r="K15" i="1"/>
  <c r="L15" i="1" l="1"/>
  <c r="E225" i="1" l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L250" i="1" s="1"/>
  <c r="E251" i="1"/>
  <c r="E252" i="1"/>
  <c r="G252" i="1" s="1"/>
  <c r="N252" i="1" s="1"/>
  <c r="E253" i="1"/>
  <c r="E224" i="1"/>
  <c r="F250" i="1"/>
  <c r="M250" i="1" s="1"/>
  <c r="K250" i="1"/>
  <c r="G251" i="1"/>
  <c r="N251" i="1" s="1"/>
  <c r="F251" i="1"/>
  <c r="K251" i="1"/>
  <c r="L251" i="1"/>
  <c r="M251" i="1"/>
  <c r="F252" i="1"/>
  <c r="M252" i="1" s="1"/>
  <c r="K252" i="1"/>
  <c r="F253" i="1"/>
  <c r="G253" i="1"/>
  <c r="N253" i="1" s="1"/>
  <c r="K253" i="1"/>
  <c r="L253" i="1"/>
  <c r="M253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198" i="1"/>
  <c r="E189" i="1"/>
  <c r="E190" i="1"/>
  <c r="E191" i="1"/>
  <c r="E192" i="1"/>
  <c r="E193" i="1"/>
  <c r="E194" i="1"/>
  <c r="E195" i="1"/>
  <c r="E196" i="1"/>
  <c r="L196" i="1" s="1"/>
  <c r="E188" i="1"/>
  <c r="F196" i="1"/>
  <c r="M196" i="1" s="1"/>
  <c r="K196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L186" i="1" s="1"/>
  <c r="E171" i="1"/>
  <c r="F186" i="1"/>
  <c r="M186" i="1" s="1"/>
  <c r="K186" i="1"/>
  <c r="E165" i="1"/>
  <c r="E166" i="1"/>
  <c r="E167" i="1"/>
  <c r="E168" i="1"/>
  <c r="E169" i="1"/>
  <c r="L169" i="1" s="1"/>
  <c r="E164" i="1"/>
  <c r="F169" i="1"/>
  <c r="M169" i="1" s="1"/>
  <c r="K169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L162" i="1" s="1"/>
  <c r="E144" i="1"/>
  <c r="F162" i="1"/>
  <c r="M162" i="1" s="1"/>
  <c r="K162" i="1"/>
  <c r="E140" i="1"/>
  <c r="E141" i="1"/>
  <c r="E142" i="1"/>
  <c r="E139" i="1"/>
  <c r="E101" i="1"/>
  <c r="E102" i="1"/>
  <c r="E103" i="1"/>
  <c r="E104" i="1"/>
  <c r="E105" i="1"/>
  <c r="E106" i="1"/>
  <c r="E107" i="1"/>
  <c r="E108" i="1"/>
  <c r="E109" i="1"/>
  <c r="E110" i="1"/>
  <c r="E10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81" i="1"/>
  <c r="E77" i="1"/>
  <c r="E78" i="1"/>
  <c r="E79" i="1"/>
  <c r="E76" i="1"/>
  <c r="E68" i="1"/>
  <c r="E69" i="1"/>
  <c r="E70" i="1"/>
  <c r="E71" i="1"/>
  <c r="E72" i="1"/>
  <c r="E73" i="1"/>
  <c r="E74" i="1"/>
  <c r="E67" i="1"/>
  <c r="E58" i="1"/>
  <c r="E59" i="1"/>
  <c r="E60" i="1"/>
  <c r="E61" i="1"/>
  <c r="E62" i="1"/>
  <c r="E63" i="1"/>
  <c r="E64" i="1"/>
  <c r="E65" i="1"/>
  <c r="E57" i="1"/>
  <c r="E52" i="1"/>
  <c r="E51" i="1"/>
  <c r="E39" i="1"/>
  <c r="E40" i="1"/>
  <c r="E41" i="1"/>
  <c r="E42" i="1"/>
  <c r="E43" i="1"/>
  <c r="E44" i="1"/>
  <c r="E45" i="1"/>
  <c r="E46" i="1"/>
  <c r="E47" i="1"/>
  <c r="E48" i="1"/>
  <c r="E49" i="1"/>
  <c r="E38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34" i="1" s="1"/>
  <c r="N34" i="1" s="1"/>
  <c r="E35" i="1"/>
  <c r="G35" i="1" s="1"/>
  <c r="N35" i="1" s="1"/>
  <c r="E36" i="1"/>
  <c r="L36" i="1" s="1"/>
  <c r="E10" i="1"/>
  <c r="K34" i="1"/>
  <c r="K35" i="1"/>
  <c r="K36" i="1"/>
  <c r="F34" i="1"/>
  <c r="M34" i="1" s="1"/>
  <c r="F35" i="1"/>
  <c r="M35" i="1" s="1"/>
  <c r="F36" i="1"/>
  <c r="M36" i="1" s="1"/>
  <c r="E125" i="1"/>
  <c r="E126" i="1"/>
  <c r="E127" i="1"/>
  <c r="E128" i="1"/>
  <c r="E129" i="1"/>
  <c r="E124" i="1"/>
  <c r="G169" i="1" l="1"/>
  <c r="N169" i="1" s="1"/>
  <c r="G162" i="1"/>
  <c r="N162" i="1" s="1"/>
  <c r="L35" i="1"/>
  <c r="G36" i="1"/>
  <c r="N36" i="1" s="1"/>
  <c r="L34" i="1"/>
  <c r="G186" i="1"/>
  <c r="N186" i="1" s="1"/>
  <c r="G196" i="1"/>
  <c r="N196" i="1" s="1"/>
  <c r="L252" i="1"/>
  <c r="G250" i="1"/>
  <c r="N250" i="1" s="1"/>
  <c r="G195" i="1" l="1"/>
  <c r="N195" i="1" s="1"/>
  <c r="F195" i="1"/>
  <c r="M195" i="1" s="1"/>
  <c r="K195" i="1"/>
  <c r="L195" i="1"/>
  <c r="N291" i="1"/>
  <c r="L291" i="1"/>
  <c r="K291" i="1"/>
  <c r="N290" i="1"/>
  <c r="L290" i="1"/>
  <c r="K290" i="1"/>
  <c r="N289" i="1"/>
  <c r="L289" i="1"/>
  <c r="K289" i="1"/>
  <c r="N288" i="1"/>
  <c r="L288" i="1"/>
  <c r="K288" i="1"/>
  <c r="N287" i="1"/>
  <c r="L287" i="1"/>
  <c r="K287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4" i="1"/>
  <c r="K193" i="1"/>
  <c r="K192" i="1"/>
  <c r="K191" i="1"/>
  <c r="K190" i="1"/>
  <c r="K189" i="1"/>
  <c r="K188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68" i="1"/>
  <c r="K167" i="1"/>
  <c r="K166" i="1"/>
  <c r="K165" i="1"/>
  <c r="K164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29" i="1"/>
  <c r="K128" i="1"/>
  <c r="K127" i="1"/>
  <c r="K126" i="1"/>
  <c r="K125" i="1"/>
  <c r="K124" i="1"/>
  <c r="N122" i="1"/>
  <c r="L122" i="1"/>
  <c r="K122" i="1"/>
  <c r="N121" i="1"/>
  <c r="L121" i="1"/>
  <c r="K121" i="1"/>
  <c r="N120" i="1"/>
  <c r="L120" i="1"/>
  <c r="K120" i="1"/>
  <c r="N119" i="1"/>
  <c r="L119" i="1"/>
  <c r="K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K110" i="1"/>
  <c r="K109" i="1"/>
  <c r="K108" i="1"/>
  <c r="K107" i="1"/>
  <c r="K106" i="1"/>
  <c r="K105" i="1"/>
  <c r="K104" i="1"/>
  <c r="K103" i="1"/>
  <c r="K102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N79" i="1"/>
  <c r="L79" i="1"/>
  <c r="K79" i="1"/>
  <c r="N78" i="1"/>
  <c r="L78" i="1"/>
  <c r="K78" i="1"/>
  <c r="N77" i="1"/>
  <c r="L77" i="1"/>
  <c r="K77" i="1"/>
  <c r="N76" i="1"/>
  <c r="L76" i="1"/>
  <c r="K76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L68" i="1"/>
  <c r="K68" i="1"/>
  <c r="N67" i="1"/>
  <c r="L67" i="1"/>
  <c r="K67" i="1"/>
  <c r="K65" i="1"/>
  <c r="K64" i="1"/>
  <c r="K63" i="1"/>
  <c r="K62" i="1"/>
  <c r="K61" i="1"/>
  <c r="K60" i="1"/>
  <c r="K59" i="1"/>
  <c r="K58" i="1"/>
  <c r="K57" i="1"/>
  <c r="N55" i="1"/>
  <c r="L55" i="1"/>
  <c r="K55" i="1"/>
  <c r="N54" i="1"/>
  <c r="L54" i="1"/>
  <c r="K54" i="1"/>
  <c r="N53" i="1"/>
  <c r="M53" i="1"/>
  <c r="L53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3" i="1"/>
  <c r="K14" i="1"/>
  <c r="K16" i="1"/>
  <c r="K17" i="1"/>
  <c r="K18" i="1"/>
  <c r="K11" i="1"/>
  <c r="K12" i="1"/>
  <c r="K10" i="1"/>
  <c r="K292" i="1" l="1"/>
  <c r="F194" i="1" l="1"/>
  <c r="M194" i="1" s="1"/>
  <c r="F160" i="1"/>
  <c r="M160" i="1" s="1"/>
  <c r="F161" i="1"/>
  <c r="M161" i="1" s="1"/>
  <c r="F142" i="1"/>
  <c r="M142" i="1" s="1"/>
  <c r="F141" i="1"/>
  <c r="M141" i="1" s="1"/>
  <c r="F95" i="1"/>
  <c r="M95" i="1" s="1"/>
  <c r="F96" i="1"/>
  <c r="M96" i="1" s="1"/>
  <c r="F97" i="1"/>
  <c r="M97" i="1" s="1"/>
  <c r="F98" i="1"/>
  <c r="M98" i="1" s="1"/>
  <c r="G194" i="1" l="1"/>
  <c r="N194" i="1" s="1"/>
  <c r="L194" i="1"/>
  <c r="G161" i="1"/>
  <c r="N161" i="1" s="1"/>
  <c r="L161" i="1"/>
  <c r="G160" i="1"/>
  <c r="N160" i="1" s="1"/>
  <c r="L160" i="1"/>
  <c r="G141" i="1"/>
  <c r="N141" i="1" s="1"/>
  <c r="L141" i="1"/>
  <c r="G142" i="1"/>
  <c r="N142" i="1" s="1"/>
  <c r="L142" i="1"/>
  <c r="G98" i="1"/>
  <c r="N98" i="1" s="1"/>
  <c r="L98" i="1"/>
  <c r="G96" i="1"/>
  <c r="N96" i="1" s="1"/>
  <c r="L96" i="1"/>
  <c r="G97" i="1"/>
  <c r="N97" i="1" s="1"/>
  <c r="L97" i="1"/>
  <c r="G95" i="1"/>
  <c r="N95" i="1" s="1"/>
  <c r="L95" i="1"/>
  <c r="F48" i="1"/>
  <c r="M48" i="1" s="1"/>
  <c r="G48" i="1" l="1"/>
  <c r="N48" i="1" s="1"/>
  <c r="L48" i="1"/>
  <c r="F11" i="1"/>
  <c r="M11" i="1" s="1"/>
  <c r="F12" i="1"/>
  <c r="M12" i="1" s="1"/>
  <c r="F13" i="1"/>
  <c r="M13" i="1" s="1"/>
  <c r="F14" i="1"/>
  <c r="M14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9" i="1"/>
  <c r="M49" i="1" s="1"/>
  <c r="F51" i="1"/>
  <c r="M51" i="1" s="1"/>
  <c r="F52" i="1"/>
  <c r="M52" i="1" s="1"/>
  <c r="F54" i="1"/>
  <c r="M54" i="1" s="1"/>
  <c r="F55" i="1"/>
  <c r="M55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6" i="1"/>
  <c r="M76" i="1" s="1"/>
  <c r="F77" i="1"/>
  <c r="M77" i="1" s="1"/>
  <c r="F78" i="1"/>
  <c r="M78" i="1" s="1"/>
  <c r="F79" i="1"/>
  <c r="M79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4" i="1"/>
  <c r="M144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4" i="1"/>
  <c r="M164" i="1" s="1"/>
  <c r="F165" i="1"/>
  <c r="M165" i="1" s="1"/>
  <c r="F166" i="1"/>
  <c r="M166" i="1" s="1"/>
  <c r="F167" i="1"/>
  <c r="M167" i="1" s="1"/>
  <c r="F168" i="1"/>
  <c r="M168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8" i="1"/>
  <c r="M198" i="1" s="1"/>
  <c r="F199" i="1"/>
  <c r="M199" i="1" s="1"/>
  <c r="F200" i="1"/>
  <c r="M200" i="1" s="1"/>
  <c r="F201" i="1"/>
  <c r="M201" i="1" s="1"/>
  <c r="F202" i="1"/>
  <c r="M202" i="1" s="1"/>
  <c r="F203" i="1"/>
  <c r="M203" i="1" s="1"/>
  <c r="F204" i="1"/>
  <c r="M204" i="1" s="1"/>
  <c r="F205" i="1"/>
  <c r="M205" i="1" s="1"/>
  <c r="F206" i="1"/>
  <c r="M206" i="1" s="1"/>
  <c r="F207" i="1"/>
  <c r="M207" i="1" s="1"/>
  <c r="F208" i="1"/>
  <c r="M208" i="1" s="1"/>
  <c r="F209" i="1"/>
  <c r="M209" i="1" s="1"/>
  <c r="F210" i="1"/>
  <c r="M210" i="1" s="1"/>
  <c r="F211" i="1"/>
  <c r="M211" i="1" s="1"/>
  <c r="F212" i="1"/>
  <c r="M212" i="1" s="1"/>
  <c r="F213" i="1"/>
  <c r="M213" i="1" s="1"/>
  <c r="F214" i="1"/>
  <c r="M214" i="1" s="1"/>
  <c r="F215" i="1"/>
  <c r="M215" i="1" s="1"/>
  <c r="F216" i="1"/>
  <c r="M216" i="1" s="1"/>
  <c r="F217" i="1"/>
  <c r="M217" i="1" s="1"/>
  <c r="F218" i="1"/>
  <c r="M218" i="1" s="1"/>
  <c r="F219" i="1"/>
  <c r="M219" i="1" s="1"/>
  <c r="F220" i="1"/>
  <c r="M220" i="1" s="1"/>
  <c r="F221" i="1"/>
  <c r="M221" i="1" s="1"/>
  <c r="F224" i="1"/>
  <c r="M224" i="1" s="1"/>
  <c r="F225" i="1"/>
  <c r="M225" i="1" s="1"/>
  <c r="F226" i="1"/>
  <c r="M226" i="1" s="1"/>
  <c r="F227" i="1"/>
  <c r="M227" i="1" s="1"/>
  <c r="F228" i="1"/>
  <c r="M228" i="1" s="1"/>
  <c r="F229" i="1"/>
  <c r="M229" i="1" s="1"/>
  <c r="F230" i="1"/>
  <c r="M230" i="1" s="1"/>
  <c r="F231" i="1"/>
  <c r="M231" i="1" s="1"/>
  <c r="F232" i="1"/>
  <c r="M232" i="1" s="1"/>
  <c r="F233" i="1"/>
  <c r="M233" i="1" s="1"/>
  <c r="F234" i="1"/>
  <c r="M234" i="1" s="1"/>
  <c r="F235" i="1"/>
  <c r="M235" i="1" s="1"/>
  <c r="F236" i="1"/>
  <c r="M236" i="1" s="1"/>
  <c r="F237" i="1"/>
  <c r="M237" i="1" s="1"/>
  <c r="F238" i="1"/>
  <c r="M238" i="1" s="1"/>
  <c r="F239" i="1"/>
  <c r="M239" i="1" s="1"/>
  <c r="F240" i="1"/>
  <c r="M240" i="1" s="1"/>
  <c r="F241" i="1"/>
  <c r="M241" i="1" s="1"/>
  <c r="F242" i="1"/>
  <c r="M242" i="1" s="1"/>
  <c r="F243" i="1"/>
  <c r="M243" i="1" s="1"/>
  <c r="F244" i="1"/>
  <c r="M244" i="1" s="1"/>
  <c r="F245" i="1"/>
  <c r="M245" i="1" s="1"/>
  <c r="F246" i="1"/>
  <c r="M246" i="1" s="1"/>
  <c r="F247" i="1"/>
  <c r="M247" i="1" s="1"/>
  <c r="F248" i="1"/>
  <c r="M248" i="1" s="1"/>
  <c r="F249" i="1"/>
  <c r="M249" i="1" s="1"/>
  <c r="F255" i="1"/>
  <c r="M255" i="1" s="1"/>
  <c r="F256" i="1"/>
  <c r="M256" i="1" s="1"/>
  <c r="F257" i="1"/>
  <c r="M257" i="1" s="1"/>
  <c r="F258" i="1"/>
  <c r="M258" i="1" s="1"/>
  <c r="F259" i="1"/>
  <c r="M259" i="1" s="1"/>
  <c r="F260" i="1"/>
  <c r="M260" i="1" s="1"/>
  <c r="F261" i="1"/>
  <c r="M261" i="1" s="1"/>
  <c r="F262" i="1"/>
  <c r="M262" i="1" s="1"/>
  <c r="F263" i="1"/>
  <c r="M263" i="1" s="1"/>
  <c r="F264" i="1"/>
  <c r="M264" i="1" s="1"/>
  <c r="F265" i="1"/>
  <c r="M265" i="1" s="1"/>
  <c r="F266" i="1"/>
  <c r="M266" i="1" s="1"/>
  <c r="F267" i="1"/>
  <c r="M267" i="1" s="1"/>
  <c r="F268" i="1"/>
  <c r="M268" i="1" s="1"/>
  <c r="F269" i="1"/>
  <c r="M269" i="1" s="1"/>
  <c r="F270" i="1"/>
  <c r="M270" i="1" s="1"/>
  <c r="F271" i="1"/>
  <c r="M271" i="1" s="1"/>
  <c r="F272" i="1"/>
  <c r="M272" i="1" s="1"/>
  <c r="F273" i="1"/>
  <c r="M273" i="1" s="1"/>
  <c r="F274" i="1"/>
  <c r="M274" i="1" s="1"/>
  <c r="F275" i="1"/>
  <c r="M275" i="1" s="1"/>
  <c r="F276" i="1"/>
  <c r="M276" i="1" s="1"/>
  <c r="F277" i="1"/>
  <c r="M277" i="1" s="1"/>
  <c r="F278" i="1"/>
  <c r="M278" i="1" s="1"/>
  <c r="F279" i="1"/>
  <c r="M279" i="1" s="1"/>
  <c r="F280" i="1"/>
  <c r="M280" i="1" s="1"/>
  <c r="F281" i="1"/>
  <c r="M281" i="1" s="1"/>
  <c r="F282" i="1"/>
  <c r="M282" i="1" s="1"/>
  <c r="F283" i="1"/>
  <c r="M283" i="1" s="1"/>
  <c r="F284" i="1"/>
  <c r="M284" i="1" s="1"/>
  <c r="F285" i="1"/>
  <c r="M285" i="1" s="1"/>
  <c r="F287" i="1"/>
  <c r="M287" i="1" s="1"/>
  <c r="F288" i="1"/>
  <c r="M288" i="1" s="1"/>
  <c r="F289" i="1"/>
  <c r="M289" i="1" s="1"/>
  <c r="F290" i="1"/>
  <c r="M290" i="1" s="1"/>
  <c r="F291" i="1"/>
  <c r="M291" i="1" s="1"/>
  <c r="F10" i="1"/>
  <c r="M10" i="1" s="1"/>
  <c r="M292" i="1" l="1"/>
  <c r="L47" i="1"/>
  <c r="L49" i="1"/>
  <c r="G49" i="1" l="1"/>
  <c r="N49" i="1" s="1"/>
  <c r="G47" i="1"/>
  <c r="N47" i="1" s="1"/>
  <c r="L285" i="1"/>
  <c r="L52" i="1"/>
  <c r="G52" i="1" l="1"/>
  <c r="N52" i="1" s="1"/>
  <c r="G285" i="1"/>
  <c r="N285" i="1" s="1"/>
  <c r="L51" i="1"/>
  <c r="E283" i="1"/>
  <c r="L283" i="1" s="1"/>
  <c r="E284" i="1"/>
  <c r="L284" i="1" s="1"/>
  <c r="G283" i="1" l="1"/>
  <c r="N283" i="1" s="1"/>
  <c r="G284" i="1"/>
  <c r="N284" i="1" s="1"/>
  <c r="G51" i="1"/>
  <c r="N51" i="1" s="1"/>
  <c r="L247" i="1"/>
  <c r="L248" i="1"/>
  <c r="L249" i="1"/>
  <c r="L157" i="1"/>
  <c r="L158" i="1"/>
  <c r="L159" i="1"/>
  <c r="L128" i="1"/>
  <c r="L129" i="1"/>
  <c r="L108" i="1"/>
  <c r="L109" i="1"/>
  <c r="L93" i="1"/>
  <c r="L94" i="1"/>
  <c r="L42" i="1"/>
  <c r="L28" i="1"/>
  <c r="L29" i="1"/>
  <c r="L30" i="1"/>
  <c r="L31" i="1"/>
  <c r="L32" i="1"/>
  <c r="L33" i="1"/>
  <c r="L26" i="1"/>
  <c r="G109" i="1" l="1"/>
  <c r="N109" i="1" s="1"/>
  <c r="G247" i="1"/>
  <c r="N247" i="1" s="1"/>
  <c r="G32" i="1"/>
  <c r="N32" i="1" s="1"/>
  <c r="G159" i="1"/>
  <c r="N159" i="1" s="1"/>
  <c r="G31" i="1"/>
  <c r="N31" i="1" s="1"/>
  <c r="G108" i="1"/>
  <c r="N108" i="1" s="1"/>
  <c r="G26" i="1"/>
  <c r="N26" i="1" s="1"/>
  <c r="G30" i="1"/>
  <c r="N30" i="1" s="1"/>
  <c r="G94" i="1"/>
  <c r="N94" i="1" s="1"/>
  <c r="G129" i="1"/>
  <c r="N129" i="1" s="1"/>
  <c r="G157" i="1"/>
  <c r="N157" i="1" s="1"/>
  <c r="G28" i="1"/>
  <c r="N28" i="1" s="1"/>
  <c r="G248" i="1"/>
  <c r="N248" i="1" s="1"/>
  <c r="G42" i="1"/>
  <c r="N42" i="1" s="1"/>
  <c r="G158" i="1"/>
  <c r="N158" i="1" s="1"/>
  <c r="G33" i="1"/>
  <c r="N33" i="1" s="1"/>
  <c r="G29" i="1"/>
  <c r="N29" i="1" s="1"/>
  <c r="G93" i="1"/>
  <c r="N93" i="1" s="1"/>
  <c r="G128" i="1"/>
  <c r="N128" i="1" s="1"/>
  <c r="G249" i="1"/>
  <c r="N249" i="1" s="1"/>
  <c r="L145" i="1"/>
  <c r="G145" i="1" l="1"/>
  <c r="N145" i="1" s="1"/>
  <c r="E278" i="1"/>
  <c r="L278" i="1" s="1"/>
  <c r="E279" i="1"/>
  <c r="L279" i="1" s="1"/>
  <c r="E280" i="1"/>
  <c r="L280" i="1" s="1"/>
  <c r="E281" i="1"/>
  <c r="L281" i="1" s="1"/>
  <c r="E282" i="1"/>
  <c r="L282" i="1" s="1"/>
  <c r="L239" i="1"/>
  <c r="L240" i="1"/>
  <c r="L241" i="1"/>
  <c r="L242" i="1"/>
  <c r="L243" i="1"/>
  <c r="L244" i="1"/>
  <c r="L245" i="1"/>
  <c r="L246" i="1"/>
  <c r="L235" i="1"/>
  <c r="L233" i="1"/>
  <c r="L213" i="1"/>
  <c r="L221" i="1"/>
  <c r="L184" i="1"/>
  <c r="L126" i="1"/>
  <c r="L127" i="1"/>
  <c r="L124" i="1"/>
  <c r="L59" i="1"/>
  <c r="L60" i="1"/>
  <c r="L61" i="1"/>
  <c r="L62" i="1"/>
  <c r="L63" i="1"/>
  <c r="L64" i="1"/>
  <c r="L65" i="1"/>
  <c r="L27" i="1"/>
  <c r="G239" i="1" l="1"/>
  <c r="N239" i="1" s="1"/>
  <c r="G59" i="1"/>
  <c r="N59" i="1" s="1"/>
  <c r="G235" i="1"/>
  <c r="N235" i="1" s="1"/>
  <c r="G243" i="1"/>
  <c r="N243" i="1" s="1"/>
  <c r="G279" i="1"/>
  <c r="N279" i="1" s="1"/>
  <c r="G27" i="1"/>
  <c r="N27" i="1" s="1"/>
  <c r="G62" i="1"/>
  <c r="N62" i="1" s="1"/>
  <c r="G124" i="1"/>
  <c r="N124" i="1" s="1"/>
  <c r="G221" i="1"/>
  <c r="N221" i="1" s="1"/>
  <c r="G246" i="1"/>
  <c r="N246" i="1" s="1"/>
  <c r="G242" i="1"/>
  <c r="N242" i="1" s="1"/>
  <c r="G282" i="1"/>
  <c r="N282" i="1" s="1"/>
  <c r="G278" i="1"/>
  <c r="N278" i="1" s="1"/>
  <c r="G63" i="1"/>
  <c r="N63" i="1" s="1"/>
  <c r="G213" i="1"/>
  <c r="N213" i="1" s="1"/>
  <c r="G281" i="1"/>
  <c r="N281" i="1" s="1"/>
  <c r="G184" i="1"/>
  <c r="N184" i="1" s="1"/>
  <c r="G65" i="1"/>
  <c r="N65" i="1" s="1"/>
  <c r="G61" i="1"/>
  <c r="N61" i="1" s="1"/>
  <c r="G127" i="1"/>
  <c r="N127" i="1" s="1"/>
  <c r="G245" i="1"/>
  <c r="N245" i="1" s="1"/>
  <c r="G241" i="1"/>
  <c r="N241" i="1" s="1"/>
  <c r="G64" i="1"/>
  <c r="N64" i="1" s="1"/>
  <c r="G60" i="1"/>
  <c r="N60" i="1" s="1"/>
  <c r="G126" i="1"/>
  <c r="N126" i="1" s="1"/>
  <c r="G233" i="1"/>
  <c r="N233" i="1" s="1"/>
  <c r="G244" i="1"/>
  <c r="N244" i="1" s="1"/>
  <c r="G240" i="1"/>
  <c r="N240" i="1" s="1"/>
  <c r="G280" i="1"/>
  <c r="N280" i="1" s="1"/>
  <c r="L238" i="1"/>
  <c r="L183" i="1"/>
  <c r="L185" i="1"/>
  <c r="L166" i="1"/>
  <c r="L150" i="1"/>
  <c r="L151" i="1"/>
  <c r="L152" i="1"/>
  <c r="L153" i="1"/>
  <c r="L154" i="1"/>
  <c r="L155" i="1"/>
  <c r="L156" i="1"/>
  <c r="L44" i="1"/>
  <c r="G183" i="1" l="1"/>
  <c r="N183" i="1" s="1"/>
  <c r="G155" i="1"/>
  <c r="N155" i="1" s="1"/>
  <c r="G151" i="1"/>
  <c r="N151" i="1" s="1"/>
  <c r="G154" i="1"/>
  <c r="N154" i="1" s="1"/>
  <c r="G150" i="1"/>
  <c r="N150" i="1" s="1"/>
  <c r="G238" i="1"/>
  <c r="N238" i="1" s="1"/>
  <c r="G44" i="1"/>
  <c r="N44" i="1" s="1"/>
  <c r="G166" i="1"/>
  <c r="N166" i="1" s="1"/>
  <c r="G153" i="1"/>
  <c r="N153" i="1" s="1"/>
  <c r="G156" i="1"/>
  <c r="N156" i="1" s="1"/>
  <c r="G152" i="1"/>
  <c r="N152" i="1" s="1"/>
  <c r="G185" i="1"/>
  <c r="N185" i="1" s="1"/>
  <c r="L188" i="1"/>
  <c r="L189" i="1"/>
  <c r="L190" i="1"/>
  <c r="L191" i="1"/>
  <c r="L192" i="1"/>
  <c r="L193" i="1"/>
  <c r="G190" i="1" l="1"/>
  <c r="N190" i="1" s="1"/>
  <c r="G193" i="1"/>
  <c r="N193" i="1" s="1"/>
  <c r="G192" i="1"/>
  <c r="N192" i="1" s="1"/>
  <c r="G189" i="1"/>
  <c r="N189" i="1" s="1"/>
  <c r="G191" i="1"/>
  <c r="N191" i="1" s="1"/>
  <c r="G188" i="1"/>
  <c r="N188" i="1" s="1"/>
  <c r="L132" i="1"/>
  <c r="L133" i="1"/>
  <c r="L134" i="1"/>
  <c r="L135" i="1"/>
  <c r="L136" i="1"/>
  <c r="L137" i="1"/>
  <c r="L131" i="1"/>
  <c r="G135" i="1" l="1"/>
  <c r="N135" i="1" s="1"/>
  <c r="G134" i="1"/>
  <c r="N134" i="1" s="1"/>
  <c r="G133" i="1"/>
  <c r="N133" i="1" s="1"/>
  <c r="G131" i="1"/>
  <c r="N131" i="1" s="1"/>
  <c r="G137" i="1"/>
  <c r="N137" i="1" s="1"/>
  <c r="G136" i="1"/>
  <c r="N136" i="1" s="1"/>
  <c r="G132" i="1"/>
  <c r="N132" i="1" s="1"/>
  <c r="L220" i="1"/>
  <c r="L219" i="1"/>
  <c r="L212" i="1"/>
  <c r="L182" i="1"/>
  <c r="L168" i="1"/>
  <c r="L149" i="1"/>
  <c r="L139" i="1"/>
  <c r="L140" i="1"/>
  <c r="L138" i="1"/>
  <c r="L125" i="1"/>
  <c r="L24" i="1"/>
  <c r="L25" i="1"/>
  <c r="G149" i="1" l="1"/>
  <c r="N149" i="1" s="1"/>
  <c r="G219" i="1"/>
  <c r="N219" i="1" s="1"/>
  <c r="G25" i="1"/>
  <c r="N25" i="1" s="1"/>
  <c r="G168" i="1"/>
  <c r="N168" i="1" s="1"/>
  <c r="G220" i="1"/>
  <c r="N220" i="1" s="1"/>
  <c r="G182" i="1"/>
  <c r="N182" i="1" s="1"/>
  <c r="G138" i="1"/>
  <c r="N138" i="1" s="1"/>
  <c r="G24" i="1"/>
  <c r="N24" i="1" s="1"/>
  <c r="G140" i="1"/>
  <c r="N140" i="1" s="1"/>
  <c r="G125" i="1"/>
  <c r="N125" i="1" s="1"/>
  <c r="G139" i="1"/>
  <c r="N139" i="1" s="1"/>
  <c r="G212" i="1"/>
  <c r="N212" i="1" s="1"/>
  <c r="E258" i="1"/>
  <c r="L258" i="1" s="1"/>
  <c r="E259" i="1"/>
  <c r="L259" i="1" s="1"/>
  <c r="E260" i="1"/>
  <c r="L260" i="1" s="1"/>
  <c r="E261" i="1"/>
  <c r="L261" i="1" s="1"/>
  <c r="E262" i="1"/>
  <c r="L262" i="1" s="1"/>
  <c r="E263" i="1"/>
  <c r="L263" i="1" s="1"/>
  <c r="E264" i="1"/>
  <c r="L264" i="1" s="1"/>
  <c r="E265" i="1"/>
  <c r="L265" i="1" s="1"/>
  <c r="E266" i="1"/>
  <c r="L266" i="1" s="1"/>
  <c r="E267" i="1"/>
  <c r="L267" i="1" s="1"/>
  <c r="E268" i="1"/>
  <c r="L268" i="1" s="1"/>
  <c r="E269" i="1"/>
  <c r="L269" i="1" s="1"/>
  <c r="E270" i="1"/>
  <c r="L270" i="1" s="1"/>
  <c r="E271" i="1"/>
  <c r="L271" i="1" s="1"/>
  <c r="E272" i="1"/>
  <c r="L272" i="1" s="1"/>
  <c r="E273" i="1"/>
  <c r="L273" i="1" s="1"/>
  <c r="E274" i="1"/>
  <c r="L274" i="1" s="1"/>
  <c r="E275" i="1"/>
  <c r="L275" i="1" s="1"/>
  <c r="E276" i="1"/>
  <c r="L276" i="1" s="1"/>
  <c r="E277" i="1"/>
  <c r="L277" i="1" s="1"/>
  <c r="E256" i="1"/>
  <c r="L256" i="1" s="1"/>
  <c r="E257" i="1"/>
  <c r="L257" i="1" s="1"/>
  <c r="L225" i="1"/>
  <c r="L226" i="1"/>
  <c r="L227" i="1"/>
  <c r="L228" i="1"/>
  <c r="L229" i="1"/>
  <c r="L230" i="1"/>
  <c r="L231" i="1"/>
  <c r="L232" i="1"/>
  <c r="L234" i="1"/>
  <c r="L236" i="1"/>
  <c r="L237" i="1"/>
  <c r="L224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4" i="1"/>
  <c r="L215" i="1"/>
  <c r="L216" i="1"/>
  <c r="L217" i="1"/>
  <c r="L218" i="1"/>
  <c r="L198" i="1"/>
  <c r="L172" i="1"/>
  <c r="L173" i="1"/>
  <c r="L174" i="1"/>
  <c r="L175" i="1"/>
  <c r="L176" i="1"/>
  <c r="L177" i="1"/>
  <c r="L178" i="1"/>
  <c r="L179" i="1"/>
  <c r="L180" i="1"/>
  <c r="L181" i="1"/>
  <c r="L171" i="1"/>
  <c r="L165" i="1"/>
  <c r="L167" i="1"/>
  <c r="L164" i="1"/>
  <c r="L146" i="1"/>
  <c r="L147" i="1"/>
  <c r="L148" i="1"/>
  <c r="L144" i="1"/>
  <c r="G171" i="1" l="1"/>
  <c r="N171" i="1" s="1"/>
  <c r="G164" i="1"/>
  <c r="N164" i="1" s="1"/>
  <c r="G173" i="1"/>
  <c r="N173" i="1" s="1"/>
  <c r="G148" i="1"/>
  <c r="N148" i="1" s="1"/>
  <c r="G167" i="1"/>
  <c r="N167" i="1" s="1"/>
  <c r="G180" i="1"/>
  <c r="N180" i="1" s="1"/>
  <c r="G176" i="1"/>
  <c r="N176" i="1" s="1"/>
  <c r="G172" i="1"/>
  <c r="N172" i="1" s="1"/>
  <c r="G216" i="1"/>
  <c r="N216" i="1" s="1"/>
  <c r="G210" i="1"/>
  <c r="N210" i="1" s="1"/>
  <c r="G206" i="1"/>
  <c r="N206" i="1" s="1"/>
  <c r="G202" i="1"/>
  <c r="N202" i="1" s="1"/>
  <c r="G224" i="1"/>
  <c r="N224" i="1" s="1"/>
  <c r="G232" i="1"/>
  <c r="N232" i="1" s="1"/>
  <c r="G228" i="1"/>
  <c r="N228" i="1" s="1"/>
  <c r="G257" i="1"/>
  <c r="N257" i="1" s="1"/>
  <c r="G275" i="1"/>
  <c r="N275" i="1" s="1"/>
  <c r="G271" i="1"/>
  <c r="N271" i="1" s="1"/>
  <c r="G267" i="1"/>
  <c r="N267" i="1" s="1"/>
  <c r="G263" i="1"/>
  <c r="N263" i="1" s="1"/>
  <c r="G259" i="1"/>
  <c r="N259" i="1" s="1"/>
  <c r="G146" i="1"/>
  <c r="N146" i="1" s="1"/>
  <c r="G144" i="1"/>
  <c r="N144" i="1" s="1"/>
  <c r="G177" i="1"/>
  <c r="N177" i="1" s="1"/>
  <c r="G147" i="1"/>
  <c r="N147" i="1" s="1"/>
  <c r="G165" i="1"/>
  <c r="N165" i="1" s="1"/>
  <c r="G179" i="1"/>
  <c r="N179" i="1" s="1"/>
  <c r="G175" i="1"/>
  <c r="N175" i="1" s="1"/>
  <c r="G198" i="1"/>
  <c r="N198" i="1" s="1"/>
  <c r="G215" i="1"/>
  <c r="N215" i="1" s="1"/>
  <c r="G209" i="1"/>
  <c r="N209" i="1" s="1"/>
  <c r="G205" i="1"/>
  <c r="N205" i="1" s="1"/>
  <c r="G201" i="1"/>
  <c r="N201" i="1" s="1"/>
  <c r="G237" i="1"/>
  <c r="N237" i="1" s="1"/>
  <c r="G231" i="1"/>
  <c r="N231" i="1" s="1"/>
  <c r="G227" i="1"/>
  <c r="N227" i="1" s="1"/>
  <c r="G256" i="1"/>
  <c r="N256" i="1" s="1"/>
  <c r="G274" i="1"/>
  <c r="N274" i="1" s="1"/>
  <c r="G270" i="1"/>
  <c r="N270" i="1" s="1"/>
  <c r="G266" i="1"/>
  <c r="N266" i="1" s="1"/>
  <c r="G262" i="1"/>
  <c r="N262" i="1" s="1"/>
  <c r="G258" i="1"/>
  <c r="N258" i="1" s="1"/>
  <c r="G178" i="1"/>
  <c r="N178" i="1" s="1"/>
  <c r="G174" i="1"/>
  <c r="N174" i="1" s="1"/>
  <c r="G218" i="1"/>
  <c r="N218" i="1" s="1"/>
  <c r="G214" i="1"/>
  <c r="N214" i="1" s="1"/>
  <c r="G208" i="1"/>
  <c r="N208" i="1" s="1"/>
  <c r="G204" i="1"/>
  <c r="N204" i="1" s="1"/>
  <c r="G200" i="1"/>
  <c r="N200" i="1" s="1"/>
  <c r="G236" i="1"/>
  <c r="N236" i="1" s="1"/>
  <c r="G230" i="1"/>
  <c r="N230" i="1" s="1"/>
  <c r="G226" i="1"/>
  <c r="N226" i="1" s="1"/>
  <c r="G277" i="1"/>
  <c r="N277" i="1" s="1"/>
  <c r="G273" i="1"/>
  <c r="N273" i="1" s="1"/>
  <c r="G269" i="1"/>
  <c r="N269" i="1" s="1"/>
  <c r="G265" i="1"/>
  <c r="N265" i="1" s="1"/>
  <c r="G261" i="1"/>
  <c r="N261" i="1" s="1"/>
  <c r="G181" i="1"/>
  <c r="N181" i="1" s="1"/>
  <c r="G217" i="1"/>
  <c r="N217" i="1" s="1"/>
  <c r="G211" i="1"/>
  <c r="N211" i="1" s="1"/>
  <c r="G207" i="1"/>
  <c r="N207" i="1" s="1"/>
  <c r="G203" i="1"/>
  <c r="N203" i="1" s="1"/>
  <c r="G199" i="1"/>
  <c r="N199" i="1" s="1"/>
  <c r="G234" i="1"/>
  <c r="N234" i="1" s="1"/>
  <c r="G229" i="1"/>
  <c r="N229" i="1" s="1"/>
  <c r="G225" i="1"/>
  <c r="N225" i="1" s="1"/>
  <c r="G276" i="1"/>
  <c r="N276" i="1" s="1"/>
  <c r="G272" i="1"/>
  <c r="N272" i="1" s="1"/>
  <c r="G268" i="1"/>
  <c r="N268" i="1" s="1"/>
  <c r="G264" i="1"/>
  <c r="N264" i="1" s="1"/>
  <c r="G260" i="1"/>
  <c r="N260" i="1" s="1"/>
  <c r="L101" i="1"/>
  <c r="L102" i="1"/>
  <c r="L103" i="1"/>
  <c r="L104" i="1"/>
  <c r="L105" i="1"/>
  <c r="L106" i="1"/>
  <c r="L107" i="1"/>
  <c r="L110" i="1"/>
  <c r="L100" i="1"/>
  <c r="L82" i="1"/>
  <c r="L83" i="1"/>
  <c r="L84" i="1"/>
  <c r="L85" i="1"/>
  <c r="L86" i="1"/>
  <c r="L87" i="1"/>
  <c r="L88" i="1"/>
  <c r="L89" i="1"/>
  <c r="L90" i="1"/>
  <c r="L91" i="1"/>
  <c r="L92" i="1"/>
  <c r="L81" i="1"/>
  <c r="L58" i="1"/>
  <c r="L57" i="1"/>
  <c r="L39" i="1"/>
  <c r="L40" i="1"/>
  <c r="L41" i="1"/>
  <c r="L43" i="1"/>
  <c r="L45" i="1"/>
  <c r="L46" i="1"/>
  <c r="L38" i="1"/>
  <c r="L11" i="1"/>
  <c r="L12" i="1"/>
  <c r="L13" i="1"/>
  <c r="L14" i="1"/>
  <c r="L16" i="1"/>
  <c r="L17" i="1"/>
  <c r="L18" i="1"/>
  <c r="L19" i="1"/>
  <c r="L20" i="1"/>
  <c r="L21" i="1"/>
  <c r="L22" i="1"/>
  <c r="L23" i="1"/>
  <c r="L10" i="1"/>
  <c r="G12" i="1" l="1"/>
  <c r="N12" i="1" s="1"/>
  <c r="G45" i="1"/>
  <c r="N45" i="1" s="1"/>
  <c r="G10" i="1"/>
  <c r="N10" i="1" s="1"/>
  <c r="G16" i="1"/>
  <c r="N16" i="1" s="1"/>
  <c r="G57" i="1"/>
  <c r="N57" i="1" s="1"/>
  <c r="G87" i="1"/>
  <c r="N87" i="1" s="1"/>
  <c r="G103" i="1"/>
  <c r="N103" i="1" s="1"/>
  <c r="G23" i="1"/>
  <c r="N23" i="1" s="1"/>
  <c r="G19" i="1"/>
  <c r="N19" i="1" s="1"/>
  <c r="G14" i="1"/>
  <c r="N14" i="1" s="1"/>
  <c r="G38" i="1"/>
  <c r="N38" i="1" s="1"/>
  <c r="G41" i="1"/>
  <c r="N41" i="1" s="1"/>
  <c r="G58" i="1"/>
  <c r="N58" i="1" s="1"/>
  <c r="G90" i="1"/>
  <c r="N90" i="1" s="1"/>
  <c r="G86" i="1"/>
  <c r="N86" i="1" s="1"/>
  <c r="G82" i="1"/>
  <c r="N82" i="1" s="1"/>
  <c r="G106" i="1"/>
  <c r="N106" i="1" s="1"/>
  <c r="G102" i="1"/>
  <c r="N102" i="1" s="1"/>
  <c r="G39" i="1"/>
  <c r="N39" i="1" s="1"/>
  <c r="G20" i="1"/>
  <c r="N20" i="1" s="1"/>
  <c r="G11" i="1"/>
  <c r="N11" i="1" s="1"/>
  <c r="G91" i="1"/>
  <c r="N91" i="1" s="1"/>
  <c r="G83" i="1"/>
  <c r="N83" i="1" s="1"/>
  <c r="G22" i="1"/>
  <c r="N22" i="1" s="1"/>
  <c r="G18" i="1"/>
  <c r="N18" i="1" s="1"/>
  <c r="G13" i="1"/>
  <c r="N13" i="1" s="1"/>
  <c r="G46" i="1"/>
  <c r="N46" i="1" s="1"/>
  <c r="G40" i="1"/>
  <c r="N40" i="1" s="1"/>
  <c r="G81" i="1"/>
  <c r="N81" i="1" s="1"/>
  <c r="G89" i="1"/>
  <c r="N89" i="1" s="1"/>
  <c r="G85" i="1"/>
  <c r="N85" i="1" s="1"/>
  <c r="G100" i="1"/>
  <c r="N100" i="1" s="1"/>
  <c r="G105" i="1"/>
  <c r="N105" i="1" s="1"/>
  <c r="G101" i="1"/>
  <c r="N101" i="1" s="1"/>
  <c r="G17" i="1"/>
  <c r="N17" i="1" s="1"/>
  <c r="G92" i="1"/>
  <c r="N92" i="1" s="1"/>
  <c r="G88" i="1"/>
  <c r="N88" i="1" s="1"/>
  <c r="G84" i="1"/>
  <c r="N84" i="1" s="1"/>
  <c r="G110" i="1"/>
  <c r="N110" i="1" s="1"/>
  <c r="G104" i="1"/>
  <c r="N104" i="1" s="1"/>
  <c r="G21" i="1"/>
  <c r="N21" i="1" s="1"/>
  <c r="G43" i="1"/>
  <c r="N43" i="1" s="1"/>
  <c r="G107" i="1"/>
  <c r="N107" i="1" s="1"/>
  <c r="E255" i="1"/>
  <c r="L255" i="1" s="1"/>
  <c r="L292" i="1" s="1"/>
  <c r="G255" i="1" l="1"/>
  <c r="N255" i="1" s="1"/>
  <c r="N2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Karel Rohrer</author>
  </authors>
  <commentList>
    <comment ref="B281" authorId="0" shapeId="0" xr:uid="{B45E0AEC-6105-4B47-9522-19C8574866CC}">
      <text>
        <r>
          <rPr>
            <sz val="9"/>
            <color indexed="81"/>
            <rFont val="Tahoma"/>
            <family val="2"/>
            <charset val="238"/>
          </rPr>
          <t xml:space="preserve">
minimální trvanlivost 90dní
</t>
        </r>
      </text>
    </comment>
  </commentList>
</comments>
</file>

<file path=xl/sharedStrings.xml><?xml version="1.0" encoding="utf-8"?>
<sst xmlns="http://schemas.openxmlformats.org/spreadsheetml/2006/main" count="541" uniqueCount="541">
  <si>
    <t>OBILOVINY</t>
  </si>
  <si>
    <t>kód</t>
  </si>
  <si>
    <t>název zboží</t>
  </si>
  <si>
    <t>DPH</t>
  </si>
  <si>
    <t>OLEJNINY</t>
  </si>
  <si>
    <t>VLOČKY</t>
  </si>
  <si>
    <t>SUŠENÉ OVOCE BEZ CUKRU A SO2</t>
  </si>
  <si>
    <t>KAŠE</t>
  </si>
  <si>
    <t>TĚSTOVINY</t>
  </si>
  <si>
    <t>CUKRY</t>
  </si>
  <si>
    <t>SUŠENÉ OVOCE</t>
  </si>
  <si>
    <t>LUŠTĚNINY</t>
  </si>
  <si>
    <t>SOLI</t>
  </si>
  <si>
    <t>SKOŘÁPKOVÉ PLODY</t>
  </si>
  <si>
    <t>DRAŽOVANÉ OŘÍŠKY A OVOCE</t>
  </si>
  <si>
    <t>LYOFILIZOVANÉ OVOCE</t>
  </si>
  <si>
    <t>ZELENINA</t>
  </si>
  <si>
    <t>PRAŽENÉ, SOLENÉ</t>
  </si>
  <si>
    <t>MOUKY</t>
  </si>
  <si>
    <t>PUFOVANÉ</t>
  </si>
  <si>
    <r>
      <rPr>
        <b/>
        <sz val="14"/>
        <color theme="1"/>
        <rFont val="Calibri"/>
        <family val="2"/>
        <charset val="238"/>
        <scheme val="minor"/>
      </rPr>
      <t>MKM pack s.r.o. Uherčice 91         691 62</t>
    </r>
    <r>
      <rPr>
        <b/>
        <sz val="11"/>
        <color theme="1"/>
        <rFont val="Calibri"/>
        <family val="2"/>
        <charset val="238"/>
        <scheme val="minor"/>
      </rPr>
      <t xml:space="preserve">          Provozovna: Na Cézavě 627, Blučina 664 56</t>
    </r>
  </si>
  <si>
    <t xml:space="preserve">Ceny jsou platné s výhradou konečného potvrzení. </t>
  </si>
  <si>
    <t>A027</t>
  </si>
  <si>
    <t>A003</t>
  </si>
  <si>
    <t>A025</t>
  </si>
  <si>
    <t>A026</t>
  </si>
  <si>
    <t>Kuskus celozrnný á25kg</t>
  </si>
  <si>
    <t>A008</t>
  </si>
  <si>
    <t>A028</t>
  </si>
  <si>
    <t>A029</t>
  </si>
  <si>
    <t>A011</t>
  </si>
  <si>
    <t>A012</t>
  </si>
  <si>
    <t>A009</t>
  </si>
  <si>
    <t>Rýže natural dlouhozrnná á50kg</t>
  </si>
  <si>
    <t>A010</t>
  </si>
  <si>
    <t>Rýže natural kulatá á50kg</t>
  </si>
  <si>
    <t>A017</t>
  </si>
  <si>
    <t>A038</t>
  </si>
  <si>
    <t>A036</t>
  </si>
  <si>
    <t>A037</t>
  </si>
  <si>
    <t>Konopné semínko loupané kg</t>
  </si>
  <si>
    <t>A111</t>
  </si>
  <si>
    <t>Lněné semínko kg</t>
  </si>
  <si>
    <t>A020</t>
  </si>
  <si>
    <t>Mák modrý ákg</t>
  </si>
  <si>
    <t>A112</t>
  </si>
  <si>
    <t>Sezamové semínko kg</t>
  </si>
  <si>
    <t>A143</t>
  </si>
  <si>
    <t>Slunečnice loupaná BAKERY á25kg</t>
  </si>
  <si>
    <t>A013</t>
  </si>
  <si>
    <t>A004</t>
  </si>
  <si>
    <t xml:space="preserve">Pohankové vločky kg </t>
  </si>
  <si>
    <t>A030</t>
  </si>
  <si>
    <t>A023</t>
  </si>
  <si>
    <t>A024</t>
  </si>
  <si>
    <t>Kukuřičná kaše - instantní á10kg</t>
  </si>
  <si>
    <t>A021</t>
  </si>
  <si>
    <t>A022</t>
  </si>
  <si>
    <t>A058</t>
  </si>
  <si>
    <t>Ananas kolečka kg</t>
  </si>
  <si>
    <t>A059</t>
  </si>
  <si>
    <t>Ananas kousky tidbit kg</t>
  </si>
  <si>
    <t>A016</t>
  </si>
  <si>
    <t>A046</t>
  </si>
  <si>
    <t>A123</t>
  </si>
  <si>
    <t>Mango plátky - bez přidaného cukru kg</t>
  </si>
  <si>
    <t>A068</t>
  </si>
  <si>
    <t>Meruňky natural kg</t>
  </si>
  <si>
    <t>A069</t>
  </si>
  <si>
    <t>Mochyně peruánská kg</t>
  </si>
  <si>
    <t>A070</t>
  </si>
  <si>
    <t>Moruše bílá kg</t>
  </si>
  <si>
    <t>A072</t>
  </si>
  <si>
    <t>Višně sušené natural kg</t>
  </si>
  <si>
    <t>A057</t>
  </si>
  <si>
    <t>Zázvor přislazený kostky bez SO2 kg</t>
  </si>
  <si>
    <t>A044</t>
  </si>
  <si>
    <t>Banán chips kg</t>
  </si>
  <si>
    <t>A015</t>
  </si>
  <si>
    <t>A063</t>
  </si>
  <si>
    <t>Datle JUMBO kg</t>
  </si>
  <si>
    <t>A047</t>
  </si>
  <si>
    <t>Ibišek kg</t>
  </si>
  <si>
    <t>A048</t>
  </si>
  <si>
    <t>Jablka kroužky kg</t>
  </si>
  <si>
    <t>A051</t>
  </si>
  <si>
    <t>Meruňky sušené kg</t>
  </si>
  <si>
    <t>A053</t>
  </si>
  <si>
    <t>Rozinky sušené - zlaté kg</t>
  </si>
  <si>
    <t>A052</t>
  </si>
  <si>
    <t>Rozinky sušené sultánky kg</t>
  </si>
  <si>
    <t>A055</t>
  </si>
  <si>
    <t>A054</t>
  </si>
  <si>
    <t>Rozinky zlaté Jumbo kg</t>
  </si>
  <si>
    <t>A056</t>
  </si>
  <si>
    <t>Švestky sušené kg</t>
  </si>
  <si>
    <t>A074</t>
  </si>
  <si>
    <t>Ananas kousky lyofilizované kg</t>
  </si>
  <si>
    <t>A075</t>
  </si>
  <si>
    <t>Banán plátky lyofilizované kg</t>
  </si>
  <si>
    <t>A076</t>
  </si>
  <si>
    <t>Borůvky lyofilizované kg</t>
  </si>
  <si>
    <t>A077</t>
  </si>
  <si>
    <t>Broskve plátky lyofilizované kg</t>
  </si>
  <si>
    <t>A079</t>
  </si>
  <si>
    <t>Jahody lyofilizované kg</t>
  </si>
  <si>
    <t>A078</t>
  </si>
  <si>
    <t>A080</t>
  </si>
  <si>
    <t>Maliny lyofilizované kg</t>
  </si>
  <si>
    <t>A081</t>
  </si>
  <si>
    <t>Ostružiny lyofilizované kg</t>
  </si>
  <si>
    <t>A083</t>
  </si>
  <si>
    <t>Rybíz černý lyofilizovaný kg</t>
  </si>
  <si>
    <t>A082</t>
  </si>
  <si>
    <t>Rybíz červený lyofilizovaný kg</t>
  </si>
  <si>
    <t>A084</t>
  </si>
  <si>
    <t>Višně lyofilizované kg</t>
  </si>
  <si>
    <t>A118</t>
  </si>
  <si>
    <t>A142</t>
  </si>
  <si>
    <t>Třtinový cukr - Coffee crystal kg</t>
  </si>
  <si>
    <t>A014</t>
  </si>
  <si>
    <t>A007</t>
  </si>
  <si>
    <t>Kukuřičné těstoviny - kolínka á5kg</t>
  </si>
  <si>
    <t>A002</t>
  </si>
  <si>
    <t>Kukuřičné těstoviny - mušličky á5kg</t>
  </si>
  <si>
    <t>A019</t>
  </si>
  <si>
    <t>Kukuřičné těstoviny - penne rigate á5kg</t>
  </si>
  <si>
    <t>A001</t>
  </si>
  <si>
    <t>Kukuřičné těstoviny - špagety 500g</t>
  </si>
  <si>
    <t>A018</t>
  </si>
  <si>
    <t>Kukuřičné těstoviny - vřetena á5kg</t>
  </si>
  <si>
    <t>A031</t>
  </si>
  <si>
    <t>Cizrna á25kg</t>
  </si>
  <si>
    <t>A032</t>
  </si>
  <si>
    <t>A033</t>
  </si>
  <si>
    <t>A034</t>
  </si>
  <si>
    <t>A035</t>
  </si>
  <si>
    <t>A043</t>
  </si>
  <si>
    <t>Himalájská sůl bílá - krystal kg</t>
  </si>
  <si>
    <t>A042</t>
  </si>
  <si>
    <t>Himalájská sůl bílá - prášek kg</t>
  </si>
  <si>
    <t>A040</t>
  </si>
  <si>
    <t>Himalájská sůl růžová - krystal kg</t>
  </si>
  <si>
    <t>A041</t>
  </si>
  <si>
    <t>Himalájská sůl růžová - zlomky kg</t>
  </si>
  <si>
    <t>A125</t>
  </si>
  <si>
    <t>A085</t>
  </si>
  <si>
    <t>Kešu natural kg</t>
  </si>
  <si>
    <t>A049</t>
  </si>
  <si>
    <t>A050</t>
  </si>
  <si>
    <t>Kokos strouhaný kg</t>
  </si>
  <si>
    <t>A086</t>
  </si>
  <si>
    <t>Lískové ořechy kg</t>
  </si>
  <si>
    <t>A120</t>
  </si>
  <si>
    <t>Mandle loupané, blanšírované kg</t>
  </si>
  <si>
    <t>A113</t>
  </si>
  <si>
    <t>Mandle natural kg</t>
  </si>
  <si>
    <t>A121</t>
  </si>
  <si>
    <t>Mandle plátky kg</t>
  </si>
  <si>
    <t>A114</t>
  </si>
  <si>
    <t>Para ořechy kg</t>
  </si>
  <si>
    <t>A122</t>
  </si>
  <si>
    <t>A144</t>
  </si>
  <si>
    <t>Arašídy pražené neloupané kg</t>
  </si>
  <si>
    <t>A124</t>
  </si>
  <si>
    <t>A117</t>
  </si>
  <si>
    <t>Kešu pražené, solené kg</t>
  </si>
  <si>
    <t>A115</t>
  </si>
  <si>
    <t>A116</t>
  </si>
  <si>
    <t>Pistácie pražené, solené kg</t>
  </si>
  <si>
    <t>A088</t>
  </si>
  <si>
    <t>Arašídy mix kg</t>
  </si>
  <si>
    <t>A090</t>
  </si>
  <si>
    <t>Arašídy v hořké čokoládě kg</t>
  </si>
  <si>
    <t>A091</t>
  </si>
  <si>
    <t>Arašídy v jogurtu kg</t>
  </si>
  <si>
    <t>A092</t>
  </si>
  <si>
    <t>Arašídy v mléčné čokoládě kg</t>
  </si>
  <si>
    <t>A093</t>
  </si>
  <si>
    <t>Banán mix kg</t>
  </si>
  <si>
    <t>A094</t>
  </si>
  <si>
    <t>A095</t>
  </si>
  <si>
    <t>A098</t>
  </si>
  <si>
    <t>Kávové zrno v hořké čokoládě kg</t>
  </si>
  <si>
    <t>A099</t>
  </si>
  <si>
    <t>A096</t>
  </si>
  <si>
    <t>A097</t>
  </si>
  <si>
    <t>A100</t>
  </si>
  <si>
    <t>Kokos kostky v mléčné čokoládě kg</t>
  </si>
  <si>
    <t>A101</t>
  </si>
  <si>
    <t>Lískové ořechy v hořké čokoládě kg</t>
  </si>
  <si>
    <t>A102</t>
  </si>
  <si>
    <t>Lískové ořechy v mléčné čokoládě kg</t>
  </si>
  <si>
    <t>A105</t>
  </si>
  <si>
    <t>Mandle v hořké čokoládě kg</t>
  </si>
  <si>
    <t>A106</t>
  </si>
  <si>
    <t>Mandle v mléčné čokoládě kg</t>
  </si>
  <si>
    <t>A107</t>
  </si>
  <si>
    <t>Mandle v mléčné čokoládě se skořicí kg</t>
  </si>
  <si>
    <t>A108</t>
  </si>
  <si>
    <t>Rozinky v hořké čokoládě kg</t>
  </si>
  <si>
    <t>A109</t>
  </si>
  <si>
    <t>Rozinky v jogurtu kg</t>
  </si>
  <si>
    <t>A110</t>
  </si>
  <si>
    <t>Slunečnice tříbarevná kg</t>
  </si>
  <si>
    <t>A134</t>
  </si>
  <si>
    <t>Bazalka sušená kg</t>
  </si>
  <si>
    <t>A127</t>
  </si>
  <si>
    <t>A131</t>
  </si>
  <si>
    <t>Cibule sušená 3x3, kg</t>
  </si>
  <si>
    <t>A132</t>
  </si>
  <si>
    <t>Cibule sušená plátky kg</t>
  </si>
  <si>
    <t>A130</t>
  </si>
  <si>
    <t>Česnek sušený kg</t>
  </si>
  <si>
    <t>A129</t>
  </si>
  <si>
    <t>Česnek sušený plátky kg</t>
  </si>
  <si>
    <t>A137</t>
  </si>
  <si>
    <t>A139</t>
  </si>
  <si>
    <t>Majoránka sušená kg</t>
  </si>
  <si>
    <t>A126</t>
  </si>
  <si>
    <t>A140</t>
  </si>
  <si>
    <t>Oregáno sušené kg</t>
  </si>
  <si>
    <t xml:space="preserve">A128 </t>
  </si>
  <si>
    <t>Pažitka sušená kg</t>
  </si>
  <si>
    <t>A133</t>
  </si>
  <si>
    <t>A060</t>
  </si>
  <si>
    <t>Rajčata sušená kg</t>
  </si>
  <si>
    <t>A138</t>
  </si>
  <si>
    <t>Saturejka sušená kg</t>
  </si>
  <si>
    <t>A153</t>
  </si>
  <si>
    <t>Ječmen pufovaný kg</t>
  </si>
  <si>
    <t>A148</t>
  </si>
  <si>
    <t>Pšenice pufovaná kg</t>
  </si>
  <si>
    <t>A156</t>
  </si>
  <si>
    <t>A158</t>
  </si>
  <si>
    <t>Quinoa pufovaná kg</t>
  </si>
  <si>
    <t>A149</t>
  </si>
  <si>
    <t>Špalda pufovaná kg</t>
  </si>
  <si>
    <t>A164</t>
  </si>
  <si>
    <t>Datle bez cukru a SO2</t>
  </si>
  <si>
    <t>A171</t>
  </si>
  <si>
    <t>Sušený banán kousky natural kg</t>
  </si>
  <si>
    <t>A159</t>
  </si>
  <si>
    <t>Kukuřičné těstoviny - tubetti rigate á5kg</t>
  </si>
  <si>
    <t>A160</t>
  </si>
  <si>
    <t>Kukuřičné těstoviny - vlnky á5kg</t>
  </si>
  <si>
    <t>A169</t>
  </si>
  <si>
    <t>Lísková jádra blanšírovaná kg</t>
  </si>
  <si>
    <t>A162</t>
  </si>
  <si>
    <t>Arašídy pražené nesolené ákg</t>
  </si>
  <si>
    <t>Mandle loupané pražené, solené kg</t>
  </si>
  <si>
    <t>A170</t>
  </si>
  <si>
    <t>Mandle ve slupce pražené solené kg</t>
  </si>
  <si>
    <t>Brusinky (Klikva) v hořké čokoládě kg</t>
  </si>
  <si>
    <t>Brusinky (Klikva) v mléčné čokoládě kg</t>
  </si>
  <si>
    <t>A165</t>
  </si>
  <si>
    <t>Rozinky v mléčné čokoládě kg</t>
  </si>
  <si>
    <t>Chilli papřičky se semínka 3x3, kg</t>
  </si>
  <si>
    <t>Petržel sušená nať kg</t>
  </si>
  <si>
    <t>A172</t>
  </si>
  <si>
    <t>Švestky sušené bez cukru a SO2 kg</t>
  </si>
  <si>
    <t>Klikva /brusinka/ celá lyofilizovaná kg</t>
  </si>
  <si>
    <t>Hrušky sušené s SO2 kg</t>
  </si>
  <si>
    <t>A183</t>
  </si>
  <si>
    <t>Arašídy s příchutí wasabi kg</t>
  </si>
  <si>
    <t>A180</t>
  </si>
  <si>
    <t>Kokos chips kg</t>
  </si>
  <si>
    <t>Kokos kostka bílá kg</t>
  </si>
  <si>
    <t>Banán chips v hořké čokoládě kg</t>
  </si>
  <si>
    <t>Banán chips v mléčné čokoládě kg</t>
  </si>
  <si>
    <t>Jáhlová</t>
  </si>
  <si>
    <t>Rýžová</t>
  </si>
  <si>
    <t>Červená čočka celozrnná</t>
  </si>
  <si>
    <t xml:space="preserve">Červená čočka </t>
  </si>
  <si>
    <t xml:space="preserve">Černá čočka </t>
  </si>
  <si>
    <t>Žlutá čočka</t>
  </si>
  <si>
    <t>Hrách žlutý</t>
  </si>
  <si>
    <t>Hrách zelený</t>
  </si>
  <si>
    <t>Cizrna</t>
  </si>
  <si>
    <t>Quinoa bílá</t>
  </si>
  <si>
    <t>Quinoa červená</t>
  </si>
  <si>
    <t>Canihua</t>
  </si>
  <si>
    <t xml:space="preserve">Čirok bílý </t>
  </si>
  <si>
    <t>Čirok červený</t>
  </si>
  <si>
    <t>Konopná</t>
  </si>
  <si>
    <t xml:space="preserve">Kokosová </t>
  </si>
  <si>
    <t>Špaldová celozrnná / lepek /</t>
  </si>
  <si>
    <t>Špaldová bílá / lepek /</t>
  </si>
  <si>
    <t>KANDOVANÉ</t>
  </si>
  <si>
    <t>A176</t>
  </si>
  <si>
    <t>A177</t>
  </si>
  <si>
    <t>A179</t>
  </si>
  <si>
    <t>A161</t>
  </si>
  <si>
    <t>A187</t>
  </si>
  <si>
    <t>Čirok bílý zrno kg</t>
  </si>
  <si>
    <t>A204</t>
  </si>
  <si>
    <t>Kukuřičná strouhanka á25g</t>
  </si>
  <si>
    <t>A188</t>
  </si>
  <si>
    <t>Slzovka obecná (Jobovy slzy) kg</t>
  </si>
  <si>
    <t>A205</t>
  </si>
  <si>
    <t>Čiroková kaše á25kg</t>
  </si>
  <si>
    <t>A191</t>
  </si>
  <si>
    <t>Ovesno - ječná kaše á15kg</t>
  </si>
  <si>
    <t>Kandovaná citronová kůra kg</t>
  </si>
  <si>
    <t>Kandovaná pomerančová kůra kg</t>
  </si>
  <si>
    <t>Kandovaný mix kg</t>
  </si>
  <si>
    <t>Rozinky Thompson Jumbo</t>
  </si>
  <si>
    <t>A199</t>
  </si>
  <si>
    <t>Rýžové těstoviny kolínka á20kg</t>
  </si>
  <si>
    <t>A198</t>
  </si>
  <si>
    <t>Rýžové těstoviny penne á20kg</t>
  </si>
  <si>
    <t>A200</t>
  </si>
  <si>
    <t>Rýžové těstoviny trubky á20kg</t>
  </si>
  <si>
    <t>A197</t>
  </si>
  <si>
    <t>Rýžové těstoviny vřetena á20kg</t>
  </si>
  <si>
    <t>A195</t>
  </si>
  <si>
    <t>Červená čočka neloupaná kg</t>
  </si>
  <si>
    <t>A194</t>
  </si>
  <si>
    <t>Hrách zelený loupaný kg</t>
  </si>
  <si>
    <t>A193</t>
  </si>
  <si>
    <t>Hrách žlutý loupaný kg</t>
  </si>
  <si>
    <t>A182</t>
  </si>
  <si>
    <t>Himalájská sůl černá - zlomky kg</t>
  </si>
  <si>
    <t>A189</t>
  </si>
  <si>
    <t>Banán chips v jogurtu kg</t>
  </si>
  <si>
    <t>A201</t>
  </si>
  <si>
    <t>Pšenice polopufovaná kg</t>
  </si>
  <si>
    <t>A214</t>
  </si>
  <si>
    <t>Amarant zrno ákg</t>
  </si>
  <si>
    <t>A216</t>
  </si>
  <si>
    <t>Rýže jasmínová ákg</t>
  </si>
  <si>
    <t>A181</t>
  </si>
  <si>
    <t>Lněné semínko zlaté kg</t>
  </si>
  <si>
    <t>A215</t>
  </si>
  <si>
    <t>Ovesné vločky výběrové ákg</t>
  </si>
  <si>
    <t>A211</t>
  </si>
  <si>
    <t>A212</t>
  </si>
  <si>
    <t>A210</t>
  </si>
  <si>
    <t>A209</t>
  </si>
  <si>
    <t>Fazole barevná RUBÍN ákg</t>
  </si>
  <si>
    <t>A208</t>
  </si>
  <si>
    <t>A213</t>
  </si>
  <si>
    <t>Sójové boby ákg</t>
  </si>
  <si>
    <t>A225</t>
  </si>
  <si>
    <t>Makadamové ořechy kg</t>
  </si>
  <si>
    <t>A222</t>
  </si>
  <si>
    <t>A163</t>
  </si>
  <si>
    <t>Pistácie natural, nepražené - nesolené kg</t>
  </si>
  <si>
    <t>Pekanové ořechy kg</t>
  </si>
  <si>
    <t>A206</t>
  </si>
  <si>
    <t>Kurkuma kg</t>
  </si>
  <si>
    <t>A227</t>
  </si>
  <si>
    <t>Canihua kg</t>
  </si>
  <si>
    <t>A231</t>
  </si>
  <si>
    <t>Kuskus pohankový á15kg</t>
  </si>
  <si>
    <t>A230</t>
  </si>
  <si>
    <t>Kuskus z červené čočky a cizrny á15kg</t>
  </si>
  <si>
    <t>A226</t>
  </si>
  <si>
    <t>Jáhlové vločky á25kg</t>
  </si>
  <si>
    <t>A234</t>
  </si>
  <si>
    <t>Lahůdkové droždí vločky kg</t>
  </si>
  <si>
    <t>A237</t>
  </si>
  <si>
    <t>Ovesné vločky celé s klíčky bez lepku kg</t>
  </si>
  <si>
    <t>A233</t>
  </si>
  <si>
    <t xml:space="preserve">Ovesné vločky celé s klíčky kg </t>
  </si>
  <si>
    <t>A238</t>
  </si>
  <si>
    <t>Ovesné vločky jemné s klíčky bez lepku kg</t>
  </si>
  <si>
    <t>A235</t>
  </si>
  <si>
    <t>Ovesné vločky jemné s klíčky kg</t>
  </si>
  <si>
    <t>Kokosový cukr kg</t>
  </si>
  <si>
    <t>A240</t>
  </si>
  <si>
    <t>Xylitol á25kg</t>
  </si>
  <si>
    <t>A228</t>
  </si>
  <si>
    <t>Kešu ořechy v hořké čokoládě kg</t>
  </si>
  <si>
    <t>Kešu ořechy v mléčné čokoládě kg</t>
  </si>
  <si>
    <t>Libeček sušený kg</t>
  </si>
  <si>
    <t>Paprika červená vločky kg</t>
  </si>
  <si>
    <t>Pórek sušený 3x3 kg</t>
  </si>
  <si>
    <t>Rajčata sušená - vločky kg</t>
  </si>
  <si>
    <t>Rajčatový prášek kg</t>
  </si>
  <si>
    <t>Tymián sušený kg</t>
  </si>
  <si>
    <t>A242</t>
  </si>
  <si>
    <t>A247</t>
  </si>
  <si>
    <t>A252</t>
  </si>
  <si>
    <t>A246</t>
  </si>
  <si>
    <t>A243</t>
  </si>
  <si>
    <t>A253</t>
  </si>
  <si>
    <t>A256</t>
  </si>
  <si>
    <t>A251</t>
  </si>
  <si>
    <t>Pohanková</t>
  </si>
  <si>
    <t>Chia neodtučněná</t>
  </si>
  <si>
    <t>Fazolová</t>
  </si>
  <si>
    <t>Kukuřičná hladká</t>
  </si>
  <si>
    <t>Kukuřičná polohrubá</t>
  </si>
  <si>
    <r>
      <t xml:space="preserve">len drcený, </t>
    </r>
    <r>
      <rPr>
        <b/>
        <sz val="11"/>
        <color theme="1"/>
        <rFont val="Calibri"/>
        <family val="2"/>
        <charset val="238"/>
        <scheme val="minor"/>
      </rPr>
      <t xml:space="preserve">nestabilizovaný </t>
    </r>
  </si>
  <si>
    <t xml:space="preserve">Maková </t>
  </si>
  <si>
    <t>Mandlová mouka kg</t>
  </si>
  <si>
    <t>A270</t>
  </si>
  <si>
    <t>Rýže černá - Venere kg</t>
  </si>
  <si>
    <t>A261</t>
  </si>
  <si>
    <t>A258</t>
  </si>
  <si>
    <t>A260</t>
  </si>
  <si>
    <t>Vlašské ořechy kg</t>
  </si>
  <si>
    <t>Celer sušený kostka kg</t>
  </si>
  <si>
    <t>Celer sušený nať kg</t>
  </si>
  <si>
    <t>A262</t>
  </si>
  <si>
    <t>Mrkev sušená mletá á20kg</t>
  </si>
  <si>
    <t>Pastiňák sušený 1x1 kg</t>
  </si>
  <si>
    <t>A249</t>
  </si>
  <si>
    <t>Rozmarýn sušený kg</t>
  </si>
  <si>
    <t>OLEJE</t>
  </si>
  <si>
    <t>A280</t>
  </si>
  <si>
    <t>Olivový olej EXTRA VIRGIN 5l</t>
  </si>
  <si>
    <t>A281</t>
  </si>
  <si>
    <t>SLUNKA - slunečnicový raf. olej 5 l PET</t>
  </si>
  <si>
    <t>Lněná zlatý len</t>
  </si>
  <si>
    <t>OSTATNÍ</t>
  </si>
  <si>
    <t>A266</t>
  </si>
  <si>
    <t>Psyllium kg</t>
  </si>
  <si>
    <t>A283</t>
  </si>
  <si>
    <t>Maca prášek BIO á20kg</t>
  </si>
  <si>
    <t>A286</t>
  </si>
  <si>
    <t>A282</t>
  </si>
  <si>
    <t>Dýňová vláknina kg</t>
  </si>
  <si>
    <t>Pohanka lámanka ákg</t>
  </si>
  <si>
    <t>Pohanka tmavá, termicky loupaná ákg</t>
  </si>
  <si>
    <t>A298</t>
  </si>
  <si>
    <t>Quinoa černá - Merlík čilský á25kg</t>
  </si>
  <si>
    <t>A297</t>
  </si>
  <si>
    <t>Ostropestřec mariánský BIO kg</t>
  </si>
  <si>
    <t>A192</t>
  </si>
  <si>
    <t>Hrachová strouhanka á15kg</t>
  </si>
  <si>
    <t>A190</t>
  </si>
  <si>
    <t>Kaštanová kaše á15kg</t>
  </si>
  <si>
    <t>A071</t>
  </si>
  <si>
    <t>Třešně sušené natural kg</t>
  </si>
  <si>
    <t>A232</t>
  </si>
  <si>
    <t>Fazole červená, ledvina kg</t>
  </si>
  <si>
    <t>Mrkev sušená granulát, kg</t>
  </si>
  <si>
    <t>A264</t>
  </si>
  <si>
    <t>A175</t>
  </si>
  <si>
    <t>cena kg bez DPH v €</t>
  </si>
  <si>
    <t>GASTRO á5kg bez DPH v €</t>
  </si>
  <si>
    <t>cena kg bez DPH v kč</t>
  </si>
  <si>
    <t>GASTRO á5kg bez DPH v kč</t>
  </si>
  <si>
    <t>vyprodáno</t>
  </si>
  <si>
    <t>Bulgur celozrnný kg</t>
  </si>
  <si>
    <t>Bulgur kg</t>
  </si>
  <si>
    <t xml:space="preserve">Jáhly kg </t>
  </si>
  <si>
    <t>Kuskus kg</t>
  </si>
  <si>
    <t>Pohanka mechanicky loupaná kg</t>
  </si>
  <si>
    <t>Quinoa bílá - Merlík čilský kg</t>
  </si>
  <si>
    <t>Quinoa červená - Merlík čilský kg</t>
  </si>
  <si>
    <t>Bazalkové semínko kg</t>
  </si>
  <si>
    <t>Dýně loupaná kg</t>
  </si>
  <si>
    <t>Chia semínka kg</t>
  </si>
  <si>
    <t>A259</t>
  </si>
  <si>
    <t>Sezam černý kg</t>
  </si>
  <si>
    <t>Slunečnice loupaná CONFECIONARY kg</t>
  </si>
  <si>
    <t>OBJEDNÁVKA</t>
  </si>
  <si>
    <t>objednávka v kg</t>
  </si>
  <si>
    <t>Rýžové vločky kg</t>
  </si>
  <si>
    <t>Jáhlová kaše - instantní kg</t>
  </si>
  <si>
    <t>Pohanková kaše - instantní kg</t>
  </si>
  <si>
    <t>Rýžová kaše - instantní kg</t>
  </si>
  <si>
    <t>Goji - Kustovnice čínská kg</t>
  </si>
  <si>
    <t>A147</t>
  </si>
  <si>
    <t>Hrušky sušené natural kg</t>
  </si>
  <si>
    <t>A089</t>
  </si>
  <si>
    <t>Meloun plátky cantaloupe á20kg</t>
  </si>
  <si>
    <t>A065</t>
  </si>
  <si>
    <t>Mini fíky kg</t>
  </si>
  <si>
    <t>A103</t>
  </si>
  <si>
    <t xml:space="preserve">Papaya plátky natural á20kg  </t>
  </si>
  <si>
    <t>Brusinky (Klikva velkoplodá) kg</t>
  </si>
  <si>
    <t>A288</t>
  </si>
  <si>
    <t>Kukuřičné těstoviny - písmenka á5kg</t>
  </si>
  <si>
    <t>Cizrna Kabuli kg</t>
  </si>
  <si>
    <t>Čočka černá celá kg</t>
  </si>
  <si>
    <t>Čočka červená loupaná půlená kg</t>
  </si>
  <si>
    <t>Čočka strakatá - francouzského typu kg</t>
  </si>
  <si>
    <t>Fazole ADZUKI kg</t>
  </si>
  <si>
    <t>Fazole BANGO kg</t>
  </si>
  <si>
    <t>Fazole barevná PINTO kg</t>
  </si>
  <si>
    <t>Fazole BÍLÁ PERLIČKOVÁ kg</t>
  </si>
  <si>
    <t>A287</t>
  </si>
  <si>
    <t>Fazole černá kg</t>
  </si>
  <si>
    <t>Fazole černé oko kg</t>
  </si>
  <si>
    <t>Fazole MUNGO kg</t>
  </si>
  <si>
    <t>Arašídy pražené solené kg</t>
  </si>
  <si>
    <t>A119</t>
  </si>
  <si>
    <t>Kukuřice praž. solená s příchutí barbecue 2x6kg</t>
  </si>
  <si>
    <t>A301</t>
  </si>
  <si>
    <t>Pepř celý zelený kg</t>
  </si>
  <si>
    <t>Erythritol kg</t>
  </si>
  <si>
    <t>Třtinový cukr Dry Demerara ákg</t>
  </si>
  <si>
    <t>Třtinový cukr moučka Dry Demerara kg</t>
  </si>
  <si>
    <t>cena celkem bez DPH v CZK</t>
  </si>
  <si>
    <t>cena celkem bez DPH v €</t>
  </si>
  <si>
    <t>cena celkem bez DPH v CZK GASTRO á5kg balení</t>
  </si>
  <si>
    <t>cena celkem bez DPH v € GASTRO á5kg balení</t>
  </si>
  <si>
    <t>objednávka GASTRO á5kg v ks</t>
  </si>
  <si>
    <t>poznámka</t>
  </si>
  <si>
    <t>Podmínky pro VO nákup:</t>
  </si>
  <si>
    <t>• min. hodnota objednávky 3000 Kč bez DPH (cca 3500 Kč vč. DPH)</t>
  </si>
  <si>
    <t>• nákup na firmu (IČ)</t>
  </si>
  <si>
    <t>• platba na dobírku nebo předem na účet, po 3. objednávce Vám můžeme dát platbu na fakturu se splatností</t>
  </si>
  <si>
    <t>• doprava zdarma se na VO nákup nevztahuje </t>
  </si>
  <si>
    <t>A272</t>
  </si>
  <si>
    <t>Rýže bílá dlouhozrnná kg</t>
  </si>
  <si>
    <t>A271</t>
  </si>
  <si>
    <t>Rýže bílá kulatozrnná kg</t>
  </si>
  <si>
    <t>A273</t>
  </si>
  <si>
    <t>Rýže ERMES - červená rýže ákg</t>
  </si>
  <si>
    <r>
      <t xml:space="preserve">Kandované třešně kg --- </t>
    </r>
    <r>
      <rPr>
        <sz val="11"/>
        <color rgb="FFFF0000"/>
        <rFont val="Calibri"/>
        <family val="2"/>
        <charset val="238"/>
        <scheme val="minor"/>
      </rPr>
      <t>VYPRODÁNO</t>
    </r>
  </si>
  <si>
    <t>Ceník suroviny B 02/2020</t>
  </si>
  <si>
    <t>A062</t>
  </si>
  <si>
    <t>Čočka velkozrnná LAIRD kg</t>
  </si>
  <si>
    <t>A310</t>
  </si>
  <si>
    <t>Himalájská sůl bílá - zlomky kg</t>
  </si>
  <si>
    <t>A303</t>
  </si>
  <si>
    <t>Piniové ořechy á kg</t>
  </si>
  <si>
    <t>A168</t>
  </si>
  <si>
    <t>Dýně neloupaná pražená solená kg</t>
  </si>
  <si>
    <t>Slunečnice v barevné čokoládě kg</t>
  </si>
  <si>
    <t>A250</t>
  </si>
  <si>
    <t>Estragon sušený kg</t>
  </si>
  <si>
    <t>A311</t>
  </si>
  <si>
    <t>Chilli prášek kg</t>
  </si>
  <si>
    <t>A254</t>
  </si>
  <si>
    <t>Křen mletý kg</t>
  </si>
  <si>
    <t>A300</t>
  </si>
  <si>
    <t>Pepř bílý mletý kg</t>
  </si>
  <si>
    <t>A135</t>
  </si>
  <si>
    <t>Pepř černý mletý kg</t>
  </si>
  <si>
    <t>A312</t>
  </si>
  <si>
    <t>Čirok žlutý zrno kg</t>
  </si>
  <si>
    <t>Lněná hnědá</t>
  </si>
  <si>
    <t>Banánová plantejnová mouka BIO kg</t>
  </si>
  <si>
    <r>
      <t xml:space="preserve">Sezamová - </t>
    </r>
    <r>
      <rPr>
        <sz val="11"/>
        <color rgb="FFFF0000"/>
        <rFont val="Calibri"/>
        <family val="2"/>
        <charset val="238"/>
        <scheme val="minor"/>
      </rPr>
      <t>VYPRODÁNO</t>
    </r>
  </si>
  <si>
    <r>
      <t xml:space="preserve">Dýňová mouka - </t>
    </r>
    <r>
      <rPr>
        <sz val="11"/>
        <color rgb="FFFF0000"/>
        <rFont val="Calibri"/>
        <family val="2"/>
        <charset val="238"/>
        <scheme val="minor"/>
      </rPr>
      <t>VYPRODÁNO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</si>
</sst>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Kč&quot;;\-#,##0.00\ &quot;Kč&quot;"/>
    <numFmt numFmtId="44" formatCode="_-* #,##0.00\ &quot;Kč&quot;_-;\-* #,##0.00\ &quot;Kč&quot;_-;_-* &quot;-&quot;??\ &quot;Kč&quot;_-;_-@_-"/>
    <numFmt numFmtId="164" formatCode="0\ %"/>
    <numFmt numFmtId="165" formatCode="#,##0.00\ &quot;Kč&quot;"/>
    <numFmt numFmtId="166" formatCode="_-* #,##0.00\ _K_č_-;\-* #,##0.00\ _K_č_-;_-* &quot;-&quot;??\ _K_č_-;_-@_-"/>
    <numFmt numFmtId="167" formatCode="_-* #,##0.00\ [$€-1]_-;\-* #,##0.00\ [$€-1]_-;_-* &quot;-&quot;??\ [$€-1]_-;_-@_-"/>
  </numFmts>
  <fonts count="12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25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i/>
      <u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21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83">
    <xf numFmtId="0" fontId="0" fillId="0" borderId="0" xfId="0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7" fontId="0" fillId="0" borderId="1" xfId="0" applyNumberFormat="1" applyBorder="1"/>
    <xf numFmtId="164" fontId="3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/>
    <xf numFmtId="165" fontId="0" fillId="0" borderId="1" xfId="2" applyNumberFormat="1" applyFont="1" applyBorder="1"/>
    <xf numFmtId="0" fontId="0" fillId="0" borderId="0" xfId="0"/>
    <xf numFmtId="165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7" fontId="0" fillId="0" borderId="1" xfId="0" applyNumberFormat="1" applyBorder="1"/>
    <xf numFmtId="167" fontId="0" fillId="0" borderId="4" xfId="0" applyNumberFormat="1" applyBorder="1"/>
    <xf numFmtId="0" fontId="0" fillId="0" borderId="9" xfId="0" applyBorder="1"/>
    <xf numFmtId="0" fontId="0" fillId="0" borderId="5" xfId="0" applyBorder="1"/>
    <xf numFmtId="7" fontId="0" fillId="0" borderId="5" xfId="0" applyNumberFormat="1" applyBorder="1"/>
    <xf numFmtId="165" fontId="0" fillId="0" borderId="5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4" fontId="3" fillId="0" borderId="1" xfId="0" applyNumberFormat="1" applyFont="1" applyBorder="1" applyAlignment="1">
      <alignment horizontal="center"/>
    </xf>
    <xf numFmtId="167" fontId="0" fillId="0" borderId="11" xfId="0" applyNumberFormat="1" applyBorder="1"/>
    <xf numFmtId="7" fontId="0" fillId="0" borderId="0" xfId="0" applyNumberFormat="1"/>
    <xf numFmtId="167" fontId="0" fillId="0" borderId="0" xfId="0" applyNumberFormat="1"/>
    <xf numFmtId="0" fontId="4" fillId="0" borderId="11" xfId="0" applyFont="1" applyFill="1" applyBorder="1" applyAlignment="1">
      <alignment horizontal="center" vertical="center" wrapText="1"/>
    </xf>
    <xf numFmtId="0" fontId="0" fillId="0" borderId="11" xfId="0" applyBorder="1"/>
    <xf numFmtId="0" fontId="7" fillId="0" borderId="0" xfId="0" applyFont="1" applyBorder="1" applyAlignment="1">
      <alignment horizontal="center"/>
    </xf>
    <xf numFmtId="0" fontId="0" fillId="0" borderId="11" xfId="0" applyNumberFormat="1" applyBorder="1"/>
    <xf numFmtId="44" fontId="0" fillId="0" borderId="1" xfId="2" applyFont="1" applyBorder="1"/>
    <xf numFmtId="167" fontId="0" fillId="0" borderId="23" xfId="0" applyNumberFormat="1" applyBorder="1"/>
    <xf numFmtId="0" fontId="0" fillId="0" borderId="23" xfId="0" applyNumberFormat="1" applyBorder="1"/>
    <xf numFmtId="0" fontId="11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7" fontId="0" fillId="0" borderId="1" xfId="0" applyNumberFormat="1" applyBorder="1" applyAlignment="1">
      <alignment horizontal="center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7" fontId="0" fillId="0" borderId="11" xfId="0" applyNumberFormat="1" applyBorder="1" applyAlignment="1">
      <alignment horizontal="center"/>
    </xf>
    <xf numFmtId="7" fontId="0" fillId="0" borderId="12" xfId="0" applyNumberFormat="1" applyBorder="1" applyAlignment="1">
      <alignment horizontal="center"/>
    </xf>
    <xf numFmtId="7" fontId="0" fillId="0" borderId="13" xfId="0" applyNumberFormat="1" applyBorder="1" applyAlignment="1">
      <alignment horizontal="center"/>
    </xf>
  </cellXfs>
  <cellStyles count="3">
    <cellStyle name="Čárka 2" xfId="1" xr:uid="{BC34A45F-C594-42FD-881A-272FF26CB564}"/>
    <cellStyle name="Měna" xfId="2" builtinId="4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1645920</xdr:colOff>
      <xdr:row>4</xdr:row>
      <xdr:rowOff>917</xdr:rowOff>
    </xdr:to>
    <xdr:pic>
      <xdr:nvPicPr>
        <xdr:cNvPr id="2" name="Obrázek 1" descr="mkm-pack_02">
          <a:extLst>
            <a:ext uri="{FF2B5EF4-FFF2-40B4-BE49-F238E27FC236}">
              <a16:creationId xmlns:a16="http://schemas.microsoft.com/office/drawing/2014/main" id="{B45B15C9-BF8E-4E01-851E-922040DF0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67640"/>
          <a:ext cx="1943100" cy="1814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6E63-C81D-4D0E-860D-C905A86D6071}">
  <sheetPr>
    <pageSetUpPr fitToPage="1"/>
  </sheetPr>
  <dimension ref="A1:W302"/>
  <sheetViews>
    <sheetView tabSelected="1" zoomScaleNormal="100" zoomScalePageLayoutView="110" workbookViewId="0">
      <selection activeCell="A6" sqref="A6:G7"/>
    </sheetView>
  </sheetViews>
  <sheetFormatPr defaultRowHeight="14.4" x14ac:dyDescent="0.3"/>
  <cols>
    <col min="1" max="1" width="5.109375" bestFit="1" customWidth="1"/>
    <col min="2" max="2" width="44.44140625" bestFit="1" customWidth="1"/>
    <col min="3" max="3" width="16.109375" customWidth="1"/>
    <col min="4" max="4" width="5.21875" bestFit="1" customWidth="1"/>
    <col min="5" max="5" width="12.44140625" customWidth="1"/>
    <col min="6" max="6" width="12.77734375" bestFit="1" customWidth="1"/>
    <col min="7" max="7" width="12.33203125" customWidth="1"/>
    <col min="8" max="8" width="12.33203125" style="14" customWidth="1"/>
    <col min="9" max="9" width="13.88671875" bestFit="1" customWidth="1"/>
    <col min="10" max="10" width="15.5546875" style="14" customWidth="1"/>
    <col min="11" max="11" width="9.88671875" customWidth="1"/>
    <col min="12" max="12" width="18.77734375" style="14" customWidth="1"/>
    <col min="13" max="13" width="11.5546875" customWidth="1"/>
    <col min="14" max="14" width="19.33203125" customWidth="1"/>
  </cols>
  <sheetData>
    <row r="1" spans="1:23" ht="18" customHeight="1" x14ac:dyDescent="0.3">
      <c r="C1" s="70" t="s">
        <v>20</v>
      </c>
      <c r="D1" s="70"/>
    </row>
    <row r="2" spans="1:23" ht="14.4" customHeight="1" x14ac:dyDescent="0.3">
      <c r="B2" s="3"/>
      <c r="C2" s="70"/>
      <c r="D2" s="70"/>
      <c r="W2">
        <v>25.5</v>
      </c>
    </row>
    <row r="3" spans="1:23" x14ac:dyDescent="0.3">
      <c r="B3" s="3"/>
      <c r="C3" s="70"/>
      <c r="D3" s="70"/>
    </row>
    <row r="4" spans="1:23" ht="69.599999999999994" customHeight="1" x14ac:dyDescent="0.3">
      <c r="B4" s="3"/>
      <c r="C4" s="70"/>
      <c r="D4" s="70"/>
    </row>
    <row r="5" spans="1:23" ht="15" thickBot="1" x14ac:dyDescent="0.35">
      <c r="B5" s="3"/>
      <c r="C5" s="3"/>
      <c r="D5" s="3"/>
    </row>
    <row r="6" spans="1:23" ht="14.4" customHeight="1" x14ac:dyDescent="0.3">
      <c r="A6" s="42" t="s">
        <v>515</v>
      </c>
      <c r="B6" s="43"/>
      <c r="C6" s="43"/>
      <c r="D6" s="43"/>
      <c r="E6" s="43"/>
      <c r="F6" s="43"/>
      <c r="G6" s="44"/>
      <c r="H6" s="58" t="s">
        <v>459</v>
      </c>
      <c r="I6" s="59"/>
      <c r="J6" s="59"/>
      <c r="K6" s="59"/>
      <c r="L6" s="59"/>
      <c r="M6" s="59"/>
      <c r="N6" s="60"/>
    </row>
    <row r="7" spans="1:23" ht="15" customHeight="1" x14ac:dyDescent="0.3">
      <c r="A7" s="45"/>
      <c r="B7" s="46"/>
      <c r="C7" s="46"/>
      <c r="D7" s="46"/>
      <c r="E7" s="46"/>
      <c r="F7" s="46"/>
      <c r="G7" s="47"/>
      <c r="H7" s="61"/>
      <c r="I7" s="62"/>
      <c r="J7" s="62"/>
      <c r="K7" s="62"/>
      <c r="L7" s="62"/>
      <c r="M7" s="62"/>
      <c r="N7" s="63"/>
    </row>
    <row r="8" spans="1:23" ht="28.2" customHeight="1" x14ac:dyDescent="0.3">
      <c r="A8" s="11" t="s">
        <v>1</v>
      </c>
      <c r="B8" s="10" t="s">
        <v>2</v>
      </c>
      <c r="C8" s="16" t="s">
        <v>443</v>
      </c>
      <c r="D8" s="10" t="s">
        <v>3</v>
      </c>
      <c r="E8" s="16" t="s">
        <v>444</v>
      </c>
      <c r="F8" s="17" t="s">
        <v>441</v>
      </c>
      <c r="G8" s="30" t="s">
        <v>442</v>
      </c>
      <c r="H8" s="57" t="s">
        <v>502</v>
      </c>
      <c r="I8" s="57" t="s">
        <v>460</v>
      </c>
      <c r="J8" s="75" t="s">
        <v>501</v>
      </c>
      <c r="K8" s="57" t="s">
        <v>497</v>
      </c>
      <c r="L8" s="75" t="s">
        <v>499</v>
      </c>
      <c r="M8" s="57" t="s">
        <v>498</v>
      </c>
      <c r="N8" s="73" t="s">
        <v>500</v>
      </c>
    </row>
    <row r="9" spans="1:23" x14ac:dyDescent="0.3">
      <c r="A9" s="5"/>
      <c r="B9" s="4" t="s">
        <v>0</v>
      </c>
      <c r="C9" s="71"/>
      <c r="D9" s="71"/>
      <c r="E9" s="71"/>
      <c r="F9" s="7"/>
      <c r="G9" s="31"/>
      <c r="H9" s="57"/>
      <c r="I9" s="57"/>
      <c r="J9" s="76"/>
      <c r="K9" s="57"/>
      <c r="L9" s="76"/>
      <c r="M9" s="57"/>
      <c r="N9" s="74"/>
    </row>
    <row r="10" spans="1:23" ht="14.4" customHeight="1" x14ac:dyDescent="0.3">
      <c r="A10" s="7" t="s">
        <v>327</v>
      </c>
      <c r="B10" s="7" t="s">
        <v>328</v>
      </c>
      <c r="C10" s="8">
        <v>43.1</v>
      </c>
      <c r="D10" s="26">
        <v>0.15</v>
      </c>
      <c r="E10" s="15">
        <f>(C10*5)+10</f>
        <v>225.5</v>
      </c>
      <c r="F10" s="18">
        <f>C10/$W$2</f>
        <v>1.6901960784313725</v>
      </c>
      <c r="G10" s="27">
        <f>E10/$W$2</f>
        <v>8.8431372549019613</v>
      </c>
      <c r="H10" s="33"/>
      <c r="I10" s="7"/>
      <c r="J10" s="7"/>
      <c r="K10" s="8">
        <f>I10*C10</f>
        <v>0</v>
      </c>
      <c r="L10" s="8">
        <f>E10*J10</f>
        <v>0</v>
      </c>
      <c r="M10" s="18">
        <f t="shared" ref="M10:N12" si="0">F10*I10</f>
        <v>0</v>
      </c>
      <c r="N10" s="19">
        <f t="shared" si="0"/>
        <v>0</v>
      </c>
    </row>
    <row r="11" spans="1:23" x14ac:dyDescent="0.3">
      <c r="A11" s="7" t="s">
        <v>421</v>
      </c>
      <c r="B11" s="7" t="s">
        <v>446</v>
      </c>
      <c r="C11" s="8">
        <v>25</v>
      </c>
      <c r="D11" s="26">
        <v>0.15</v>
      </c>
      <c r="E11" s="15">
        <f t="shared" ref="E11:E36" si="1">(C11*5)+10</f>
        <v>135</v>
      </c>
      <c r="F11" s="18">
        <f t="shared" ref="F11:F76" si="2">C11/$W$2</f>
        <v>0.98039215686274506</v>
      </c>
      <c r="G11" s="27">
        <f t="shared" ref="G11:G65" si="3">E11/$W$2</f>
        <v>5.2941176470588234</v>
      </c>
      <c r="H11" s="33"/>
      <c r="I11" s="7"/>
      <c r="J11" s="7"/>
      <c r="K11" s="8">
        <f>I11*C11</f>
        <v>0</v>
      </c>
      <c r="L11" s="8">
        <f>E11*J11</f>
        <v>0</v>
      </c>
      <c r="M11" s="18">
        <f t="shared" si="0"/>
        <v>0</v>
      </c>
      <c r="N11" s="19">
        <f t="shared" si="0"/>
        <v>0</v>
      </c>
    </row>
    <row r="12" spans="1:23" x14ac:dyDescent="0.3">
      <c r="A12" s="7" t="s">
        <v>22</v>
      </c>
      <c r="B12" s="7" t="s">
        <v>447</v>
      </c>
      <c r="C12" s="8">
        <v>28.1</v>
      </c>
      <c r="D12" s="26">
        <v>0.15</v>
      </c>
      <c r="E12" s="15">
        <f t="shared" si="1"/>
        <v>150.5</v>
      </c>
      <c r="F12" s="18">
        <f t="shared" si="2"/>
        <v>1.1019607843137256</v>
      </c>
      <c r="G12" s="27">
        <f t="shared" si="3"/>
        <v>5.9019607843137258</v>
      </c>
      <c r="H12" s="33"/>
      <c r="I12" s="7"/>
      <c r="J12" s="7"/>
      <c r="K12" s="8">
        <f>I12*C12</f>
        <v>0</v>
      </c>
      <c r="L12" s="8">
        <f>E12*J12</f>
        <v>0</v>
      </c>
      <c r="M12" s="18">
        <f t="shared" si="0"/>
        <v>0</v>
      </c>
      <c r="N12" s="19">
        <f t="shared" si="0"/>
        <v>0</v>
      </c>
    </row>
    <row r="13" spans="1:23" x14ac:dyDescent="0.3">
      <c r="A13" s="7" t="s">
        <v>351</v>
      </c>
      <c r="B13" s="7" t="s">
        <v>352</v>
      </c>
      <c r="C13" s="8">
        <v>121.7</v>
      </c>
      <c r="D13" s="26">
        <v>0.15</v>
      </c>
      <c r="E13" s="15">
        <f t="shared" si="1"/>
        <v>618.5</v>
      </c>
      <c r="F13" s="18">
        <f t="shared" si="2"/>
        <v>4.7725490196078431</v>
      </c>
      <c r="G13" s="27">
        <f t="shared" si="3"/>
        <v>24.254901960784313</v>
      </c>
      <c r="H13" s="33"/>
      <c r="I13" s="7"/>
      <c r="J13" s="7"/>
      <c r="K13" s="8">
        <f t="shared" ref="K13:K20" si="4">I13*C13</f>
        <v>0</v>
      </c>
      <c r="L13" s="8">
        <f t="shared" ref="L13:L20" si="5">E13*J13</f>
        <v>0</v>
      </c>
      <c r="M13" s="18">
        <f t="shared" ref="M13:M20" si="6">F13*I13</f>
        <v>0</v>
      </c>
      <c r="N13" s="19">
        <f t="shared" ref="N13:N20" si="7">G13*J13</f>
        <v>0</v>
      </c>
    </row>
    <row r="14" spans="1:23" x14ac:dyDescent="0.3">
      <c r="A14" s="7" t="s">
        <v>293</v>
      </c>
      <c r="B14" s="7" t="s">
        <v>294</v>
      </c>
      <c r="C14" s="8">
        <v>25.8</v>
      </c>
      <c r="D14" s="26">
        <v>0.15</v>
      </c>
      <c r="E14" s="15">
        <f t="shared" si="1"/>
        <v>139</v>
      </c>
      <c r="F14" s="18">
        <f t="shared" si="2"/>
        <v>1.0117647058823529</v>
      </c>
      <c r="G14" s="27">
        <f t="shared" si="3"/>
        <v>5.4509803921568629</v>
      </c>
      <c r="H14" s="33"/>
      <c r="I14" s="7"/>
      <c r="J14" s="7"/>
      <c r="K14" s="8">
        <f t="shared" si="4"/>
        <v>0</v>
      </c>
      <c r="L14" s="8">
        <f t="shared" si="5"/>
        <v>0</v>
      </c>
      <c r="M14" s="18">
        <f t="shared" si="6"/>
        <v>0</v>
      </c>
      <c r="N14" s="19">
        <f t="shared" si="7"/>
        <v>0</v>
      </c>
    </row>
    <row r="15" spans="1:23" s="14" customFormat="1" x14ac:dyDescent="0.3">
      <c r="A15" s="7" t="s">
        <v>535</v>
      </c>
      <c r="B15" s="7" t="s">
        <v>536</v>
      </c>
      <c r="C15" s="8">
        <v>31.2</v>
      </c>
      <c r="D15" s="26">
        <v>0.15</v>
      </c>
      <c r="E15" s="15">
        <f t="shared" si="1"/>
        <v>166</v>
      </c>
      <c r="F15" s="18">
        <f t="shared" si="2"/>
        <v>1.2235294117647058</v>
      </c>
      <c r="G15" s="27">
        <f t="shared" si="3"/>
        <v>6.5098039215686274</v>
      </c>
      <c r="H15" s="33"/>
      <c r="I15" s="7"/>
      <c r="J15" s="7"/>
      <c r="K15" s="8">
        <f t="shared" si="4"/>
        <v>0</v>
      </c>
      <c r="L15" s="8">
        <f t="shared" si="5"/>
        <v>0</v>
      </c>
      <c r="M15" s="18">
        <f t="shared" si="6"/>
        <v>0</v>
      </c>
      <c r="N15" s="19">
        <f t="shared" si="7"/>
        <v>0</v>
      </c>
    </row>
    <row r="16" spans="1:23" x14ac:dyDescent="0.3">
      <c r="A16" s="7" t="s">
        <v>422</v>
      </c>
      <c r="B16" s="7" t="s">
        <v>423</v>
      </c>
      <c r="C16" s="8">
        <v>10</v>
      </c>
      <c r="D16" s="26">
        <v>0.15</v>
      </c>
      <c r="E16" s="15">
        <f t="shared" si="1"/>
        <v>60</v>
      </c>
      <c r="F16" s="18">
        <f t="shared" si="2"/>
        <v>0.39215686274509803</v>
      </c>
      <c r="G16" s="27">
        <f t="shared" si="3"/>
        <v>2.3529411764705883</v>
      </c>
      <c r="H16" s="33"/>
      <c r="I16" s="7"/>
      <c r="J16" s="7"/>
      <c r="K16" s="8">
        <f t="shared" si="4"/>
        <v>0</v>
      </c>
      <c r="L16" s="8">
        <f t="shared" si="5"/>
        <v>0</v>
      </c>
      <c r="M16" s="18">
        <f t="shared" si="6"/>
        <v>0</v>
      </c>
      <c r="N16" s="19">
        <f t="shared" si="7"/>
        <v>0</v>
      </c>
    </row>
    <row r="17" spans="1:14" x14ac:dyDescent="0.3">
      <c r="A17" s="7" t="s">
        <v>23</v>
      </c>
      <c r="B17" s="7" t="s">
        <v>448</v>
      </c>
      <c r="C17" s="8">
        <v>37.1</v>
      </c>
      <c r="D17" s="26">
        <v>0.15</v>
      </c>
      <c r="E17" s="15">
        <f t="shared" si="1"/>
        <v>195.5</v>
      </c>
      <c r="F17" s="18">
        <f t="shared" si="2"/>
        <v>1.4549019607843139</v>
      </c>
      <c r="G17" s="27">
        <f t="shared" si="3"/>
        <v>7.666666666666667</v>
      </c>
      <c r="H17" s="33"/>
      <c r="I17" s="7"/>
      <c r="J17" s="7"/>
      <c r="K17" s="8">
        <f t="shared" si="4"/>
        <v>0</v>
      </c>
      <c r="L17" s="8">
        <f t="shared" si="5"/>
        <v>0</v>
      </c>
      <c r="M17" s="18">
        <f t="shared" si="6"/>
        <v>0</v>
      </c>
      <c r="N17" s="19">
        <f t="shared" si="7"/>
        <v>0</v>
      </c>
    </row>
    <row r="18" spans="1:14" x14ac:dyDescent="0.3">
      <c r="A18" s="7" t="s">
        <v>295</v>
      </c>
      <c r="B18" s="7" t="s">
        <v>296</v>
      </c>
      <c r="C18" s="8">
        <v>34.200000000000003</v>
      </c>
      <c r="D18" s="26">
        <v>0.15</v>
      </c>
      <c r="E18" s="15">
        <f t="shared" si="1"/>
        <v>181</v>
      </c>
      <c r="F18" s="18">
        <f t="shared" si="2"/>
        <v>1.3411764705882354</v>
      </c>
      <c r="G18" s="27">
        <f t="shared" si="3"/>
        <v>7.0980392156862742</v>
      </c>
      <c r="H18" s="33"/>
      <c r="I18" s="7"/>
      <c r="J18" s="7"/>
      <c r="K18" s="8">
        <f t="shared" si="4"/>
        <v>0</v>
      </c>
      <c r="L18" s="8">
        <f t="shared" si="5"/>
        <v>0</v>
      </c>
      <c r="M18" s="18">
        <f t="shared" si="6"/>
        <v>0</v>
      </c>
      <c r="N18" s="19">
        <f t="shared" si="7"/>
        <v>0</v>
      </c>
    </row>
    <row r="19" spans="1:14" x14ac:dyDescent="0.3">
      <c r="A19" s="7" t="s">
        <v>25</v>
      </c>
      <c r="B19" s="7" t="s">
        <v>26</v>
      </c>
      <c r="C19" s="8">
        <v>27.6</v>
      </c>
      <c r="D19" s="26">
        <v>0.15</v>
      </c>
      <c r="E19" s="15">
        <f t="shared" si="1"/>
        <v>148</v>
      </c>
      <c r="F19" s="18">
        <f t="shared" si="2"/>
        <v>1.0823529411764707</v>
      </c>
      <c r="G19" s="27">
        <f t="shared" si="3"/>
        <v>5.8039215686274508</v>
      </c>
      <c r="H19" s="33"/>
      <c r="I19" s="7"/>
      <c r="J19" s="7"/>
      <c r="K19" s="8">
        <f t="shared" si="4"/>
        <v>0</v>
      </c>
      <c r="L19" s="8">
        <f t="shared" si="5"/>
        <v>0</v>
      </c>
      <c r="M19" s="18">
        <f t="shared" si="6"/>
        <v>0</v>
      </c>
      <c r="N19" s="19">
        <f t="shared" si="7"/>
        <v>0</v>
      </c>
    </row>
    <row r="20" spans="1:14" x14ac:dyDescent="0.3">
      <c r="A20" s="7" t="s">
        <v>24</v>
      </c>
      <c r="B20" s="7" t="s">
        <v>449</v>
      </c>
      <c r="C20" s="8">
        <v>26.4</v>
      </c>
      <c r="D20" s="26">
        <v>0.15</v>
      </c>
      <c r="E20" s="15">
        <f t="shared" si="1"/>
        <v>142</v>
      </c>
      <c r="F20" s="18">
        <f t="shared" si="2"/>
        <v>1.0352941176470587</v>
      </c>
      <c r="G20" s="27">
        <f t="shared" si="3"/>
        <v>5.5686274509803919</v>
      </c>
      <c r="H20" s="33"/>
      <c r="I20" s="7"/>
      <c r="J20" s="7"/>
      <c r="K20" s="8">
        <f t="shared" si="4"/>
        <v>0</v>
      </c>
      <c r="L20" s="8">
        <f t="shared" si="5"/>
        <v>0</v>
      </c>
      <c r="M20" s="18">
        <f t="shared" si="6"/>
        <v>0</v>
      </c>
      <c r="N20" s="19">
        <f t="shared" si="7"/>
        <v>0</v>
      </c>
    </row>
    <row r="21" spans="1:14" x14ac:dyDescent="0.3">
      <c r="A21" s="7" t="s">
        <v>353</v>
      </c>
      <c r="B21" s="7" t="s">
        <v>354</v>
      </c>
      <c r="C21" s="8">
        <v>149.1</v>
      </c>
      <c r="D21" s="26">
        <v>0.15</v>
      </c>
      <c r="E21" s="15">
        <f t="shared" si="1"/>
        <v>755.5</v>
      </c>
      <c r="F21" s="18">
        <f t="shared" si="2"/>
        <v>5.8470588235294114</v>
      </c>
      <c r="G21" s="27">
        <f t="shared" si="3"/>
        <v>29.627450980392158</v>
      </c>
      <c r="H21" s="33"/>
      <c r="I21" s="7"/>
      <c r="J21" s="7"/>
      <c r="K21" s="8">
        <f t="shared" ref="K21:K86" si="8">I21*C21</f>
        <v>0</v>
      </c>
      <c r="L21" s="8">
        <f t="shared" ref="L21:L86" si="9">E21*J21</f>
        <v>0</v>
      </c>
      <c r="M21" s="18">
        <f t="shared" ref="M21:M86" si="10">F21*I21</f>
        <v>0</v>
      </c>
      <c r="N21" s="19">
        <f t="shared" ref="N21:N86" si="11">G21*J21</f>
        <v>0</v>
      </c>
    </row>
    <row r="22" spans="1:14" x14ac:dyDescent="0.3">
      <c r="A22" s="7" t="s">
        <v>355</v>
      </c>
      <c r="B22" s="7" t="s">
        <v>356</v>
      </c>
      <c r="C22" s="8">
        <v>148.19999999999999</v>
      </c>
      <c r="D22" s="26">
        <v>0.15</v>
      </c>
      <c r="E22" s="15">
        <f t="shared" si="1"/>
        <v>751</v>
      </c>
      <c r="F22" s="18">
        <f t="shared" si="2"/>
        <v>5.8117647058823527</v>
      </c>
      <c r="G22" s="27">
        <f t="shared" si="3"/>
        <v>29.450980392156861</v>
      </c>
      <c r="H22" s="33"/>
      <c r="I22" s="7"/>
      <c r="J22" s="7"/>
      <c r="K22" s="8">
        <f t="shared" si="8"/>
        <v>0</v>
      </c>
      <c r="L22" s="8">
        <f t="shared" si="9"/>
        <v>0</v>
      </c>
      <c r="M22" s="18">
        <f t="shared" si="10"/>
        <v>0</v>
      </c>
      <c r="N22" s="19">
        <f t="shared" si="11"/>
        <v>0</v>
      </c>
    </row>
    <row r="23" spans="1:14" x14ac:dyDescent="0.3">
      <c r="A23" s="7" t="s">
        <v>27</v>
      </c>
      <c r="B23" s="7" t="s">
        <v>424</v>
      </c>
      <c r="C23" s="8">
        <v>22.8</v>
      </c>
      <c r="D23" s="26">
        <v>0.15</v>
      </c>
      <c r="E23" s="15">
        <f t="shared" si="1"/>
        <v>124</v>
      </c>
      <c r="F23" s="18">
        <f t="shared" si="2"/>
        <v>0.89411764705882357</v>
      </c>
      <c r="G23" s="27">
        <f t="shared" si="3"/>
        <v>4.8627450980392153</v>
      </c>
      <c r="H23" s="33"/>
      <c r="I23" s="7"/>
      <c r="J23" s="7"/>
      <c r="K23" s="8">
        <f t="shared" si="8"/>
        <v>0</v>
      </c>
      <c r="L23" s="8">
        <f t="shared" si="9"/>
        <v>0</v>
      </c>
      <c r="M23" s="18">
        <f t="shared" si="10"/>
        <v>0</v>
      </c>
      <c r="N23" s="19">
        <f t="shared" si="11"/>
        <v>0</v>
      </c>
    </row>
    <row r="24" spans="1:14" x14ac:dyDescent="0.3">
      <c r="A24" s="7" t="s">
        <v>28</v>
      </c>
      <c r="B24" s="7" t="s">
        <v>450</v>
      </c>
      <c r="C24" s="8">
        <v>28.8</v>
      </c>
      <c r="D24" s="26">
        <v>0.15</v>
      </c>
      <c r="E24" s="15">
        <f t="shared" si="1"/>
        <v>154</v>
      </c>
      <c r="F24" s="18">
        <f t="shared" si="2"/>
        <v>1.1294117647058823</v>
      </c>
      <c r="G24" s="27">
        <f t="shared" si="3"/>
        <v>6.0392156862745097</v>
      </c>
      <c r="H24" s="33"/>
      <c r="I24" s="7"/>
      <c r="J24" s="7"/>
      <c r="K24" s="8">
        <f t="shared" si="8"/>
        <v>0</v>
      </c>
      <c r="L24" s="8">
        <f t="shared" si="9"/>
        <v>0</v>
      </c>
      <c r="M24" s="18">
        <f t="shared" si="10"/>
        <v>0</v>
      </c>
      <c r="N24" s="19">
        <f t="shared" si="11"/>
        <v>0</v>
      </c>
    </row>
    <row r="25" spans="1:14" x14ac:dyDescent="0.3">
      <c r="A25" s="7" t="s">
        <v>29</v>
      </c>
      <c r="B25" s="7" t="s">
        <v>425</v>
      </c>
      <c r="C25" s="8">
        <v>24</v>
      </c>
      <c r="D25" s="26">
        <v>0.15</v>
      </c>
      <c r="E25" s="15">
        <f t="shared" si="1"/>
        <v>130</v>
      </c>
      <c r="F25" s="18">
        <f t="shared" si="2"/>
        <v>0.94117647058823528</v>
      </c>
      <c r="G25" s="27">
        <f t="shared" si="3"/>
        <v>5.0980392156862742</v>
      </c>
      <c r="H25" s="33"/>
      <c r="I25" s="7"/>
      <c r="J25" s="7"/>
      <c r="K25" s="8">
        <f t="shared" si="8"/>
        <v>0</v>
      </c>
      <c r="L25" s="8">
        <f t="shared" si="9"/>
        <v>0</v>
      </c>
      <c r="M25" s="18">
        <f t="shared" si="10"/>
        <v>0</v>
      </c>
      <c r="N25" s="19">
        <f t="shared" si="11"/>
        <v>0</v>
      </c>
    </row>
    <row r="26" spans="1:14" x14ac:dyDescent="0.3">
      <c r="A26" s="7" t="s">
        <v>30</v>
      </c>
      <c r="B26" s="7" t="s">
        <v>451</v>
      </c>
      <c r="C26" s="8">
        <v>78.900000000000006</v>
      </c>
      <c r="D26" s="26">
        <v>0.15</v>
      </c>
      <c r="E26" s="15">
        <f t="shared" si="1"/>
        <v>404.5</v>
      </c>
      <c r="F26" s="18">
        <f t="shared" si="2"/>
        <v>3.0941176470588236</v>
      </c>
      <c r="G26" s="27">
        <f t="shared" si="3"/>
        <v>15.862745098039216</v>
      </c>
      <c r="H26" s="33"/>
      <c r="I26" s="7"/>
      <c r="J26" s="7"/>
      <c r="K26" s="8">
        <f t="shared" si="8"/>
        <v>0</v>
      </c>
      <c r="L26" s="8">
        <f t="shared" si="9"/>
        <v>0</v>
      </c>
      <c r="M26" s="18">
        <f t="shared" si="10"/>
        <v>0</v>
      </c>
      <c r="N26" s="19">
        <f t="shared" si="11"/>
        <v>0</v>
      </c>
    </row>
    <row r="27" spans="1:14" x14ac:dyDescent="0.3">
      <c r="A27" s="7" t="s">
        <v>426</v>
      </c>
      <c r="B27" s="7" t="s">
        <v>427</v>
      </c>
      <c r="C27" s="8">
        <v>78.900000000000006</v>
      </c>
      <c r="D27" s="26">
        <v>0.15</v>
      </c>
      <c r="E27" s="15">
        <f t="shared" si="1"/>
        <v>404.5</v>
      </c>
      <c r="F27" s="18">
        <f t="shared" si="2"/>
        <v>3.0941176470588236</v>
      </c>
      <c r="G27" s="27">
        <f t="shared" si="3"/>
        <v>15.862745098039216</v>
      </c>
      <c r="H27" s="33"/>
      <c r="I27" s="7"/>
      <c r="J27" s="7"/>
      <c r="K27" s="8">
        <f t="shared" si="8"/>
        <v>0</v>
      </c>
      <c r="L27" s="8">
        <f t="shared" si="9"/>
        <v>0</v>
      </c>
      <c r="M27" s="18">
        <f t="shared" si="10"/>
        <v>0</v>
      </c>
      <c r="N27" s="19">
        <f t="shared" si="11"/>
        <v>0</v>
      </c>
    </row>
    <row r="28" spans="1:14" s="12" customFormat="1" x14ac:dyDescent="0.3">
      <c r="A28" s="7" t="s">
        <v>31</v>
      </c>
      <c r="B28" s="7" t="s">
        <v>452</v>
      </c>
      <c r="C28" s="8">
        <v>96.7</v>
      </c>
      <c r="D28" s="26">
        <v>0.15</v>
      </c>
      <c r="E28" s="15">
        <f t="shared" si="1"/>
        <v>493.5</v>
      </c>
      <c r="F28" s="18">
        <f t="shared" si="2"/>
        <v>3.7921568627450983</v>
      </c>
      <c r="G28" s="27">
        <f t="shared" si="3"/>
        <v>19.352941176470587</v>
      </c>
      <c r="H28" s="33"/>
      <c r="I28" s="7"/>
      <c r="J28" s="7"/>
      <c r="K28" s="8">
        <f t="shared" si="8"/>
        <v>0</v>
      </c>
      <c r="L28" s="8">
        <f t="shared" si="9"/>
        <v>0</v>
      </c>
      <c r="M28" s="18">
        <f t="shared" si="10"/>
        <v>0</v>
      </c>
      <c r="N28" s="19">
        <f t="shared" si="11"/>
        <v>0</v>
      </c>
    </row>
    <row r="29" spans="1:14" s="12" customFormat="1" x14ac:dyDescent="0.3">
      <c r="A29" s="7" t="s">
        <v>508</v>
      </c>
      <c r="B29" s="7" t="s">
        <v>509</v>
      </c>
      <c r="C29" s="8">
        <v>21.2</v>
      </c>
      <c r="D29" s="26">
        <v>0.15</v>
      </c>
      <c r="E29" s="15">
        <f t="shared" si="1"/>
        <v>116</v>
      </c>
      <c r="F29" s="18">
        <f t="shared" si="2"/>
        <v>0.83137254901960778</v>
      </c>
      <c r="G29" s="27">
        <f t="shared" si="3"/>
        <v>4.5490196078431371</v>
      </c>
      <c r="H29" s="33"/>
      <c r="I29" s="7"/>
      <c r="J29" s="7"/>
      <c r="K29" s="8">
        <f t="shared" si="8"/>
        <v>0</v>
      </c>
      <c r="L29" s="8">
        <f t="shared" si="9"/>
        <v>0</v>
      </c>
      <c r="M29" s="18">
        <f t="shared" si="10"/>
        <v>0</v>
      </c>
      <c r="N29" s="19">
        <f t="shared" si="11"/>
        <v>0</v>
      </c>
    </row>
    <row r="30" spans="1:14" s="12" customFormat="1" x14ac:dyDescent="0.3">
      <c r="A30" s="7" t="s">
        <v>510</v>
      </c>
      <c r="B30" s="7" t="s">
        <v>511</v>
      </c>
      <c r="C30" s="8">
        <v>24.6</v>
      </c>
      <c r="D30" s="26">
        <v>0.15</v>
      </c>
      <c r="E30" s="15">
        <f t="shared" si="1"/>
        <v>133</v>
      </c>
      <c r="F30" s="18">
        <f t="shared" si="2"/>
        <v>0.96470588235294119</v>
      </c>
      <c r="G30" s="27">
        <f t="shared" si="3"/>
        <v>5.215686274509804</v>
      </c>
      <c r="H30" s="33"/>
      <c r="I30" s="7"/>
      <c r="J30" s="7"/>
      <c r="K30" s="8">
        <f t="shared" si="8"/>
        <v>0</v>
      </c>
      <c r="L30" s="8">
        <f t="shared" si="9"/>
        <v>0</v>
      </c>
      <c r="M30" s="18">
        <f t="shared" si="10"/>
        <v>0</v>
      </c>
      <c r="N30" s="19">
        <f t="shared" si="11"/>
        <v>0</v>
      </c>
    </row>
    <row r="31" spans="1:14" s="12" customFormat="1" x14ac:dyDescent="0.3">
      <c r="A31" s="7" t="s">
        <v>397</v>
      </c>
      <c r="B31" s="7" t="s">
        <v>398</v>
      </c>
      <c r="C31" s="8">
        <v>82.7</v>
      </c>
      <c r="D31" s="26">
        <v>0.15</v>
      </c>
      <c r="E31" s="15">
        <f t="shared" si="1"/>
        <v>423.5</v>
      </c>
      <c r="F31" s="18">
        <f t="shared" si="2"/>
        <v>3.2431372549019608</v>
      </c>
      <c r="G31" s="27">
        <f t="shared" si="3"/>
        <v>16.607843137254903</v>
      </c>
      <c r="H31" s="33"/>
      <c r="I31" s="7"/>
      <c r="J31" s="7"/>
      <c r="K31" s="8">
        <f t="shared" si="8"/>
        <v>0</v>
      </c>
      <c r="L31" s="8">
        <f t="shared" si="9"/>
        <v>0</v>
      </c>
      <c r="M31" s="18">
        <f t="shared" si="10"/>
        <v>0</v>
      </c>
      <c r="N31" s="19">
        <f t="shared" si="11"/>
        <v>0</v>
      </c>
    </row>
    <row r="32" spans="1:14" s="12" customFormat="1" x14ac:dyDescent="0.3">
      <c r="A32" s="7" t="s">
        <v>512</v>
      </c>
      <c r="B32" s="7" t="s">
        <v>513</v>
      </c>
      <c r="C32" s="8">
        <v>73.3</v>
      </c>
      <c r="D32" s="26">
        <v>0.15</v>
      </c>
      <c r="E32" s="15">
        <f t="shared" si="1"/>
        <v>376.5</v>
      </c>
      <c r="F32" s="18">
        <f t="shared" si="2"/>
        <v>2.8745098039215686</v>
      </c>
      <c r="G32" s="27">
        <f t="shared" si="3"/>
        <v>14.764705882352942</v>
      </c>
      <c r="H32" s="33"/>
      <c r="I32" s="7"/>
      <c r="J32" s="7"/>
      <c r="K32" s="8">
        <f t="shared" si="8"/>
        <v>0</v>
      </c>
      <c r="L32" s="8">
        <f t="shared" si="9"/>
        <v>0</v>
      </c>
      <c r="M32" s="18">
        <f t="shared" si="10"/>
        <v>0</v>
      </c>
      <c r="N32" s="19">
        <f t="shared" si="11"/>
        <v>0</v>
      </c>
    </row>
    <row r="33" spans="1:14" s="12" customFormat="1" x14ac:dyDescent="0.3">
      <c r="A33" s="7" t="s">
        <v>329</v>
      </c>
      <c r="B33" s="7" t="s">
        <v>330</v>
      </c>
      <c r="C33" s="8">
        <v>34.299999999999997</v>
      </c>
      <c r="D33" s="26">
        <v>0.15</v>
      </c>
      <c r="E33" s="15">
        <f t="shared" si="1"/>
        <v>181.5</v>
      </c>
      <c r="F33" s="18">
        <f t="shared" si="2"/>
        <v>1.3450980392156862</v>
      </c>
      <c r="G33" s="27">
        <f t="shared" si="3"/>
        <v>7.117647058823529</v>
      </c>
      <c r="H33" s="33"/>
      <c r="I33" s="7"/>
      <c r="J33" s="7"/>
      <c r="K33" s="8">
        <f t="shared" si="8"/>
        <v>0</v>
      </c>
      <c r="L33" s="8">
        <f t="shared" si="9"/>
        <v>0</v>
      </c>
      <c r="M33" s="18">
        <f t="shared" si="10"/>
        <v>0</v>
      </c>
      <c r="N33" s="19">
        <f t="shared" si="11"/>
        <v>0</v>
      </c>
    </row>
    <row r="34" spans="1:14" s="14" customFormat="1" x14ac:dyDescent="0.3">
      <c r="A34" s="7" t="s">
        <v>32</v>
      </c>
      <c r="B34" s="7" t="s">
        <v>33</v>
      </c>
      <c r="C34" s="8">
        <v>21.8</v>
      </c>
      <c r="D34" s="26">
        <v>0.15</v>
      </c>
      <c r="E34" s="15">
        <f t="shared" si="1"/>
        <v>119</v>
      </c>
      <c r="F34" s="18">
        <f t="shared" ref="F34:F36" si="12">C34/$W$2</f>
        <v>0.8549019607843138</v>
      </c>
      <c r="G34" s="27">
        <f t="shared" ref="G34:G36" si="13">E34/$W$2</f>
        <v>4.666666666666667</v>
      </c>
      <c r="H34" s="33"/>
      <c r="I34" s="7"/>
      <c r="J34" s="7"/>
      <c r="K34" s="8">
        <f t="shared" ref="K34:K36" si="14">I34*C34</f>
        <v>0</v>
      </c>
      <c r="L34" s="8">
        <f t="shared" ref="L34:L36" si="15">E34*J34</f>
        <v>0</v>
      </c>
      <c r="M34" s="18">
        <f t="shared" ref="M34:M36" si="16">F34*I34</f>
        <v>0</v>
      </c>
      <c r="N34" s="19">
        <f t="shared" ref="N34:N36" si="17">G34*J34</f>
        <v>0</v>
      </c>
    </row>
    <row r="35" spans="1:14" s="14" customFormat="1" x14ac:dyDescent="0.3">
      <c r="A35" s="7" t="s">
        <v>34</v>
      </c>
      <c r="B35" s="7" t="s">
        <v>35</v>
      </c>
      <c r="C35" s="8">
        <v>21.8</v>
      </c>
      <c r="D35" s="26">
        <v>0.15</v>
      </c>
      <c r="E35" s="15">
        <f t="shared" si="1"/>
        <v>119</v>
      </c>
      <c r="F35" s="18">
        <f t="shared" si="12"/>
        <v>0.8549019607843138</v>
      </c>
      <c r="G35" s="27">
        <f t="shared" si="13"/>
        <v>4.666666666666667</v>
      </c>
      <c r="H35" s="33"/>
      <c r="I35" s="7"/>
      <c r="J35" s="7"/>
      <c r="K35" s="8">
        <f t="shared" si="14"/>
        <v>0</v>
      </c>
      <c r="L35" s="8">
        <f t="shared" si="15"/>
        <v>0</v>
      </c>
      <c r="M35" s="18">
        <f t="shared" si="16"/>
        <v>0</v>
      </c>
      <c r="N35" s="19">
        <f t="shared" si="17"/>
        <v>0</v>
      </c>
    </row>
    <row r="36" spans="1:14" s="14" customFormat="1" x14ac:dyDescent="0.3">
      <c r="A36" s="7" t="s">
        <v>297</v>
      </c>
      <c r="B36" s="7" t="s">
        <v>298</v>
      </c>
      <c r="C36" s="8">
        <v>156</v>
      </c>
      <c r="D36" s="26">
        <v>0.15</v>
      </c>
      <c r="E36" s="15">
        <f t="shared" si="1"/>
        <v>790</v>
      </c>
      <c r="F36" s="18">
        <f t="shared" si="12"/>
        <v>6.117647058823529</v>
      </c>
      <c r="G36" s="27">
        <f t="shared" si="13"/>
        <v>30.980392156862745</v>
      </c>
      <c r="H36" s="33"/>
      <c r="I36" s="7"/>
      <c r="J36" s="7"/>
      <c r="K36" s="8">
        <f t="shared" si="14"/>
        <v>0</v>
      </c>
      <c r="L36" s="8">
        <f t="shared" si="15"/>
        <v>0</v>
      </c>
      <c r="M36" s="18">
        <f t="shared" si="16"/>
        <v>0</v>
      </c>
      <c r="N36" s="19">
        <f t="shared" si="17"/>
        <v>0</v>
      </c>
    </row>
    <row r="37" spans="1:14" x14ac:dyDescent="0.3">
      <c r="A37" s="1"/>
      <c r="B37" s="4" t="s">
        <v>4</v>
      </c>
      <c r="C37" s="77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9"/>
    </row>
    <row r="38" spans="1:14" x14ac:dyDescent="0.3">
      <c r="A38" s="7" t="s">
        <v>36</v>
      </c>
      <c r="B38" s="7" t="s">
        <v>453</v>
      </c>
      <c r="C38" s="8">
        <v>63.2</v>
      </c>
      <c r="D38" s="26">
        <v>0.15</v>
      </c>
      <c r="E38" s="15">
        <f>(C38*5)+10</f>
        <v>326</v>
      </c>
      <c r="F38" s="18">
        <f t="shared" si="2"/>
        <v>2.4784313725490197</v>
      </c>
      <c r="G38" s="27">
        <f t="shared" si="3"/>
        <v>12.784313725490197</v>
      </c>
      <c r="H38" s="33"/>
      <c r="I38" s="7"/>
      <c r="J38" s="7"/>
      <c r="K38" s="8">
        <f t="shared" si="8"/>
        <v>0</v>
      </c>
      <c r="L38" s="8">
        <f t="shared" si="9"/>
        <v>0</v>
      </c>
      <c r="M38" s="18">
        <f t="shared" si="10"/>
        <v>0</v>
      </c>
      <c r="N38" s="19">
        <f t="shared" si="11"/>
        <v>0</v>
      </c>
    </row>
    <row r="39" spans="1:14" x14ac:dyDescent="0.3">
      <c r="A39" s="7" t="s">
        <v>37</v>
      </c>
      <c r="B39" s="7" t="s">
        <v>454</v>
      </c>
      <c r="C39" s="8">
        <v>102</v>
      </c>
      <c r="D39" s="26">
        <v>0.15</v>
      </c>
      <c r="E39" s="15">
        <f t="shared" ref="E39:E49" si="18">(C39*5)+10</f>
        <v>520</v>
      </c>
      <c r="F39" s="18">
        <f t="shared" si="2"/>
        <v>4</v>
      </c>
      <c r="G39" s="27">
        <f t="shared" si="3"/>
        <v>20.392156862745097</v>
      </c>
      <c r="H39" s="33"/>
      <c r="I39" s="7"/>
      <c r="J39" s="7"/>
      <c r="K39" s="8">
        <f t="shared" si="8"/>
        <v>0</v>
      </c>
      <c r="L39" s="8">
        <f t="shared" si="9"/>
        <v>0</v>
      </c>
      <c r="M39" s="18">
        <f t="shared" si="10"/>
        <v>0</v>
      </c>
      <c r="N39" s="19">
        <f t="shared" si="11"/>
        <v>0</v>
      </c>
    </row>
    <row r="40" spans="1:14" x14ac:dyDescent="0.3">
      <c r="A40" s="7" t="s">
        <v>38</v>
      </c>
      <c r="B40" s="7" t="s">
        <v>455</v>
      </c>
      <c r="C40" s="8">
        <v>85.2</v>
      </c>
      <c r="D40" s="26">
        <v>0.15</v>
      </c>
      <c r="E40" s="15">
        <f t="shared" si="18"/>
        <v>436</v>
      </c>
      <c r="F40" s="18">
        <f t="shared" si="2"/>
        <v>3.3411764705882354</v>
      </c>
      <c r="G40" s="27">
        <f t="shared" si="3"/>
        <v>17.098039215686274</v>
      </c>
      <c r="H40" s="33"/>
      <c r="I40" s="7"/>
      <c r="J40" s="7"/>
      <c r="K40" s="8">
        <f t="shared" si="8"/>
        <v>0</v>
      </c>
      <c r="L40" s="8">
        <f t="shared" si="9"/>
        <v>0</v>
      </c>
      <c r="M40" s="18">
        <f t="shared" si="10"/>
        <v>0</v>
      </c>
      <c r="N40" s="19">
        <f t="shared" si="11"/>
        <v>0</v>
      </c>
    </row>
    <row r="41" spans="1:14" x14ac:dyDescent="0.3">
      <c r="A41" s="7" t="s">
        <v>39</v>
      </c>
      <c r="B41" s="7" t="s">
        <v>40</v>
      </c>
      <c r="C41" s="8">
        <v>214.8</v>
      </c>
      <c r="D41" s="26">
        <v>0.15</v>
      </c>
      <c r="E41" s="15">
        <f t="shared" si="18"/>
        <v>1084</v>
      </c>
      <c r="F41" s="18">
        <f t="shared" si="2"/>
        <v>8.4235294117647062</v>
      </c>
      <c r="G41" s="27">
        <f t="shared" si="3"/>
        <v>42.509803921568626</v>
      </c>
      <c r="H41" s="33"/>
      <c r="I41" s="7"/>
      <c r="J41" s="7"/>
      <c r="K41" s="8">
        <f t="shared" si="8"/>
        <v>0</v>
      </c>
      <c r="L41" s="8">
        <f t="shared" si="9"/>
        <v>0</v>
      </c>
      <c r="M41" s="18">
        <f t="shared" si="10"/>
        <v>0</v>
      </c>
      <c r="N41" s="19">
        <f t="shared" si="11"/>
        <v>0</v>
      </c>
    </row>
    <row r="42" spans="1:14" x14ac:dyDescent="0.3">
      <c r="A42" s="7" t="s">
        <v>41</v>
      </c>
      <c r="B42" s="7" t="s">
        <v>42</v>
      </c>
      <c r="C42" s="8">
        <v>19.8</v>
      </c>
      <c r="D42" s="26">
        <v>0.15</v>
      </c>
      <c r="E42" s="15">
        <f t="shared" si="18"/>
        <v>109</v>
      </c>
      <c r="F42" s="18">
        <f t="shared" si="2"/>
        <v>0.77647058823529413</v>
      </c>
      <c r="G42" s="27">
        <f t="shared" si="3"/>
        <v>4.2745098039215685</v>
      </c>
      <c r="H42" s="33"/>
      <c r="I42" s="7"/>
      <c r="J42" s="7"/>
      <c r="K42" s="8">
        <f t="shared" si="8"/>
        <v>0</v>
      </c>
      <c r="L42" s="8">
        <f t="shared" si="9"/>
        <v>0</v>
      </c>
      <c r="M42" s="18">
        <f t="shared" si="10"/>
        <v>0</v>
      </c>
      <c r="N42" s="19">
        <f t="shared" si="11"/>
        <v>0</v>
      </c>
    </row>
    <row r="43" spans="1:14" x14ac:dyDescent="0.3">
      <c r="A43" s="7" t="s">
        <v>331</v>
      </c>
      <c r="B43" s="7" t="s">
        <v>332</v>
      </c>
      <c r="C43" s="8">
        <v>33.6</v>
      </c>
      <c r="D43" s="26">
        <v>0.15</v>
      </c>
      <c r="E43" s="15">
        <f t="shared" si="18"/>
        <v>178</v>
      </c>
      <c r="F43" s="18">
        <f t="shared" si="2"/>
        <v>1.3176470588235294</v>
      </c>
      <c r="G43" s="27">
        <f t="shared" si="3"/>
        <v>6.9803921568627452</v>
      </c>
      <c r="H43" s="33"/>
      <c r="I43" s="7"/>
      <c r="J43" s="7"/>
      <c r="K43" s="8">
        <f t="shared" si="8"/>
        <v>0</v>
      </c>
      <c r="L43" s="8">
        <f t="shared" si="9"/>
        <v>0</v>
      </c>
      <c r="M43" s="18">
        <f t="shared" si="10"/>
        <v>0</v>
      </c>
      <c r="N43" s="19">
        <f t="shared" si="11"/>
        <v>0</v>
      </c>
    </row>
    <row r="44" spans="1:14" x14ac:dyDescent="0.3">
      <c r="A44" s="7" t="s">
        <v>43</v>
      </c>
      <c r="B44" s="7" t="s">
        <v>44</v>
      </c>
      <c r="C44" s="8">
        <v>93.6</v>
      </c>
      <c r="D44" s="26">
        <v>0.15</v>
      </c>
      <c r="E44" s="15">
        <f t="shared" si="18"/>
        <v>478</v>
      </c>
      <c r="F44" s="18">
        <f t="shared" si="2"/>
        <v>3.6705882352941175</v>
      </c>
      <c r="G44" s="27">
        <f t="shared" si="3"/>
        <v>18.745098039215687</v>
      </c>
      <c r="H44" s="33"/>
      <c r="I44" s="7"/>
      <c r="J44" s="7"/>
      <c r="K44" s="8">
        <f t="shared" si="8"/>
        <v>0</v>
      </c>
      <c r="L44" s="8">
        <f t="shared" si="9"/>
        <v>0</v>
      </c>
      <c r="M44" s="18">
        <f t="shared" si="10"/>
        <v>0</v>
      </c>
      <c r="N44" s="19">
        <f t="shared" si="11"/>
        <v>0</v>
      </c>
    </row>
    <row r="45" spans="1:14" x14ac:dyDescent="0.3">
      <c r="A45" s="7" t="s">
        <v>428</v>
      </c>
      <c r="B45" s="7" t="s">
        <v>429</v>
      </c>
      <c r="C45" s="8">
        <v>60</v>
      </c>
      <c r="D45" s="26">
        <v>0.15</v>
      </c>
      <c r="E45" s="15">
        <f t="shared" si="18"/>
        <v>310</v>
      </c>
      <c r="F45" s="18">
        <f t="shared" si="2"/>
        <v>2.3529411764705883</v>
      </c>
      <c r="G45" s="27">
        <f t="shared" si="3"/>
        <v>12.156862745098039</v>
      </c>
      <c r="H45" s="33"/>
      <c r="I45" s="7"/>
      <c r="J45" s="7"/>
      <c r="K45" s="8">
        <f t="shared" si="8"/>
        <v>0</v>
      </c>
      <c r="L45" s="8">
        <f t="shared" si="9"/>
        <v>0</v>
      </c>
      <c r="M45" s="18">
        <f t="shared" si="10"/>
        <v>0</v>
      </c>
      <c r="N45" s="19">
        <f t="shared" si="11"/>
        <v>0</v>
      </c>
    </row>
    <row r="46" spans="1:14" x14ac:dyDescent="0.3">
      <c r="A46" s="7" t="s">
        <v>456</v>
      </c>
      <c r="B46" s="7" t="s">
        <v>457</v>
      </c>
      <c r="C46" s="8">
        <v>82.1</v>
      </c>
      <c r="D46" s="26">
        <v>0.15</v>
      </c>
      <c r="E46" s="15">
        <f t="shared" si="18"/>
        <v>420.5</v>
      </c>
      <c r="F46" s="18">
        <f t="shared" si="2"/>
        <v>3.2196078431372546</v>
      </c>
      <c r="G46" s="27">
        <f t="shared" si="3"/>
        <v>16.490196078431371</v>
      </c>
      <c r="H46" s="33"/>
      <c r="I46" s="7"/>
      <c r="J46" s="7"/>
      <c r="K46" s="8">
        <f t="shared" si="8"/>
        <v>0</v>
      </c>
      <c r="L46" s="8">
        <f t="shared" si="9"/>
        <v>0</v>
      </c>
      <c r="M46" s="18">
        <f t="shared" si="10"/>
        <v>0</v>
      </c>
      <c r="N46" s="19">
        <f t="shared" si="11"/>
        <v>0</v>
      </c>
    </row>
    <row r="47" spans="1:14" s="14" customFormat="1" x14ac:dyDescent="0.3">
      <c r="A47" s="7" t="s">
        <v>45</v>
      </c>
      <c r="B47" s="7" t="s">
        <v>46</v>
      </c>
      <c r="C47" s="8">
        <v>72.7</v>
      </c>
      <c r="D47" s="26">
        <v>0.15</v>
      </c>
      <c r="E47" s="15">
        <f t="shared" si="18"/>
        <v>373.5</v>
      </c>
      <c r="F47" s="18">
        <f t="shared" si="2"/>
        <v>2.8509803921568628</v>
      </c>
      <c r="G47" s="27">
        <f t="shared" si="3"/>
        <v>14.647058823529411</v>
      </c>
      <c r="H47" s="33"/>
      <c r="I47" s="7"/>
      <c r="J47" s="7"/>
      <c r="K47" s="8">
        <f t="shared" si="8"/>
        <v>0</v>
      </c>
      <c r="L47" s="8">
        <f t="shared" si="9"/>
        <v>0</v>
      </c>
      <c r="M47" s="18">
        <f t="shared" si="10"/>
        <v>0</v>
      </c>
      <c r="N47" s="19">
        <f t="shared" si="11"/>
        <v>0</v>
      </c>
    </row>
    <row r="48" spans="1:14" s="14" customFormat="1" x14ac:dyDescent="0.3">
      <c r="A48" s="7" t="s">
        <v>47</v>
      </c>
      <c r="B48" s="7" t="s">
        <v>48</v>
      </c>
      <c r="C48" s="8">
        <v>24.6</v>
      </c>
      <c r="D48" s="26">
        <v>0.15</v>
      </c>
      <c r="E48" s="15">
        <f t="shared" si="18"/>
        <v>133</v>
      </c>
      <c r="F48" s="18">
        <f t="shared" ref="F48" si="19">C48/$W$2</f>
        <v>0.96470588235294119</v>
      </c>
      <c r="G48" s="27">
        <f t="shared" ref="G48" si="20">E48/$W$2</f>
        <v>5.215686274509804</v>
      </c>
      <c r="H48" s="33"/>
      <c r="I48" s="7"/>
      <c r="J48" s="7"/>
      <c r="K48" s="8">
        <f t="shared" si="8"/>
        <v>0</v>
      </c>
      <c r="L48" s="8">
        <f t="shared" si="9"/>
        <v>0</v>
      </c>
      <c r="M48" s="18">
        <f t="shared" si="10"/>
        <v>0</v>
      </c>
      <c r="N48" s="19">
        <f t="shared" si="11"/>
        <v>0</v>
      </c>
    </row>
    <row r="49" spans="1:14" s="14" customFormat="1" x14ac:dyDescent="0.3">
      <c r="A49" s="7" t="s">
        <v>49</v>
      </c>
      <c r="B49" s="7" t="s">
        <v>458</v>
      </c>
      <c r="C49" s="8">
        <v>36</v>
      </c>
      <c r="D49" s="26">
        <v>0.15</v>
      </c>
      <c r="E49" s="15">
        <f t="shared" si="18"/>
        <v>190</v>
      </c>
      <c r="F49" s="18">
        <f t="shared" si="2"/>
        <v>1.411764705882353</v>
      </c>
      <c r="G49" s="27">
        <f t="shared" si="3"/>
        <v>7.4509803921568629</v>
      </c>
      <c r="H49" s="33"/>
      <c r="I49" s="7"/>
      <c r="J49" s="7"/>
      <c r="K49" s="8">
        <f t="shared" si="8"/>
        <v>0</v>
      </c>
      <c r="L49" s="8">
        <f t="shared" si="9"/>
        <v>0</v>
      </c>
      <c r="M49" s="18">
        <f t="shared" si="10"/>
        <v>0</v>
      </c>
      <c r="N49" s="19">
        <f t="shared" si="11"/>
        <v>0</v>
      </c>
    </row>
    <row r="50" spans="1:14" s="14" customFormat="1" x14ac:dyDescent="0.3">
      <c r="A50" s="1"/>
      <c r="B50" s="4" t="s">
        <v>416</v>
      </c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2"/>
    </row>
    <row r="51" spans="1:14" s="14" customFormat="1" x14ac:dyDescent="0.3">
      <c r="A51" s="7" t="s">
        <v>419</v>
      </c>
      <c r="B51" s="7" t="s">
        <v>420</v>
      </c>
      <c r="C51" s="8">
        <v>214.8</v>
      </c>
      <c r="D51" s="26">
        <v>0.15</v>
      </c>
      <c r="E51" s="15">
        <f>(C51*5)+10</f>
        <v>1084</v>
      </c>
      <c r="F51" s="18">
        <f t="shared" si="2"/>
        <v>8.4235294117647062</v>
      </c>
      <c r="G51" s="27">
        <f t="shared" si="3"/>
        <v>42.509803921568626</v>
      </c>
      <c r="H51" s="33"/>
      <c r="I51" s="7"/>
      <c r="J51" s="7"/>
      <c r="K51" s="8">
        <f t="shared" si="8"/>
        <v>0</v>
      </c>
      <c r="L51" s="8">
        <f t="shared" si="9"/>
        <v>0</v>
      </c>
      <c r="M51" s="18">
        <f t="shared" si="10"/>
        <v>0</v>
      </c>
      <c r="N51" s="19">
        <f t="shared" si="11"/>
        <v>0</v>
      </c>
    </row>
    <row r="52" spans="1:14" s="14" customFormat="1" x14ac:dyDescent="0.3">
      <c r="A52" s="7" t="s">
        <v>417</v>
      </c>
      <c r="B52" s="7" t="s">
        <v>418</v>
      </c>
      <c r="C52" s="8">
        <v>260.39999999999998</v>
      </c>
      <c r="D52" s="26">
        <v>0.15</v>
      </c>
      <c r="E52" s="15">
        <f>(C52*5)+10</f>
        <v>1312</v>
      </c>
      <c r="F52" s="18">
        <f t="shared" si="2"/>
        <v>10.211764705882352</v>
      </c>
      <c r="G52" s="27">
        <f t="shared" si="3"/>
        <v>51.450980392156865</v>
      </c>
      <c r="H52" s="33"/>
      <c r="I52" s="7"/>
      <c r="J52" s="7"/>
      <c r="K52" s="8">
        <f t="shared" si="8"/>
        <v>0</v>
      </c>
      <c r="L52" s="8">
        <f t="shared" si="9"/>
        <v>0</v>
      </c>
      <c r="M52" s="18">
        <f t="shared" si="10"/>
        <v>0</v>
      </c>
      <c r="N52" s="19">
        <f t="shared" si="11"/>
        <v>0</v>
      </c>
    </row>
    <row r="53" spans="1:14" s="14" customFormat="1" x14ac:dyDescent="0.3">
      <c r="A53" s="1"/>
      <c r="B53" s="4" t="s">
        <v>410</v>
      </c>
      <c r="C53" s="72"/>
      <c r="D53" s="72"/>
      <c r="E53" s="72"/>
      <c r="F53" s="18"/>
      <c r="G53" s="27"/>
      <c r="H53" s="33"/>
      <c r="I53" s="7"/>
      <c r="J53" s="7"/>
      <c r="K53" s="8">
        <f t="shared" si="8"/>
        <v>0</v>
      </c>
      <c r="L53" s="8">
        <f t="shared" si="9"/>
        <v>0</v>
      </c>
      <c r="M53" s="18">
        <f t="shared" si="10"/>
        <v>0</v>
      </c>
      <c r="N53" s="19">
        <f t="shared" si="11"/>
        <v>0</v>
      </c>
    </row>
    <row r="54" spans="1:14" s="14" customFormat="1" x14ac:dyDescent="0.3">
      <c r="A54" s="7" t="s">
        <v>411</v>
      </c>
      <c r="B54" s="7" t="s">
        <v>412</v>
      </c>
      <c r="C54" s="8">
        <v>478.8</v>
      </c>
      <c r="D54" s="26">
        <v>0.15</v>
      </c>
      <c r="E54" s="15"/>
      <c r="F54" s="18">
        <f t="shared" si="2"/>
        <v>18.776470588235295</v>
      </c>
      <c r="G54" s="27"/>
      <c r="H54" s="33"/>
      <c r="I54" s="7"/>
      <c r="J54" s="7"/>
      <c r="K54" s="8">
        <f t="shared" si="8"/>
        <v>0</v>
      </c>
      <c r="L54" s="8">
        <f t="shared" si="9"/>
        <v>0</v>
      </c>
      <c r="M54" s="18">
        <f t="shared" si="10"/>
        <v>0</v>
      </c>
      <c r="N54" s="19">
        <f t="shared" si="11"/>
        <v>0</v>
      </c>
    </row>
    <row r="55" spans="1:14" s="12" customFormat="1" x14ac:dyDescent="0.3">
      <c r="A55" s="7" t="s">
        <v>413</v>
      </c>
      <c r="B55" s="7" t="s">
        <v>414</v>
      </c>
      <c r="C55" s="8">
        <v>132</v>
      </c>
      <c r="D55" s="26">
        <v>0.15</v>
      </c>
      <c r="E55" s="15"/>
      <c r="F55" s="18">
        <f t="shared" si="2"/>
        <v>5.1764705882352944</v>
      </c>
      <c r="G55" s="27"/>
      <c r="H55" s="33"/>
      <c r="I55" s="7"/>
      <c r="J55" s="7"/>
      <c r="K55" s="8">
        <f t="shared" si="8"/>
        <v>0</v>
      </c>
      <c r="L55" s="8">
        <f t="shared" si="9"/>
        <v>0</v>
      </c>
      <c r="M55" s="18">
        <f t="shared" si="10"/>
        <v>0</v>
      </c>
      <c r="N55" s="19">
        <f t="shared" si="11"/>
        <v>0</v>
      </c>
    </row>
    <row r="56" spans="1:14" x14ac:dyDescent="0.3">
      <c r="A56" s="1"/>
      <c r="B56" s="4" t="s">
        <v>5</v>
      </c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6"/>
    </row>
    <row r="57" spans="1:14" x14ac:dyDescent="0.3">
      <c r="A57" s="7" t="s">
        <v>357</v>
      </c>
      <c r="B57" s="7" t="s">
        <v>358</v>
      </c>
      <c r="C57" s="8">
        <v>42</v>
      </c>
      <c r="D57" s="26">
        <v>0.15</v>
      </c>
      <c r="E57" s="15">
        <f>(C57*5)+10</f>
        <v>220</v>
      </c>
      <c r="F57" s="18">
        <f t="shared" si="2"/>
        <v>1.6470588235294117</v>
      </c>
      <c r="G57" s="27">
        <f t="shared" si="3"/>
        <v>8.6274509803921564</v>
      </c>
      <c r="H57" s="33"/>
      <c r="I57" s="7"/>
      <c r="J57" s="7"/>
      <c r="K57" s="8">
        <f t="shared" si="8"/>
        <v>0</v>
      </c>
      <c r="L57" s="8">
        <f t="shared" si="9"/>
        <v>0</v>
      </c>
      <c r="M57" s="18">
        <f t="shared" si="10"/>
        <v>0</v>
      </c>
      <c r="N57" s="19">
        <f t="shared" si="11"/>
        <v>0</v>
      </c>
    </row>
    <row r="58" spans="1:14" x14ac:dyDescent="0.3">
      <c r="A58" s="7" t="s">
        <v>359</v>
      </c>
      <c r="B58" s="7" t="s">
        <v>360</v>
      </c>
      <c r="C58" s="8">
        <v>252</v>
      </c>
      <c r="D58" s="26">
        <v>0.15</v>
      </c>
      <c r="E58" s="15">
        <f t="shared" ref="E58:E65" si="21">(C58*5)+10</f>
        <v>1270</v>
      </c>
      <c r="F58" s="18">
        <f t="shared" si="2"/>
        <v>9.882352941176471</v>
      </c>
      <c r="G58" s="27">
        <f t="shared" si="3"/>
        <v>49.803921568627452</v>
      </c>
      <c r="H58" s="33"/>
      <c r="I58" s="7"/>
      <c r="J58" s="7"/>
      <c r="K58" s="8">
        <f t="shared" si="8"/>
        <v>0</v>
      </c>
      <c r="L58" s="8">
        <f t="shared" si="9"/>
        <v>0</v>
      </c>
      <c r="M58" s="18">
        <f t="shared" si="10"/>
        <v>0</v>
      </c>
      <c r="N58" s="19">
        <f t="shared" si="11"/>
        <v>0</v>
      </c>
    </row>
    <row r="59" spans="1:14" x14ac:dyDescent="0.3">
      <c r="A59" s="7" t="s">
        <v>361</v>
      </c>
      <c r="B59" s="7" t="s">
        <v>362</v>
      </c>
      <c r="C59" s="8">
        <v>51.8</v>
      </c>
      <c r="D59" s="26">
        <v>0.15</v>
      </c>
      <c r="E59" s="15">
        <f t="shared" si="21"/>
        <v>269</v>
      </c>
      <c r="F59" s="18">
        <f t="shared" si="2"/>
        <v>2.0313725490196077</v>
      </c>
      <c r="G59" s="27">
        <f t="shared" si="3"/>
        <v>10.549019607843137</v>
      </c>
      <c r="H59" s="33"/>
      <c r="I59" s="7"/>
      <c r="J59" s="7"/>
      <c r="K59" s="8">
        <f t="shared" si="8"/>
        <v>0</v>
      </c>
      <c r="L59" s="8">
        <f t="shared" si="9"/>
        <v>0</v>
      </c>
      <c r="M59" s="18">
        <f t="shared" si="10"/>
        <v>0</v>
      </c>
      <c r="N59" s="19">
        <f t="shared" si="11"/>
        <v>0</v>
      </c>
    </row>
    <row r="60" spans="1:14" x14ac:dyDescent="0.3">
      <c r="A60" s="7" t="s">
        <v>363</v>
      </c>
      <c r="B60" s="7" t="s">
        <v>364</v>
      </c>
      <c r="C60" s="8">
        <v>24.3</v>
      </c>
      <c r="D60" s="26">
        <v>0.15</v>
      </c>
      <c r="E60" s="15">
        <f t="shared" si="21"/>
        <v>131.5</v>
      </c>
      <c r="F60" s="18">
        <f t="shared" si="2"/>
        <v>0.95294117647058829</v>
      </c>
      <c r="G60" s="27">
        <f t="shared" si="3"/>
        <v>5.1568627450980395</v>
      </c>
      <c r="H60" s="33"/>
      <c r="I60" s="7"/>
      <c r="J60" s="7"/>
      <c r="K60" s="8">
        <f t="shared" si="8"/>
        <v>0</v>
      </c>
      <c r="L60" s="8">
        <f t="shared" si="9"/>
        <v>0</v>
      </c>
      <c r="M60" s="18">
        <f t="shared" si="10"/>
        <v>0</v>
      </c>
      <c r="N60" s="19">
        <f t="shared" si="11"/>
        <v>0</v>
      </c>
    </row>
    <row r="61" spans="1:14" x14ac:dyDescent="0.3">
      <c r="A61" s="7" t="s">
        <v>365</v>
      </c>
      <c r="B61" s="7" t="s">
        <v>366</v>
      </c>
      <c r="C61" s="8">
        <v>51.8</v>
      </c>
      <c r="D61" s="26">
        <v>0.15</v>
      </c>
      <c r="E61" s="15">
        <f t="shared" si="21"/>
        <v>269</v>
      </c>
      <c r="F61" s="18">
        <f t="shared" si="2"/>
        <v>2.0313725490196077</v>
      </c>
      <c r="G61" s="27">
        <f t="shared" si="3"/>
        <v>10.549019607843137</v>
      </c>
      <c r="H61" s="33"/>
      <c r="I61" s="7"/>
      <c r="J61" s="7"/>
      <c r="K61" s="8">
        <f t="shared" si="8"/>
        <v>0</v>
      </c>
      <c r="L61" s="8">
        <f t="shared" si="9"/>
        <v>0</v>
      </c>
      <c r="M61" s="18">
        <f t="shared" si="10"/>
        <v>0</v>
      </c>
      <c r="N61" s="19">
        <f t="shared" si="11"/>
        <v>0</v>
      </c>
    </row>
    <row r="62" spans="1:14" x14ac:dyDescent="0.3">
      <c r="A62" s="7" t="s">
        <v>367</v>
      </c>
      <c r="B62" s="7" t="s">
        <v>368</v>
      </c>
      <c r="C62" s="8">
        <v>24.3</v>
      </c>
      <c r="D62" s="26">
        <v>0.15</v>
      </c>
      <c r="E62" s="15">
        <f t="shared" si="21"/>
        <v>131.5</v>
      </c>
      <c r="F62" s="18">
        <f t="shared" si="2"/>
        <v>0.95294117647058829</v>
      </c>
      <c r="G62" s="27">
        <f t="shared" si="3"/>
        <v>5.1568627450980395</v>
      </c>
      <c r="H62" s="33"/>
      <c r="I62" s="7"/>
      <c r="J62" s="7"/>
      <c r="K62" s="8">
        <f t="shared" si="8"/>
        <v>0</v>
      </c>
      <c r="L62" s="8">
        <f t="shared" si="9"/>
        <v>0</v>
      </c>
      <c r="M62" s="18">
        <f t="shared" si="10"/>
        <v>0</v>
      </c>
      <c r="N62" s="19">
        <f t="shared" si="11"/>
        <v>0</v>
      </c>
    </row>
    <row r="63" spans="1:14" x14ac:dyDescent="0.3">
      <c r="A63" s="7" t="s">
        <v>333</v>
      </c>
      <c r="B63" s="7" t="s">
        <v>334</v>
      </c>
      <c r="C63" s="8">
        <v>19.3</v>
      </c>
      <c r="D63" s="26">
        <v>0.15</v>
      </c>
      <c r="E63" s="15">
        <f t="shared" si="21"/>
        <v>106.5</v>
      </c>
      <c r="F63" s="18">
        <f t="shared" si="2"/>
        <v>0.75686274509803919</v>
      </c>
      <c r="G63" s="27">
        <f t="shared" si="3"/>
        <v>4.1764705882352944</v>
      </c>
      <c r="H63" s="33"/>
      <c r="I63" s="7"/>
      <c r="J63" s="7"/>
      <c r="K63" s="8">
        <f t="shared" si="8"/>
        <v>0</v>
      </c>
      <c r="L63" s="8">
        <f t="shared" si="9"/>
        <v>0</v>
      </c>
      <c r="M63" s="18">
        <f t="shared" si="10"/>
        <v>0</v>
      </c>
      <c r="N63" s="19">
        <f t="shared" si="11"/>
        <v>0</v>
      </c>
    </row>
    <row r="64" spans="1:14" x14ac:dyDescent="0.3">
      <c r="A64" s="7" t="s">
        <v>50</v>
      </c>
      <c r="B64" s="7" t="s">
        <v>51</v>
      </c>
      <c r="C64" s="8">
        <v>55.2</v>
      </c>
      <c r="D64" s="26">
        <v>0.15</v>
      </c>
      <c r="E64" s="15">
        <f t="shared" si="21"/>
        <v>286</v>
      </c>
      <c r="F64" s="18">
        <f t="shared" si="2"/>
        <v>2.1647058823529415</v>
      </c>
      <c r="G64" s="27">
        <f t="shared" si="3"/>
        <v>11.215686274509803</v>
      </c>
      <c r="H64" s="33"/>
      <c r="I64" s="7"/>
      <c r="J64" s="7"/>
      <c r="K64" s="8">
        <f t="shared" si="8"/>
        <v>0</v>
      </c>
      <c r="L64" s="8">
        <f t="shared" si="9"/>
        <v>0</v>
      </c>
      <c r="M64" s="18">
        <f t="shared" si="10"/>
        <v>0</v>
      </c>
      <c r="N64" s="19">
        <f t="shared" si="11"/>
        <v>0</v>
      </c>
    </row>
    <row r="65" spans="1:14" x14ac:dyDescent="0.3">
      <c r="A65" s="7" t="s">
        <v>52</v>
      </c>
      <c r="B65" s="7" t="s">
        <v>461</v>
      </c>
      <c r="C65" s="8">
        <v>31.1</v>
      </c>
      <c r="D65" s="26">
        <v>0.15</v>
      </c>
      <c r="E65" s="15">
        <f t="shared" si="21"/>
        <v>165.5</v>
      </c>
      <c r="F65" s="18">
        <f t="shared" si="2"/>
        <v>1.219607843137255</v>
      </c>
      <c r="G65" s="27">
        <f t="shared" si="3"/>
        <v>6.4901960784313726</v>
      </c>
      <c r="H65" s="33"/>
      <c r="I65" s="7"/>
      <c r="J65" s="7"/>
      <c r="K65" s="8">
        <f t="shared" si="8"/>
        <v>0</v>
      </c>
      <c r="L65" s="8">
        <f t="shared" si="9"/>
        <v>0</v>
      </c>
      <c r="M65" s="18">
        <f t="shared" si="10"/>
        <v>0</v>
      </c>
      <c r="N65" s="19">
        <f t="shared" si="11"/>
        <v>0</v>
      </c>
    </row>
    <row r="66" spans="1:14" x14ac:dyDescent="0.3">
      <c r="A66" s="2"/>
      <c r="B66" s="4" t="s">
        <v>7</v>
      </c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3"/>
    </row>
    <row r="67" spans="1:14" x14ac:dyDescent="0.3">
      <c r="A67" s="7" t="s">
        <v>299</v>
      </c>
      <c r="B67" s="7" t="s">
        <v>300</v>
      </c>
      <c r="C67" s="8">
        <v>51.6</v>
      </c>
      <c r="D67" s="26">
        <v>0.1</v>
      </c>
      <c r="E67" s="15">
        <f>(C67*5)+10</f>
        <v>268</v>
      </c>
      <c r="F67" s="18">
        <f t="shared" si="2"/>
        <v>2.0235294117647058</v>
      </c>
      <c r="G67" s="27"/>
      <c r="H67" s="33"/>
      <c r="I67" s="7"/>
      <c r="J67" s="7"/>
      <c r="K67" s="8">
        <f t="shared" si="8"/>
        <v>0</v>
      </c>
      <c r="L67" s="8">
        <f t="shared" si="9"/>
        <v>0</v>
      </c>
      <c r="M67" s="18">
        <f t="shared" si="10"/>
        <v>0</v>
      </c>
      <c r="N67" s="19">
        <f t="shared" si="11"/>
        <v>0</v>
      </c>
    </row>
    <row r="68" spans="1:14" x14ac:dyDescent="0.3">
      <c r="A68" s="7" t="s">
        <v>430</v>
      </c>
      <c r="B68" s="7" t="s">
        <v>431</v>
      </c>
      <c r="C68" s="8">
        <v>58.8</v>
      </c>
      <c r="D68" s="26">
        <v>0.1</v>
      </c>
      <c r="E68" s="15">
        <f t="shared" ref="E68:E74" si="22">(C68*5)+10</f>
        <v>304</v>
      </c>
      <c r="F68" s="18">
        <f t="shared" si="2"/>
        <v>2.3058823529411763</v>
      </c>
      <c r="G68" s="27"/>
      <c r="H68" s="33"/>
      <c r="I68" s="7"/>
      <c r="J68" s="7"/>
      <c r="K68" s="8">
        <f t="shared" si="8"/>
        <v>0</v>
      </c>
      <c r="L68" s="8">
        <f t="shared" si="9"/>
        <v>0</v>
      </c>
      <c r="M68" s="18">
        <f t="shared" si="10"/>
        <v>0</v>
      </c>
      <c r="N68" s="19">
        <f t="shared" si="11"/>
        <v>0</v>
      </c>
    </row>
    <row r="69" spans="1:14" x14ac:dyDescent="0.3">
      <c r="A69" s="7" t="s">
        <v>53</v>
      </c>
      <c r="B69" s="7" t="s">
        <v>462</v>
      </c>
      <c r="C69" s="8">
        <v>60.4</v>
      </c>
      <c r="D69" s="26">
        <v>0.1</v>
      </c>
      <c r="E69" s="15">
        <f t="shared" si="22"/>
        <v>312</v>
      </c>
      <c r="F69" s="18">
        <f t="shared" si="2"/>
        <v>2.3686274509803922</v>
      </c>
      <c r="G69" s="27"/>
      <c r="H69" s="33"/>
      <c r="I69" s="7"/>
      <c r="J69" s="7"/>
      <c r="K69" s="8">
        <f t="shared" si="8"/>
        <v>0</v>
      </c>
      <c r="L69" s="8">
        <f t="shared" si="9"/>
        <v>0</v>
      </c>
      <c r="M69" s="18">
        <f t="shared" si="10"/>
        <v>0</v>
      </c>
      <c r="N69" s="19">
        <f t="shared" si="11"/>
        <v>0</v>
      </c>
    </row>
    <row r="70" spans="1:14" x14ac:dyDescent="0.3">
      <c r="A70" s="7" t="s">
        <v>432</v>
      </c>
      <c r="B70" s="7" t="s">
        <v>433</v>
      </c>
      <c r="C70" s="8">
        <v>135</v>
      </c>
      <c r="D70" s="26">
        <v>0.15</v>
      </c>
      <c r="E70" s="15">
        <f t="shared" si="22"/>
        <v>685</v>
      </c>
      <c r="F70" s="18">
        <f t="shared" si="2"/>
        <v>5.2941176470588234</v>
      </c>
      <c r="G70" s="27"/>
      <c r="H70" s="33"/>
      <c r="I70" s="7"/>
      <c r="J70" s="7"/>
      <c r="K70" s="8">
        <f t="shared" si="8"/>
        <v>0</v>
      </c>
      <c r="L70" s="8">
        <f t="shared" si="9"/>
        <v>0</v>
      </c>
      <c r="M70" s="18">
        <f t="shared" si="10"/>
        <v>0</v>
      </c>
      <c r="N70" s="19">
        <f t="shared" si="11"/>
        <v>0</v>
      </c>
    </row>
    <row r="71" spans="1:14" x14ac:dyDescent="0.3">
      <c r="A71" s="7" t="s">
        <v>54</v>
      </c>
      <c r="B71" s="7" t="s">
        <v>55</v>
      </c>
      <c r="C71" s="8">
        <v>44.8</v>
      </c>
      <c r="D71" s="26">
        <v>0.1</v>
      </c>
      <c r="E71" s="15">
        <f t="shared" si="22"/>
        <v>234</v>
      </c>
      <c r="F71" s="18">
        <f t="shared" si="2"/>
        <v>1.7568627450980392</v>
      </c>
      <c r="G71" s="27"/>
      <c r="H71" s="33"/>
      <c r="I71" s="7"/>
      <c r="J71" s="7"/>
      <c r="K71" s="8">
        <f t="shared" si="8"/>
        <v>0</v>
      </c>
      <c r="L71" s="8">
        <f t="shared" si="9"/>
        <v>0</v>
      </c>
      <c r="M71" s="18">
        <f t="shared" si="10"/>
        <v>0</v>
      </c>
      <c r="N71" s="19">
        <f t="shared" si="11"/>
        <v>0</v>
      </c>
    </row>
    <row r="72" spans="1:14" x14ac:dyDescent="0.3">
      <c r="A72" s="7" t="s">
        <v>301</v>
      </c>
      <c r="B72" s="7" t="s">
        <v>302</v>
      </c>
      <c r="C72" s="8">
        <v>56.35</v>
      </c>
      <c r="D72" s="26">
        <v>0.1</v>
      </c>
      <c r="E72" s="15">
        <f t="shared" si="22"/>
        <v>291.75</v>
      </c>
      <c r="F72" s="18">
        <f t="shared" si="2"/>
        <v>2.2098039215686276</v>
      </c>
      <c r="G72" s="27"/>
      <c r="H72" s="33"/>
      <c r="I72" s="7"/>
      <c r="J72" s="7"/>
      <c r="K72" s="8">
        <f t="shared" si="8"/>
        <v>0</v>
      </c>
      <c r="L72" s="8">
        <f t="shared" si="9"/>
        <v>0</v>
      </c>
      <c r="M72" s="18">
        <f t="shared" si="10"/>
        <v>0</v>
      </c>
      <c r="N72" s="19">
        <f t="shared" si="11"/>
        <v>0</v>
      </c>
    </row>
    <row r="73" spans="1:14" s="14" customFormat="1" x14ac:dyDescent="0.3">
      <c r="A73" s="7" t="s">
        <v>56</v>
      </c>
      <c r="B73" s="7" t="s">
        <v>463</v>
      </c>
      <c r="C73" s="8">
        <v>60.4</v>
      </c>
      <c r="D73" s="26">
        <v>0.1</v>
      </c>
      <c r="E73" s="15">
        <f t="shared" si="22"/>
        <v>312</v>
      </c>
      <c r="F73" s="18">
        <f t="shared" si="2"/>
        <v>2.3686274509803922</v>
      </c>
      <c r="G73" s="27"/>
      <c r="H73" s="33"/>
      <c r="I73" s="7"/>
      <c r="J73" s="7"/>
      <c r="K73" s="8">
        <f t="shared" si="8"/>
        <v>0</v>
      </c>
      <c r="L73" s="8">
        <f t="shared" si="9"/>
        <v>0</v>
      </c>
      <c r="M73" s="18">
        <f t="shared" si="10"/>
        <v>0</v>
      </c>
      <c r="N73" s="19">
        <f t="shared" si="11"/>
        <v>0</v>
      </c>
    </row>
    <row r="74" spans="1:14" s="14" customFormat="1" x14ac:dyDescent="0.3">
      <c r="A74" s="7" t="s">
        <v>57</v>
      </c>
      <c r="B74" s="7" t="s">
        <v>464</v>
      </c>
      <c r="C74" s="8">
        <v>46.7</v>
      </c>
      <c r="D74" s="26">
        <v>0.1</v>
      </c>
      <c r="E74" s="15">
        <f t="shared" si="22"/>
        <v>243.5</v>
      </c>
      <c r="F74" s="18">
        <f t="shared" si="2"/>
        <v>1.831372549019608</v>
      </c>
      <c r="G74" s="27"/>
      <c r="H74" s="33"/>
      <c r="I74" s="7"/>
      <c r="J74" s="7"/>
      <c r="K74" s="8">
        <f t="shared" si="8"/>
        <v>0</v>
      </c>
      <c r="L74" s="8">
        <f t="shared" si="9"/>
        <v>0</v>
      </c>
      <c r="M74" s="18">
        <f t="shared" si="10"/>
        <v>0</v>
      </c>
      <c r="N74" s="19">
        <f t="shared" si="11"/>
        <v>0</v>
      </c>
    </row>
    <row r="75" spans="1:14" x14ac:dyDescent="0.3">
      <c r="A75" s="2"/>
      <c r="B75" s="4" t="s">
        <v>288</v>
      </c>
      <c r="C75" s="5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3"/>
    </row>
    <row r="76" spans="1:14" x14ac:dyDescent="0.3">
      <c r="A76" s="7" t="s">
        <v>289</v>
      </c>
      <c r="B76" s="7" t="s">
        <v>303</v>
      </c>
      <c r="C76" s="8">
        <v>59.2</v>
      </c>
      <c r="D76" s="26">
        <v>0.15</v>
      </c>
      <c r="E76" s="15">
        <f>(C76*5)+10</f>
        <v>306</v>
      </c>
      <c r="F76" s="18">
        <f t="shared" si="2"/>
        <v>2.3215686274509806</v>
      </c>
      <c r="G76" s="27"/>
      <c r="H76" s="33"/>
      <c r="I76" s="7"/>
      <c r="J76" s="7"/>
      <c r="K76" s="8">
        <f t="shared" si="8"/>
        <v>0</v>
      </c>
      <c r="L76" s="8">
        <f t="shared" si="9"/>
        <v>0</v>
      </c>
      <c r="M76" s="18">
        <f t="shared" si="10"/>
        <v>0</v>
      </c>
      <c r="N76" s="19">
        <f t="shared" si="11"/>
        <v>0</v>
      </c>
    </row>
    <row r="77" spans="1:14" x14ac:dyDescent="0.3">
      <c r="A77" s="7" t="s">
        <v>290</v>
      </c>
      <c r="B77" s="7" t="s">
        <v>304</v>
      </c>
      <c r="C77" s="8">
        <v>53.3</v>
      </c>
      <c r="D77" s="26">
        <v>0.15</v>
      </c>
      <c r="E77" s="15">
        <f t="shared" ref="E77:E79" si="23">(C77*5)+10</f>
        <v>276.5</v>
      </c>
      <c r="F77" s="18">
        <f t="shared" ref="F77:F140" si="24">C77/$W$2</f>
        <v>2.0901960784313722</v>
      </c>
      <c r="G77" s="27"/>
      <c r="H77" s="33"/>
      <c r="I77" s="7"/>
      <c r="J77" s="7"/>
      <c r="K77" s="8">
        <f t="shared" si="8"/>
        <v>0</v>
      </c>
      <c r="L77" s="8">
        <f t="shared" si="9"/>
        <v>0</v>
      </c>
      <c r="M77" s="18">
        <f t="shared" si="10"/>
        <v>0</v>
      </c>
      <c r="N77" s="19">
        <f t="shared" si="11"/>
        <v>0</v>
      </c>
    </row>
    <row r="78" spans="1:14" x14ac:dyDescent="0.3">
      <c r="A78" s="7" t="s">
        <v>291</v>
      </c>
      <c r="B78" s="7" t="s">
        <v>514</v>
      </c>
      <c r="C78" s="8">
        <v>110.7</v>
      </c>
      <c r="D78" s="26">
        <v>0.15</v>
      </c>
      <c r="E78" s="15">
        <f t="shared" si="23"/>
        <v>563.5</v>
      </c>
      <c r="F78" s="18">
        <f t="shared" si="24"/>
        <v>4.341176470588235</v>
      </c>
      <c r="G78" s="27"/>
      <c r="H78" s="40" t="s">
        <v>445</v>
      </c>
      <c r="I78" s="7"/>
      <c r="J78" s="7"/>
      <c r="K78" s="8">
        <f t="shared" si="8"/>
        <v>0</v>
      </c>
      <c r="L78" s="8">
        <f t="shared" si="9"/>
        <v>0</v>
      </c>
      <c r="M78" s="18">
        <f t="shared" si="10"/>
        <v>0</v>
      </c>
      <c r="N78" s="19">
        <f t="shared" si="11"/>
        <v>0</v>
      </c>
    </row>
    <row r="79" spans="1:14" x14ac:dyDescent="0.3">
      <c r="A79" s="7" t="s">
        <v>292</v>
      </c>
      <c r="B79" s="7" t="s">
        <v>305</v>
      </c>
      <c r="C79" s="8">
        <v>69</v>
      </c>
      <c r="D79" s="26">
        <v>0.15</v>
      </c>
      <c r="E79" s="15">
        <f t="shared" si="23"/>
        <v>355</v>
      </c>
      <c r="F79" s="18">
        <f t="shared" si="24"/>
        <v>2.7058823529411766</v>
      </c>
      <c r="G79" s="27"/>
      <c r="H79" s="33"/>
      <c r="I79" s="7"/>
      <c r="J79" s="7"/>
      <c r="K79" s="8">
        <f t="shared" si="8"/>
        <v>0</v>
      </c>
      <c r="L79" s="8">
        <f t="shared" si="9"/>
        <v>0</v>
      </c>
      <c r="M79" s="18">
        <f t="shared" si="10"/>
        <v>0</v>
      </c>
      <c r="N79" s="19">
        <f t="shared" si="11"/>
        <v>0</v>
      </c>
    </row>
    <row r="80" spans="1:14" x14ac:dyDescent="0.3">
      <c r="A80" s="1"/>
      <c r="B80" s="4" t="s">
        <v>6</v>
      </c>
      <c r="C80" s="77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9"/>
    </row>
    <row r="81" spans="1:14" x14ac:dyDescent="0.3">
      <c r="A81" s="7" t="s">
        <v>58</v>
      </c>
      <c r="B81" s="7" t="s">
        <v>59</v>
      </c>
      <c r="C81" s="8">
        <v>358.8</v>
      </c>
      <c r="D81" s="26">
        <v>0.15</v>
      </c>
      <c r="E81" s="15">
        <f>(C81*5)+10</f>
        <v>1804</v>
      </c>
      <c r="F81" s="18">
        <f t="shared" si="24"/>
        <v>14.070588235294117</v>
      </c>
      <c r="G81" s="27">
        <f t="shared" ref="G81:G140" si="25">E81/$W$2</f>
        <v>70.745098039215691</v>
      </c>
      <c r="H81" s="33"/>
      <c r="I81" s="7"/>
      <c r="J81" s="7"/>
      <c r="K81" s="8">
        <f t="shared" si="8"/>
        <v>0</v>
      </c>
      <c r="L81" s="8">
        <f t="shared" si="9"/>
        <v>0</v>
      </c>
      <c r="M81" s="18">
        <f t="shared" si="10"/>
        <v>0</v>
      </c>
      <c r="N81" s="19">
        <f t="shared" si="11"/>
        <v>0</v>
      </c>
    </row>
    <row r="82" spans="1:14" x14ac:dyDescent="0.3">
      <c r="A82" s="7" t="s">
        <v>60</v>
      </c>
      <c r="B82" s="7" t="s">
        <v>61</v>
      </c>
      <c r="C82" s="8">
        <v>342</v>
      </c>
      <c r="D82" s="26">
        <v>0.15</v>
      </c>
      <c r="E82" s="15">
        <f t="shared" ref="E82:E98" si="26">(C82*5)+10</f>
        <v>1720</v>
      </c>
      <c r="F82" s="18">
        <f t="shared" si="24"/>
        <v>13.411764705882353</v>
      </c>
      <c r="G82" s="27">
        <f t="shared" si="25"/>
        <v>67.450980392156865</v>
      </c>
      <c r="H82" s="33"/>
      <c r="I82" s="7"/>
      <c r="J82" s="7"/>
      <c r="K82" s="8">
        <f t="shared" si="8"/>
        <v>0</v>
      </c>
      <c r="L82" s="8">
        <f t="shared" si="9"/>
        <v>0</v>
      </c>
      <c r="M82" s="18">
        <f t="shared" si="10"/>
        <v>0</v>
      </c>
      <c r="N82" s="19">
        <f t="shared" si="11"/>
        <v>0</v>
      </c>
    </row>
    <row r="83" spans="1:14" x14ac:dyDescent="0.3">
      <c r="A83" s="7" t="s">
        <v>238</v>
      </c>
      <c r="B83" s="7" t="s">
        <v>239</v>
      </c>
      <c r="C83" s="8">
        <v>42.1</v>
      </c>
      <c r="D83" s="26">
        <v>0.15</v>
      </c>
      <c r="E83" s="15">
        <f t="shared" si="26"/>
        <v>220.5</v>
      </c>
      <c r="F83" s="18">
        <f t="shared" si="24"/>
        <v>1.6509803921568629</v>
      </c>
      <c r="G83" s="27">
        <f t="shared" si="25"/>
        <v>8.6470588235294112</v>
      </c>
      <c r="H83" s="33"/>
      <c r="I83" s="7"/>
      <c r="J83" s="7"/>
      <c r="K83" s="8">
        <f t="shared" si="8"/>
        <v>0</v>
      </c>
      <c r="L83" s="8">
        <f t="shared" si="9"/>
        <v>0</v>
      </c>
      <c r="M83" s="18">
        <f t="shared" si="10"/>
        <v>0</v>
      </c>
      <c r="N83" s="19">
        <f t="shared" si="11"/>
        <v>0</v>
      </c>
    </row>
    <row r="84" spans="1:14" x14ac:dyDescent="0.3">
      <c r="A84" s="7" t="s">
        <v>62</v>
      </c>
      <c r="B84" s="7" t="s">
        <v>465</v>
      </c>
      <c r="C84" s="8">
        <v>220</v>
      </c>
      <c r="D84" s="26">
        <v>0.15</v>
      </c>
      <c r="E84" s="15">
        <f t="shared" si="26"/>
        <v>1110</v>
      </c>
      <c r="F84" s="18">
        <f t="shared" si="24"/>
        <v>8.6274509803921564</v>
      </c>
      <c r="G84" s="27">
        <f t="shared" si="25"/>
        <v>43.529411764705884</v>
      </c>
      <c r="H84" s="33"/>
      <c r="I84" s="7"/>
      <c r="J84" s="7"/>
      <c r="K84" s="8">
        <f t="shared" si="8"/>
        <v>0</v>
      </c>
      <c r="L84" s="8">
        <f t="shared" si="9"/>
        <v>0</v>
      </c>
      <c r="M84" s="18">
        <f t="shared" si="10"/>
        <v>0</v>
      </c>
      <c r="N84" s="19">
        <f t="shared" si="11"/>
        <v>0</v>
      </c>
    </row>
    <row r="85" spans="1:14" x14ac:dyDescent="0.3">
      <c r="A85" s="7" t="s">
        <v>466</v>
      </c>
      <c r="B85" s="7" t="s">
        <v>467</v>
      </c>
      <c r="C85" s="8">
        <v>264</v>
      </c>
      <c r="D85" s="26">
        <v>0.15</v>
      </c>
      <c r="E85" s="15">
        <f t="shared" si="26"/>
        <v>1330</v>
      </c>
      <c r="F85" s="18">
        <f t="shared" si="24"/>
        <v>10.352941176470589</v>
      </c>
      <c r="G85" s="27">
        <f t="shared" si="25"/>
        <v>52.156862745098039</v>
      </c>
      <c r="H85" s="33"/>
      <c r="I85" s="7"/>
      <c r="J85" s="7"/>
      <c r="K85" s="8">
        <f t="shared" si="8"/>
        <v>0</v>
      </c>
      <c r="L85" s="8">
        <f t="shared" si="9"/>
        <v>0</v>
      </c>
      <c r="M85" s="18">
        <f t="shared" si="10"/>
        <v>0</v>
      </c>
      <c r="N85" s="19">
        <f t="shared" si="11"/>
        <v>0</v>
      </c>
    </row>
    <row r="86" spans="1:14" x14ac:dyDescent="0.3">
      <c r="A86" s="7" t="s">
        <v>63</v>
      </c>
      <c r="B86" s="7" t="s">
        <v>262</v>
      </c>
      <c r="C86" s="8">
        <v>158.4</v>
      </c>
      <c r="D86" s="26">
        <v>0.15</v>
      </c>
      <c r="E86" s="15">
        <f t="shared" si="26"/>
        <v>802</v>
      </c>
      <c r="F86" s="18">
        <f t="shared" si="24"/>
        <v>6.2117647058823531</v>
      </c>
      <c r="G86" s="27">
        <f t="shared" si="25"/>
        <v>31.450980392156861</v>
      </c>
      <c r="H86" s="33"/>
      <c r="I86" s="7"/>
      <c r="J86" s="7"/>
      <c r="K86" s="8">
        <f t="shared" si="8"/>
        <v>0</v>
      </c>
      <c r="L86" s="8">
        <f t="shared" si="9"/>
        <v>0</v>
      </c>
      <c r="M86" s="18">
        <f t="shared" si="10"/>
        <v>0</v>
      </c>
      <c r="N86" s="19">
        <f t="shared" si="11"/>
        <v>0</v>
      </c>
    </row>
    <row r="87" spans="1:14" x14ac:dyDescent="0.3">
      <c r="A87" s="7" t="s">
        <v>64</v>
      </c>
      <c r="B87" s="7" t="s">
        <v>65</v>
      </c>
      <c r="C87" s="8">
        <v>320.39999999999998</v>
      </c>
      <c r="D87" s="26">
        <v>0.15</v>
      </c>
      <c r="E87" s="15">
        <f t="shared" si="26"/>
        <v>1612</v>
      </c>
      <c r="F87" s="18">
        <f t="shared" si="24"/>
        <v>12.564705882352941</v>
      </c>
      <c r="G87" s="27">
        <f t="shared" si="25"/>
        <v>63.215686274509807</v>
      </c>
      <c r="H87" s="33"/>
      <c r="I87" s="7"/>
      <c r="J87" s="7"/>
      <c r="K87" s="8">
        <f t="shared" ref="K87:K150" si="27">I87*C87</f>
        <v>0</v>
      </c>
      <c r="L87" s="8">
        <f t="shared" ref="L87:L150" si="28">E87*J87</f>
        <v>0</v>
      </c>
      <c r="M87" s="18">
        <f t="shared" ref="M87:M150" si="29">F87*I87</f>
        <v>0</v>
      </c>
      <c r="N87" s="19">
        <f t="shared" ref="N87:N150" si="30">G87*J87</f>
        <v>0</v>
      </c>
    </row>
    <row r="88" spans="1:14" x14ac:dyDescent="0.3">
      <c r="A88" s="7" t="s">
        <v>468</v>
      </c>
      <c r="B88" s="7" t="s">
        <v>469</v>
      </c>
      <c r="C88" s="8">
        <v>288</v>
      </c>
      <c r="D88" s="26">
        <v>0.15</v>
      </c>
      <c r="E88" s="15">
        <f t="shared" si="26"/>
        <v>1450</v>
      </c>
      <c r="F88" s="18">
        <f t="shared" si="24"/>
        <v>11.294117647058824</v>
      </c>
      <c r="G88" s="27">
        <f t="shared" si="25"/>
        <v>56.862745098039213</v>
      </c>
      <c r="H88" s="33"/>
      <c r="I88" s="7"/>
      <c r="J88" s="7"/>
      <c r="K88" s="8">
        <f t="shared" si="27"/>
        <v>0</v>
      </c>
      <c r="L88" s="8">
        <f t="shared" si="28"/>
        <v>0</v>
      </c>
      <c r="M88" s="18">
        <f t="shared" si="29"/>
        <v>0</v>
      </c>
      <c r="N88" s="19">
        <f t="shared" si="30"/>
        <v>0</v>
      </c>
    </row>
    <row r="89" spans="1:14" x14ac:dyDescent="0.3">
      <c r="A89" s="7" t="s">
        <v>66</v>
      </c>
      <c r="B89" s="7" t="s">
        <v>67</v>
      </c>
      <c r="C89" s="8">
        <v>114</v>
      </c>
      <c r="D89" s="26">
        <v>0.15</v>
      </c>
      <c r="E89" s="15">
        <f t="shared" si="26"/>
        <v>580</v>
      </c>
      <c r="F89" s="18">
        <f t="shared" si="24"/>
        <v>4.4705882352941178</v>
      </c>
      <c r="G89" s="27">
        <f t="shared" si="25"/>
        <v>22.745098039215687</v>
      </c>
      <c r="H89" s="33"/>
      <c r="I89" s="7"/>
      <c r="J89" s="7"/>
      <c r="K89" s="8">
        <f t="shared" si="27"/>
        <v>0</v>
      </c>
      <c r="L89" s="8">
        <f t="shared" si="28"/>
        <v>0</v>
      </c>
      <c r="M89" s="18">
        <f t="shared" si="29"/>
        <v>0</v>
      </c>
      <c r="N89" s="19">
        <f t="shared" si="30"/>
        <v>0</v>
      </c>
    </row>
    <row r="90" spans="1:14" x14ac:dyDescent="0.3">
      <c r="A90" s="7" t="s">
        <v>470</v>
      </c>
      <c r="B90" s="7" t="s">
        <v>471</v>
      </c>
      <c r="C90" s="8">
        <v>98.4</v>
      </c>
      <c r="D90" s="26">
        <v>0.15</v>
      </c>
      <c r="E90" s="15">
        <f t="shared" si="26"/>
        <v>502</v>
      </c>
      <c r="F90" s="18">
        <f t="shared" si="24"/>
        <v>3.8588235294117648</v>
      </c>
      <c r="G90" s="27">
        <f t="shared" si="25"/>
        <v>19.686274509803923</v>
      </c>
      <c r="H90" s="33"/>
      <c r="I90" s="7"/>
      <c r="J90" s="7"/>
      <c r="K90" s="8">
        <f t="shared" si="27"/>
        <v>0</v>
      </c>
      <c r="L90" s="8">
        <f t="shared" si="28"/>
        <v>0</v>
      </c>
      <c r="M90" s="18">
        <f t="shared" si="29"/>
        <v>0</v>
      </c>
      <c r="N90" s="19">
        <f t="shared" si="30"/>
        <v>0</v>
      </c>
    </row>
    <row r="91" spans="1:14" x14ac:dyDescent="0.3">
      <c r="A91" s="7" t="s">
        <v>68</v>
      </c>
      <c r="B91" s="7" t="s">
        <v>69</v>
      </c>
      <c r="C91" s="8">
        <v>298.8</v>
      </c>
      <c r="D91" s="26">
        <v>0.15</v>
      </c>
      <c r="E91" s="15">
        <f t="shared" si="26"/>
        <v>1504</v>
      </c>
      <c r="F91" s="18">
        <f t="shared" si="24"/>
        <v>11.71764705882353</v>
      </c>
      <c r="G91" s="27">
        <f t="shared" si="25"/>
        <v>58.980392156862742</v>
      </c>
      <c r="H91" s="33"/>
      <c r="I91" s="7"/>
      <c r="J91" s="7"/>
      <c r="K91" s="8">
        <f t="shared" si="27"/>
        <v>0</v>
      </c>
      <c r="L91" s="8">
        <f t="shared" si="28"/>
        <v>0</v>
      </c>
      <c r="M91" s="18">
        <f t="shared" si="29"/>
        <v>0</v>
      </c>
      <c r="N91" s="19">
        <f t="shared" si="30"/>
        <v>0</v>
      </c>
    </row>
    <row r="92" spans="1:14" x14ac:dyDescent="0.3">
      <c r="A92" s="7" t="s">
        <v>70</v>
      </c>
      <c r="B92" s="7" t="s">
        <v>71</v>
      </c>
      <c r="C92" s="8">
        <v>142.80000000000001</v>
      </c>
      <c r="D92" s="26">
        <v>0.15</v>
      </c>
      <c r="E92" s="15">
        <f t="shared" si="26"/>
        <v>724</v>
      </c>
      <c r="F92" s="18">
        <f t="shared" si="24"/>
        <v>5.6000000000000005</v>
      </c>
      <c r="G92" s="27">
        <f t="shared" si="25"/>
        <v>28.392156862745097</v>
      </c>
      <c r="H92" s="33"/>
      <c r="I92" s="7"/>
      <c r="J92" s="7"/>
      <c r="K92" s="8">
        <f t="shared" si="27"/>
        <v>0</v>
      </c>
      <c r="L92" s="8">
        <f t="shared" si="28"/>
        <v>0</v>
      </c>
      <c r="M92" s="18">
        <f t="shared" si="29"/>
        <v>0</v>
      </c>
      <c r="N92" s="19">
        <f t="shared" si="30"/>
        <v>0</v>
      </c>
    </row>
    <row r="93" spans="1:14" x14ac:dyDescent="0.3">
      <c r="A93" s="7" t="s">
        <v>472</v>
      </c>
      <c r="B93" s="7" t="s">
        <v>473</v>
      </c>
      <c r="C93" s="8">
        <v>228</v>
      </c>
      <c r="D93" s="26">
        <v>0.15</v>
      </c>
      <c r="E93" s="15">
        <f t="shared" si="26"/>
        <v>1150</v>
      </c>
      <c r="F93" s="18">
        <f t="shared" si="24"/>
        <v>8.9411764705882355</v>
      </c>
      <c r="G93" s="27">
        <f t="shared" si="25"/>
        <v>45.098039215686278</v>
      </c>
      <c r="H93" s="33"/>
      <c r="I93" s="7"/>
      <c r="J93" s="7"/>
      <c r="K93" s="8">
        <f t="shared" si="27"/>
        <v>0</v>
      </c>
      <c r="L93" s="8">
        <f t="shared" si="28"/>
        <v>0</v>
      </c>
      <c r="M93" s="18">
        <f t="shared" si="29"/>
        <v>0</v>
      </c>
      <c r="N93" s="19">
        <f t="shared" si="30"/>
        <v>0</v>
      </c>
    </row>
    <row r="94" spans="1:14" x14ac:dyDescent="0.3">
      <c r="A94" s="7" t="s">
        <v>240</v>
      </c>
      <c r="B94" s="7" t="s">
        <v>241</v>
      </c>
      <c r="C94" s="8">
        <v>106.8</v>
      </c>
      <c r="D94" s="26">
        <v>0.15</v>
      </c>
      <c r="E94" s="15">
        <f t="shared" si="26"/>
        <v>544</v>
      </c>
      <c r="F94" s="18">
        <f t="shared" si="24"/>
        <v>4.1882352941176473</v>
      </c>
      <c r="G94" s="27">
        <f t="shared" si="25"/>
        <v>21.333333333333332</v>
      </c>
      <c r="H94" s="33"/>
      <c r="I94" s="7"/>
      <c r="J94" s="7"/>
      <c r="K94" s="8">
        <f t="shared" si="27"/>
        <v>0</v>
      </c>
      <c r="L94" s="8">
        <f t="shared" si="28"/>
        <v>0</v>
      </c>
      <c r="M94" s="18">
        <f t="shared" si="29"/>
        <v>0</v>
      </c>
      <c r="N94" s="19">
        <f t="shared" si="30"/>
        <v>0</v>
      </c>
    </row>
    <row r="95" spans="1:14" s="14" customFormat="1" x14ac:dyDescent="0.3">
      <c r="A95" s="7" t="s">
        <v>259</v>
      </c>
      <c r="B95" s="7" t="s">
        <v>260</v>
      </c>
      <c r="C95" s="8">
        <v>171.6</v>
      </c>
      <c r="D95" s="26">
        <v>0.15</v>
      </c>
      <c r="E95" s="15">
        <f t="shared" si="26"/>
        <v>868</v>
      </c>
      <c r="F95" s="18">
        <f t="shared" ref="F95:F98" si="31">C95/$W$2</f>
        <v>6.7294117647058824</v>
      </c>
      <c r="G95" s="27">
        <f t="shared" ref="G95:G98" si="32">E95/$W$2</f>
        <v>34.03921568627451</v>
      </c>
      <c r="H95" s="33"/>
      <c r="I95" s="7"/>
      <c r="J95" s="7"/>
      <c r="K95" s="8">
        <f t="shared" si="27"/>
        <v>0</v>
      </c>
      <c r="L95" s="8">
        <f t="shared" si="28"/>
        <v>0</v>
      </c>
      <c r="M95" s="18">
        <f t="shared" si="29"/>
        <v>0</v>
      </c>
      <c r="N95" s="19">
        <f t="shared" si="30"/>
        <v>0</v>
      </c>
    </row>
    <row r="96" spans="1:14" s="14" customFormat="1" x14ac:dyDescent="0.3">
      <c r="A96" s="7" t="s">
        <v>434</v>
      </c>
      <c r="B96" s="7" t="s">
        <v>435</v>
      </c>
      <c r="C96" s="8">
        <v>300</v>
      </c>
      <c r="D96" s="26">
        <v>0.15</v>
      </c>
      <c r="E96" s="15">
        <f t="shared" si="26"/>
        <v>1510</v>
      </c>
      <c r="F96" s="18">
        <f t="shared" si="31"/>
        <v>11.764705882352942</v>
      </c>
      <c r="G96" s="27">
        <f t="shared" si="32"/>
        <v>59.215686274509807</v>
      </c>
      <c r="H96" s="33"/>
      <c r="I96" s="7"/>
      <c r="J96" s="7"/>
      <c r="K96" s="8">
        <f t="shared" si="27"/>
        <v>0</v>
      </c>
      <c r="L96" s="8">
        <f t="shared" si="28"/>
        <v>0</v>
      </c>
      <c r="M96" s="18">
        <f t="shared" si="29"/>
        <v>0</v>
      </c>
      <c r="N96" s="19">
        <f t="shared" si="30"/>
        <v>0</v>
      </c>
    </row>
    <row r="97" spans="1:14" s="14" customFormat="1" x14ac:dyDescent="0.3">
      <c r="A97" s="7" t="s">
        <v>72</v>
      </c>
      <c r="B97" s="7" t="s">
        <v>73</v>
      </c>
      <c r="C97" s="8">
        <v>357.6</v>
      </c>
      <c r="D97" s="26">
        <v>0.15</v>
      </c>
      <c r="E97" s="15">
        <f t="shared" si="26"/>
        <v>1798</v>
      </c>
      <c r="F97" s="18">
        <f t="shared" si="31"/>
        <v>14.023529411764708</v>
      </c>
      <c r="G97" s="27">
        <f t="shared" si="32"/>
        <v>70.509803921568633</v>
      </c>
      <c r="H97" s="33"/>
      <c r="I97" s="7"/>
      <c r="J97" s="7"/>
      <c r="K97" s="8">
        <f t="shared" si="27"/>
        <v>0</v>
      </c>
      <c r="L97" s="8">
        <f t="shared" si="28"/>
        <v>0</v>
      </c>
      <c r="M97" s="18">
        <f t="shared" si="29"/>
        <v>0</v>
      </c>
      <c r="N97" s="19">
        <f t="shared" si="30"/>
        <v>0</v>
      </c>
    </row>
    <row r="98" spans="1:14" s="14" customFormat="1" x14ac:dyDescent="0.3">
      <c r="A98" s="7" t="s">
        <v>74</v>
      </c>
      <c r="B98" s="7" t="s">
        <v>75</v>
      </c>
      <c r="C98" s="8">
        <v>238.8</v>
      </c>
      <c r="D98" s="26">
        <v>0.15</v>
      </c>
      <c r="E98" s="15">
        <f t="shared" si="26"/>
        <v>1204</v>
      </c>
      <c r="F98" s="18">
        <f t="shared" si="31"/>
        <v>9.3647058823529417</v>
      </c>
      <c r="G98" s="27">
        <f t="shared" si="32"/>
        <v>47.215686274509807</v>
      </c>
      <c r="H98" s="33"/>
      <c r="I98" s="7"/>
      <c r="J98" s="7"/>
      <c r="K98" s="8">
        <f t="shared" si="27"/>
        <v>0</v>
      </c>
      <c r="L98" s="8">
        <f t="shared" si="28"/>
        <v>0</v>
      </c>
      <c r="M98" s="18">
        <f t="shared" si="29"/>
        <v>0</v>
      </c>
      <c r="N98" s="19">
        <f t="shared" si="30"/>
        <v>0</v>
      </c>
    </row>
    <row r="99" spans="1:14" x14ac:dyDescent="0.3">
      <c r="A99" s="2"/>
      <c r="B99" s="4" t="s">
        <v>10</v>
      </c>
      <c r="C99" s="67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9"/>
    </row>
    <row r="100" spans="1:14" x14ac:dyDescent="0.3">
      <c r="A100" s="7" t="s">
        <v>76</v>
      </c>
      <c r="B100" s="7" t="s">
        <v>77</v>
      </c>
      <c r="C100" s="8">
        <v>82.8</v>
      </c>
      <c r="D100" s="26">
        <v>0.15</v>
      </c>
      <c r="E100" s="15">
        <f>(C100*5)+10</f>
        <v>424</v>
      </c>
      <c r="F100" s="18">
        <f t="shared" si="24"/>
        <v>3.2470588235294118</v>
      </c>
      <c r="G100" s="27">
        <f t="shared" si="25"/>
        <v>16.627450980392158</v>
      </c>
      <c r="H100" s="33"/>
      <c r="I100" s="7"/>
      <c r="J100" s="7"/>
      <c r="K100" s="8">
        <f t="shared" si="27"/>
        <v>0</v>
      </c>
      <c r="L100" s="8">
        <f t="shared" si="28"/>
        <v>0</v>
      </c>
      <c r="M100" s="18">
        <f t="shared" si="29"/>
        <v>0</v>
      </c>
      <c r="N100" s="19">
        <f t="shared" si="30"/>
        <v>0</v>
      </c>
    </row>
    <row r="101" spans="1:14" x14ac:dyDescent="0.3">
      <c r="A101" s="7" t="s">
        <v>78</v>
      </c>
      <c r="B101" s="7" t="s">
        <v>474</v>
      </c>
      <c r="C101" s="8">
        <v>112.3</v>
      </c>
      <c r="D101" s="26">
        <v>0.15</v>
      </c>
      <c r="E101" s="15">
        <f t="shared" ref="E101:E110" si="33">(C101*5)+10</f>
        <v>571.5</v>
      </c>
      <c r="F101" s="18">
        <f t="shared" si="24"/>
        <v>4.4039215686274504</v>
      </c>
      <c r="G101" s="27">
        <f t="shared" si="25"/>
        <v>22.411764705882351</v>
      </c>
      <c r="H101" s="33"/>
      <c r="I101" s="7"/>
      <c r="J101" s="7"/>
      <c r="K101" s="8">
        <f t="shared" si="27"/>
        <v>0</v>
      </c>
      <c r="L101" s="8">
        <f t="shared" si="28"/>
        <v>0</v>
      </c>
      <c r="M101" s="18">
        <f t="shared" si="29"/>
        <v>0</v>
      </c>
      <c r="N101" s="19">
        <f t="shared" si="30"/>
        <v>0</v>
      </c>
    </row>
    <row r="102" spans="1:14" x14ac:dyDescent="0.3">
      <c r="A102" s="7" t="s">
        <v>79</v>
      </c>
      <c r="B102" s="7" t="s">
        <v>80</v>
      </c>
      <c r="C102" s="8">
        <v>74.400000000000006</v>
      </c>
      <c r="D102" s="26">
        <v>0.15</v>
      </c>
      <c r="E102" s="15">
        <f t="shared" si="33"/>
        <v>382</v>
      </c>
      <c r="F102" s="18">
        <f t="shared" si="24"/>
        <v>2.9176470588235297</v>
      </c>
      <c r="G102" s="27">
        <f t="shared" si="25"/>
        <v>14.980392156862745</v>
      </c>
      <c r="H102" s="33"/>
      <c r="I102" s="7"/>
      <c r="J102" s="7"/>
      <c r="K102" s="8">
        <f t="shared" si="27"/>
        <v>0</v>
      </c>
      <c r="L102" s="8">
        <f t="shared" si="28"/>
        <v>0</v>
      </c>
      <c r="M102" s="18">
        <f t="shared" si="29"/>
        <v>0</v>
      </c>
      <c r="N102" s="19">
        <f t="shared" si="30"/>
        <v>0</v>
      </c>
    </row>
    <row r="103" spans="1:14" x14ac:dyDescent="0.3">
      <c r="A103" s="7" t="s">
        <v>81</v>
      </c>
      <c r="B103" s="7" t="s">
        <v>82</v>
      </c>
      <c r="C103" s="8">
        <v>205.8</v>
      </c>
      <c r="D103" s="26">
        <v>0.15</v>
      </c>
      <c r="E103" s="15">
        <f t="shared" si="33"/>
        <v>1039</v>
      </c>
      <c r="F103" s="18">
        <f t="shared" si="24"/>
        <v>8.0705882352941174</v>
      </c>
      <c r="G103" s="27">
        <f t="shared" si="25"/>
        <v>40.745098039215684</v>
      </c>
      <c r="H103" s="33"/>
      <c r="I103" s="7"/>
      <c r="J103" s="7"/>
      <c r="K103" s="8">
        <f t="shared" si="27"/>
        <v>0</v>
      </c>
      <c r="L103" s="8">
        <f t="shared" si="28"/>
        <v>0</v>
      </c>
      <c r="M103" s="18">
        <f t="shared" si="29"/>
        <v>0</v>
      </c>
      <c r="N103" s="19">
        <f t="shared" si="30"/>
        <v>0</v>
      </c>
    </row>
    <row r="104" spans="1:14" x14ac:dyDescent="0.3">
      <c r="A104" s="7" t="s">
        <v>83</v>
      </c>
      <c r="B104" s="7" t="s">
        <v>84</v>
      </c>
      <c r="C104" s="8">
        <v>165.6</v>
      </c>
      <c r="D104" s="26">
        <v>0.15</v>
      </c>
      <c r="E104" s="15">
        <f t="shared" si="33"/>
        <v>838</v>
      </c>
      <c r="F104" s="18">
        <f t="shared" si="24"/>
        <v>6.4941176470588236</v>
      </c>
      <c r="G104" s="27">
        <f t="shared" si="25"/>
        <v>32.862745098039213</v>
      </c>
      <c r="H104" s="33"/>
      <c r="I104" s="7"/>
      <c r="J104" s="7"/>
      <c r="K104" s="8">
        <f t="shared" si="27"/>
        <v>0</v>
      </c>
      <c r="L104" s="8">
        <f t="shared" si="28"/>
        <v>0</v>
      </c>
      <c r="M104" s="18">
        <f t="shared" si="29"/>
        <v>0</v>
      </c>
      <c r="N104" s="19">
        <f t="shared" si="30"/>
        <v>0</v>
      </c>
    </row>
    <row r="105" spans="1:14" x14ac:dyDescent="0.3">
      <c r="A105" s="7" t="s">
        <v>85</v>
      </c>
      <c r="B105" s="7" t="s">
        <v>86</v>
      </c>
      <c r="C105" s="8">
        <v>93.3</v>
      </c>
      <c r="D105" s="26">
        <v>0.15</v>
      </c>
      <c r="E105" s="15">
        <f t="shared" si="33"/>
        <v>476.5</v>
      </c>
      <c r="F105" s="18">
        <f t="shared" si="24"/>
        <v>3.6588235294117646</v>
      </c>
      <c r="G105" s="27">
        <f t="shared" si="25"/>
        <v>18.686274509803923</v>
      </c>
      <c r="H105" s="33"/>
      <c r="I105" s="7"/>
      <c r="J105" s="7"/>
      <c r="K105" s="8">
        <f t="shared" si="27"/>
        <v>0</v>
      </c>
      <c r="L105" s="8">
        <f t="shared" si="28"/>
        <v>0</v>
      </c>
      <c r="M105" s="18">
        <f t="shared" si="29"/>
        <v>0</v>
      </c>
      <c r="N105" s="19">
        <f t="shared" si="30"/>
        <v>0</v>
      </c>
    </row>
    <row r="106" spans="1:14" x14ac:dyDescent="0.3">
      <c r="A106" s="7" t="s">
        <v>87</v>
      </c>
      <c r="B106" s="7" t="s">
        <v>88</v>
      </c>
      <c r="C106" s="8">
        <v>72</v>
      </c>
      <c r="D106" s="26">
        <v>0.15</v>
      </c>
      <c r="E106" s="15">
        <f t="shared" si="33"/>
        <v>370</v>
      </c>
      <c r="F106" s="18">
        <f t="shared" si="24"/>
        <v>2.8235294117647061</v>
      </c>
      <c r="G106" s="27">
        <f t="shared" si="25"/>
        <v>14.509803921568627</v>
      </c>
      <c r="H106" s="33"/>
      <c r="I106" s="7"/>
      <c r="J106" s="7"/>
      <c r="K106" s="8">
        <f t="shared" si="27"/>
        <v>0</v>
      </c>
      <c r="L106" s="8">
        <f t="shared" si="28"/>
        <v>0</v>
      </c>
      <c r="M106" s="18">
        <f t="shared" si="29"/>
        <v>0</v>
      </c>
      <c r="N106" s="19">
        <f t="shared" si="30"/>
        <v>0</v>
      </c>
    </row>
    <row r="107" spans="1:14" x14ac:dyDescent="0.3">
      <c r="A107" s="7" t="s">
        <v>89</v>
      </c>
      <c r="B107" s="7" t="s">
        <v>90</v>
      </c>
      <c r="C107" s="8">
        <v>76.8</v>
      </c>
      <c r="D107" s="26">
        <v>0.15</v>
      </c>
      <c r="E107" s="15">
        <f t="shared" si="33"/>
        <v>394</v>
      </c>
      <c r="F107" s="18">
        <f t="shared" si="24"/>
        <v>3.0117647058823529</v>
      </c>
      <c r="G107" s="27">
        <f t="shared" si="25"/>
        <v>15.450980392156863</v>
      </c>
      <c r="H107" s="33"/>
      <c r="I107" s="7"/>
      <c r="J107" s="7"/>
      <c r="K107" s="8">
        <f t="shared" si="27"/>
        <v>0</v>
      </c>
      <c r="L107" s="8">
        <f t="shared" si="28"/>
        <v>0</v>
      </c>
      <c r="M107" s="18">
        <f t="shared" si="29"/>
        <v>0</v>
      </c>
      <c r="N107" s="19">
        <f t="shared" si="30"/>
        <v>0</v>
      </c>
    </row>
    <row r="108" spans="1:14" x14ac:dyDescent="0.3">
      <c r="A108" s="7" t="s">
        <v>91</v>
      </c>
      <c r="B108" s="7" t="s">
        <v>306</v>
      </c>
      <c r="C108" s="8">
        <v>80.400000000000006</v>
      </c>
      <c r="D108" s="26">
        <v>0.15</v>
      </c>
      <c r="E108" s="15">
        <f t="shared" si="33"/>
        <v>412</v>
      </c>
      <c r="F108" s="18">
        <f t="shared" si="24"/>
        <v>3.1529411764705886</v>
      </c>
      <c r="G108" s="27">
        <f t="shared" si="25"/>
        <v>16.156862745098039</v>
      </c>
      <c r="H108" s="33"/>
      <c r="I108" s="7"/>
      <c r="J108" s="7"/>
      <c r="K108" s="8">
        <f t="shared" si="27"/>
        <v>0</v>
      </c>
      <c r="L108" s="8">
        <f t="shared" si="28"/>
        <v>0</v>
      </c>
      <c r="M108" s="18">
        <f t="shared" si="29"/>
        <v>0</v>
      </c>
      <c r="N108" s="19">
        <f t="shared" si="30"/>
        <v>0</v>
      </c>
    </row>
    <row r="109" spans="1:14" x14ac:dyDescent="0.3">
      <c r="A109" s="7" t="s">
        <v>92</v>
      </c>
      <c r="B109" s="7" t="s">
        <v>93</v>
      </c>
      <c r="C109" s="8">
        <v>136.80000000000001</v>
      </c>
      <c r="D109" s="26">
        <v>0.15</v>
      </c>
      <c r="E109" s="15">
        <f t="shared" si="33"/>
        <v>694</v>
      </c>
      <c r="F109" s="18">
        <f t="shared" si="24"/>
        <v>5.3647058823529417</v>
      </c>
      <c r="G109" s="27">
        <f t="shared" si="25"/>
        <v>27.215686274509803</v>
      </c>
      <c r="H109" s="33"/>
      <c r="I109" s="7"/>
      <c r="J109" s="7"/>
      <c r="K109" s="8">
        <f t="shared" si="27"/>
        <v>0</v>
      </c>
      <c r="L109" s="8">
        <f t="shared" si="28"/>
        <v>0</v>
      </c>
      <c r="M109" s="18">
        <f t="shared" si="29"/>
        <v>0</v>
      </c>
      <c r="N109" s="19">
        <f t="shared" si="30"/>
        <v>0</v>
      </c>
    </row>
    <row r="110" spans="1:14" x14ac:dyDescent="0.3">
      <c r="A110" s="7" t="s">
        <v>94</v>
      </c>
      <c r="B110" s="7" t="s">
        <v>95</v>
      </c>
      <c r="C110" s="8">
        <v>76.400000000000006</v>
      </c>
      <c r="D110" s="26">
        <v>0.15</v>
      </c>
      <c r="E110" s="15">
        <f t="shared" si="33"/>
        <v>392</v>
      </c>
      <c r="F110" s="18">
        <f t="shared" si="24"/>
        <v>2.996078431372549</v>
      </c>
      <c r="G110" s="27">
        <f t="shared" si="25"/>
        <v>15.372549019607844</v>
      </c>
      <c r="H110" s="33"/>
      <c r="I110" s="7"/>
      <c r="J110" s="7"/>
      <c r="K110" s="8">
        <f t="shared" si="27"/>
        <v>0</v>
      </c>
      <c r="L110" s="8">
        <f t="shared" si="28"/>
        <v>0</v>
      </c>
      <c r="M110" s="18">
        <f t="shared" si="29"/>
        <v>0</v>
      </c>
      <c r="N110" s="19">
        <f t="shared" si="30"/>
        <v>0</v>
      </c>
    </row>
    <row r="111" spans="1:14" x14ac:dyDescent="0.3">
      <c r="A111" s="5"/>
      <c r="B111" s="4" t="s">
        <v>15</v>
      </c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3"/>
    </row>
    <row r="112" spans="1:14" x14ac:dyDescent="0.3">
      <c r="A112" s="7" t="s">
        <v>96</v>
      </c>
      <c r="B112" s="7" t="s">
        <v>97</v>
      </c>
      <c r="C112" s="8">
        <v>1074</v>
      </c>
      <c r="D112" s="26">
        <v>0.15</v>
      </c>
      <c r="E112" s="15"/>
      <c r="F112" s="18">
        <f t="shared" si="24"/>
        <v>42.117647058823529</v>
      </c>
      <c r="G112" s="27"/>
      <c r="H112" s="33"/>
      <c r="I112" s="7"/>
      <c r="J112" s="7"/>
      <c r="K112" s="8">
        <f t="shared" si="27"/>
        <v>0</v>
      </c>
      <c r="L112" s="8">
        <f t="shared" si="28"/>
        <v>0</v>
      </c>
      <c r="M112" s="18">
        <f t="shared" si="29"/>
        <v>0</v>
      </c>
      <c r="N112" s="19">
        <f t="shared" si="30"/>
        <v>0</v>
      </c>
    </row>
    <row r="113" spans="1:14" x14ac:dyDescent="0.3">
      <c r="A113" s="7" t="s">
        <v>98</v>
      </c>
      <c r="B113" s="7" t="s">
        <v>99</v>
      </c>
      <c r="C113" s="8">
        <v>813.6</v>
      </c>
      <c r="D113" s="26">
        <v>0.15</v>
      </c>
      <c r="E113" s="15"/>
      <c r="F113" s="18">
        <f t="shared" si="24"/>
        <v>31.905882352941177</v>
      </c>
      <c r="G113" s="27"/>
      <c r="H113" s="33"/>
      <c r="I113" s="7"/>
      <c r="J113" s="7"/>
      <c r="K113" s="8">
        <f t="shared" si="27"/>
        <v>0</v>
      </c>
      <c r="L113" s="8">
        <f t="shared" si="28"/>
        <v>0</v>
      </c>
      <c r="M113" s="18">
        <f t="shared" si="29"/>
        <v>0</v>
      </c>
      <c r="N113" s="19">
        <f t="shared" si="30"/>
        <v>0</v>
      </c>
    </row>
    <row r="114" spans="1:14" x14ac:dyDescent="0.3">
      <c r="A114" s="7" t="s">
        <v>100</v>
      </c>
      <c r="B114" s="7" t="s">
        <v>101</v>
      </c>
      <c r="C114" s="8">
        <v>1194</v>
      </c>
      <c r="D114" s="26">
        <v>0.15</v>
      </c>
      <c r="E114" s="15"/>
      <c r="F114" s="18">
        <f t="shared" si="24"/>
        <v>46.823529411764703</v>
      </c>
      <c r="G114" s="27"/>
      <c r="H114" s="33"/>
      <c r="I114" s="7"/>
      <c r="J114" s="7"/>
      <c r="K114" s="8">
        <f t="shared" si="27"/>
        <v>0</v>
      </c>
      <c r="L114" s="8">
        <f t="shared" si="28"/>
        <v>0</v>
      </c>
      <c r="M114" s="18">
        <f t="shared" si="29"/>
        <v>0</v>
      </c>
      <c r="N114" s="19">
        <f t="shared" si="30"/>
        <v>0</v>
      </c>
    </row>
    <row r="115" spans="1:14" x14ac:dyDescent="0.3">
      <c r="A115" s="7" t="s">
        <v>102</v>
      </c>
      <c r="B115" s="7" t="s">
        <v>103</v>
      </c>
      <c r="C115" s="8">
        <v>945.6</v>
      </c>
      <c r="D115" s="26">
        <v>0.15</v>
      </c>
      <c r="E115" s="15"/>
      <c r="F115" s="18">
        <f t="shared" si="24"/>
        <v>37.082352941176474</v>
      </c>
      <c r="G115" s="27"/>
      <c r="H115" s="33"/>
      <c r="I115" s="7"/>
      <c r="J115" s="7"/>
      <c r="K115" s="8">
        <f t="shared" si="27"/>
        <v>0</v>
      </c>
      <c r="L115" s="8">
        <f t="shared" si="28"/>
        <v>0</v>
      </c>
      <c r="M115" s="18">
        <f t="shared" si="29"/>
        <v>0</v>
      </c>
      <c r="N115" s="19">
        <f t="shared" si="30"/>
        <v>0</v>
      </c>
    </row>
    <row r="116" spans="1:14" x14ac:dyDescent="0.3">
      <c r="A116" s="7" t="s">
        <v>104</v>
      </c>
      <c r="B116" s="7" t="s">
        <v>105</v>
      </c>
      <c r="C116" s="8">
        <v>1068</v>
      </c>
      <c r="D116" s="26">
        <v>0.15</v>
      </c>
      <c r="E116" s="15"/>
      <c r="F116" s="18">
        <f t="shared" si="24"/>
        <v>41.882352941176471</v>
      </c>
      <c r="G116" s="27"/>
      <c r="H116" s="33"/>
      <c r="I116" s="7"/>
      <c r="J116" s="7"/>
      <c r="K116" s="8">
        <f t="shared" si="27"/>
        <v>0</v>
      </c>
      <c r="L116" s="8">
        <f t="shared" si="28"/>
        <v>0</v>
      </c>
      <c r="M116" s="18">
        <f t="shared" si="29"/>
        <v>0</v>
      </c>
      <c r="N116" s="19">
        <f t="shared" si="30"/>
        <v>0</v>
      </c>
    </row>
    <row r="117" spans="1:14" x14ac:dyDescent="0.3">
      <c r="A117" s="7" t="s">
        <v>106</v>
      </c>
      <c r="B117" s="7" t="s">
        <v>261</v>
      </c>
      <c r="C117" s="8">
        <v>1254</v>
      </c>
      <c r="D117" s="26">
        <v>0.15</v>
      </c>
      <c r="E117" s="15"/>
      <c r="F117" s="18">
        <f t="shared" si="24"/>
        <v>49.176470588235297</v>
      </c>
      <c r="G117" s="27"/>
      <c r="H117" s="33"/>
      <c r="I117" s="7"/>
      <c r="J117" s="7"/>
      <c r="K117" s="8">
        <f t="shared" si="27"/>
        <v>0</v>
      </c>
      <c r="L117" s="8">
        <f t="shared" si="28"/>
        <v>0</v>
      </c>
      <c r="M117" s="18">
        <f t="shared" si="29"/>
        <v>0</v>
      </c>
      <c r="N117" s="19">
        <f t="shared" si="30"/>
        <v>0</v>
      </c>
    </row>
    <row r="118" spans="1:14" x14ac:dyDescent="0.3">
      <c r="A118" s="7" t="s">
        <v>107</v>
      </c>
      <c r="B118" s="7" t="s">
        <v>108</v>
      </c>
      <c r="C118" s="8">
        <v>958.8</v>
      </c>
      <c r="D118" s="26">
        <v>0.15</v>
      </c>
      <c r="E118" s="15"/>
      <c r="F118" s="18">
        <f t="shared" si="24"/>
        <v>37.6</v>
      </c>
      <c r="G118" s="27"/>
      <c r="H118" s="33"/>
      <c r="I118" s="7"/>
      <c r="J118" s="7"/>
      <c r="K118" s="8">
        <f t="shared" si="27"/>
        <v>0</v>
      </c>
      <c r="L118" s="8">
        <f t="shared" si="28"/>
        <v>0</v>
      </c>
      <c r="M118" s="18">
        <f t="shared" si="29"/>
        <v>0</v>
      </c>
      <c r="N118" s="19">
        <f t="shared" si="30"/>
        <v>0</v>
      </c>
    </row>
    <row r="119" spans="1:14" x14ac:dyDescent="0.3">
      <c r="A119" s="7" t="s">
        <v>109</v>
      </c>
      <c r="B119" s="7" t="s">
        <v>110</v>
      </c>
      <c r="C119" s="8">
        <v>921.6</v>
      </c>
      <c r="D119" s="26">
        <v>0.15</v>
      </c>
      <c r="E119" s="15"/>
      <c r="F119" s="18">
        <f t="shared" si="24"/>
        <v>36.141176470588235</v>
      </c>
      <c r="G119" s="27"/>
      <c r="H119" s="33"/>
      <c r="I119" s="7"/>
      <c r="J119" s="7"/>
      <c r="K119" s="8">
        <f t="shared" si="27"/>
        <v>0</v>
      </c>
      <c r="L119" s="8">
        <f t="shared" si="28"/>
        <v>0</v>
      </c>
      <c r="M119" s="18">
        <f t="shared" si="29"/>
        <v>0</v>
      </c>
      <c r="N119" s="19">
        <f t="shared" si="30"/>
        <v>0</v>
      </c>
    </row>
    <row r="120" spans="1:14" x14ac:dyDescent="0.3">
      <c r="A120" s="7" t="s">
        <v>111</v>
      </c>
      <c r="B120" s="7" t="s">
        <v>112</v>
      </c>
      <c r="C120" s="8">
        <v>558</v>
      </c>
      <c r="D120" s="26">
        <v>0.15</v>
      </c>
      <c r="E120" s="15"/>
      <c r="F120" s="18">
        <f t="shared" si="24"/>
        <v>21.882352941176471</v>
      </c>
      <c r="G120" s="27"/>
      <c r="H120" s="33"/>
      <c r="I120" s="7"/>
      <c r="J120" s="7"/>
      <c r="K120" s="8">
        <f t="shared" si="27"/>
        <v>0</v>
      </c>
      <c r="L120" s="8">
        <f t="shared" si="28"/>
        <v>0</v>
      </c>
      <c r="M120" s="18">
        <f t="shared" si="29"/>
        <v>0</v>
      </c>
      <c r="N120" s="19">
        <f t="shared" si="30"/>
        <v>0</v>
      </c>
    </row>
    <row r="121" spans="1:14" x14ac:dyDescent="0.3">
      <c r="A121" s="7" t="s">
        <v>113</v>
      </c>
      <c r="B121" s="7" t="s">
        <v>114</v>
      </c>
      <c r="C121" s="8">
        <v>1026</v>
      </c>
      <c r="D121" s="26">
        <v>0.15</v>
      </c>
      <c r="E121" s="15"/>
      <c r="F121" s="18">
        <f t="shared" si="24"/>
        <v>40.235294117647058</v>
      </c>
      <c r="G121" s="27"/>
      <c r="H121" s="33"/>
      <c r="I121" s="7"/>
      <c r="J121" s="7"/>
      <c r="K121" s="8">
        <f t="shared" si="27"/>
        <v>0</v>
      </c>
      <c r="L121" s="8">
        <f t="shared" si="28"/>
        <v>0</v>
      </c>
      <c r="M121" s="18">
        <f t="shared" si="29"/>
        <v>0</v>
      </c>
      <c r="N121" s="19">
        <f t="shared" si="30"/>
        <v>0</v>
      </c>
    </row>
    <row r="122" spans="1:14" x14ac:dyDescent="0.3">
      <c r="A122" s="7" t="s">
        <v>115</v>
      </c>
      <c r="B122" s="7" t="s">
        <v>116</v>
      </c>
      <c r="C122" s="8">
        <v>826.8</v>
      </c>
      <c r="D122" s="26">
        <v>0.15</v>
      </c>
      <c r="E122" s="15"/>
      <c r="F122" s="18">
        <f t="shared" si="24"/>
        <v>32.423529411764704</v>
      </c>
      <c r="G122" s="27"/>
      <c r="H122" s="33"/>
      <c r="I122" s="7"/>
      <c r="J122" s="7"/>
      <c r="K122" s="8">
        <f t="shared" si="27"/>
        <v>0</v>
      </c>
      <c r="L122" s="8">
        <f t="shared" si="28"/>
        <v>0</v>
      </c>
      <c r="M122" s="18">
        <f t="shared" si="29"/>
        <v>0</v>
      </c>
      <c r="N122" s="19">
        <f t="shared" si="30"/>
        <v>0</v>
      </c>
    </row>
    <row r="123" spans="1:14" x14ac:dyDescent="0.3">
      <c r="A123" s="2"/>
      <c r="B123" s="4" t="s">
        <v>9</v>
      </c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6"/>
    </row>
    <row r="124" spans="1:14" x14ac:dyDescent="0.3">
      <c r="A124" s="7" t="s">
        <v>399</v>
      </c>
      <c r="B124" s="7" t="s">
        <v>494</v>
      </c>
      <c r="C124" s="8">
        <v>94.8</v>
      </c>
      <c r="D124" s="26">
        <v>0.15</v>
      </c>
      <c r="E124" s="15">
        <f>(C124*5)+10</f>
        <v>484</v>
      </c>
      <c r="F124" s="18">
        <f t="shared" si="24"/>
        <v>3.7176470588235291</v>
      </c>
      <c r="G124" s="27">
        <f t="shared" si="25"/>
        <v>18.980392156862745</v>
      </c>
      <c r="H124" s="33"/>
      <c r="I124" s="7"/>
      <c r="J124" s="7"/>
      <c r="K124" s="8">
        <f t="shared" si="27"/>
        <v>0</v>
      </c>
      <c r="L124" s="8">
        <f t="shared" si="28"/>
        <v>0</v>
      </c>
      <c r="M124" s="18">
        <f t="shared" si="29"/>
        <v>0</v>
      </c>
      <c r="N124" s="19">
        <f t="shared" si="30"/>
        <v>0</v>
      </c>
    </row>
    <row r="125" spans="1:14" x14ac:dyDescent="0.3">
      <c r="A125" s="7" t="s">
        <v>117</v>
      </c>
      <c r="B125" s="7" t="s">
        <v>369</v>
      </c>
      <c r="C125" s="8">
        <v>111.7</v>
      </c>
      <c r="D125" s="26">
        <v>0.15</v>
      </c>
      <c r="E125" s="15">
        <f t="shared" ref="E125:E129" si="34">(C125*5)+10</f>
        <v>568.5</v>
      </c>
      <c r="F125" s="18">
        <f t="shared" si="24"/>
        <v>4.3803921568627455</v>
      </c>
      <c r="G125" s="27">
        <f t="shared" si="25"/>
        <v>22.294117647058822</v>
      </c>
      <c r="H125" s="33"/>
      <c r="I125" s="7"/>
      <c r="J125" s="7"/>
      <c r="K125" s="8">
        <f t="shared" si="27"/>
        <v>0</v>
      </c>
      <c r="L125" s="8">
        <f t="shared" si="28"/>
        <v>0</v>
      </c>
      <c r="M125" s="18">
        <f t="shared" si="29"/>
        <v>0</v>
      </c>
      <c r="N125" s="19">
        <f t="shared" si="30"/>
        <v>0</v>
      </c>
    </row>
    <row r="126" spans="1:14" x14ac:dyDescent="0.3">
      <c r="A126" s="7" t="s">
        <v>118</v>
      </c>
      <c r="B126" s="7" t="s">
        <v>119</v>
      </c>
      <c r="C126" s="8">
        <v>40.6</v>
      </c>
      <c r="D126" s="26">
        <v>0.15</v>
      </c>
      <c r="E126" s="15">
        <f t="shared" si="34"/>
        <v>213</v>
      </c>
      <c r="F126" s="18">
        <f t="shared" si="24"/>
        <v>1.5921568627450982</v>
      </c>
      <c r="G126" s="27">
        <f t="shared" si="25"/>
        <v>8.3529411764705888</v>
      </c>
      <c r="H126" s="33"/>
      <c r="I126" s="7"/>
      <c r="J126" s="7"/>
      <c r="K126" s="8">
        <f t="shared" si="27"/>
        <v>0</v>
      </c>
      <c r="L126" s="8">
        <f t="shared" si="28"/>
        <v>0</v>
      </c>
      <c r="M126" s="18">
        <f t="shared" si="29"/>
        <v>0</v>
      </c>
      <c r="N126" s="19">
        <f t="shared" si="30"/>
        <v>0</v>
      </c>
    </row>
    <row r="127" spans="1:14" x14ac:dyDescent="0.3">
      <c r="A127" s="7" t="s">
        <v>120</v>
      </c>
      <c r="B127" s="7" t="s">
        <v>495</v>
      </c>
      <c r="C127" s="8">
        <v>30.6</v>
      </c>
      <c r="D127" s="26">
        <v>0.15</v>
      </c>
      <c r="E127" s="15">
        <f t="shared" si="34"/>
        <v>163</v>
      </c>
      <c r="F127" s="18">
        <f t="shared" si="24"/>
        <v>1.2</v>
      </c>
      <c r="G127" s="27">
        <f t="shared" si="25"/>
        <v>6.3921568627450984</v>
      </c>
      <c r="H127" s="33"/>
      <c r="I127" s="7"/>
      <c r="J127" s="7"/>
      <c r="K127" s="8">
        <f t="shared" si="27"/>
        <v>0</v>
      </c>
      <c r="L127" s="8">
        <f t="shared" si="28"/>
        <v>0</v>
      </c>
      <c r="M127" s="18">
        <f t="shared" si="29"/>
        <v>0</v>
      </c>
      <c r="N127" s="19">
        <f t="shared" si="30"/>
        <v>0</v>
      </c>
    </row>
    <row r="128" spans="1:14" s="12" customFormat="1" x14ac:dyDescent="0.3">
      <c r="A128" s="7" t="s">
        <v>263</v>
      </c>
      <c r="B128" s="7" t="s">
        <v>496</v>
      </c>
      <c r="C128" s="8">
        <v>36.799999999999997</v>
      </c>
      <c r="D128" s="26">
        <v>0.15</v>
      </c>
      <c r="E128" s="15">
        <f t="shared" si="34"/>
        <v>194</v>
      </c>
      <c r="F128" s="18">
        <f t="shared" si="24"/>
        <v>1.4431372549019608</v>
      </c>
      <c r="G128" s="27">
        <f t="shared" si="25"/>
        <v>7.6078431372549016</v>
      </c>
      <c r="H128" s="33"/>
      <c r="I128" s="7"/>
      <c r="J128" s="7"/>
      <c r="K128" s="8">
        <f t="shared" si="27"/>
        <v>0</v>
      </c>
      <c r="L128" s="8">
        <f t="shared" si="28"/>
        <v>0</v>
      </c>
      <c r="M128" s="18">
        <f t="shared" si="29"/>
        <v>0</v>
      </c>
      <c r="N128" s="19">
        <f t="shared" si="30"/>
        <v>0</v>
      </c>
    </row>
    <row r="129" spans="1:14" s="12" customFormat="1" x14ac:dyDescent="0.3">
      <c r="A129" s="7" t="s">
        <v>370</v>
      </c>
      <c r="B129" s="7" t="s">
        <v>371</v>
      </c>
      <c r="C129" s="8">
        <v>184.8</v>
      </c>
      <c r="D129" s="26">
        <v>0.21</v>
      </c>
      <c r="E129" s="15">
        <f t="shared" si="34"/>
        <v>934</v>
      </c>
      <c r="F129" s="18">
        <f t="shared" si="24"/>
        <v>7.2470588235294118</v>
      </c>
      <c r="G129" s="27">
        <f t="shared" si="25"/>
        <v>36.627450980392155</v>
      </c>
      <c r="H129" s="33"/>
      <c r="I129" s="7"/>
      <c r="J129" s="7"/>
      <c r="K129" s="8">
        <f t="shared" si="27"/>
        <v>0</v>
      </c>
      <c r="L129" s="8">
        <f t="shared" si="28"/>
        <v>0</v>
      </c>
      <c r="M129" s="18">
        <f t="shared" si="29"/>
        <v>0</v>
      </c>
      <c r="N129" s="19">
        <f t="shared" si="30"/>
        <v>0</v>
      </c>
    </row>
    <row r="130" spans="1:14" x14ac:dyDescent="0.3">
      <c r="A130" s="2"/>
      <c r="B130" s="6" t="s">
        <v>8</v>
      </c>
      <c r="C130" s="51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3"/>
    </row>
    <row r="131" spans="1:14" x14ac:dyDescent="0.3">
      <c r="A131" s="7" t="s">
        <v>121</v>
      </c>
      <c r="B131" s="7" t="s">
        <v>122</v>
      </c>
      <c r="C131" s="8">
        <v>30.6</v>
      </c>
      <c r="D131" s="26">
        <v>0.15</v>
      </c>
      <c r="E131" s="15"/>
      <c r="F131" s="18">
        <f t="shared" si="24"/>
        <v>1.2</v>
      </c>
      <c r="G131" s="27">
        <f t="shared" si="25"/>
        <v>0</v>
      </c>
      <c r="H131" s="33"/>
      <c r="I131" s="7"/>
      <c r="J131" s="7"/>
      <c r="K131" s="8">
        <f t="shared" si="27"/>
        <v>0</v>
      </c>
      <c r="L131" s="8">
        <f t="shared" si="28"/>
        <v>0</v>
      </c>
      <c r="M131" s="18">
        <f t="shared" si="29"/>
        <v>0</v>
      </c>
      <c r="N131" s="19">
        <f t="shared" si="30"/>
        <v>0</v>
      </c>
    </row>
    <row r="132" spans="1:14" x14ac:dyDescent="0.3">
      <c r="A132" s="7" t="s">
        <v>123</v>
      </c>
      <c r="B132" s="7" t="s">
        <v>124</v>
      </c>
      <c r="C132" s="8">
        <v>30.6</v>
      </c>
      <c r="D132" s="26">
        <v>0.15</v>
      </c>
      <c r="E132" s="15"/>
      <c r="F132" s="18">
        <f t="shared" si="24"/>
        <v>1.2</v>
      </c>
      <c r="G132" s="27">
        <f t="shared" si="25"/>
        <v>0</v>
      </c>
      <c r="H132" s="33"/>
      <c r="I132" s="7"/>
      <c r="J132" s="7"/>
      <c r="K132" s="8">
        <f t="shared" si="27"/>
        <v>0</v>
      </c>
      <c r="L132" s="8">
        <f t="shared" si="28"/>
        <v>0</v>
      </c>
      <c r="M132" s="18">
        <f t="shared" si="29"/>
        <v>0</v>
      </c>
      <c r="N132" s="19">
        <f t="shared" si="30"/>
        <v>0</v>
      </c>
    </row>
    <row r="133" spans="1:14" x14ac:dyDescent="0.3">
      <c r="A133" s="7" t="s">
        <v>125</v>
      </c>
      <c r="B133" s="7" t="s">
        <v>126</v>
      </c>
      <c r="C133" s="8">
        <v>30.6</v>
      </c>
      <c r="D133" s="26">
        <v>0.15</v>
      </c>
      <c r="E133" s="15"/>
      <c r="F133" s="18">
        <f t="shared" si="24"/>
        <v>1.2</v>
      </c>
      <c r="G133" s="27">
        <f t="shared" si="25"/>
        <v>0</v>
      </c>
      <c r="H133" s="33"/>
      <c r="I133" s="7"/>
      <c r="J133" s="7"/>
      <c r="K133" s="8">
        <f t="shared" si="27"/>
        <v>0</v>
      </c>
      <c r="L133" s="8">
        <f t="shared" si="28"/>
        <v>0</v>
      </c>
      <c r="M133" s="18">
        <f t="shared" si="29"/>
        <v>0</v>
      </c>
      <c r="N133" s="19">
        <f t="shared" si="30"/>
        <v>0</v>
      </c>
    </row>
    <row r="134" spans="1:14" x14ac:dyDescent="0.3">
      <c r="A134" s="7" t="s">
        <v>475</v>
      </c>
      <c r="B134" s="7" t="s">
        <v>476</v>
      </c>
      <c r="C134" s="8">
        <v>30.6</v>
      </c>
      <c r="D134" s="26">
        <v>0.15</v>
      </c>
      <c r="E134" s="15"/>
      <c r="F134" s="18">
        <f t="shared" si="24"/>
        <v>1.2</v>
      </c>
      <c r="G134" s="27">
        <f t="shared" si="25"/>
        <v>0</v>
      </c>
      <c r="H134" s="33"/>
      <c r="I134" s="7"/>
      <c r="J134" s="7"/>
      <c r="K134" s="8">
        <f t="shared" si="27"/>
        <v>0</v>
      </c>
      <c r="L134" s="8">
        <f t="shared" si="28"/>
        <v>0</v>
      </c>
      <c r="M134" s="18">
        <f t="shared" si="29"/>
        <v>0</v>
      </c>
      <c r="N134" s="19">
        <f t="shared" si="30"/>
        <v>0</v>
      </c>
    </row>
    <row r="135" spans="1:14" x14ac:dyDescent="0.3">
      <c r="A135" s="7" t="s">
        <v>127</v>
      </c>
      <c r="B135" s="7" t="s">
        <v>128</v>
      </c>
      <c r="C135" s="8">
        <v>19.3</v>
      </c>
      <c r="D135" s="26">
        <v>0.15</v>
      </c>
      <c r="E135" s="15"/>
      <c r="F135" s="18">
        <f t="shared" si="24"/>
        <v>0.75686274509803919</v>
      </c>
      <c r="G135" s="27">
        <f t="shared" si="25"/>
        <v>0</v>
      </c>
      <c r="H135" s="33"/>
      <c r="I135" s="7"/>
      <c r="J135" s="7"/>
      <c r="K135" s="8">
        <f t="shared" si="27"/>
        <v>0</v>
      </c>
      <c r="L135" s="8">
        <f t="shared" si="28"/>
        <v>0</v>
      </c>
      <c r="M135" s="18">
        <f t="shared" si="29"/>
        <v>0</v>
      </c>
      <c r="N135" s="19">
        <f t="shared" si="30"/>
        <v>0</v>
      </c>
    </row>
    <row r="136" spans="1:14" x14ac:dyDescent="0.3">
      <c r="A136" s="7" t="s">
        <v>242</v>
      </c>
      <c r="B136" s="7" t="s">
        <v>243</v>
      </c>
      <c r="C136" s="8">
        <v>30.6</v>
      </c>
      <c r="D136" s="26">
        <v>0.15</v>
      </c>
      <c r="E136" s="15"/>
      <c r="F136" s="18">
        <f t="shared" si="24"/>
        <v>1.2</v>
      </c>
      <c r="G136" s="27">
        <f t="shared" si="25"/>
        <v>0</v>
      </c>
      <c r="H136" s="33"/>
      <c r="I136" s="7"/>
      <c r="J136" s="7"/>
      <c r="K136" s="8">
        <f t="shared" si="27"/>
        <v>0</v>
      </c>
      <c r="L136" s="8">
        <f t="shared" si="28"/>
        <v>0</v>
      </c>
      <c r="M136" s="18">
        <f t="shared" si="29"/>
        <v>0</v>
      </c>
      <c r="N136" s="19">
        <f t="shared" si="30"/>
        <v>0</v>
      </c>
    </row>
    <row r="137" spans="1:14" x14ac:dyDescent="0.3">
      <c r="A137" s="7" t="s">
        <v>244</v>
      </c>
      <c r="B137" s="7" t="s">
        <v>245</v>
      </c>
      <c r="C137" s="8">
        <v>30.6</v>
      </c>
      <c r="D137" s="26">
        <v>0.15</v>
      </c>
      <c r="E137" s="15"/>
      <c r="F137" s="18">
        <f t="shared" si="24"/>
        <v>1.2</v>
      </c>
      <c r="G137" s="27">
        <f t="shared" si="25"/>
        <v>0</v>
      </c>
      <c r="H137" s="33"/>
      <c r="I137" s="7"/>
      <c r="J137" s="7"/>
      <c r="K137" s="8">
        <f t="shared" si="27"/>
        <v>0</v>
      </c>
      <c r="L137" s="8">
        <f t="shared" si="28"/>
        <v>0</v>
      </c>
      <c r="M137" s="18">
        <f t="shared" si="29"/>
        <v>0</v>
      </c>
      <c r="N137" s="19">
        <f t="shared" si="30"/>
        <v>0</v>
      </c>
    </row>
    <row r="138" spans="1:14" x14ac:dyDescent="0.3">
      <c r="A138" s="7" t="s">
        <v>129</v>
      </c>
      <c r="B138" s="7" t="s">
        <v>130</v>
      </c>
      <c r="C138" s="8">
        <v>31.9</v>
      </c>
      <c r="D138" s="26">
        <v>0.15</v>
      </c>
      <c r="E138" s="15"/>
      <c r="F138" s="18">
        <f t="shared" si="24"/>
        <v>1.2509803921568627</v>
      </c>
      <c r="G138" s="27">
        <f t="shared" si="25"/>
        <v>0</v>
      </c>
      <c r="H138" s="33"/>
      <c r="I138" s="7"/>
      <c r="J138" s="7"/>
      <c r="K138" s="8">
        <f t="shared" si="27"/>
        <v>0</v>
      </c>
      <c r="L138" s="8">
        <f t="shared" si="28"/>
        <v>0</v>
      </c>
      <c r="M138" s="18">
        <f t="shared" si="29"/>
        <v>0</v>
      </c>
      <c r="N138" s="19">
        <f t="shared" si="30"/>
        <v>0</v>
      </c>
    </row>
    <row r="139" spans="1:14" x14ac:dyDescent="0.3">
      <c r="A139" s="7" t="s">
        <v>307</v>
      </c>
      <c r="B139" s="7" t="s">
        <v>308</v>
      </c>
      <c r="C139" s="8">
        <v>65.8</v>
      </c>
      <c r="D139" s="26">
        <v>0.15</v>
      </c>
      <c r="E139" s="15">
        <f>(C139*5)+10</f>
        <v>339</v>
      </c>
      <c r="F139" s="18">
        <f t="shared" si="24"/>
        <v>2.5803921568627448</v>
      </c>
      <c r="G139" s="27">
        <f t="shared" si="25"/>
        <v>13.294117647058824</v>
      </c>
      <c r="H139" s="33"/>
      <c r="I139" s="7"/>
      <c r="J139" s="7"/>
      <c r="K139" s="8">
        <f t="shared" si="27"/>
        <v>0</v>
      </c>
      <c r="L139" s="8">
        <f t="shared" si="28"/>
        <v>0</v>
      </c>
      <c r="M139" s="18">
        <f t="shared" si="29"/>
        <v>0</v>
      </c>
      <c r="N139" s="19">
        <f t="shared" si="30"/>
        <v>0</v>
      </c>
    </row>
    <row r="140" spans="1:14" x14ac:dyDescent="0.3">
      <c r="A140" s="7" t="s">
        <v>309</v>
      </c>
      <c r="B140" s="7" t="s">
        <v>310</v>
      </c>
      <c r="C140" s="8">
        <v>65.8</v>
      </c>
      <c r="D140" s="26">
        <v>0.15</v>
      </c>
      <c r="E140" s="15">
        <f t="shared" ref="E140:E142" si="35">(C140*5)+10</f>
        <v>339</v>
      </c>
      <c r="F140" s="18">
        <f t="shared" si="24"/>
        <v>2.5803921568627448</v>
      </c>
      <c r="G140" s="27">
        <f t="shared" si="25"/>
        <v>13.294117647058824</v>
      </c>
      <c r="H140" s="33"/>
      <c r="I140" s="7"/>
      <c r="J140" s="7"/>
      <c r="K140" s="8">
        <f t="shared" si="27"/>
        <v>0</v>
      </c>
      <c r="L140" s="8">
        <f t="shared" si="28"/>
        <v>0</v>
      </c>
      <c r="M140" s="18">
        <f t="shared" si="29"/>
        <v>0</v>
      </c>
      <c r="N140" s="19">
        <f t="shared" si="30"/>
        <v>0</v>
      </c>
    </row>
    <row r="141" spans="1:14" s="14" customFormat="1" x14ac:dyDescent="0.3">
      <c r="A141" s="7" t="s">
        <v>311</v>
      </c>
      <c r="B141" s="7" t="s">
        <v>312</v>
      </c>
      <c r="C141" s="8">
        <v>65.8</v>
      </c>
      <c r="D141" s="26">
        <v>0.15</v>
      </c>
      <c r="E141" s="15">
        <f t="shared" si="35"/>
        <v>339</v>
      </c>
      <c r="F141" s="18">
        <f t="shared" ref="F141:F142" si="36">C141/$W$2</f>
        <v>2.5803921568627448</v>
      </c>
      <c r="G141" s="27">
        <f t="shared" ref="G141:G142" si="37">E141/$W$2</f>
        <v>13.294117647058824</v>
      </c>
      <c r="H141" s="33"/>
      <c r="I141" s="7"/>
      <c r="J141" s="7"/>
      <c r="K141" s="8">
        <f t="shared" si="27"/>
        <v>0</v>
      </c>
      <c r="L141" s="8">
        <f t="shared" si="28"/>
        <v>0</v>
      </c>
      <c r="M141" s="18">
        <f t="shared" si="29"/>
        <v>0</v>
      </c>
      <c r="N141" s="19">
        <f t="shared" si="30"/>
        <v>0</v>
      </c>
    </row>
    <row r="142" spans="1:14" x14ac:dyDescent="0.3">
      <c r="A142" s="7" t="s">
        <v>313</v>
      </c>
      <c r="B142" s="7" t="s">
        <v>314</v>
      </c>
      <c r="C142" s="8">
        <v>65.8</v>
      </c>
      <c r="D142" s="26">
        <v>0.15</v>
      </c>
      <c r="E142" s="15">
        <f t="shared" si="35"/>
        <v>339</v>
      </c>
      <c r="F142" s="18">
        <f t="shared" si="36"/>
        <v>2.5803921568627448</v>
      </c>
      <c r="G142" s="27">
        <f t="shared" si="37"/>
        <v>13.294117647058824</v>
      </c>
      <c r="H142" s="33"/>
      <c r="I142" s="7"/>
      <c r="J142" s="7"/>
      <c r="K142" s="8">
        <f t="shared" si="27"/>
        <v>0</v>
      </c>
      <c r="L142" s="8">
        <f t="shared" si="28"/>
        <v>0</v>
      </c>
      <c r="M142" s="18">
        <f t="shared" si="29"/>
        <v>0</v>
      </c>
      <c r="N142" s="19">
        <f t="shared" si="30"/>
        <v>0</v>
      </c>
    </row>
    <row r="143" spans="1:14" x14ac:dyDescent="0.3">
      <c r="A143" s="5"/>
      <c r="B143" s="4" t="s">
        <v>11</v>
      </c>
      <c r="C143" s="5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3"/>
    </row>
    <row r="144" spans="1:14" x14ac:dyDescent="0.3">
      <c r="A144" s="7" t="s">
        <v>131</v>
      </c>
      <c r="B144" s="7" t="s">
        <v>132</v>
      </c>
      <c r="C144" s="8">
        <v>28.1</v>
      </c>
      <c r="D144" s="26">
        <v>0.15</v>
      </c>
      <c r="E144" s="15">
        <f>(C144*5)+10</f>
        <v>150.5</v>
      </c>
      <c r="F144" s="18">
        <f t="shared" ref="F144:F212" si="38">C144/$W$2</f>
        <v>1.1019607843137256</v>
      </c>
      <c r="G144" s="27">
        <f t="shared" ref="G144:G212" si="39">E144/$W$2</f>
        <v>5.9019607843137258</v>
      </c>
      <c r="H144" s="33"/>
      <c r="I144" s="7"/>
      <c r="J144" s="7"/>
      <c r="K144" s="8">
        <f t="shared" si="27"/>
        <v>0</v>
      </c>
      <c r="L144" s="8">
        <f t="shared" si="28"/>
        <v>0</v>
      </c>
      <c r="M144" s="18">
        <f t="shared" si="29"/>
        <v>0</v>
      </c>
      <c r="N144" s="19">
        <f t="shared" si="30"/>
        <v>0</v>
      </c>
    </row>
    <row r="145" spans="1:14" x14ac:dyDescent="0.3">
      <c r="A145" s="7" t="s">
        <v>400</v>
      </c>
      <c r="B145" s="7" t="s">
        <v>477</v>
      </c>
      <c r="C145" s="8">
        <v>33.6</v>
      </c>
      <c r="D145" s="26">
        <v>0.15</v>
      </c>
      <c r="E145" s="15">
        <f t="shared" ref="E145:E162" si="40">(C145*5)+10</f>
        <v>178</v>
      </c>
      <c r="F145" s="18">
        <f t="shared" si="38"/>
        <v>1.3176470588235294</v>
      </c>
      <c r="G145" s="27">
        <f t="shared" si="39"/>
        <v>6.9803921568627452</v>
      </c>
      <c r="H145" s="33"/>
      <c r="I145" s="7"/>
      <c r="J145" s="7"/>
      <c r="K145" s="8">
        <f t="shared" si="27"/>
        <v>0</v>
      </c>
      <c r="L145" s="8">
        <f t="shared" si="28"/>
        <v>0</v>
      </c>
      <c r="M145" s="18">
        <f t="shared" si="29"/>
        <v>0</v>
      </c>
      <c r="N145" s="19">
        <f t="shared" si="30"/>
        <v>0</v>
      </c>
    </row>
    <row r="146" spans="1:14" x14ac:dyDescent="0.3">
      <c r="A146" s="7" t="s">
        <v>315</v>
      </c>
      <c r="B146" s="7" t="s">
        <v>316</v>
      </c>
      <c r="C146" s="8">
        <v>24.3</v>
      </c>
      <c r="D146" s="26">
        <v>0.15</v>
      </c>
      <c r="E146" s="15">
        <f t="shared" si="40"/>
        <v>131.5</v>
      </c>
      <c r="F146" s="18">
        <f t="shared" si="38"/>
        <v>0.95294117647058829</v>
      </c>
      <c r="G146" s="27">
        <f t="shared" si="39"/>
        <v>5.1568627450980395</v>
      </c>
      <c r="H146" s="33"/>
      <c r="I146" s="7"/>
      <c r="J146" s="7"/>
      <c r="K146" s="8">
        <f t="shared" si="27"/>
        <v>0</v>
      </c>
      <c r="L146" s="8">
        <f t="shared" si="28"/>
        <v>0</v>
      </c>
      <c r="M146" s="18">
        <f t="shared" si="29"/>
        <v>0</v>
      </c>
      <c r="N146" s="19">
        <f t="shared" si="30"/>
        <v>0</v>
      </c>
    </row>
    <row r="147" spans="1:14" x14ac:dyDescent="0.3">
      <c r="A147" s="7" t="s">
        <v>335</v>
      </c>
      <c r="B147" s="7" t="s">
        <v>478</v>
      </c>
      <c r="C147" s="8">
        <v>47.4</v>
      </c>
      <c r="D147" s="26">
        <v>0.15</v>
      </c>
      <c r="E147" s="15">
        <f t="shared" si="40"/>
        <v>247</v>
      </c>
      <c r="F147" s="18">
        <f t="shared" si="38"/>
        <v>1.8588235294117645</v>
      </c>
      <c r="G147" s="27">
        <f t="shared" si="39"/>
        <v>9.6862745098039209</v>
      </c>
      <c r="H147" s="33"/>
      <c r="I147" s="7"/>
      <c r="J147" s="7"/>
      <c r="K147" s="8">
        <f t="shared" si="27"/>
        <v>0</v>
      </c>
      <c r="L147" s="8">
        <f t="shared" si="28"/>
        <v>0</v>
      </c>
      <c r="M147" s="18">
        <f t="shared" si="29"/>
        <v>0</v>
      </c>
      <c r="N147" s="19">
        <f t="shared" si="30"/>
        <v>0</v>
      </c>
    </row>
    <row r="148" spans="1:14" x14ac:dyDescent="0.3">
      <c r="A148" s="7" t="s">
        <v>133</v>
      </c>
      <c r="B148" s="7" t="s">
        <v>479</v>
      </c>
      <c r="C148" s="8">
        <v>22.8</v>
      </c>
      <c r="D148" s="26">
        <v>0.15</v>
      </c>
      <c r="E148" s="15">
        <f t="shared" si="40"/>
        <v>124</v>
      </c>
      <c r="F148" s="18">
        <f t="shared" si="38"/>
        <v>0.89411764705882357</v>
      </c>
      <c r="G148" s="27">
        <f t="shared" si="39"/>
        <v>4.8627450980392153</v>
      </c>
      <c r="H148" s="33"/>
      <c r="I148" s="7"/>
      <c r="J148" s="7"/>
      <c r="K148" s="8">
        <f t="shared" si="27"/>
        <v>0</v>
      </c>
      <c r="L148" s="8">
        <f t="shared" si="28"/>
        <v>0</v>
      </c>
      <c r="M148" s="18">
        <f t="shared" si="29"/>
        <v>0</v>
      </c>
      <c r="N148" s="19">
        <f t="shared" si="30"/>
        <v>0</v>
      </c>
    </row>
    <row r="149" spans="1:14" x14ac:dyDescent="0.3">
      <c r="A149" s="7" t="s">
        <v>336</v>
      </c>
      <c r="B149" s="7" t="s">
        <v>480</v>
      </c>
      <c r="C149" s="8">
        <v>43.1</v>
      </c>
      <c r="D149" s="26">
        <v>0.15</v>
      </c>
      <c r="E149" s="15">
        <f t="shared" si="40"/>
        <v>225.5</v>
      </c>
      <c r="F149" s="18">
        <f t="shared" si="38"/>
        <v>1.6901960784313725</v>
      </c>
      <c r="G149" s="27">
        <f t="shared" si="39"/>
        <v>8.8431372549019613</v>
      </c>
      <c r="H149" s="33"/>
      <c r="I149" s="7"/>
      <c r="J149" s="7"/>
      <c r="K149" s="8">
        <f t="shared" si="27"/>
        <v>0</v>
      </c>
      <c r="L149" s="8">
        <f t="shared" si="28"/>
        <v>0</v>
      </c>
      <c r="M149" s="18">
        <f t="shared" si="29"/>
        <v>0</v>
      </c>
      <c r="N149" s="19">
        <f t="shared" si="30"/>
        <v>0</v>
      </c>
    </row>
    <row r="150" spans="1:14" x14ac:dyDescent="0.3">
      <c r="A150" s="7" t="s">
        <v>516</v>
      </c>
      <c r="B150" s="7" t="s">
        <v>517</v>
      </c>
      <c r="C150" s="8">
        <v>21.2</v>
      </c>
      <c r="D150" s="26">
        <v>0.15</v>
      </c>
      <c r="E150" s="15">
        <f t="shared" si="40"/>
        <v>116</v>
      </c>
      <c r="F150" s="18">
        <f t="shared" si="38"/>
        <v>0.83137254901960778</v>
      </c>
      <c r="G150" s="27">
        <f t="shared" si="39"/>
        <v>4.5490196078431371</v>
      </c>
      <c r="H150" s="33"/>
      <c r="I150" s="7"/>
      <c r="J150" s="7"/>
      <c r="K150" s="8">
        <f t="shared" si="27"/>
        <v>0</v>
      </c>
      <c r="L150" s="8">
        <f t="shared" si="28"/>
        <v>0</v>
      </c>
      <c r="M150" s="18">
        <f t="shared" si="29"/>
        <v>0</v>
      </c>
      <c r="N150" s="19">
        <f t="shared" si="30"/>
        <v>0</v>
      </c>
    </row>
    <row r="151" spans="1:14" x14ac:dyDescent="0.3">
      <c r="A151" s="7" t="s">
        <v>134</v>
      </c>
      <c r="B151" s="7" t="s">
        <v>481</v>
      </c>
      <c r="C151" s="8">
        <v>46.8</v>
      </c>
      <c r="D151" s="26">
        <v>0.15</v>
      </c>
      <c r="E151" s="15">
        <f t="shared" si="40"/>
        <v>244</v>
      </c>
      <c r="F151" s="18">
        <f t="shared" si="38"/>
        <v>1.8352941176470587</v>
      </c>
      <c r="G151" s="27">
        <f t="shared" si="39"/>
        <v>9.5686274509803919</v>
      </c>
      <c r="H151" s="33"/>
      <c r="I151" s="7"/>
      <c r="J151" s="7"/>
      <c r="K151" s="8">
        <f t="shared" ref="K151:K218" si="41">I151*C151</f>
        <v>0</v>
      </c>
      <c r="L151" s="8">
        <f t="shared" ref="L151:L218" si="42">E151*J151</f>
        <v>0</v>
      </c>
      <c r="M151" s="18">
        <f t="shared" ref="M151:M218" si="43">F151*I151</f>
        <v>0</v>
      </c>
      <c r="N151" s="19">
        <f t="shared" ref="N151:N218" si="44">G151*J151</f>
        <v>0</v>
      </c>
    </row>
    <row r="152" spans="1:14" x14ac:dyDescent="0.3">
      <c r="A152" s="7" t="s">
        <v>135</v>
      </c>
      <c r="B152" s="7" t="s">
        <v>482</v>
      </c>
      <c r="C152" s="8">
        <v>60.5</v>
      </c>
      <c r="D152" s="26">
        <v>0.15</v>
      </c>
      <c r="E152" s="15">
        <f t="shared" si="40"/>
        <v>312.5</v>
      </c>
      <c r="F152" s="18">
        <f t="shared" si="38"/>
        <v>2.3725490196078431</v>
      </c>
      <c r="G152" s="27">
        <f t="shared" si="39"/>
        <v>12.254901960784315</v>
      </c>
      <c r="H152" s="33"/>
      <c r="I152" s="7"/>
      <c r="J152" s="7"/>
      <c r="K152" s="8">
        <f t="shared" si="41"/>
        <v>0</v>
      </c>
      <c r="L152" s="8">
        <f t="shared" si="42"/>
        <v>0</v>
      </c>
      <c r="M152" s="18">
        <f t="shared" si="43"/>
        <v>0</v>
      </c>
      <c r="N152" s="19">
        <f t="shared" si="44"/>
        <v>0</v>
      </c>
    </row>
    <row r="153" spans="1:14" x14ac:dyDescent="0.3">
      <c r="A153" s="7" t="s">
        <v>337</v>
      </c>
      <c r="B153" s="7" t="s">
        <v>483</v>
      </c>
      <c r="C153" s="8">
        <v>27.8</v>
      </c>
      <c r="D153" s="26">
        <v>0.15</v>
      </c>
      <c r="E153" s="15">
        <f t="shared" si="40"/>
        <v>149</v>
      </c>
      <c r="F153" s="18">
        <f t="shared" si="38"/>
        <v>1.0901960784313727</v>
      </c>
      <c r="G153" s="27">
        <f t="shared" si="39"/>
        <v>5.8431372549019605</v>
      </c>
      <c r="H153" s="33"/>
      <c r="I153" s="7"/>
      <c r="J153" s="7"/>
      <c r="K153" s="8">
        <f t="shared" si="41"/>
        <v>0</v>
      </c>
      <c r="L153" s="8">
        <f t="shared" si="42"/>
        <v>0</v>
      </c>
      <c r="M153" s="18">
        <f t="shared" si="43"/>
        <v>0</v>
      </c>
      <c r="N153" s="19">
        <f t="shared" si="44"/>
        <v>0</v>
      </c>
    </row>
    <row r="154" spans="1:14" x14ac:dyDescent="0.3">
      <c r="A154" s="7" t="s">
        <v>338</v>
      </c>
      <c r="B154" s="7" t="s">
        <v>339</v>
      </c>
      <c r="C154" s="8">
        <v>52.4</v>
      </c>
      <c r="D154" s="26">
        <v>0.15</v>
      </c>
      <c r="E154" s="15">
        <f t="shared" si="40"/>
        <v>272</v>
      </c>
      <c r="F154" s="18">
        <f t="shared" si="38"/>
        <v>2.0549019607843135</v>
      </c>
      <c r="G154" s="27">
        <f t="shared" si="39"/>
        <v>10.666666666666666</v>
      </c>
      <c r="H154" s="33"/>
      <c r="I154" s="7"/>
      <c r="J154" s="7"/>
      <c r="K154" s="8">
        <f t="shared" si="41"/>
        <v>0</v>
      </c>
      <c r="L154" s="8">
        <f t="shared" si="42"/>
        <v>0</v>
      </c>
      <c r="M154" s="18">
        <f t="shared" si="43"/>
        <v>0</v>
      </c>
      <c r="N154" s="19">
        <f t="shared" si="44"/>
        <v>0</v>
      </c>
    </row>
    <row r="155" spans="1:14" x14ac:dyDescent="0.3">
      <c r="A155" s="7" t="s">
        <v>340</v>
      </c>
      <c r="B155" s="7" t="s">
        <v>484</v>
      </c>
      <c r="C155" s="8">
        <v>26.5</v>
      </c>
      <c r="D155" s="26">
        <v>0.15</v>
      </c>
      <c r="E155" s="15">
        <f t="shared" si="40"/>
        <v>142.5</v>
      </c>
      <c r="F155" s="18">
        <f t="shared" si="38"/>
        <v>1.0392156862745099</v>
      </c>
      <c r="G155" s="27">
        <f t="shared" si="39"/>
        <v>5.5882352941176467</v>
      </c>
      <c r="H155" s="33"/>
      <c r="I155" s="7"/>
      <c r="J155" s="7"/>
      <c r="K155" s="8">
        <f t="shared" si="41"/>
        <v>0</v>
      </c>
      <c r="L155" s="8">
        <f t="shared" si="42"/>
        <v>0</v>
      </c>
      <c r="M155" s="18">
        <f t="shared" si="43"/>
        <v>0</v>
      </c>
      <c r="N155" s="19">
        <f t="shared" si="44"/>
        <v>0</v>
      </c>
    </row>
    <row r="156" spans="1:14" x14ac:dyDescent="0.3">
      <c r="A156" s="7" t="s">
        <v>485</v>
      </c>
      <c r="B156" s="7" t="s">
        <v>486</v>
      </c>
      <c r="C156" s="8">
        <v>39.9</v>
      </c>
      <c r="D156" s="26">
        <v>0.15</v>
      </c>
      <c r="E156" s="15">
        <f t="shared" si="40"/>
        <v>209.5</v>
      </c>
      <c r="F156" s="18">
        <f t="shared" si="38"/>
        <v>1.5647058823529412</v>
      </c>
      <c r="G156" s="27">
        <f t="shared" si="39"/>
        <v>8.2156862745098032</v>
      </c>
      <c r="H156" s="33"/>
      <c r="I156" s="7"/>
      <c r="J156" s="7"/>
      <c r="K156" s="8">
        <f t="shared" si="41"/>
        <v>0</v>
      </c>
      <c r="L156" s="8">
        <f t="shared" si="42"/>
        <v>0</v>
      </c>
      <c r="M156" s="18">
        <f t="shared" si="43"/>
        <v>0</v>
      </c>
      <c r="N156" s="19">
        <f t="shared" si="44"/>
        <v>0</v>
      </c>
    </row>
    <row r="157" spans="1:14" s="12" customFormat="1" x14ac:dyDescent="0.3">
      <c r="A157" s="7" t="s">
        <v>401</v>
      </c>
      <c r="B157" s="7" t="s">
        <v>487</v>
      </c>
      <c r="C157" s="8">
        <v>34.799999999999997</v>
      </c>
      <c r="D157" s="26">
        <v>0.15</v>
      </c>
      <c r="E157" s="15">
        <f t="shared" si="40"/>
        <v>184</v>
      </c>
      <c r="F157" s="18">
        <f t="shared" si="38"/>
        <v>1.364705882352941</v>
      </c>
      <c r="G157" s="27">
        <f t="shared" si="39"/>
        <v>7.215686274509804</v>
      </c>
      <c r="H157" s="33"/>
      <c r="I157" s="7"/>
      <c r="J157" s="7"/>
      <c r="K157" s="8">
        <f t="shared" si="41"/>
        <v>0</v>
      </c>
      <c r="L157" s="8">
        <f t="shared" si="42"/>
        <v>0</v>
      </c>
      <c r="M157" s="18">
        <f t="shared" si="43"/>
        <v>0</v>
      </c>
      <c r="N157" s="19">
        <f t="shared" si="44"/>
        <v>0</v>
      </c>
    </row>
    <row r="158" spans="1:14" s="12" customFormat="1" x14ac:dyDescent="0.3">
      <c r="A158" s="7" t="s">
        <v>436</v>
      </c>
      <c r="B158" s="7" t="s">
        <v>437</v>
      </c>
      <c r="C158" s="8">
        <v>30</v>
      </c>
      <c r="D158" s="26">
        <v>0.15</v>
      </c>
      <c r="E158" s="15">
        <f t="shared" si="40"/>
        <v>160</v>
      </c>
      <c r="F158" s="18">
        <f t="shared" si="38"/>
        <v>1.1764705882352942</v>
      </c>
      <c r="G158" s="27">
        <f t="shared" si="39"/>
        <v>6.2745098039215685</v>
      </c>
      <c r="H158" s="33"/>
      <c r="I158" s="7"/>
      <c r="J158" s="7"/>
      <c r="K158" s="8">
        <f t="shared" si="41"/>
        <v>0</v>
      </c>
      <c r="L158" s="8">
        <f t="shared" si="42"/>
        <v>0</v>
      </c>
      <c r="M158" s="18">
        <f t="shared" si="43"/>
        <v>0</v>
      </c>
      <c r="N158" s="19">
        <f t="shared" si="44"/>
        <v>0</v>
      </c>
    </row>
    <row r="159" spans="1:14" s="12" customFormat="1" x14ac:dyDescent="0.3">
      <c r="A159" s="7" t="s">
        <v>136</v>
      </c>
      <c r="B159" s="7" t="s">
        <v>488</v>
      </c>
      <c r="C159" s="8">
        <v>37.4</v>
      </c>
      <c r="D159" s="26">
        <v>0.15</v>
      </c>
      <c r="E159" s="15">
        <f t="shared" si="40"/>
        <v>197</v>
      </c>
      <c r="F159" s="18">
        <f t="shared" si="38"/>
        <v>1.4666666666666666</v>
      </c>
      <c r="G159" s="27">
        <f t="shared" si="39"/>
        <v>7.7254901960784315</v>
      </c>
      <c r="H159" s="33"/>
      <c r="I159" s="7"/>
      <c r="J159" s="7"/>
      <c r="K159" s="8">
        <f t="shared" si="41"/>
        <v>0</v>
      </c>
      <c r="L159" s="8">
        <f t="shared" si="42"/>
        <v>0</v>
      </c>
      <c r="M159" s="18">
        <f t="shared" si="43"/>
        <v>0</v>
      </c>
      <c r="N159" s="19">
        <f t="shared" si="44"/>
        <v>0</v>
      </c>
    </row>
    <row r="160" spans="1:14" s="14" customFormat="1" x14ac:dyDescent="0.3">
      <c r="A160" s="7" t="s">
        <v>317</v>
      </c>
      <c r="B160" s="7" t="s">
        <v>318</v>
      </c>
      <c r="C160" s="8">
        <v>18.7</v>
      </c>
      <c r="D160" s="26">
        <v>0.15</v>
      </c>
      <c r="E160" s="15">
        <f t="shared" si="40"/>
        <v>103.5</v>
      </c>
      <c r="F160" s="18">
        <f t="shared" ref="F160:F161" si="45">C160/$W$2</f>
        <v>0.73333333333333328</v>
      </c>
      <c r="G160" s="27">
        <f t="shared" ref="G160:G161" si="46">E160/$W$2</f>
        <v>4.0588235294117645</v>
      </c>
      <c r="H160" s="33"/>
      <c r="I160" s="7"/>
      <c r="J160" s="7"/>
      <c r="K160" s="8">
        <f t="shared" si="41"/>
        <v>0</v>
      </c>
      <c r="L160" s="8">
        <f t="shared" si="42"/>
        <v>0</v>
      </c>
      <c r="M160" s="18">
        <f t="shared" si="43"/>
        <v>0</v>
      </c>
      <c r="N160" s="19">
        <f t="shared" si="44"/>
        <v>0</v>
      </c>
    </row>
    <row r="161" spans="1:14" s="14" customFormat="1" x14ac:dyDescent="0.3">
      <c r="A161" s="7" t="s">
        <v>319</v>
      </c>
      <c r="B161" s="7" t="s">
        <v>320</v>
      </c>
      <c r="C161" s="8">
        <v>15.6</v>
      </c>
      <c r="D161" s="26">
        <v>0.15</v>
      </c>
      <c r="E161" s="15">
        <f t="shared" si="40"/>
        <v>88</v>
      </c>
      <c r="F161" s="18">
        <f t="shared" si="45"/>
        <v>0.61176470588235288</v>
      </c>
      <c r="G161" s="27">
        <f t="shared" si="46"/>
        <v>3.4509803921568629</v>
      </c>
      <c r="H161" s="33"/>
      <c r="I161" s="7"/>
      <c r="J161" s="7"/>
      <c r="K161" s="8">
        <f t="shared" si="41"/>
        <v>0</v>
      </c>
      <c r="L161" s="8">
        <f t="shared" si="42"/>
        <v>0</v>
      </c>
      <c r="M161" s="18">
        <f t="shared" si="43"/>
        <v>0</v>
      </c>
      <c r="N161" s="19">
        <f t="shared" si="44"/>
        <v>0</v>
      </c>
    </row>
    <row r="162" spans="1:14" s="14" customFormat="1" x14ac:dyDescent="0.3">
      <c r="A162" s="7" t="s">
        <v>341</v>
      </c>
      <c r="B162" s="7" t="s">
        <v>342</v>
      </c>
      <c r="C162" s="8">
        <v>26.5</v>
      </c>
      <c r="D162" s="26">
        <v>0.15</v>
      </c>
      <c r="E162" s="15">
        <f t="shared" si="40"/>
        <v>142.5</v>
      </c>
      <c r="F162" s="18">
        <f t="shared" ref="F162" si="47">C162/$W$2</f>
        <v>1.0392156862745099</v>
      </c>
      <c r="G162" s="27">
        <f t="shared" ref="G162" si="48">E162/$W$2</f>
        <v>5.5882352941176467</v>
      </c>
      <c r="H162" s="33"/>
      <c r="I162" s="7"/>
      <c r="J162" s="7"/>
      <c r="K162" s="8">
        <f t="shared" ref="K162" si="49">I162*C162</f>
        <v>0</v>
      </c>
      <c r="L162" s="8">
        <f t="shared" ref="L162" si="50">E162*J162</f>
        <v>0</v>
      </c>
      <c r="M162" s="18">
        <f t="shared" ref="M162" si="51">F162*I162</f>
        <v>0</v>
      </c>
      <c r="N162" s="19">
        <f t="shared" ref="N162" si="52">G162*J162</f>
        <v>0</v>
      </c>
    </row>
    <row r="163" spans="1:14" x14ac:dyDescent="0.3">
      <c r="A163" s="5"/>
      <c r="B163" s="4" t="s">
        <v>12</v>
      </c>
      <c r="C163" s="5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3"/>
    </row>
    <row r="164" spans="1:14" x14ac:dyDescent="0.3">
      <c r="A164" s="7" t="s">
        <v>137</v>
      </c>
      <c r="B164" s="7" t="s">
        <v>138</v>
      </c>
      <c r="C164" s="8">
        <v>16.7</v>
      </c>
      <c r="D164" s="26">
        <v>0.15</v>
      </c>
      <c r="E164" s="15">
        <f>(C164*5)+10</f>
        <v>93.5</v>
      </c>
      <c r="F164" s="18">
        <f t="shared" si="38"/>
        <v>0.65490196078431373</v>
      </c>
      <c r="G164" s="27">
        <f t="shared" si="39"/>
        <v>3.6666666666666665</v>
      </c>
      <c r="H164" s="33"/>
      <c r="I164" s="7"/>
      <c r="J164" s="7"/>
      <c r="K164" s="8">
        <f t="shared" si="41"/>
        <v>0</v>
      </c>
      <c r="L164" s="8">
        <f t="shared" si="42"/>
        <v>0</v>
      </c>
      <c r="M164" s="18">
        <f t="shared" si="43"/>
        <v>0</v>
      </c>
      <c r="N164" s="19">
        <f t="shared" si="44"/>
        <v>0</v>
      </c>
    </row>
    <row r="165" spans="1:14" x14ac:dyDescent="0.3">
      <c r="A165" s="7" t="s">
        <v>139</v>
      </c>
      <c r="B165" s="7" t="s">
        <v>140</v>
      </c>
      <c r="C165" s="8">
        <v>16.7</v>
      </c>
      <c r="D165" s="26">
        <v>0.15</v>
      </c>
      <c r="E165" s="15">
        <f t="shared" ref="E165:E169" si="53">(C165*5)+10</f>
        <v>93.5</v>
      </c>
      <c r="F165" s="18">
        <f t="shared" si="38"/>
        <v>0.65490196078431373</v>
      </c>
      <c r="G165" s="27">
        <f t="shared" si="39"/>
        <v>3.6666666666666665</v>
      </c>
      <c r="H165" s="33"/>
      <c r="I165" s="7"/>
      <c r="J165" s="7"/>
      <c r="K165" s="8">
        <f t="shared" si="41"/>
        <v>0</v>
      </c>
      <c r="L165" s="8">
        <f t="shared" si="42"/>
        <v>0</v>
      </c>
      <c r="M165" s="18">
        <f t="shared" si="43"/>
        <v>0</v>
      </c>
      <c r="N165" s="19">
        <f t="shared" si="44"/>
        <v>0</v>
      </c>
    </row>
    <row r="166" spans="1:14" x14ac:dyDescent="0.3">
      <c r="A166" s="7" t="s">
        <v>518</v>
      </c>
      <c r="B166" s="7" t="s">
        <v>519</v>
      </c>
      <c r="C166" s="8">
        <v>16.7</v>
      </c>
      <c r="D166" s="26">
        <v>0.15</v>
      </c>
      <c r="E166" s="15">
        <f t="shared" si="53"/>
        <v>93.5</v>
      </c>
      <c r="F166" s="18">
        <f t="shared" si="38"/>
        <v>0.65490196078431373</v>
      </c>
      <c r="G166" s="27">
        <f t="shared" si="39"/>
        <v>3.6666666666666665</v>
      </c>
      <c r="H166" s="33"/>
      <c r="I166" s="7"/>
      <c r="J166" s="7"/>
      <c r="K166" s="8">
        <f t="shared" si="41"/>
        <v>0</v>
      </c>
      <c r="L166" s="8">
        <f t="shared" si="42"/>
        <v>0</v>
      </c>
      <c r="M166" s="18">
        <f t="shared" si="43"/>
        <v>0</v>
      </c>
      <c r="N166" s="19">
        <f t="shared" si="44"/>
        <v>0</v>
      </c>
    </row>
    <row r="167" spans="1:14" x14ac:dyDescent="0.3">
      <c r="A167" s="7" t="s">
        <v>321</v>
      </c>
      <c r="B167" s="7" t="s">
        <v>322</v>
      </c>
      <c r="C167" s="8">
        <v>28.2</v>
      </c>
      <c r="D167" s="26">
        <v>0.15</v>
      </c>
      <c r="E167" s="15">
        <f t="shared" si="53"/>
        <v>151</v>
      </c>
      <c r="F167" s="18">
        <f t="shared" si="38"/>
        <v>1.1058823529411765</v>
      </c>
      <c r="G167" s="27">
        <f t="shared" si="39"/>
        <v>5.9215686274509807</v>
      </c>
      <c r="H167" s="33"/>
      <c r="I167" s="7"/>
      <c r="J167" s="7"/>
      <c r="K167" s="8">
        <f t="shared" si="41"/>
        <v>0</v>
      </c>
      <c r="L167" s="8">
        <f t="shared" si="42"/>
        <v>0</v>
      </c>
      <c r="M167" s="18">
        <f t="shared" si="43"/>
        <v>0</v>
      </c>
      <c r="N167" s="19">
        <f t="shared" si="44"/>
        <v>0</v>
      </c>
    </row>
    <row r="168" spans="1:14" x14ac:dyDescent="0.3">
      <c r="A168" s="7" t="s">
        <v>141</v>
      </c>
      <c r="B168" s="7" t="s">
        <v>142</v>
      </c>
      <c r="C168" s="8">
        <v>16.7</v>
      </c>
      <c r="D168" s="26">
        <v>0.15</v>
      </c>
      <c r="E168" s="15">
        <f t="shared" si="53"/>
        <v>93.5</v>
      </c>
      <c r="F168" s="18">
        <f t="shared" si="38"/>
        <v>0.65490196078431373</v>
      </c>
      <c r="G168" s="27">
        <f t="shared" si="39"/>
        <v>3.6666666666666665</v>
      </c>
      <c r="H168" s="33"/>
      <c r="I168" s="7"/>
      <c r="J168" s="7"/>
      <c r="K168" s="8">
        <f t="shared" si="41"/>
        <v>0</v>
      </c>
      <c r="L168" s="8">
        <f t="shared" si="42"/>
        <v>0</v>
      </c>
      <c r="M168" s="18">
        <f t="shared" si="43"/>
        <v>0</v>
      </c>
      <c r="N168" s="19">
        <f t="shared" si="44"/>
        <v>0</v>
      </c>
    </row>
    <row r="169" spans="1:14" s="14" customFormat="1" x14ac:dyDescent="0.3">
      <c r="A169" s="7" t="s">
        <v>143</v>
      </c>
      <c r="B169" s="7" t="s">
        <v>144</v>
      </c>
      <c r="C169" s="8">
        <v>16.7</v>
      </c>
      <c r="D169" s="26">
        <v>0.15</v>
      </c>
      <c r="E169" s="15">
        <f t="shared" si="53"/>
        <v>93.5</v>
      </c>
      <c r="F169" s="18">
        <f t="shared" ref="F169" si="54">C169/$W$2</f>
        <v>0.65490196078431373</v>
      </c>
      <c r="G169" s="27">
        <f t="shared" ref="G169" si="55">E169/$W$2</f>
        <v>3.6666666666666665</v>
      </c>
      <c r="H169" s="33"/>
      <c r="I169" s="7"/>
      <c r="J169" s="7"/>
      <c r="K169" s="8">
        <f t="shared" ref="K169" si="56">I169*C169</f>
        <v>0</v>
      </c>
      <c r="L169" s="8">
        <f t="shared" ref="L169" si="57">E169*J169</f>
        <v>0</v>
      </c>
      <c r="M169" s="18">
        <f t="shared" ref="M169" si="58">F169*I169</f>
        <v>0</v>
      </c>
      <c r="N169" s="19">
        <f t="shared" ref="N169" si="59">G169*J169</f>
        <v>0</v>
      </c>
    </row>
    <row r="170" spans="1:14" x14ac:dyDescent="0.3">
      <c r="A170" s="5"/>
      <c r="B170" s="4" t="s">
        <v>13</v>
      </c>
      <c r="C170" s="54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6"/>
    </row>
    <row r="171" spans="1:14" x14ac:dyDescent="0.3">
      <c r="A171" s="7" t="s">
        <v>145</v>
      </c>
      <c r="B171" s="7" t="s">
        <v>264</v>
      </c>
      <c r="C171" s="8">
        <v>98.4</v>
      </c>
      <c r="D171" s="26">
        <v>0.15</v>
      </c>
      <c r="E171" s="15">
        <f>(C171*5)+10</f>
        <v>502</v>
      </c>
      <c r="F171" s="18">
        <f t="shared" si="38"/>
        <v>3.8588235294117648</v>
      </c>
      <c r="G171" s="27">
        <f t="shared" si="39"/>
        <v>19.686274509803923</v>
      </c>
      <c r="H171" s="33"/>
      <c r="I171" s="7"/>
      <c r="J171" s="7"/>
      <c r="K171" s="8">
        <f t="shared" si="41"/>
        <v>0</v>
      </c>
      <c r="L171" s="8">
        <f t="shared" si="42"/>
        <v>0</v>
      </c>
      <c r="M171" s="18">
        <f t="shared" si="43"/>
        <v>0</v>
      </c>
      <c r="N171" s="19">
        <f t="shared" si="44"/>
        <v>0</v>
      </c>
    </row>
    <row r="172" spans="1:14" x14ac:dyDescent="0.3">
      <c r="A172" s="7" t="s">
        <v>146</v>
      </c>
      <c r="B172" s="7" t="s">
        <v>147</v>
      </c>
      <c r="C172" s="8">
        <v>283.89999999999998</v>
      </c>
      <c r="D172" s="26">
        <v>0.15</v>
      </c>
      <c r="E172" s="15">
        <f t="shared" ref="E172:E186" si="60">(C172*5)+10</f>
        <v>1429.5</v>
      </c>
      <c r="F172" s="18">
        <f t="shared" si="38"/>
        <v>11.133333333333333</v>
      </c>
      <c r="G172" s="27">
        <f t="shared" si="39"/>
        <v>56.058823529411768</v>
      </c>
      <c r="H172" s="33"/>
      <c r="I172" s="7"/>
      <c r="J172" s="7"/>
      <c r="K172" s="8">
        <f t="shared" si="41"/>
        <v>0</v>
      </c>
      <c r="L172" s="8">
        <f t="shared" si="42"/>
        <v>0</v>
      </c>
      <c r="M172" s="18">
        <f t="shared" si="43"/>
        <v>0</v>
      </c>
      <c r="N172" s="19">
        <f t="shared" si="44"/>
        <v>0</v>
      </c>
    </row>
    <row r="173" spans="1:14" x14ac:dyDescent="0.3">
      <c r="A173" s="7" t="s">
        <v>265</v>
      </c>
      <c r="B173" s="7" t="s">
        <v>266</v>
      </c>
      <c r="C173" s="8">
        <v>69</v>
      </c>
      <c r="D173" s="26">
        <v>0.15</v>
      </c>
      <c r="E173" s="15">
        <f t="shared" si="60"/>
        <v>355</v>
      </c>
      <c r="F173" s="18">
        <f t="shared" si="38"/>
        <v>2.7058823529411766</v>
      </c>
      <c r="G173" s="27">
        <f t="shared" si="39"/>
        <v>13.921568627450981</v>
      </c>
      <c r="H173" s="33"/>
      <c r="I173" s="7"/>
      <c r="J173" s="7"/>
      <c r="K173" s="8">
        <f t="shared" si="41"/>
        <v>0</v>
      </c>
      <c r="L173" s="8">
        <f t="shared" si="42"/>
        <v>0</v>
      </c>
      <c r="M173" s="18">
        <f t="shared" si="43"/>
        <v>0</v>
      </c>
      <c r="N173" s="19">
        <f t="shared" si="44"/>
        <v>0</v>
      </c>
    </row>
    <row r="174" spans="1:14" x14ac:dyDescent="0.3">
      <c r="A174" s="7" t="s">
        <v>148</v>
      </c>
      <c r="B174" s="7" t="s">
        <v>267</v>
      </c>
      <c r="C174" s="8">
        <v>140.4</v>
      </c>
      <c r="D174" s="26">
        <v>0.15</v>
      </c>
      <c r="E174" s="15">
        <f t="shared" si="60"/>
        <v>712</v>
      </c>
      <c r="F174" s="18">
        <f t="shared" si="38"/>
        <v>5.5058823529411764</v>
      </c>
      <c r="G174" s="27">
        <f t="shared" si="39"/>
        <v>27.921568627450981</v>
      </c>
      <c r="H174" s="33"/>
      <c r="I174" s="7"/>
      <c r="J174" s="7"/>
      <c r="K174" s="8">
        <f t="shared" si="41"/>
        <v>0</v>
      </c>
      <c r="L174" s="8">
        <f t="shared" si="42"/>
        <v>0</v>
      </c>
      <c r="M174" s="18">
        <f t="shared" si="43"/>
        <v>0</v>
      </c>
      <c r="N174" s="19">
        <f t="shared" si="44"/>
        <v>0</v>
      </c>
    </row>
    <row r="175" spans="1:14" x14ac:dyDescent="0.3">
      <c r="A175" s="7" t="s">
        <v>149</v>
      </c>
      <c r="B175" s="7" t="s">
        <v>150</v>
      </c>
      <c r="C175" s="8">
        <v>67.2</v>
      </c>
      <c r="D175" s="26">
        <v>0.15</v>
      </c>
      <c r="E175" s="15">
        <f t="shared" si="60"/>
        <v>346</v>
      </c>
      <c r="F175" s="18">
        <f t="shared" si="38"/>
        <v>2.6352941176470588</v>
      </c>
      <c r="G175" s="27">
        <f t="shared" si="39"/>
        <v>13.568627450980392</v>
      </c>
      <c r="H175" s="33"/>
      <c r="I175" s="7"/>
      <c r="J175" s="7"/>
      <c r="K175" s="8">
        <f t="shared" si="41"/>
        <v>0</v>
      </c>
      <c r="L175" s="8">
        <f t="shared" si="42"/>
        <v>0</v>
      </c>
      <c r="M175" s="18">
        <f t="shared" si="43"/>
        <v>0</v>
      </c>
      <c r="N175" s="19">
        <f t="shared" si="44"/>
        <v>0</v>
      </c>
    </row>
    <row r="176" spans="1:14" x14ac:dyDescent="0.3">
      <c r="A176" s="7" t="s">
        <v>246</v>
      </c>
      <c r="B176" s="7" t="s">
        <v>247</v>
      </c>
      <c r="C176" s="8">
        <v>270</v>
      </c>
      <c r="D176" s="26">
        <v>0.15</v>
      </c>
      <c r="E176" s="15">
        <f t="shared" si="60"/>
        <v>1360</v>
      </c>
      <c r="F176" s="18">
        <f t="shared" si="38"/>
        <v>10.588235294117647</v>
      </c>
      <c r="G176" s="27">
        <f t="shared" si="39"/>
        <v>53.333333333333336</v>
      </c>
      <c r="H176" s="33"/>
      <c r="I176" s="7"/>
      <c r="J176" s="7"/>
      <c r="K176" s="8">
        <f t="shared" si="41"/>
        <v>0</v>
      </c>
      <c r="L176" s="8">
        <f t="shared" si="42"/>
        <v>0</v>
      </c>
      <c r="M176" s="18">
        <f t="shared" si="43"/>
        <v>0</v>
      </c>
      <c r="N176" s="19">
        <f t="shared" si="44"/>
        <v>0</v>
      </c>
    </row>
    <row r="177" spans="1:14" x14ac:dyDescent="0.3">
      <c r="A177" s="7" t="s">
        <v>151</v>
      </c>
      <c r="B177" s="7" t="s">
        <v>152</v>
      </c>
      <c r="C177" s="8">
        <v>205.9</v>
      </c>
      <c r="D177" s="26">
        <v>0.15</v>
      </c>
      <c r="E177" s="15">
        <f t="shared" si="60"/>
        <v>1039.5</v>
      </c>
      <c r="F177" s="18">
        <f t="shared" si="38"/>
        <v>8.0745098039215684</v>
      </c>
      <c r="G177" s="27">
        <f t="shared" si="39"/>
        <v>40.764705882352942</v>
      </c>
      <c r="H177" s="33"/>
      <c r="I177" s="7"/>
      <c r="J177" s="7"/>
      <c r="K177" s="8">
        <f t="shared" si="41"/>
        <v>0</v>
      </c>
      <c r="L177" s="8">
        <f t="shared" si="42"/>
        <v>0</v>
      </c>
      <c r="M177" s="18">
        <f t="shared" si="43"/>
        <v>0</v>
      </c>
      <c r="N177" s="19">
        <f t="shared" si="44"/>
        <v>0</v>
      </c>
    </row>
    <row r="178" spans="1:14" x14ac:dyDescent="0.3">
      <c r="A178" s="7" t="s">
        <v>343</v>
      </c>
      <c r="B178" s="7" t="s">
        <v>344</v>
      </c>
      <c r="C178" s="8">
        <v>645.79999999999995</v>
      </c>
      <c r="D178" s="26">
        <v>0.15</v>
      </c>
      <c r="E178" s="15">
        <f t="shared" si="60"/>
        <v>3239</v>
      </c>
      <c r="F178" s="18">
        <f t="shared" si="38"/>
        <v>25.32549019607843</v>
      </c>
      <c r="G178" s="27">
        <f t="shared" si="39"/>
        <v>127.01960784313725</v>
      </c>
      <c r="H178" s="33"/>
      <c r="I178" s="7"/>
      <c r="J178" s="7"/>
      <c r="K178" s="8">
        <f t="shared" si="41"/>
        <v>0</v>
      </c>
      <c r="L178" s="8">
        <f t="shared" si="42"/>
        <v>0</v>
      </c>
      <c r="M178" s="18">
        <f t="shared" si="43"/>
        <v>0</v>
      </c>
      <c r="N178" s="19">
        <f t="shared" si="44"/>
        <v>0</v>
      </c>
    </row>
    <row r="179" spans="1:14" x14ac:dyDescent="0.3">
      <c r="A179" s="7" t="s">
        <v>153</v>
      </c>
      <c r="B179" s="7" t="s">
        <v>154</v>
      </c>
      <c r="C179" s="8">
        <v>262.8</v>
      </c>
      <c r="D179" s="26">
        <v>0.15</v>
      </c>
      <c r="E179" s="15">
        <f t="shared" si="60"/>
        <v>1324</v>
      </c>
      <c r="F179" s="18">
        <f t="shared" si="38"/>
        <v>10.305882352941177</v>
      </c>
      <c r="G179" s="27">
        <f t="shared" si="39"/>
        <v>51.921568627450981</v>
      </c>
      <c r="H179" s="33"/>
      <c r="I179" s="7"/>
      <c r="J179" s="7"/>
      <c r="K179" s="8">
        <f t="shared" si="41"/>
        <v>0</v>
      </c>
      <c r="L179" s="8">
        <f t="shared" si="42"/>
        <v>0</v>
      </c>
      <c r="M179" s="18">
        <f t="shared" si="43"/>
        <v>0</v>
      </c>
      <c r="N179" s="19">
        <f t="shared" si="44"/>
        <v>0</v>
      </c>
    </row>
    <row r="180" spans="1:14" x14ac:dyDescent="0.3">
      <c r="A180" s="7" t="s">
        <v>155</v>
      </c>
      <c r="B180" s="7" t="s">
        <v>156</v>
      </c>
      <c r="C180" s="8">
        <v>252.7</v>
      </c>
      <c r="D180" s="26">
        <v>0.15</v>
      </c>
      <c r="E180" s="15">
        <f t="shared" si="60"/>
        <v>1273.5</v>
      </c>
      <c r="F180" s="18">
        <f t="shared" si="38"/>
        <v>9.9098039215686278</v>
      </c>
      <c r="G180" s="27">
        <f t="shared" si="39"/>
        <v>49.941176470588232</v>
      </c>
      <c r="H180" s="33"/>
      <c r="I180" s="7"/>
      <c r="J180" s="7"/>
      <c r="K180" s="8">
        <f t="shared" si="41"/>
        <v>0</v>
      </c>
      <c r="L180" s="8">
        <f t="shared" si="42"/>
        <v>0</v>
      </c>
      <c r="M180" s="18">
        <f t="shared" si="43"/>
        <v>0</v>
      </c>
      <c r="N180" s="19">
        <f t="shared" si="44"/>
        <v>0</v>
      </c>
    </row>
    <row r="181" spans="1:14" x14ac:dyDescent="0.3">
      <c r="A181" s="7" t="s">
        <v>157</v>
      </c>
      <c r="B181" s="7" t="s">
        <v>158</v>
      </c>
      <c r="C181" s="8">
        <v>254.4</v>
      </c>
      <c r="D181" s="26">
        <v>0.15</v>
      </c>
      <c r="E181" s="15">
        <f t="shared" si="60"/>
        <v>1282</v>
      </c>
      <c r="F181" s="18">
        <f t="shared" si="38"/>
        <v>9.9764705882352942</v>
      </c>
      <c r="G181" s="27">
        <f t="shared" si="39"/>
        <v>50.274509803921568</v>
      </c>
      <c r="H181" s="33"/>
      <c r="I181" s="7"/>
      <c r="J181" s="7"/>
      <c r="K181" s="8">
        <f t="shared" si="41"/>
        <v>0</v>
      </c>
      <c r="L181" s="8">
        <f t="shared" si="42"/>
        <v>0</v>
      </c>
      <c r="M181" s="18">
        <f t="shared" si="43"/>
        <v>0</v>
      </c>
      <c r="N181" s="19">
        <f t="shared" si="44"/>
        <v>0</v>
      </c>
    </row>
    <row r="182" spans="1:14" x14ac:dyDescent="0.3">
      <c r="A182" s="7" t="s">
        <v>159</v>
      </c>
      <c r="B182" s="7" t="s">
        <v>160</v>
      </c>
      <c r="C182" s="8">
        <v>243.4</v>
      </c>
      <c r="D182" s="26">
        <v>0.15</v>
      </c>
      <c r="E182" s="15">
        <f t="shared" si="60"/>
        <v>1227</v>
      </c>
      <c r="F182" s="18">
        <f t="shared" si="38"/>
        <v>9.5450980392156861</v>
      </c>
      <c r="G182" s="27">
        <f t="shared" si="39"/>
        <v>48.117647058823529</v>
      </c>
      <c r="H182" s="33"/>
      <c r="I182" s="7"/>
      <c r="J182" s="7"/>
      <c r="K182" s="8">
        <f t="shared" si="41"/>
        <v>0</v>
      </c>
      <c r="L182" s="8">
        <f t="shared" si="42"/>
        <v>0</v>
      </c>
      <c r="M182" s="18">
        <f t="shared" si="43"/>
        <v>0</v>
      </c>
      <c r="N182" s="19">
        <f t="shared" si="44"/>
        <v>0</v>
      </c>
    </row>
    <row r="183" spans="1:14" x14ac:dyDescent="0.3">
      <c r="A183" s="7" t="s">
        <v>345</v>
      </c>
      <c r="B183" s="7" t="s">
        <v>348</v>
      </c>
      <c r="C183" s="8">
        <v>402.5</v>
      </c>
      <c r="D183" s="26">
        <v>0.15</v>
      </c>
      <c r="E183" s="15">
        <f t="shared" si="60"/>
        <v>2022.5</v>
      </c>
      <c r="F183" s="18">
        <f t="shared" si="38"/>
        <v>15.784313725490197</v>
      </c>
      <c r="G183" s="27">
        <f t="shared" si="39"/>
        <v>79.313725490196077</v>
      </c>
      <c r="H183" s="33"/>
      <c r="I183" s="7"/>
      <c r="J183" s="7"/>
      <c r="K183" s="8">
        <f t="shared" si="41"/>
        <v>0</v>
      </c>
      <c r="L183" s="8">
        <f t="shared" si="42"/>
        <v>0</v>
      </c>
      <c r="M183" s="18">
        <f t="shared" si="43"/>
        <v>0</v>
      </c>
      <c r="N183" s="19">
        <f t="shared" si="44"/>
        <v>0</v>
      </c>
    </row>
    <row r="184" spans="1:14" x14ac:dyDescent="0.3">
      <c r="A184" s="7" t="s">
        <v>520</v>
      </c>
      <c r="B184" s="7" t="s">
        <v>521</v>
      </c>
      <c r="C184" s="8">
        <v>718.8</v>
      </c>
      <c r="D184" s="26">
        <v>0.15</v>
      </c>
      <c r="E184" s="15">
        <f t="shared" si="60"/>
        <v>3604</v>
      </c>
      <c r="F184" s="18">
        <f t="shared" si="38"/>
        <v>28.188235294117646</v>
      </c>
      <c r="G184" s="27">
        <f t="shared" si="39"/>
        <v>141.33333333333334</v>
      </c>
      <c r="H184" s="33"/>
      <c r="I184" s="7"/>
      <c r="J184" s="7"/>
      <c r="K184" s="8">
        <f t="shared" si="41"/>
        <v>0</v>
      </c>
      <c r="L184" s="8">
        <f t="shared" si="42"/>
        <v>0</v>
      </c>
      <c r="M184" s="18">
        <f t="shared" si="43"/>
        <v>0</v>
      </c>
      <c r="N184" s="19">
        <f t="shared" si="44"/>
        <v>0</v>
      </c>
    </row>
    <row r="185" spans="1:14" x14ac:dyDescent="0.3">
      <c r="A185" s="7" t="s">
        <v>346</v>
      </c>
      <c r="B185" s="7" t="s">
        <v>347</v>
      </c>
      <c r="C185" s="8">
        <v>302.39999999999998</v>
      </c>
      <c r="D185" s="26">
        <v>0.15</v>
      </c>
      <c r="E185" s="15">
        <f t="shared" si="60"/>
        <v>1522</v>
      </c>
      <c r="F185" s="18">
        <f t="shared" si="38"/>
        <v>11.858823529411763</v>
      </c>
      <c r="G185" s="27">
        <f t="shared" si="39"/>
        <v>59.686274509803923</v>
      </c>
      <c r="H185" s="33"/>
      <c r="I185" s="7"/>
      <c r="J185" s="7"/>
      <c r="K185" s="8">
        <f t="shared" si="41"/>
        <v>0</v>
      </c>
      <c r="L185" s="8">
        <f t="shared" si="42"/>
        <v>0</v>
      </c>
      <c r="M185" s="18">
        <f t="shared" si="43"/>
        <v>0</v>
      </c>
      <c r="N185" s="19">
        <f t="shared" si="44"/>
        <v>0</v>
      </c>
    </row>
    <row r="186" spans="1:14" s="14" customFormat="1" x14ac:dyDescent="0.3">
      <c r="A186" s="7" t="s">
        <v>161</v>
      </c>
      <c r="B186" s="7" t="s">
        <v>402</v>
      </c>
      <c r="C186" s="8">
        <v>190.3</v>
      </c>
      <c r="D186" s="26">
        <v>0.15</v>
      </c>
      <c r="E186" s="15">
        <f t="shared" si="60"/>
        <v>961.5</v>
      </c>
      <c r="F186" s="18">
        <f t="shared" ref="F186" si="61">C186/$W$2</f>
        <v>7.4627450980392158</v>
      </c>
      <c r="G186" s="27">
        <f t="shared" ref="G186" si="62">E186/$W$2</f>
        <v>37.705882352941174</v>
      </c>
      <c r="H186" s="33"/>
      <c r="I186" s="7"/>
      <c r="J186" s="7"/>
      <c r="K186" s="8">
        <f t="shared" ref="K186" si="63">I186*C186</f>
        <v>0</v>
      </c>
      <c r="L186" s="8">
        <f t="shared" ref="L186" si="64">E186*J186</f>
        <v>0</v>
      </c>
      <c r="M186" s="18">
        <f t="shared" ref="M186" si="65">F186*I186</f>
        <v>0</v>
      </c>
      <c r="N186" s="19">
        <f t="shared" ref="N186" si="66">G186*J186</f>
        <v>0</v>
      </c>
    </row>
    <row r="187" spans="1:14" x14ac:dyDescent="0.3">
      <c r="A187" s="5"/>
      <c r="B187" s="4" t="s">
        <v>17</v>
      </c>
      <c r="C187" s="54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6"/>
    </row>
    <row r="188" spans="1:14" x14ac:dyDescent="0.3">
      <c r="A188" s="7" t="s">
        <v>162</v>
      </c>
      <c r="B188" s="7" t="s">
        <v>163</v>
      </c>
      <c r="C188" s="8">
        <v>69.599999999999994</v>
      </c>
      <c r="D188" s="26">
        <v>0.15</v>
      </c>
      <c r="E188" s="15">
        <f>(C188*5)+10</f>
        <v>358</v>
      </c>
      <c r="F188" s="18">
        <f t="shared" si="38"/>
        <v>2.729411764705882</v>
      </c>
      <c r="G188" s="27">
        <f t="shared" si="39"/>
        <v>14.03921568627451</v>
      </c>
      <c r="H188" s="33"/>
      <c r="I188" s="7"/>
      <c r="J188" s="7"/>
      <c r="K188" s="8">
        <f t="shared" si="41"/>
        <v>0</v>
      </c>
      <c r="L188" s="8">
        <f t="shared" si="42"/>
        <v>0</v>
      </c>
      <c r="M188" s="18">
        <f t="shared" si="43"/>
        <v>0</v>
      </c>
      <c r="N188" s="19">
        <f t="shared" si="44"/>
        <v>0</v>
      </c>
    </row>
    <row r="189" spans="1:14" x14ac:dyDescent="0.3">
      <c r="A189" s="7" t="s">
        <v>248</v>
      </c>
      <c r="B189" s="7" t="s">
        <v>249</v>
      </c>
      <c r="C189" s="8">
        <v>54.6</v>
      </c>
      <c r="D189" s="26">
        <v>0.15</v>
      </c>
      <c r="E189" s="15">
        <f t="shared" ref="E189:E196" si="67">(C189*5)+10</f>
        <v>283</v>
      </c>
      <c r="F189" s="18">
        <f t="shared" si="38"/>
        <v>2.1411764705882352</v>
      </c>
      <c r="G189" s="27">
        <f t="shared" si="39"/>
        <v>11.098039215686274</v>
      </c>
      <c r="H189" s="33"/>
      <c r="I189" s="7"/>
      <c r="J189" s="7"/>
      <c r="K189" s="8">
        <f t="shared" si="41"/>
        <v>0</v>
      </c>
      <c r="L189" s="8">
        <f t="shared" si="42"/>
        <v>0</v>
      </c>
      <c r="M189" s="18">
        <f t="shared" si="43"/>
        <v>0</v>
      </c>
      <c r="N189" s="19">
        <f t="shared" si="44"/>
        <v>0</v>
      </c>
    </row>
    <row r="190" spans="1:14" x14ac:dyDescent="0.3">
      <c r="A190" s="7" t="s">
        <v>164</v>
      </c>
      <c r="B190" s="7" t="s">
        <v>489</v>
      </c>
      <c r="C190" s="8">
        <v>78</v>
      </c>
      <c r="D190" s="26">
        <v>0.15</v>
      </c>
      <c r="E190" s="15">
        <f t="shared" si="67"/>
        <v>400</v>
      </c>
      <c r="F190" s="18">
        <f t="shared" si="38"/>
        <v>3.0588235294117645</v>
      </c>
      <c r="G190" s="27">
        <f t="shared" si="39"/>
        <v>15.686274509803921</v>
      </c>
      <c r="H190" s="33"/>
      <c r="I190" s="7"/>
      <c r="J190" s="7"/>
      <c r="K190" s="8">
        <f t="shared" si="41"/>
        <v>0</v>
      </c>
      <c r="L190" s="8">
        <f t="shared" si="42"/>
        <v>0</v>
      </c>
      <c r="M190" s="18">
        <f t="shared" si="43"/>
        <v>0</v>
      </c>
      <c r="N190" s="19">
        <f t="shared" si="44"/>
        <v>0</v>
      </c>
    </row>
    <row r="191" spans="1:14" x14ac:dyDescent="0.3">
      <c r="A191" s="7" t="s">
        <v>522</v>
      </c>
      <c r="B191" s="7" t="s">
        <v>523</v>
      </c>
      <c r="C191" s="8">
        <v>129.6</v>
      </c>
      <c r="D191" s="26">
        <v>0.15</v>
      </c>
      <c r="E191" s="15">
        <f t="shared" si="67"/>
        <v>658</v>
      </c>
      <c r="F191" s="18">
        <f t="shared" si="38"/>
        <v>5.0823529411764703</v>
      </c>
      <c r="G191" s="27">
        <f t="shared" si="39"/>
        <v>25.803921568627452</v>
      </c>
      <c r="H191" s="33"/>
      <c r="I191" s="7"/>
      <c r="J191" s="7"/>
      <c r="K191" s="8">
        <f t="shared" si="41"/>
        <v>0</v>
      </c>
      <c r="L191" s="8">
        <f t="shared" si="42"/>
        <v>0</v>
      </c>
      <c r="M191" s="18">
        <f t="shared" si="43"/>
        <v>0</v>
      </c>
      <c r="N191" s="19">
        <f t="shared" si="44"/>
        <v>0</v>
      </c>
    </row>
    <row r="192" spans="1:14" x14ac:dyDescent="0.3">
      <c r="A192" s="7" t="s">
        <v>165</v>
      </c>
      <c r="B192" s="7" t="s">
        <v>166</v>
      </c>
      <c r="C192" s="8">
        <v>315.10000000000002</v>
      </c>
      <c r="D192" s="26">
        <v>0.15</v>
      </c>
      <c r="E192" s="15">
        <f t="shared" si="67"/>
        <v>1585.5</v>
      </c>
      <c r="F192" s="18">
        <f t="shared" si="38"/>
        <v>12.35686274509804</v>
      </c>
      <c r="G192" s="27">
        <f t="shared" si="39"/>
        <v>62.176470588235297</v>
      </c>
      <c r="H192" s="33"/>
      <c r="I192" s="7"/>
      <c r="J192" s="7"/>
      <c r="K192" s="8">
        <f t="shared" si="41"/>
        <v>0</v>
      </c>
      <c r="L192" s="8">
        <f t="shared" si="42"/>
        <v>0</v>
      </c>
      <c r="M192" s="18">
        <f t="shared" si="43"/>
        <v>0</v>
      </c>
      <c r="N192" s="19">
        <f t="shared" si="44"/>
        <v>0</v>
      </c>
    </row>
    <row r="193" spans="1:14" x14ac:dyDescent="0.3">
      <c r="A193" s="7" t="s">
        <v>490</v>
      </c>
      <c r="B193" s="7" t="s">
        <v>491</v>
      </c>
      <c r="C193" s="8">
        <v>69.599999999999994</v>
      </c>
      <c r="D193" s="26">
        <v>0.15</v>
      </c>
      <c r="E193" s="15">
        <f t="shared" si="67"/>
        <v>358</v>
      </c>
      <c r="F193" s="18">
        <f t="shared" si="38"/>
        <v>2.729411764705882</v>
      </c>
      <c r="G193" s="27">
        <f t="shared" si="39"/>
        <v>14.03921568627451</v>
      </c>
      <c r="H193" s="33"/>
      <c r="I193" s="7"/>
      <c r="J193" s="7"/>
      <c r="K193" s="8">
        <f t="shared" si="41"/>
        <v>0</v>
      </c>
      <c r="L193" s="8">
        <f t="shared" si="42"/>
        <v>0</v>
      </c>
      <c r="M193" s="18">
        <f t="shared" si="43"/>
        <v>0</v>
      </c>
      <c r="N193" s="19">
        <f t="shared" si="44"/>
        <v>0</v>
      </c>
    </row>
    <row r="194" spans="1:14" s="14" customFormat="1" x14ac:dyDescent="0.3">
      <c r="A194" s="7" t="s">
        <v>167</v>
      </c>
      <c r="B194" s="7" t="s">
        <v>250</v>
      </c>
      <c r="C194" s="8">
        <v>301.2</v>
      </c>
      <c r="D194" s="26">
        <v>0.15</v>
      </c>
      <c r="E194" s="15">
        <f t="shared" si="67"/>
        <v>1516</v>
      </c>
      <c r="F194" s="18">
        <f t="shared" ref="F194:F195" si="68">C194/$W$2</f>
        <v>11.811764705882352</v>
      </c>
      <c r="G194" s="27">
        <f t="shared" ref="G194:G195" si="69">E194/$W$2</f>
        <v>59.450980392156865</v>
      </c>
      <c r="H194" s="33"/>
      <c r="I194" s="7"/>
      <c r="J194" s="7"/>
      <c r="K194" s="8">
        <f t="shared" si="41"/>
        <v>0</v>
      </c>
      <c r="L194" s="8">
        <f t="shared" si="42"/>
        <v>0</v>
      </c>
      <c r="M194" s="18">
        <f t="shared" si="43"/>
        <v>0</v>
      </c>
      <c r="N194" s="19">
        <f t="shared" si="44"/>
        <v>0</v>
      </c>
    </row>
    <row r="195" spans="1:14" s="14" customFormat="1" x14ac:dyDescent="0.3">
      <c r="A195" s="7" t="s">
        <v>251</v>
      </c>
      <c r="B195" s="7" t="s">
        <v>252</v>
      </c>
      <c r="C195" s="8">
        <v>237.1</v>
      </c>
      <c r="D195" s="26">
        <v>0.15</v>
      </c>
      <c r="E195" s="15">
        <f t="shared" si="67"/>
        <v>1195.5</v>
      </c>
      <c r="F195" s="18">
        <f t="shared" si="68"/>
        <v>9.2980392156862735</v>
      </c>
      <c r="G195" s="27">
        <f t="shared" si="69"/>
        <v>46.882352941176471</v>
      </c>
      <c r="H195" s="33"/>
      <c r="I195" s="7"/>
      <c r="J195" s="7"/>
      <c r="K195" s="8">
        <f t="shared" ref="K195:K196" si="70">I195*C195</f>
        <v>0</v>
      </c>
      <c r="L195" s="8">
        <f t="shared" ref="L195:L196" si="71">E195*J195</f>
        <v>0</v>
      </c>
      <c r="M195" s="18">
        <f t="shared" ref="M195:M196" si="72">F195*I195</f>
        <v>0</v>
      </c>
      <c r="N195" s="19">
        <f t="shared" ref="N195:N196" si="73">G195*J195</f>
        <v>0</v>
      </c>
    </row>
    <row r="196" spans="1:14" s="14" customFormat="1" x14ac:dyDescent="0.3">
      <c r="A196" s="7" t="s">
        <v>168</v>
      </c>
      <c r="B196" s="7" t="s">
        <v>169</v>
      </c>
      <c r="C196" s="8">
        <v>336</v>
      </c>
      <c r="D196" s="26">
        <v>0.15</v>
      </c>
      <c r="E196" s="15">
        <f t="shared" si="67"/>
        <v>1690</v>
      </c>
      <c r="F196" s="18">
        <f t="shared" ref="F196" si="74">C196/$W$2</f>
        <v>13.176470588235293</v>
      </c>
      <c r="G196" s="27">
        <f t="shared" ref="G196" si="75">E196/$W$2</f>
        <v>66.274509803921575</v>
      </c>
      <c r="H196" s="33"/>
      <c r="I196" s="7"/>
      <c r="J196" s="7"/>
      <c r="K196" s="8">
        <f t="shared" si="70"/>
        <v>0</v>
      </c>
      <c r="L196" s="8">
        <f t="shared" si="71"/>
        <v>0</v>
      </c>
      <c r="M196" s="18">
        <f t="shared" si="72"/>
        <v>0</v>
      </c>
      <c r="N196" s="19">
        <f t="shared" si="73"/>
        <v>0</v>
      </c>
    </row>
    <row r="197" spans="1:14" x14ac:dyDescent="0.3">
      <c r="A197" s="5"/>
      <c r="B197" s="4" t="s">
        <v>14</v>
      </c>
      <c r="C197" s="54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6"/>
    </row>
    <row r="198" spans="1:14" x14ac:dyDescent="0.3">
      <c r="A198" s="7" t="s">
        <v>170</v>
      </c>
      <c r="B198" s="7" t="s">
        <v>171</v>
      </c>
      <c r="C198" s="8">
        <v>117.6</v>
      </c>
      <c r="D198" s="26">
        <v>0.15</v>
      </c>
      <c r="E198" s="15">
        <f>(C198*5)+10</f>
        <v>598</v>
      </c>
      <c r="F198" s="18">
        <f t="shared" si="38"/>
        <v>4.6117647058823525</v>
      </c>
      <c r="G198" s="27">
        <f t="shared" si="39"/>
        <v>23.450980392156861</v>
      </c>
      <c r="H198" s="33"/>
      <c r="I198" s="7"/>
      <c r="J198" s="7"/>
      <c r="K198" s="8">
        <f t="shared" si="41"/>
        <v>0</v>
      </c>
      <c r="L198" s="8">
        <f t="shared" si="42"/>
        <v>0</v>
      </c>
      <c r="M198" s="18">
        <f t="shared" si="43"/>
        <v>0</v>
      </c>
      <c r="N198" s="19">
        <f t="shared" si="44"/>
        <v>0</v>
      </c>
    </row>
    <row r="199" spans="1:14" x14ac:dyDescent="0.3">
      <c r="A199" s="7" t="s">
        <v>172</v>
      </c>
      <c r="B199" s="7" t="s">
        <v>173</v>
      </c>
      <c r="C199" s="8">
        <v>133.19999999999999</v>
      </c>
      <c r="D199" s="26">
        <v>0.15</v>
      </c>
      <c r="E199" s="15">
        <f t="shared" ref="E199:E221" si="76">(C199*5)+10</f>
        <v>676</v>
      </c>
      <c r="F199" s="18">
        <f t="shared" si="38"/>
        <v>5.2235294117647051</v>
      </c>
      <c r="G199" s="27">
        <f t="shared" si="39"/>
        <v>26.509803921568629</v>
      </c>
      <c r="H199" s="33"/>
      <c r="I199" s="7"/>
      <c r="J199" s="7"/>
      <c r="K199" s="8">
        <f t="shared" si="41"/>
        <v>0</v>
      </c>
      <c r="L199" s="8">
        <f t="shared" si="42"/>
        <v>0</v>
      </c>
      <c r="M199" s="18">
        <f t="shared" si="43"/>
        <v>0</v>
      </c>
      <c r="N199" s="19">
        <f t="shared" si="44"/>
        <v>0</v>
      </c>
    </row>
    <row r="200" spans="1:14" x14ac:dyDescent="0.3">
      <c r="A200" s="7" t="s">
        <v>174</v>
      </c>
      <c r="B200" s="7" t="s">
        <v>175</v>
      </c>
      <c r="C200" s="8">
        <v>115.8</v>
      </c>
      <c r="D200" s="26">
        <v>0.15</v>
      </c>
      <c r="E200" s="15">
        <f t="shared" si="76"/>
        <v>589</v>
      </c>
      <c r="F200" s="18">
        <f t="shared" si="38"/>
        <v>4.5411764705882351</v>
      </c>
      <c r="G200" s="27">
        <f t="shared" si="39"/>
        <v>23.098039215686274</v>
      </c>
      <c r="H200" s="33"/>
      <c r="I200" s="7"/>
      <c r="J200" s="7"/>
      <c r="K200" s="8">
        <f t="shared" si="41"/>
        <v>0</v>
      </c>
      <c r="L200" s="8">
        <f t="shared" si="42"/>
        <v>0</v>
      </c>
      <c r="M200" s="18">
        <f t="shared" si="43"/>
        <v>0</v>
      </c>
      <c r="N200" s="19">
        <f t="shared" si="44"/>
        <v>0</v>
      </c>
    </row>
    <row r="201" spans="1:14" x14ac:dyDescent="0.3">
      <c r="A201" s="7" t="s">
        <v>176</v>
      </c>
      <c r="B201" s="7" t="s">
        <v>177</v>
      </c>
      <c r="C201" s="8">
        <v>133.19999999999999</v>
      </c>
      <c r="D201" s="26">
        <v>0.15</v>
      </c>
      <c r="E201" s="15">
        <f t="shared" si="76"/>
        <v>676</v>
      </c>
      <c r="F201" s="18">
        <f t="shared" si="38"/>
        <v>5.2235294117647051</v>
      </c>
      <c r="G201" s="27">
        <f t="shared" si="39"/>
        <v>26.509803921568629</v>
      </c>
      <c r="H201" s="33"/>
      <c r="I201" s="7"/>
      <c r="J201" s="7"/>
      <c r="K201" s="8">
        <f t="shared" si="41"/>
        <v>0</v>
      </c>
      <c r="L201" s="8">
        <f t="shared" si="42"/>
        <v>0</v>
      </c>
      <c r="M201" s="18">
        <f t="shared" si="43"/>
        <v>0</v>
      </c>
      <c r="N201" s="19">
        <f t="shared" si="44"/>
        <v>0</v>
      </c>
    </row>
    <row r="202" spans="1:14" x14ac:dyDescent="0.3">
      <c r="A202" s="7" t="s">
        <v>180</v>
      </c>
      <c r="B202" s="7" t="s">
        <v>268</v>
      </c>
      <c r="C202" s="8">
        <v>154.80000000000001</v>
      </c>
      <c r="D202" s="26">
        <v>0.15</v>
      </c>
      <c r="E202" s="15">
        <f t="shared" si="76"/>
        <v>784</v>
      </c>
      <c r="F202" s="18">
        <f t="shared" si="38"/>
        <v>6.0705882352941183</v>
      </c>
      <c r="G202" s="27">
        <f t="shared" si="39"/>
        <v>30.745098039215687</v>
      </c>
      <c r="H202" s="33"/>
      <c r="I202" s="7"/>
      <c r="J202" s="7"/>
      <c r="K202" s="8">
        <f t="shared" si="41"/>
        <v>0</v>
      </c>
      <c r="L202" s="8">
        <f t="shared" si="42"/>
        <v>0</v>
      </c>
      <c r="M202" s="18">
        <f t="shared" si="43"/>
        <v>0</v>
      </c>
      <c r="N202" s="19">
        <f t="shared" si="44"/>
        <v>0</v>
      </c>
    </row>
    <row r="203" spans="1:14" x14ac:dyDescent="0.3">
      <c r="A203" s="7" t="s">
        <v>323</v>
      </c>
      <c r="B203" s="7" t="s">
        <v>324</v>
      </c>
      <c r="C203" s="8">
        <v>127.2</v>
      </c>
      <c r="D203" s="26">
        <v>0.15</v>
      </c>
      <c r="E203" s="15">
        <f t="shared" si="76"/>
        <v>646</v>
      </c>
      <c r="F203" s="18">
        <f t="shared" si="38"/>
        <v>4.9882352941176471</v>
      </c>
      <c r="G203" s="27">
        <f t="shared" si="39"/>
        <v>25.333333333333332</v>
      </c>
      <c r="H203" s="33"/>
      <c r="I203" s="7"/>
      <c r="J203" s="7"/>
      <c r="K203" s="8">
        <f t="shared" si="41"/>
        <v>0</v>
      </c>
      <c r="L203" s="8">
        <f t="shared" si="42"/>
        <v>0</v>
      </c>
      <c r="M203" s="18">
        <f t="shared" si="43"/>
        <v>0</v>
      </c>
      <c r="N203" s="19">
        <f t="shared" si="44"/>
        <v>0</v>
      </c>
    </row>
    <row r="204" spans="1:14" x14ac:dyDescent="0.3">
      <c r="A204" s="7" t="s">
        <v>181</v>
      </c>
      <c r="B204" s="7" t="s">
        <v>269</v>
      </c>
      <c r="C204" s="8">
        <v>149.1</v>
      </c>
      <c r="D204" s="26">
        <v>0.15</v>
      </c>
      <c r="E204" s="15">
        <f t="shared" si="76"/>
        <v>755.5</v>
      </c>
      <c r="F204" s="18">
        <f t="shared" si="38"/>
        <v>5.8470588235294114</v>
      </c>
      <c r="G204" s="27">
        <f t="shared" si="39"/>
        <v>29.627450980392158</v>
      </c>
      <c r="H204" s="33"/>
      <c r="I204" s="7"/>
      <c r="J204" s="7"/>
      <c r="K204" s="8">
        <f t="shared" si="41"/>
        <v>0</v>
      </c>
      <c r="L204" s="8">
        <f t="shared" si="42"/>
        <v>0</v>
      </c>
      <c r="M204" s="18">
        <f t="shared" si="43"/>
        <v>0</v>
      </c>
      <c r="N204" s="19">
        <f t="shared" si="44"/>
        <v>0</v>
      </c>
    </row>
    <row r="205" spans="1:14" x14ac:dyDescent="0.3">
      <c r="A205" s="7" t="s">
        <v>178</v>
      </c>
      <c r="B205" s="7" t="s">
        <v>179</v>
      </c>
      <c r="C205" s="8">
        <v>141.30000000000001</v>
      </c>
      <c r="D205" s="26">
        <v>0.15</v>
      </c>
      <c r="E205" s="15">
        <f t="shared" si="76"/>
        <v>716.5</v>
      </c>
      <c r="F205" s="18">
        <f t="shared" si="38"/>
        <v>5.541176470588236</v>
      </c>
      <c r="G205" s="27">
        <f t="shared" si="39"/>
        <v>28.098039215686274</v>
      </c>
      <c r="H205" s="33"/>
      <c r="I205" s="7"/>
      <c r="J205" s="7"/>
      <c r="K205" s="8">
        <f t="shared" si="41"/>
        <v>0</v>
      </c>
      <c r="L205" s="8">
        <f t="shared" si="42"/>
        <v>0</v>
      </c>
      <c r="M205" s="18">
        <f t="shared" si="43"/>
        <v>0</v>
      </c>
      <c r="N205" s="19">
        <f t="shared" si="44"/>
        <v>0</v>
      </c>
    </row>
    <row r="206" spans="1:14" x14ac:dyDescent="0.3">
      <c r="A206" s="7" t="s">
        <v>185</v>
      </c>
      <c r="B206" s="7" t="s">
        <v>253</v>
      </c>
      <c r="C206" s="8">
        <v>178.8</v>
      </c>
      <c r="D206" s="26">
        <v>0.15</v>
      </c>
      <c r="E206" s="15">
        <f t="shared" si="76"/>
        <v>904</v>
      </c>
      <c r="F206" s="18">
        <f t="shared" si="38"/>
        <v>7.0117647058823538</v>
      </c>
      <c r="G206" s="27">
        <f t="shared" si="39"/>
        <v>35.450980392156865</v>
      </c>
      <c r="H206" s="33"/>
      <c r="I206" s="7"/>
      <c r="J206" s="7"/>
      <c r="K206" s="8">
        <f t="shared" si="41"/>
        <v>0</v>
      </c>
      <c r="L206" s="8">
        <f t="shared" si="42"/>
        <v>0</v>
      </c>
      <c r="M206" s="18">
        <f t="shared" si="43"/>
        <v>0</v>
      </c>
      <c r="N206" s="19">
        <f t="shared" si="44"/>
        <v>0</v>
      </c>
    </row>
    <row r="207" spans="1:14" x14ac:dyDescent="0.3">
      <c r="A207" s="7" t="s">
        <v>186</v>
      </c>
      <c r="B207" s="7" t="s">
        <v>254</v>
      </c>
      <c r="C207" s="8">
        <v>178.8</v>
      </c>
      <c r="D207" s="26">
        <v>0.15</v>
      </c>
      <c r="E207" s="15">
        <f t="shared" si="76"/>
        <v>904</v>
      </c>
      <c r="F207" s="18">
        <f t="shared" si="38"/>
        <v>7.0117647058823538</v>
      </c>
      <c r="G207" s="27">
        <f t="shared" si="39"/>
        <v>35.450980392156865</v>
      </c>
      <c r="H207" s="33"/>
      <c r="I207" s="7"/>
      <c r="J207" s="7"/>
      <c r="K207" s="8">
        <f t="shared" si="41"/>
        <v>0</v>
      </c>
      <c r="L207" s="8">
        <f t="shared" si="42"/>
        <v>0</v>
      </c>
      <c r="M207" s="18">
        <f t="shared" si="43"/>
        <v>0</v>
      </c>
      <c r="N207" s="19">
        <f t="shared" si="44"/>
        <v>0</v>
      </c>
    </row>
    <row r="208" spans="1:14" x14ac:dyDescent="0.3">
      <c r="A208" s="7" t="s">
        <v>182</v>
      </c>
      <c r="B208" s="7" t="s">
        <v>183</v>
      </c>
      <c r="C208" s="8">
        <v>195</v>
      </c>
      <c r="D208" s="26">
        <v>0.15</v>
      </c>
      <c r="E208" s="15">
        <f t="shared" si="76"/>
        <v>985</v>
      </c>
      <c r="F208" s="18">
        <f t="shared" si="38"/>
        <v>7.6470588235294121</v>
      </c>
      <c r="G208" s="27">
        <f t="shared" si="39"/>
        <v>38.627450980392155</v>
      </c>
      <c r="H208" s="33"/>
      <c r="I208" s="7"/>
      <c r="J208" s="7"/>
      <c r="K208" s="8">
        <f t="shared" si="41"/>
        <v>0</v>
      </c>
      <c r="L208" s="8">
        <f t="shared" si="42"/>
        <v>0</v>
      </c>
      <c r="M208" s="18">
        <f t="shared" si="43"/>
        <v>0</v>
      </c>
      <c r="N208" s="19">
        <f t="shared" si="44"/>
        <v>0</v>
      </c>
    </row>
    <row r="209" spans="1:14" x14ac:dyDescent="0.3">
      <c r="A209" s="7" t="s">
        <v>372</v>
      </c>
      <c r="B209" s="7" t="s">
        <v>373</v>
      </c>
      <c r="C209" s="8">
        <v>262.8</v>
      </c>
      <c r="D209" s="26">
        <v>0.15</v>
      </c>
      <c r="E209" s="15">
        <f t="shared" si="76"/>
        <v>1324</v>
      </c>
      <c r="F209" s="18">
        <f t="shared" si="38"/>
        <v>10.305882352941177</v>
      </c>
      <c r="G209" s="27">
        <f t="shared" si="39"/>
        <v>51.921568627450981</v>
      </c>
      <c r="H209" s="33"/>
      <c r="I209" s="7"/>
      <c r="J209" s="7"/>
      <c r="K209" s="8">
        <f t="shared" si="41"/>
        <v>0</v>
      </c>
      <c r="L209" s="8">
        <f t="shared" si="42"/>
        <v>0</v>
      </c>
      <c r="M209" s="18">
        <f t="shared" si="43"/>
        <v>0</v>
      </c>
      <c r="N209" s="19">
        <f t="shared" si="44"/>
        <v>0</v>
      </c>
    </row>
    <row r="210" spans="1:14" x14ac:dyDescent="0.3">
      <c r="A210" s="7" t="s">
        <v>184</v>
      </c>
      <c r="B210" s="7" t="s">
        <v>374</v>
      </c>
      <c r="C210" s="8">
        <v>282</v>
      </c>
      <c r="D210" s="26">
        <v>0.15</v>
      </c>
      <c r="E210" s="15">
        <f t="shared" si="76"/>
        <v>1420</v>
      </c>
      <c r="F210" s="18">
        <f t="shared" si="38"/>
        <v>11.058823529411764</v>
      </c>
      <c r="G210" s="27">
        <f t="shared" si="39"/>
        <v>55.686274509803923</v>
      </c>
      <c r="H210" s="33"/>
      <c r="I210" s="7"/>
      <c r="J210" s="7"/>
      <c r="K210" s="8">
        <f t="shared" si="41"/>
        <v>0</v>
      </c>
      <c r="L210" s="8">
        <f t="shared" si="42"/>
        <v>0</v>
      </c>
      <c r="M210" s="18">
        <f t="shared" si="43"/>
        <v>0</v>
      </c>
      <c r="N210" s="19">
        <f t="shared" si="44"/>
        <v>0</v>
      </c>
    </row>
    <row r="211" spans="1:14" x14ac:dyDescent="0.3">
      <c r="A211" s="7" t="s">
        <v>187</v>
      </c>
      <c r="B211" s="7" t="s">
        <v>188</v>
      </c>
      <c r="C211" s="8">
        <v>190.8</v>
      </c>
      <c r="D211" s="26">
        <v>0.15</v>
      </c>
      <c r="E211" s="15">
        <f t="shared" si="76"/>
        <v>964</v>
      </c>
      <c r="F211" s="18">
        <f t="shared" si="38"/>
        <v>7.4823529411764707</v>
      </c>
      <c r="G211" s="27">
        <f t="shared" si="39"/>
        <v>37.803921568627452</v>
      </c>
      <c r="H211" s="33"/>
      <c r="I211" s="7"/>
      <c r="J211" s="7"/>
      <c r="K211" s="8">
        <f t="shared" si="41"/>
        <v>0</v>
      </c>
      <c r="L211" s="8">
        <f t="shared" si="42"/>
        <v>0</v>
      </c>
      <c r="M211" s="18">
        <f t="shared" si="43"/>
        <v>0</v>
      </c>
      <c r="N211" s="19">
        <f t="shared" si="44"/>
        <v>0</v>
      </c>
    </row>
    <row r="212" spans="1:14" x14ac:dyDescent="0.3">
      <c r="A212" s="7" t="s">
        <v>189</v>
      </c>
      <c r="B212" s="7" t="s">
        <v>190</v>
      </c>
      <c r="C212" s="8">
        <v>236.4</v>
      </c>
      <c r="D212" s="26">
        <v>0.15</v>
      </c>
      <c r="E212" s="15">
        <f t="shared" si="76"/>
        <v>1192</v>
      </c>
      <c r="F212" s="18">
        <f t="shared" si="38"/>
        <v>9.2705882352941185</v>
      </c>
      <c r="G212" s="27">
        <f t="shared" si="39"/>
        <v>46.745098039215684</v>
      </c>
      <c r="H212" s="33"/>
      <c r="I212" s="7"/>
      <c r="J212" s="7"/>
      <c r="K212" s="8">
        <f t="shared" si="41"/>
        <v>0</v>
      </c>
      <c r="L212" s="8">
        <f t="shared" si="42"/>
        <v>0</v>
      </c>
      <c r="M212" s="18">
        <f t="shared" si="43"/>
        <v>0</v>
      </c>
      <c r="N212" s="19">
        <f t="shared" si="44"/>
        <v>0</v>
      </c>
    </row>
    <row r="213" spans="1:14" x14ac:dyDescent="0.3">
      <c r="A213" s="7" t="s">
        <v>191</v>
      </c>
      <c r="B213" s="7" t="s">
        <v>192</v>
      </c>
      <c r="C213" s="8">
        <v>235.8</v>
      </c>
      <c r="D213" s="26">
        <v>0.15</v>
      </c>
      <c r="E213" s="15">
        <f t="shared" si="76"/>
        <v>1189</v>
      </c>
      <c r="F213" s="18">
        <f t="shared" ref="F213:F281" si="77">C213/$W$2</f>
        <v>9.2470588235294127</v>
      </c>
      <c r="G213" s="27">
        <f t="shared" ref="G213:G281" si="78">E213/$W$2</f>
        <v>46.627450980392155</v>
      </c>
      <c r="H213" s="33"/>
      <c r="I213" s="7"/>
      <c r="J213" s="7"/>
      <c r="K213" s="8">
        <f t="shared" si="41"/>
        <v>0</v>
      </c>
      <c r="L213" s="8">
        <f t="shared" si="42"/>
        <v>0</v>
      </c>
      <c r="M213" s="18">
        <f t="shared" si="43"/>
        <v>0</v>
      </c>
      <c r="N213" s="19">
        <f t="shared" si="44"/>
        <v>0</v>
      </c>
    </row>
    <row r="214" spans="1:14" x14ac:dyDescent="0.3">
      <c r="A214" s="7" t="s">
        <v>193</v>
      </c>
      <c r="B214" s="7" t="s">
        <v>194</v>
      </c>
      <c r="C214" s="8">
        <v>198</v>
      </c>
      <c r="D214" s="26">
        <v>0.15</v>
      </c>
      <c r="E214" s="15">
        <f t="shared" si="76"/>
        <v>1000</v>
      </c>
      <c r="F214" s="18">
        <f t="shared" si="77"/>
        <v>7.7647058823529411</v>
      </c>
      <c r="G214" s="27">
        <f t="shared" si="78"/>
        <v>39.215686274509807</v>
      </c>
      <c r="H214" s="33"/>
      <c r="I214" s="7"/>
      <c r="J214" s="7"/>
      <c r="K214" s="8">
        <f t="shared" si="41"/>
        <v>0</v>
      </c>
      <c r="L214" s="8">
        <f t="shared" si="42"/>
        <v>0</v>
      </c>
      <c r="M214" s="18">
        <f t="shared" si="43"/>
        <v>0</v>
      </c>
      <c r="N214" s="19">
        <f t="shared" si="44"/>
        <v>0</v>
      </c>
    </row>
    <row r="215" spans="1:14" x14ac:dyDescent="0.3">
      <c r="A215" s="7" t="s">
        <v>195</v>
      </c>
      <c r="B215" s="7" t="s">
        <v>196</v>
      </c>
      <c r="C215" s="8">
        <v>210</v>
      </c>
      <c r="D215" s="26">
        <v>0.15</v>
      </c>
      <c r="E215" s="15">
        <f t="shared" si="76"/>
        <v>1060</v>
      </c>
      <c r="F215" s="18">
        <f t="shared" si="77"/>
        <v>8.235294117647058</v>
      </c>
      <c r="G215" s="27">
        <f t="shared" si="78"/>
        <v>41.568627450980394</v>
      </c>
      <c r="H215" s="33"/>
      <c r="I215" s="7"/>
      <c r="J215" s="7"/>
      <c r="K215" s="8">
        <f t="shared" si="41"/>
        <v>0</v>
      </c>
      <c r="L215" s="8">
        <f t="shared" si="42"/>
        <v>0</v>
      </c>
      <c r="M215" s="18">
        <f t="shared" si="43"/>
        <v>0</v>
      </c>
      <c r="N215" s="19">
        <f t="shared" si="44"/>
        <v>0</v>
      </c>
    </row>
    <row r="216" spans="1:14" x14ac:dyDescent="0.3">
      <c r="A216" s="7" t="s">
        <v>197</v>
      </c>
      <c r="B216" s="7" t="s">
        <v>198</v>
      </c>
      <c r="C216" s="8">
        <v>197.4</v>
      </c>
      <c r="D216" s="26">
        <v>0.15</v>
      </c>
      <c r="E216" s="15">
        <f t="shared" si="76"/>
        <v>997</v>
      </c>
      <c r="F216" s="18">
        <f t="shared" si="77"/>
        <v>7.7411764705882353</v>
      </c>
      <c r="G216" s="27">
        <f t="shared" si="78"/>
        <v>39.098039215686278</v>
      </c>
      <c r="H216" s="33"/>
      <c r="I216" s="7"/>
      <c r="J216" s="7"/>
      <c r="K216" s="8">
        <f t="shared" si="41"/>
        <v>0</v>
      </c>
      <c r="L216" s="8">
        <f t="shared" si="42"/>
        <v>0</v>
      </c>
      <c r="M216" s="18">
        <f t="shared" si="43"/>
        <v>0</v>
      </c>
      <c r="N216" s="19">
        <f t="shared" si="44"/>
        <v>0</v>
      </c>
    </row>
    <row r="217" spans="1:14" x14ac:dyDescent="0.3">
      <c r="A217" s="7" t="s">
        <v>199</v>
      </c>
      <c r="B217" s="7" t="s">
        <v>200</v>
      </c>
      <c r="C217" s="8">
        <v>133.19999999999999</v>
      </c>
      <c r="D217" s="26">
        <v>0.15</v>
      </c>
      <c r="E217" s="15">
        <f t="shared" si="76"/>
        <v>676</v>
      </c>
      <c r="F217" s="18">
        <f t="shared" si="77"/>
        <v>5.2235294117647051</v>
      </c>
      <c r="G217" s="27">
        <f t="shared" si="78"/>
        <v>26.509803921568629</v>
      </c>
      <c r="H217" s="33"/>
      <c r="I217" s="7"/>
      <c r="J217" s="7"/>
      <c r="K217" s="8">
        <f t="shared" si="41"/>
        <v>0</v>
      </c>
      <c r="L217" s="8">
        <f t="shared" si="42"/>
        <v>0</v>
      </c>
      <c r="M217" s="18">
        <f t="shared" si="43"/>
        <v>0</v>
      </c>
      <c r="N217" s="19">
        <f t="shared" si="44"/>
        <v>0</v>
      </c>
    </row>
    <row r="218" spans="1:14" x14ac:dyDescent="0.3">
      <c r="A218" s="7" t="s">
        <v>201</v>
      </c>
      <c r="B218" s="7" t="s">
        <v>202</v>
      </c>
      <c r="C218" s="8">
        <v>126</v>
      </c>
      <c r="D218" s="26">
        <v>0.15</v>
      </c>
      <c r="E218" s="15">
        <f t="shared" si="76"/>
        <v>640</v>
      </c>
      <c r="F218" s="18">
        <f t="shared" si="77"/>
        <v>4.9411764705882355</v>
      </c>
      <c r="G218" s="27">
        <f t="shared" si="78"/>
        <v>25.098039215686274</v>
      </c>
      <c r="H218" s="33"/>
      <c r="I218" s="7"/>
      <c r="J218" s="7"/>
      <c r="K218" s="8">
        <f t="shared" si="41"/>
        <v>0</v>
      </c>
      <c r="L218" s="8">
        <f t="shared" si="42"/>
        <v>0</v>
      </c>
      <c r="M218" s="18">
        <f t="shared" si="43"/>
        <v>0</v>
      </c>
      <c r="N218" s="19">
        <f t="shared" si="44"/>
        <v>0</v>
      </c>
    </row>
    <row r="219" spans="1:14" x14ac:dyDescent="0.3">
      <c r="A219" s="7" t="s">
        <v>255</v>
      </c>
      <c r="B219" s="7" t="s">
        <v>256</v>
      </c>
      <c r="C219" s="8">
        <v>157.6</v>
      </c>
      <c r="D219" s="26">
        <v>0.15</v>
      </c>
      <c r="E219" s="15">
        <f t="shared" si="76"/>
        <v>798</v>
      </c>
      <c r="F219" s="18">
        <f t="shared" si="77"/>
        <v>6.1803921568627445</v>
      </c>
      <c r="G219" s="27">
        <f t="shared" si="78"/>
        <v>31.294117647058822</v>
      </c>
      <c r="H219" s="33"/>
      <c r="I219" s="7"/>
      <c r="J219" s="7"/>
      <c r="K219" s="8">
        <f t="shared" ref="K219:K287" si="79">I219*C219</f>
        <v>0</v>
      </c>
      <c r="L219" s="8">
        <f t="shared" ref="L219:L287" si="80">E219*J219</f>
        <v>0</v>
      </c>
      <c r="M219" s="18">
        <f t="shared" ref="M219:M287" si="81">F219*I219</f>
        <v>0</v>
      </c>
      <c r="N219" s="19">
        <f t="shared" ref="N219:N287" si="82">G219*J219</f>
        <v>0</v>
      </c>
    </row>
    <row r="220" spans="1:14" x14ac:dyDescent="0.3">
      <c r="A220" s="7" t="s">
        <v>203</v>
      </c>
      <c r="B220" s="7" t="s">
        <v>204</v>
      </c>
      <c r="C220" s="8">
        <v>114</v>
      </c>
      <c r="D220" s="26">
        <v>0.15</v>
      </c>
      <c r="E220" s="15">
        <f t="shared" si="76"/>
        <v>580</v>
      </c>
      <c r="F220" s="18">
        <f t="shared" si="77"/>
        <v>4.4705882352941178</v>
      </c>
      <c r="G220" s="27">
        <f t="shared" si="78"/>
        <v>22.745098039215687</v>
      </c>
      <c r="H220" s="33"/>
      <c r="I220" s="7"/>
      <c r="J220" s="7"/>
      <c r="K220" s="8">
        <f t="shared" si="79"/>
        <v>0</v>
      </c>
      <c r="L220" s="8">
        <f t="shared" si="80"/>
        <v>0</v>
      </c>
      <c r="M220" s="18">
        <f t="shared" si="81"/>
        <v>0</v>
      </c>
      <c r="N220" s="19">
        <f t="shared" si="82"/>
        <v>0</v>
      </c>
    </row>
    <row r="221" spans="1:14" x14ac:dyDescent="0.3">
      <c r="A221" s="7" t="s">
        <v>325</v>
      </c>
      <c r="B221" s="7" t="s">
        <v>524</v>
      </c>
      <c r="C221" s="8">
        <v>106.8</v>
      </c>
      <c r="D221" s="26">
        <v>0.15</v>
      </c>
      <c r="E221" s="15">
        <f t="shared" si="76"/>
        <v>544</v>
      </c>
      <c r="F221" s="18">
        <f t="shared" si="77"/>
        <v>4.1882352941176473</v>
      </c>
      <c r="G221" s="27">
        <f t="shared" si="78"/>
        <v>21.333333333333332</v>
      </c>
      <c r="H221" s="33"/>
      <c r="I221" s="7"/>
      <c r="J221" s="7"/>
      <c r="K221" s="8">
        <f t="shared" si="79"/>
        <v>0</v>
      </c>
      <c r="L221" s="8">
        <f t="shared" si="80"/>
        <v>0</v>
      </c>
      <c r="M221" s="18">
        <f t="shared" si="81"/>
        <v>0</v>
      </c>
      <c r="N221" s="19">
        <f t="shared" si="82"/>
        <v>0</v>
      </c>
    </row>
    <row r="222" spans="1:14" x14ac:dyDescent="0.3">
      <c r="A222" s="5"/>
      <c r="B222" s="4" t="s">
        <v>16</v>
      </c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3"/>
    </row>
    <row r="223" spans="1:14" s="14" customFormat="1" x14ac:dyDescent="0.3">
      <c r="A223" s="7" t="s">
        <v>205</v>
      </c>
      <c r="B223" s="7" t="s">
        <v>206</v>
      </c>
      <c r="C223" s="8">
        <v>51.2</v>
      </c>
      <c r="D223" s="26">
        <v>0.15</v>
      </c>
      <c r="E223" s="15">
        <f>(C223*5)+10</f>
        <v>266</v>
      </c>
      <c r="F223" s="18">
        <f t="shared" ref="F223" si="83">C223/$W$2</f>
        <v>2.0078431372549019</v>
      </c>
      <c r="G223" s="27">
        <f t="shared" ref="G223" si="84">E223/$W$2</f>
        <v>10.431372549019608</v>
      </c>
      <c r="H223" s="33"/>
      <c r="I223" s="7"/>
      <c r="J223" s="7"/>
      <c r="K223" s="8">
        <f t="shared" ref="K223" si="85">I223*C223</f>
        <v>0</v>
      </c>
      <c r="L223" s="8">
        <f t="shared" ref="L223" si="86">E223*J223</f>
        <v>0</v>
      </c>
      <c r="M223" s="18">
        <f t="shared" ref="M223" si="87">F223*I223</f>
        <v>0</v>
      </c>
      <c r="N223" s="19">
        <f t="shared" ref="N223" si="88">G223*J223</f>
        <v>0</v>
      </c>
    </row>
    <row r="224" spans="1:14" x14ac:dyDescent="0.3">
      <c r="A224" s="7" t="s">
        <v>381</v>
      </c>
      <c r="B224" s="7" t="s">
        <v>403</v>
      </c>
      <c r="C224" s="8">
        <v>124.8</v>
      </c>
      <c r="D224" s="26">
        <v>0.15</v>
      </c>
      <c r="E224" s="15">
        <f>(C224*5)+10</f>
        <v>634</v>
      </c>
      <c r="F224" s="18">
        <f>C224/$W$2</f>
        <v>4.894117647058823</v>
      </c>
      <c r="G224" s="27">
        <f>E224/$W$2</f>
        <v>24.862745098039216</v>
      </c>
      <c r="H224" s="33"/>
      <c r="I224" s="7"/>
      <c r="J224" s="7"/>
      <c r="K224" s="8">
        <f>I224*C224</f>
        <v>0</v>
      </c>
      <c r="L224" s="8">
        <f>E224*J224</f>
        <v>0</v>
      </c>
      <c r="M224" s="18">
        <f>F224*I224</f>
        <v>0</v>
      </c>
      <c r="N224" s="19">
        <f>G224*J224</f>
        <v>0</v>
      </c>
    </row>
    <row r="225" spans="1:14" x14ac:dyDescent="0.3">
      <c r="A225" s="7" t="s">
        <v>207</v>
      </c>
      <c r="B225" s="7" t="s">
        <v>404</v>
      </c>
      <c r="C225" s="8">
        <v>133.19999999999999</v>
      </c>
      <c r="D225" s="26">
        <v>0.15</v>
      </c>
      <c r="E225" s="15">
        <f t="shared" ref="E225:E253" si="89">(C225*5)+10</f>
        <v>676</v>
      </c>
      <c r="F225" s="18">
        <f t="shared" si="77"/>
        <v>5.2235294117647051</v>
      </c>
      <c r="G225" s="27">
        <f t="shared" si="78"/>
        <v>26.509803921568629</v>
      </c>
      <c r="H225" s="33"/>
      <c r="I225" s="7"/>
      <c r="J225" s="7"/>
      <c r="K225" s="8">
        <f t="shared" si="79"/>
        <v>0</v>
      </c>
      <c r="L225" s="8">
        <f t="shared" si="80"/>
        <v>0</v>
      </c>
      <c r="M225" s="18">
        <f t="shared" si="81"/>
        <v>0</v>
      </c>
      <c r="N225" s="19">
        <f t="shared" si="82"/>
        <v>0</v>
      </c>
    </row>
    <row r="226" spans="1:14" x14ac:dyDescent="0.3">
      <c r="A226" s="7" t="s">
        <v>208</v>
      </c>
      <c r="B226" s="7" t="s">
        <v>209</v>
      </c>
      <c r="C226" s="8">
        <v>62.4</v>
      </c>
      <c r="D226" s="26">
        <v>0.15</v>
      </c>
      <c r="E226" s="15">
        <f t="shared" si="89"/>
        <v>322</v>
      </c>
      <c r="F226" s="18">
        <f t="shared" si="77"/>
        <v>2.4470588235294115</v>
      </c>
      <c r="G226" s="27">
        <f t="shared" si="78"/>
        <v>12.627450980392156</v>
      </c>
      <c r="H226" s="33"/>
      <c r="I226" s="7"/>
      <c r="J226" s="7"/>
      <c r="K226" s="8">
        <f t="shared" si="79"/>
        <v>0</v>
      </c>
      <c r="L226" s="8">
        <f t="shared" si="80"/>
        <v>0</v>
      </c>
      <c r="M226" s="18">
        <f t="shared" si="81"/>
        <v>0</v>
      </c>
      <c r="N226" s="19">
        <f t="shared" si="82"/>
        <v>0</v>
      </c>
    </row>
    <row r="227" spans="1:14" x14ac:dyDescent="0.3">
      <c r="A227" s="7" t="s">
        <v>210</v>
      </c>
      <c r="B227" s="7" t="s">
        <v>211</v>
      </c>
      <c r="C227" s="8">
        <v>78</v>
      </c>
      <c r="D227" s="26">
        <v>0.15</v>
      </c>
      <c r="E227" s="15">
        <f t="shared" si="89"/>
        <v>400</v>
      </c>
      <c r="F227" s="18">
        <f t="shared" si="77"/>
        <v>3.0588235294117645</v>
      </c>
      <c r="G227" s="27">
        <f t="shared" si="78"/>
        <v>15.686274509803921</v>
      </c>
      <c r="H227" s="33"/>
      <c r="I227" s="7"/>
      <c r="J227" s="7"/>
      <c r="K227" s="8">
        <f t="shared" si="79"/>
        <v>0</v>
      </c>
      <c r="L227" s="8">
        <f t="shared" si="80"/>
        <v>0</v>
      </c>
      <c r="M227" s="18">
        <f t="shared" si="81"/>
        <v>0</v>
      </c>
      <c r="N227" s="19">
        <f t="shared" si="82"/>
        <v>0</v>
      </c>
    </row>
    <row r="228" spans="1:14" x14ac:dyDescent="0.3">
      <c r="A228" s="7" t="s">
        <v>212</v>
      </c>
      <c r="B228" s="7" t="s">
        <v>213</v>
      </c>
      <c r="C228" s="8">
        <v>67.7</v>
      </c>
      <c r="D228" s="26">
        <v>0.15</v>
      </c>
      <c r="E228" s="15">
        <f t="shared" si="89"/>
        <v>348.5</v>
      </c>
      <c r="F228" s="18">
        <f t="shared" si="77"/>
        <v>2.6549019607843136</v>
      </c>
      <c r="G228" s="27">
        <f t="shared" si="78"/>
        <v>13.666666666666666</v>
      </c>
      <c r="H228" s="33"/>
      <c r="I228" s="7"/>
      <c r="J228" s="7"/>
      <c r="K228" s="8">
        <f t="shared" si="79"/>
        <v>0</v>
      </c>
      <c r="L228" s="8">
        <f t="shared" si="80"/>
        <v>0</v>
      </c>
      <c r="M228" s="18">
        <f t="shared" si="81"/>
        <v>0</v>
      </c>
      <c r="N228" s="19">
        <f t="shared" si="82"/>
        <v>0</v>
      </c>
    </row>
    <row r="229" spans="1:14" x14ac:dyDescent="0.3">
      <c r="A229" s="7" t="s">
        <v>214</v>
      </c>
      <c r="B229" s="7" t="s">
        <v>215</v>
      </c>
      <c r="C229" s="8">
        <v>72.7</v>
      </c>
      <c r="D229" s="26">
        <v>0.15</v>
      </c>
      <c r="E229" s="15">
        <f t="shared" si="89"/>
        <v>373.5</v>
      </c>
      <c r="F229" s="18">
        <f t="shared" si="77"/>
        <v>2.8509803921568628</v>
      </c>
      <c r="G229" s="27">
        <f t="shared" si="78"/>
        <v>14.647058823529411</v>
      </c>
      <c r="H229" s="33"/>
      <c r="I229" s="7"/>
      <c r="J229" s="7"/>
      <c r="K229" s="8">
        <f t="shared" si="79"/>
        <v>0</v>
      </c>
      <c r="L229" s="8">
        <f t="shared" si="80"/>
        <v>0</v>
      </c>
      <c r="M229" s="18">
        <f t="shared" si="81"/>
        <v>0</v>
      </c>
      <c r="N229" s="19">
        <f t="shared" si="82"/>
        <v>0</v>
      </c>
    </row>
    <row r="230" spans="1:14" x14ac:dyDescent="0.3">
      <c r="A230" s="7" t="s">
        <v>525</v>
      </c>
      <c r="B230" s="7" t="s">
        <v>526</v>
      </c>
      <c r="C230" s="8">
        <v>172.1</v>
      </c>
      <c r="D230" s="26">
        <v>0.15</v>
      </c>
      <c r="E230" s="15">
        <f t="shared" si="89"/>
        <v>870.5</v>
      </c>
      <c r="F230" s="18">
        <f t="shared" si="77"/>
        <v>6.7490196078431373</v>
      </c>
      <c r="G230" s="27">
        <f t="shared" si="78"/>
        <v>34.137254901960787</v>
      </c>
      <c r="H230" s="33"/>
      <c r="I230" s="7"/>
      <c r="J230" s="7"/>
      <c r="K230" s="8">
        <f t="shared" si="79"/>
        <v>0</v>
      </c>
      <c r="L230" s="8">
        <f t="shared" si="80"/>
        <v>0</v>
      </c>
      <c r="M230" s="18">
        <f t="shared" si="81"/>
        <v>0</v>
      </c>
      <c r="N230" s="19">
        <f t="shared" si="82"/>
        <v>0</v>
      </c>
    </row>
    <row r="231" spans="1:14" x14ac:dyDescent="0.3">
      <c r="A231" s="7" t="s">
        <v>216</v>
      </c>
      <c r="B231" s="7" t="s">
        <v>257</v>
      </c>
      <c r="C231" s="8">
        <v>133.19999999999999</v>
      </c>
      <c r="D231" s="26">
        <v>0.15</v>
      </c>
      <c r="E231" s="15">
        <f t="shared" si="89"/>
        <v>676</v>
      </c>
      <c r="F231" s="18">
        <f t="shared" si="77"/>
        <v>5.2235294117647051</v>
      </c>
      <c r="G231" s="27">
        <f t="shared" si="78"/>
        <v>26.509803921568629</v>
      </c>
      <c r="H231" s="33"/>
      <c r="I231" s="7"/>
      <c r="J231" s="7"/>
      <c r="K231" s="8">
        <f t="shared" si="79"/>
        <v>0</v>
      </c>
      <c r="L231" s="8">
        <f t="shared" si="80"/>
        <v>0</v>
      </c>
      <c r="M231" s="18">
        <f t="shared" si="81"/>
        <v>0</v>
      </c>
      <c r="N231" s="19">
        <f t="shared" si="82"/>
        <v>0</v>
      </c>
    </row>
    <row r="232" spans="1:14" x14ac:dyDescent="0.3">
      <c r="A232" s="7" t="s">
        <v>527</v>
      </c>
      <c r="B232" s="7" t="s">
        <v>528</v>
      </c>
      <c r="C232" s="8">
        <v>117</v>
      </c>
      <c r="D232" s="26">
        <v>0.15</v>
      </c>
      <c r="E232" s="15">
        <f t="shared" si="89"/>
        <v>595</v>
      </c>
      <c r="F232" s="18">
        <f t="shared" si="77"/>
        <v>4.5882352941176467</v>
      </c>
      <c r="G232" s="27">
        <f t="shared" si="78"/>
        <v>23.333333333333332</v>
      </c>
      <c r="H232" s="33"/>
      <c r="I232" s="7"/>
      <c r="J232" s="7"/>
      <c r="K232" s="8">
        <f t="shared" si="79"/>
        <v>0</v>
      </c>
      <c r="L232" s="8">
        <f t="shared" si="80"/>
        <v>0</v>
      </c>
      <c r="M232" s="18">
        <f t="shared" si="81"/>
        <v>0</v>
      </c>
      <c r="N232" s="19">
        <f t="shared" si="82"/>
        <v>0</v>
      </c>
    </row>
    <row r="233" spans="1:14" x14ac:dyDescent="0.3">
      <c r="A233" s="7" t="s">
        <v>529</v>
      </c>
      <c r="B233" s="7" t="s">
        <v>530</v>
      </c>
      <c r="C233" s="8">
        <v>94.2</v>
      </c>
      <c r="D233" s="26">
        <v>0.15</v>
      </c>
      <c r="E233" s="15">
        <f t="shared" si="89"/>
        <v>481</v>
      </c>
      <c r="F233" s="18">
        <f t="shared" si="77"/>
        <v>3.6941176470588237</v>
      </c>
      <c r="G233" s="27">
        <f t="shared" si="78"/>
        <v>18.862745098039216</v>
      </c>
      <c r="H233" s="33"/>
      <c r="I233" s="7"/>
      <c r="J233" s="7"/>
      <c r="K233" s="8">
        <f t="shared" si="79"/>
        <v>0</v>
      </c>
      <c r="L233" s="8">
        <f t="shared" si="80"/>
        <v>0</v>
      </c>
      <c r="M233" s="18">
        <f t="shared" si="81"/>
        <v>0</v>
      </c>
      <c r="N233" s="19">
        <f t="shared" si="82"/>
        <v>0</v>
      </c>
    </row>
    <row r="234" spans="1:14" x14ac:dyDescent="0.3">
      <c r="A234" s="7" t="s">
        <v>349</v>
      </c>
      <c r="B234" s="7" t="s">
        <v>350</v>
      </c>
      <c r="C234" s="8">
        <v>74.900000000000006</v>
      </c>
      <c r="D234" s="26">
        <v>0.15</v>
      </c>
      <c r="E234" s="15">
        <f t="shared" si="89"/>
        <v>384.5</v>
      </c>
      <c r="F234" s="18">
        <f t="shared" si="77"/>
        <v>2.9372549019607845</v>
      </c>
      <c r="G234" s="27">
        <f t="shared" si="78"/>
        <v>15.078431372549019</v>
      </c>
      <c r="H234" s="33"/>
      <c r="I234" s="7"/>
      <c r="J234" s="7"/>
      <c r="K234" s="8">
        <f t="shared" si="79"/>
        <v>0</v>
      </c>
      <c r="L234" s="8">
        <f t="shared" si="80"/>
        <v>0</v>
      </c>
      <c r="M234" s="18">
        <f t="shared" si="81"/>
        <v>0</v>
      </c>
      <c r="N234" s="19">
        <f t="shared" si="82"/>
        <v>0</v>
      </c>
    </row>
    <row r="235" spans="1:14" x14ac:dyDescent="0.3">
      <c r="A235" s="7" t="s">
        <v>382</v>
      </c>
      <c r="B235" s="7" t="s">
        <v>375</v>
      </c>
      <c r="C235" s="8">
        <v>103.9</v>
      </c>
      <c r="D235" s="26">
        <v>0.15</v>
      </c>
      <c r="E235" s="15">
        <f t="shared" si="89"/>
        <v>529.5</v>
      </c>
      <c r="F235" s="18">
        <f t="shared" si="77"/>
        <v>4.0745098039215693</v>
      </c>
      <c r="G235" s="27">
        <f t="shared" si="78"/>
        <v>20.764705882352942</v>
      </c>
      <c r="H235" s="33"/>
      <c r="I235" s="7"/>
      <c r="J235" s="7"/>
      <c r="K235" s="8">
        <f t="shared" si="79"/>
        <v>0</v>
      </c>
      <c r="L235" s="8">
        <f t="shared" si="80"/>
        <v>0</v>
      </c>
      <c r="M235" s="18">
        <f t="shared" si="81"/>
        <v>0</v>
      </c>
      <c r="N235" s="19">
        <f t="shared" si="82"/>
        <v>0</v>
      </c>
    </row>
    <row r="236" spans="1:14" x14ac:dyDescent="0.3">
      <c r="A236" s="7" t="s">
        <v>217</v>
      </c>
      <c r="B236" s="7" t="s">
        <v>218</v>
      </c>
      <c r="C236" s="8">
        <v>60.8</v>
      </c>
      <c r="D236" s="26">
        <v>0.15</v>
      </c>
      <c r="E236" s="15">
        <f t="shared" si="89"/>
        <v>314</v>
      </c>
      <c r="F236" s="18">
        <f t="shared" si="77"/>
        <v>2.384313725490196</v>
      </c>
      <c r="G236" s="27">
        <f t="shared" si="78"/>
        <v>12.313725490196079</v>
      </c>
      <c r="H236" s="33"/>
      <c r="I236" s="7"/>
      <c r="J236" s="7"/>
      <c r="K236" s="8">
        <f t="shared" si="79"/>
        <v>0</v>
      </c>
      <c r="L236" s="8">
        <f t="shared" si="80"/>
        <v>0</v>
      </c>
      <c r="M236" s="18">
        <f t="shared" si="81"/>
        <v>0</v>
      </c>
      <c r="N236" s="19">
        <f t="shared" si="82"/>
        <v>0</v>
      </c>
    </row>
    <row r="237" spans="1:14" x14ac:dyDescent="0.3">
      <c r="A237" s="7" t="s">
        <v>219</v>
      </c>
      <c r="B237" s="7" t="s">
        <v>438</v>
      </c>
      <c r="C237" s="8">
        <v>72.400000000000006</v>
      </c>
      <c r="D237" s="26">
        <v>0.15</v>
      </c>
      <c r="E237" s="15">
        <f t="shared" si="89"/>
        <v>372</v>
      </c>
      <c r="F237" s="18">
        <f t="shared" si="77"/>
        <v>2.8392156862745099</v>
      </c>
      <c r="G237" s="27">
        <f t="shared" si="78"/>
        <v>14.588235294117647</v>
      </c>
      <c r="H237" s="33"/>
      <c r="I237" s="7"/>
      <c r="J237" s="7"/>
      <c r="K237" s="8">
        <f t="shared" si="79"/>
        <v>0</v>
      </c>
      <c r="L237" s="8">
        <f t="shared" si="80"/>
        <v>0</v>
      </c>
      <c r="M237" s="18">
        <f t="shared" si="81"/>
        <v>0</v>
      </c>
      <c r="N237" s="19">
        <f t="shared" si="82"/>
        <v>0</v>
      </c>
    </row>
    <row r="238" spans="1:14" x14ac:dyDescent="0.3">
      <c r="A238" s="7" t="s">
        <v>405</v>
      </c>
      <c r="B238" s="7" t="s">
        <v>406</v>
      </c>
      <c r="C238" s="8">
        <v>79</v>
      </c>
      <c r="D238" s="26">
        <v>0.15</v>
      </c>
      <c r="E238" s="15">
        <f t="shared" si="89"/>
        <v>405</v>
      </c>
      <c r="F238" s="18">
        <f t="shared" si="77"/>
        <v>3.0980392156862746</v>
      </c>
      <c r="G238" s="27">
        <f t="shared" si="78"/>
        <v>15.882352941176471</v>
      </c>
      <c r="H238" s="33"/>
      <c r="I238" s="7"/>
      <c r="J238" s="7"/>
      <c r="K238" s="8">
        <f t="shared" si="79"/>
        <v>0</v>
      </c>
      <c r="L238" s="8">
        <f t="shared" si="80"/>
        <v>0</v>
      </c>
      <c r="M238" s="18">
        <f t="shared" si="81"/>
        <v>0</v>
      </c>
      <c r="N238" s="19">
        <f t="shared" si="82"/>
        <v>0</v>
      </c>
    </row>
    <row r="239" spans="1:14" x14ac:dyDescent="0.3">
      <c r="A239" s="7" t="s">
        <v>220</v>
      </c>
      <c r="B239" s="7" t="s">
        <v>221</v>
      </c>
      <c r="C239" s="8">
        <v>133.80000000000001</v>
      </c>
      <c r="D239" s="26">
        <v>0.15</v>
      </c>
      <c r="E239" s="15">
        <f t="shared" si="89"/>
        <v>679</v>
      </c>
      <c r="F239" s="18">
        <f t="shared" si="77"/>
        <v>5.2470588235294118</v>
      </c>
      <c r="G239" s="27">
        <f t="shared" si="78"/>
        <v>26.627450980392158</v>
      </c>
      <c r="H239" s="33"/>
      <c r="I239" s="7"/>
      <c r="J239" s="7"/>
      <c r="K239" s="8">
        <f t="shared" si="79"/>
        <v>0</v>
      </c>
      <c r="L239" s="8">
        <f t="shared" si="80"/>
        <v>0</v>
      </c>
      <c r="M239" s="18">
        <f t="shared" si="81"/>
        <v>0</v>
      </c>
      <c r="N239" s="19">
        <f t="shared" si="82"/>
        <v>0</v>
      </c>
    </row>
    <row r="240" spans="1:14" x14ac:dyDescent="0.3">
      <c r="A240" s="7" t="s">
        <v>383</v>
      </c>
      <c r="B240" s="7" t="s">
        <v>376</v>
      </c>
      <c r="C240" s="8">
        <v>215.3</v>
      </c>
      <c r="D240" s="26">
        <v>0.15</v>
      </c>
      <c r="E240" s="15">
        <f t="shared" si="89"/>
        <v>1086.5</v>
      </c>
      <c r="F240" s="18">
        <f t="shared" si="77"/>
        <v>8.443137254901961</v>
      </c>
      <c r="G240" s="27">
        <f t="shared" si="78"/>
        <v>42.607843137254903</v>
      </c>
      <c r="H240" s="33"/>
      <c r="I240" s="7"/>
      <c r="J240" s="7"/>
      <c r="K240" s="8">
        <f t="shared" si="79"/>
        <v>0</v>
      </c>
      <c r="L240" s="8">
        <f t="shared" si="80"/>
        <v>0</v>
      </c>
      <c r="M240" s="18">
        <f t="shared" si="81"/>
        <v>0</v>
      </c>
      <c r="N240" s="19">
        <f t="shared" si="82"/>
        <v>0</v>
      </c>
    </row>
    <row r="241" spans="1:14" x14ac:dyDescent="0.3">
      <c r="A241" s="7" t="s">
        <v>384</v>
      </c>
      <c r="B241" s="7" t="s">
        <v>407</v>
      </c>
      <c r="C241" s="8">
        <v>160.1</v>
      </c>
      <c r="D241" s="26">
        <v>0.15</v>
      </c>
      <c r="E241" s="15">
        <f t="shared" si="89"/>
        <v>810.5</v>
      </c>
      <c r="F241" s="18">
        <f t="shared" si="77"/>
        <v>6.2784313725490195</v>
      </c>
      <c r="G241" s="27">
        <f t="shared" si="78"/>
        <v>31.784313725490197</v>
      </c>
      <c r="H241" s="33"/>
      <c r="I241" s="7"/>
      <c r="J241" s="7"/>
      <c r="K241" s="8">
        <f t="shared" si="79"/>
        <v>0</v>
      </c>
      <c r="L241" s="8">
        <f t="shared" si="80"/>
        <v>0</v>
      </c>
      <c r="M241" s="18">
        <f t="shared" si="81"/>
        <v>0</v>
      </c>
      <c r="N241" s="19">
        <f t="shared" si="82"/>
        <v>0</v>
      </c>
    </row>
    <row r="242" spans="1:14" x14ac:dyDescent="0.3">
      <c r="A242" s="7" t="s">
        <v>222</v>
      </c>
      <c r="B242" s="7" t="s">
        <v>223</v>
      </c>
      <c r="C242" s="8">
        <v>237.7</v>
      </c>
      <c r="D242" s="26">
        <v>0.15</v>
      </c>
      <c r="E242" s="15">
        <f t="shared" si="89"/>
        <v>1198.5</v>
      </c>
      <c r="F242" s="18">
        <f t="shared" si="77"/>
        <v>9.3215686274509792</v>
      </c>
      <c r="G242" s="27">
        <f t="shared" si="78"/>
        <v>47</v>
      </c>
      <c r="H242" s="33"/>
      <c r="I242" s="7"/>
      <c r="J242" s="7"/>
      <c r="K242" s="8">
        <f t="shared" si="79"/>
        <v>0</v>
      </c>
      <c r="L242" s="8">
        <f t="shared" si="80"/>
        <v>0</v>
      </c>
      <c r="M242" s="18">
        <f t="shared" si="81"/>
        <v>0</v>
      </c>
      <c r="N242" s="19">
        <f t="shared" si="82"/>
        <v>0</v>
      </c>
    </row>
    <row r="243" spans="1:14" x14ac:dyDescent="0.3">
      <c r="A243" s="7" t="s">
        <v>531</v>
      </c>
      <c r="B243" s="7" t="s">
        <v>532</v>
      </c>
      <c r="C243" s="8">
        <v>150.69999999999999</v>
      </c>
      <c r="D243" s="26">
        <v>0.15</v>
      </c>
      <c r="E243" s="15">
        <f t="shared" si="89"/>
        <v>763.5</v>
      </c>
      <c r="F243" s="18">
        <f t="shared" si="77"/>
        <v>5.9098039215686269</v>
      </c>
      <c r="G243" s="27">
        <f t="shared" si="78"/>
        <v>29.941176470588236</v>
      </c>
      <c r="H243" s="33"/>
      <c r="I243" s="7"/>
      <c r="J243" s="7"/>
      <c r="K243" s="8">
        <f t="shared" si="79"/>
        <v>0</v>
      </c>
      <c r="L243" s="8">
        <f t="shared" si="80"/>
        <v>0</v>
      </c>
      <c r="M243" s="18">
        <f t="shared" si="81"/>
        <v>0</v>
      </c>
      <c r="N243" s="19">
        <f t="shared" si="82"/>
        <v>0</v>
      </c>
    </row>
    <row r="244" spans="1:14" x14ac:dyDescent="0.3">
      <c r="A244" s="7" t="s">
        <v>492</v>
      </c>
      <c r="B244" s="7" t="s">
        <v>493</v>
      </c>
      <c r="C244" s="8">
        <v>319.5</v>
      </c>
      <c r="D244" s="26">
        <v>0.15</v>
      </c>
      <c r="E244" s="15">
        <f t="shared" si="89"/>
        <v>1607.5</v>
      </c>
      <c r="F244" s="18">
        <f t="shared" si="77"/>
        <v>12.529411764705882</v>
      </c>
      <c r="G244" s="27">
        <f t="shared" si="78"/>
        <v>63.03921568627451</v>
      </c>
      <c r="H244" s="33"/>
      <c r="I244" s="7"/>
      <c r="J244" s="7"/>
      <c r="K244" s="8">
        <f t="shared" si="79"/>
        <v>0</v>
      </c>
      <c r="L244" s="8">
        <f t="shared" si="80"/>
        <v>0</v>
      </c>
      <c r="M244" s="18">
        <f t="shared" si="81"/>
        <v>0</v>
      </c>
      <c r="N244" s="19">
        <f t="shared" si="82"/>
        <v>0</v>
      </c>
    </row>
    <row r="245" spans="1:14" x14ac:dyDescent="0.3">
      <c r="A245" s="7" t="s">
        <v>533</v>
      </c>
      <c r="B245" s="7" t="s">
        <v>534</v>
      </c>
      <c r="C245" s="8">
        <v>107</v>
      </c>
      <c r="D245" s="26">
        <v>0.15</v>
      </c>
      <c r="E245" s="15">
        <f t="shared" si="89"/>
        <v>545</v>
      </c>
      <c r="F245" s="18">
        <f t="shared" si="77"/>
        <v>4.1960784313725492</v>
      </c>
      <c r="G245" s="27">
        <f t="shared" si="78"/>
        <v>21.372549019607842</v>
      </c>
      <c r="H245" s="33"/>
      <c r="I245" s="7"/>
      <c r="J245" s="7"/>
      <c r="K245" s="8">
        <f t="shared" si="79"/>
        <v>0</v>
      </c>
      <c r="L245" s="8">
        <f t="shared" si="80"/>
        <v>0</v>
      </c>
      <c r="M245" s="18">
        <f t="shared" si="81"/>
        <v>0</v>
      </c>
      <c r="N245" s="19">
        <f t="shared" si="82"/>
        <v>0</v>
      </c>
    </row>
    <row r="246" spans="1:14" x14ac:dyDescent="0.3">
      <c r="A246" s="7" t="s">
        <v>224</v>
      </c>
      <c r="B246" s="7" t="s">
        <v>258</v>
      </c>
      <c r="C246" s="8">
        <v>113.3</v>
      </c>
      <c r="D246" s="26">
        <v>0.15</v>
      </c>
      <c r="E246" s="15">
        <f t="shared" si="89"/>
        <v>576.5</v>
      </c>
      <c r="F246" s="18">
        <f t="shared" si="77"/>
        <v>4.443137254901961</v>
      </c>
      <c r="G246" s="27">
        <f t="shared" si="78"/>
        <v>22.607843137254903</v>
      </c>
      <c r="H246" s="33"/>
      <c r="I246" s="7"/>
      <c r="J246" s="7"/>
      <c r="K246" s="8">
        <f t="shared" si="79"/>
        <v>0</v>
      </c>
      <c r="L246" s="8">
        <f t="shared" si="80"/>
        <v>0</v>
      </c>
      <c r="M246" s="18">
        <f t="shared" si="81"/>
        <v>0</v>
      </c>
      <c r="N246" s="19">
        <f t="shared" si="82"/>
        <v>0</v>
      </c>
    </row>
    <row r="247" spans="1:14" s="12" customFormat="1" x14ac:dyDescent="0.3">
      <c r="A247" s="7" t="s">
        <v>385</v>
      </c>
      <c r="B247" s="7" t="s">
        <v>377</v>
      </c>
      <c r="C247" s="8">
        <v>157.9</v>
      </c>
      <c r="D247" s="26">
        <v>0.15</v>
      </c>
      <c r="E247" s="15">
        <f t="shared" si="89"/>
        <v>799.5</v>
      </c>
      <c r="F247" s="18">
        <f t="shared" si="77"/>
        <v>6.1921568627450982</v>
      </c>
      <c r="G247" s="27">
        <f t="shared" si="78"/>
        <v>31.352941176470587</v>
      </c>
      <c r="H247" s="33"/>
      <c r="I247" s="7"/>
      <c r="J247" s="7"/>
      <c r="K247" s="8">
        <f t="shared" si="79"/>
        <v>0</v>
      </c>
      <c r="L247" s="8">
        <f t="shared" si="80"/>
        <v>0</v>
      </c>
      <c r="M247" s="18">
        <f t="shared" si="81"/>
        <v>0</v>
      </c>
      <c r="N247" s="19">
        <f t="shared" si="82"/>
        <v>0</v>
      </c>
    </row>
    <row r="248" spans="1:14" s="12" customFormat="1" x14ac:dyDescent="0.3">
      <c r="A248" s="7" t="s">
        <v>386</v>
      </c>
      <c r="B248" s="7" t="s">
        <v>378</v>
      </c>
      <c r="C248" s="8">
        <v>171.3</v>
      </c>
      <c r="D248" s="26">
        <v>0.15</v>
      </c>
      <c r="E248" s="15">
        <f t="shared" si="89"/>
        <v>866.5</v>
      </c>
      <c r="F248" s="18">
        <f t="shared" si="77"/>
        <v>6.7176470588235295</v>
      </c>
      <c r="G248" s="27">
        <f t="shared" si="78"/>
        <v>33.980392156862742</v>
      </c>
      <c r="H248" s="33"/>
      <c r="I248" s="7"/>
      <c r="J248" s="7"/>
      <c r="K248" s="8">
        <f t="shared" si="79"/>
        <v>0</v>
      </c>
      <c r="L248" s="8">
        <f t="shared" si="80"/>
        <v>0</v>
      </c>
      <c r="M248" s="18">
        <f t="shared" si="81"/>
        <v>0</v>
      </c>
      <c r="N248" s="19">
        <f t="shared" si="82"/>
        <v>0</v>
      </c>
    </row>
    <row r="249" spans="1:14" s="12" customFormat="1" x14ac:dyDescent="0.3">
      <c r="A249" s="7" t="s">
        <v>225</v>
      </c>
      <c r="B249" s="7" t="s">
        <v>226</v>
      </c>
      <c r="C249" s="8">
        <v>107.4</v>
      </c>
      <c r="D249" s="26">
        <v>0.15</v>
      </c>
      <c r="E249" s="15">
        <f t="shared" si="89"/>
        <v>547</v>
      </c>
      <c r="F249" s="18">
        <f t="shared" si="77"/>
        <v>4.2117647058823531</v>
      </c>
      <c r="G249" s="27">
        <f t="shared" si="78"/>
        <v>21.450980392156861</v>
      </c>
      <c r="H249" s="33"/>
      <c r="I249" s="7"/>
      <c r="J249" s="7"/>
      <c r="K249" s="8">
        <f t="shared" si="79"/>
        <v>0</v>
      </c>
      <c r="L249" s="8">
        <f t="shared" si="80"/>
        <v>0</v>
      </c>
      <c r="M249" s="18">
        <f t="shared" si="81"/>
        <v>0</v>
      </c>
      <c r="N249" s="19">
        <f t="shared" si="82"/>
        <v>0</v>
      </c>
    </row>
    <row r="250" spans="1:14" s="14" customFormat="1" x14ac:dyDescent="0.3">
      <c r="A250" s="7" t="s">
        <v>387</v>
      </c>
      <c r="B250" s="7" t="s">
        <v>379</v>
      </c>
      <c r="C250" s="8">
        <v>159.69999999999999</v>
      </c>
      <c r="D250" s="26">
        <v>0.15</v>
      </c>
      <c r="E250" s="15">
        <f t="shared" si="89"/>
        <v>808.5</v>
      </c>
      <c r="F250" s="18">
        <f t="shared" ref="F250:F253" si="90">C250/$W$2</f>
        <v>6.2627450980392156</v>
      </c>
      <c r="G250" s="27">
        <f t="shared" ref="G250:G253" si="91">E250/$W$2</f>
        <v>31.705882352941178</v>
      </c>
      <c r="H250" s="33"/>
      <c r="I250" s="7"/>
      <c r="J250" s="7"/>
      <c r="K250" s="8">
        <f t="shared" ref="K250:K253" si="92">I250*C250</f>
        <v>0</v>
      </c>
      <c r="L250" s="8">
        <f t="shared" ref="L250:L253" si="93">E250*J250</f>
        <v>0</v>
      </c>
      <c r="M250" s="18">
        <f t="shared" ref="M250:M253" si="94">F250*I250</f>
        <v>0</v>
      </c>
      <c r="N250" s="19">
        <f t="shared" ref="N250:N253" si="95">G250*J250</f>
        <v>0</v>
      </c>
    </row>
    <row r="251" spans="1:14" s="14" customFormat="1" x14ac:dyDescent="0.3">
      <c r="A251" s="7" t="s">
        <v>408</v>
      </c>
      <c r="B251" s="7" t="s">
        <v>409</v>
      </c>
      <c r="C251" s="8">
        <v>88.9</v>
      </c>
      <c r="D251" s="26">
        <v>0.15</v>
      </c>
      <c r="E251" s="15">
        <f t="shared" si="89"/>
        <v>454.5</v>
      </c>
      <c r="F251" s="18">
        <f t="shared" si="90"/>
        <v>3.4862745098039216</v>
      </c>
      <c r="G251" s="27">
        <f t="shared" si="91"/>
        <v>17.823529411764707</v>
      </c>
      <c r="H251" s="33"/>
      <c r="I251" s="7"/>
      <c r="J251" s="7"/>
      <c r="K251" s="8">
        <f t="shared" si="92"/>
        <v>0</v>
      </c>
      <c r="L251" s="8">
        <f t="shared" si="93"/>
        <v>0</v>
      </c>
      <c r="M251" s="18">
        <f t="shared" si="94"/>
        <v>0</v>
      </c>
      <c r="N251" s="19">
        <f t="shared" si="95"/>
        <v>0</v>
      </c>
    </row>
    <row r="252" spans="1:14" s="14" customFormat="1" x14ac:dyDescent="0.3">
      <c r="A252" s="7" t="s">
        <v>227</v>
      </c>
      <c r="B252" s="7" t="s">
        <v>228</v>
      </c>
      <c r="C252" s="8">
        <v>73.599999999999994</v>
      </c>
      <c r="D252" s="26">
        <v>0.15</v>
      </c>
      <c r="E252" s="15">
        <f t="shared" si="89"/>
        <v>378</v>
      </c>
      <c r="F252" s="18">
        <f t="shared" si="90"/>
        <v>2.8862745098039215</v>
      </c>
      <c r="G252" s="27">
        <f t="shared" si="91"/>
        <v>14.823529411764707</v>
      </c>
      <c r="H252" s="33"/>
      <c r="I252" s="7"/>
      <c r="J252" s="7"/>
      <c r="K252" s="8">
        <f t="shared" si="92"/>
        <v>0</v>
      </c>
      <c r="L252" s="8">
        <f t="shared" si="93"/>
        <v>0</v>
      </c>
      <c r="M252" s="18">
        <f t="shared" si="94"/>
        <v>0</v>
      </c>
      <c r="N252" s="19">
        <f t="shared" si="95"/>
        <v>0</v>
      </c>
    </row>
    <row r="253" spans="1:14" s="14" customFormat="1" x14ac:dyDescent="0.3">
      <c r="A253" s="7" t="s">
        <v>388</v>
      </c>
      <c r="B253" s="7" t="s">
        <v>380</v>
      </c>
      <c r="C253" s="8">
        <v>87.4</v>
      </c>
      <c r="D253" s="26">
        <v>0.15</v>
      </c>
      <c r="E253" s="15">
        <f t="shared" si="89"/>
        <v>447</v>
      </c>
      <c r="F253" s="18">
        <f t="shared" si="90"/>
        <v>3.4274509803921571</v>
      </c>
      <c r="G253" s="27">
        <f t="shared" si="91"/>
        <v>17.529411764705884</v>
      </c>
      <c r="H253" s="33"/>
      <c r="I253" s="7"/>
      <c r="J253" s="7"/>
      <c r="K253" s="8">
        <f t="shared" si="92"/>
        <v>0</v>
      </c>
      <c r="L253" s="8">
        <f t="shared" si="93"/>
        <v>0</v>
      </c>
      <c r="M253" s="18">
        <f t="shared" si="94"/>
        <v>0</v>
      </c>
      <c r="N253" s="19">
        <f t="shared" si="95"/>
        <v>0</v>
      </c>
    </row>
    <row r="254" spans="1:14" x14ac:dyDescent="0.3">
      <c r="A254" s="5"/>
      <c r="B254" s="4" t="s">
        <v>18</v>
      </c>
      <c r="C254" s="51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3"/>
    </row>
    <row r="255" spans="1:14" x14ac:dyDescent="0.3">
      <c r="A255" s="7" t="s">
        <v>439</v>
      </c>
      <c r="B255" s="7" t="s">
        <v>538</v>
      </c>
      <c r="C255" s="8">
        <v>190.8</v>
      </c>
      <c r="D255" s="26">
        <v>0.15</v>
      </c>
      <c r="E255" s="15">
        <f>(C255*5)+6</f>
        <v>960</v>
      </c>
      <c r="F255" s="18">
        <f t="shared" si="77"/>
        <v>7.4823529411764707</v>
      </c>
      <c r="G255" s="27">
        <f t="shared" si="78"/>
        <v>37.647058823529413</v>
      </c>
      <c r="H255" s="33"/>
      <c r="I255" s="7"/>
      <c r="J255" s="7"/>
      <c r="K255" s="8">
        <f t="shared" si="79"/>
        <v>0</v>
      </c>
      <c r="L255" s="8">
        <f t="shared" si="80"/>
        <v>0</v>
      </c>
      <c r="M255" s="18">
        <f t="shared" si="81"/>
        <v>0</v>
      </c>
      <c r="N255" s="19">
        <f t="shared" si="82"/>
        <v>0</v>
      </c>
    </row>
    <row r="256" spans="1:14" x14ac:dyDescent="0.3">
      <c r="A256" s="5"/>
      <c r="B256" s="7" t="s">
        <v>389</v>
      </c>
      <c r="C256" s="34">
        <v>41.8</v>
      </c>
      <c r="D256" s="26">
        <v>0.15</v>
      </c>
      <c r="E256" s="15">
        <f t="shared" ref="E256:E282" si="96">(C256*5)+6</f>
        <v>215</v>
      </c>
      <c r="F256" s="18">
        <f t="shared" si="77"/>
        <v>1.6392156862745098</v>
      </c>
      <c r="G256" s="27">
        <f t="shared" si="78"/>
        <v>8.4313725490196081</v>
      </c>
      <c r="H256" s="33"/>
      <c r="I256" s="7"/>
      <c r="J256" s="7"/>
      <c r="K256" s="8">
        <f t="shared" si="79"/>
        <v>0</v>
      </c>
      <c r="L256" s="8">
        <f t="shared" si="80"/>
        <v>0</v>
      </c>
      <c r="M256" s="18">
        <f t="shared" si="81"/>
        <v>0</v>
      </c>
      <c r="N256" s="19">
        <f t="shared" si="82"/>
        <v>0</v>
      </c>
    </row>
    <row r="257" spans="1:14" x14ac:dyDescent="0.3">
      <c r="A257" s="5"/>
      <c r="B257" s="7" t="s">
        <v>270</v>
      </c>
      <c r="C257" s="34">
        <v>38.5</v>
      </c>
      <c r="D257" s="26">
        <v>0.1</v>
      </c>
      <c r="E257" s="15">
        <f t="shared" si="96"/>
        <v>198.5</v>
      </c>
      <c r="F257" s="18">
        <f t="shared" si="77"/>
        <v>1.5098039215686274</v>
      </c>
      <c r="G257" s="27">
        <f t="shared" si="78"/>
        <v>7.784313725490196</v>
      </c>
      <c r="H257" s="33"/>
      <c r="I257" s="7"/>
      <c r="J257" s="7"/>
      <c r="K257" s="8">
        <f t="shared" si="79"/>
        <v>0</v>
      </c>
      <c r="L257" s="8">
        <f t="shared" si="80"/>
        <v>0</v>
      </c>
      <c r="M257" s="18">
        <f t="shared" si="81"/>
        <v>0</v>
      </c>
      <c r="N257" s="19">
        <f t="shared" si="82"/>
        <v>0</v>
      </c>
    </row>
    <row r="258" spans="1:14" x14ac:dyDescent="0.3">
      <c r="A258" s="5"/>
      <c r="B258" s="7" t="s">
        <v>271</v>
      </c>
      <c r="C258" s="34">
        <v>27.5</v>
      </c>
      <c r="D258" s="26">
        <v>0.1</v>
      </c>
      <c r="E258" s="15">
        <f t="shared" si="96"/>
        <v>143.5</v>
      </c>
      <c r="F258" s="18">
        <f t="shared" si="77"/>
        <v>1.0784313725490196</v>
      </c>
      <c r="G258" s="27">
        <f t="shared" si="78"/>
        <v>5.6274509803921573</v>
      </c>
      <c r="H258" s="33"/>
      <c r="I258" s="7"/>
      <c r="J258" s="7"/>
      <c r="K258" s="8">
        <f t="shared" si="79"/>
        <v>0</v>
      </c>
      <c r="L258" s="8">
        <f t="shared" si="80"/>
        <v>0</v>
      </c>
      <c r="M258" s="18">
        <f t="shared" si="81"/>
        <v>0</v>
      </c>
      <c r="N258" s="19">
        <f t="shared" si="82"/>
        <v>0</v>
      </c>
    </row>
    <row r="259" spans="1:14" x14ac:dyDescent="0.3">
      <c r="A259" s="5"/>
      <c r="B259" s="7" t="s">
        <v>272</v>
      </c>
      <c r="C259" s="34">
        <v>39.6</v>
      </c>
      <c r="D259" s="26">
        <v>0.15</v>
      </c>
      <c r="E259" s="15">
        <f t="shared" si="96"/>
        <v>204</v>
      </c>
      <c r="F259" s="18">
        <f t="shared" si="77"/>
        <v>1.5529411764705883</v>
      </c>
      <c r="G259" s="27">
        <f t="shared" si="78"/>
        <v>8</v>
      </c>
      <c r="H259" s="33"/>
      <c r="I259" s="7"/>
      <c r="J259" s="7"/>
      <c r="K259" s="8">
        <f t="shared" si="79"/>
        <v>0</v>
      </c>
      <c r="L259" s="8">
        <f t="shared" si="80"/>
        <v>0</v>
      </c>
      <c r="M259" s="18">
        <f t="shared" si="81"/>
        <v>0</v>
      </c>
      <c r="N259" s="19">
        <f t="shared" si="82"/>
        <v>0</v>
      </c>
    </row>
    <row r="260" spans="1:14" x14ac:dyDescent="0.3">
      <c r="A260" s="5"/>
      <c r="B260" s="7" t="s">
        <v>273</v>
      </c>
      <c r="C260" s="34">
        <v>31.9</v>
      </c>
      <c r="D260" s="26">
        <v>0.15</v>
      </c>
      <c r="E260" s="15">
        <f t="shared" si="96"/>
        <v>165.5</v>
      </c>
      <c r="F260" s="18">
        <f t="shared" si="77"/>
        <v>1.2509803921568627</v>
      </c>
      <c r="G260" s="27">
        <f t="shared" si="78"/>
        <v>6.4901960784313726</v>
      </c>
      <c r="H260" s="33"/>
      <c r="I260" s="7"/>
      <c r="J260" s="7"/>
      <c r="K260" s="8">
        <f t="shared" si="79"/>
        <v>0</v>
      </c>
      <c r="L260" s="8">
        <f t="shared" si="80"/>
        <v>0</v>
      </c>
      <c r="M260" s="18">
        <f t="shared" si="81"/>
        <v>0</v>
      </c>
      <c r="N260" s="19">
        <f t="shared" si="82"/>
        <v>0</v>
      </c>
    </row>
    <row r="261" spans="1:14" x14ac:dyDescent="0.3">
      <c r="A261" s="5"/>
      <c r="B261" s="7" t="s">
        <v>274</v>
      </c>
      <c r="C261" s="34">
        <v>79.2</v>
      </c>
      <c r="D261" s="26">
        <v>0.15</v>
      </c>
      <c r="E261" s="15">
        <f t="shared" si="96"/>
        <v>402</v>
      </c>
      <c r="F261" s="18">
        <f t="shared" si="77"/>
        <v>3.1058823529411765</v>
      </c>
      <c r="G261" s="27">
        <f t="shared" si="78"/>
        <v>15.764705882352942</v>
      </c>
      <c r="H261" s="33"/>
      <c r="I261" s="7"/>
      <c r="J261" s="7"/>
      <c r="K261" s="8">
        <f t="shared" si="79"/>
        <v>0</v>
      </c>
      <c r="L261" s="8">
        <f t="shared" si="80"/>
        <v>0</v>
      </c>
      <c r="M261" s="18">
        <f t="shared" si="81"/>
        <v>0</v>
      </c>
      <c r="N261" s="19">
        <f t="shared" si="82"/>
        <v>0</v>
      </c>
    </row>
    <row r="262" spans="1:14" x14ac:dyDescent="0.3">
      <c r="A262" s="5"/>
      <c r="B262" s="7" t="s">
        <v>275</v>
      </c>
      <c r="C262" s="34">
        <v>57.2</v>
      </c>
      <c r="D262" s="26">
        <v>0.15</v>
      </c>
      <c r="E262" s="15">
        <f t="shared" si="96"/>
        <v>292</v>
      </c>
      <c r="F262" s="18">
        <f t="shared" si="77"/>
        <v>2.2431372549019608</v>
      </c>
      <c r="G262" s="27">
        <f t="shared" si="78"/>
        <v>11.450980392156863</v>
      </c>
      <c r="H262" s="33"/>
      <c r="I262" s="7"/>
      <c r="J262" s="7"/>
      <c r="K262" s="8">
        <f t="shared" si="79"/>
        <v>0</v>
      </c>
      <c r="L262" s="8">
        <f t="shared" si="80"/>
        <v>0</v>
      </c>
      <c r="M262" s="18">
        <f t="shared" si="81"/>
        <v>0</v>
      </c>
      <c r="N262" s="19">
        <f t="shared" si="82"/>
        <v>0</v>
      </c>
    </row>
    <row r="263" spans="1:14" x14ac:dyDescent="0.3">
      <c r="A263" s="5"/>
      <c r="B263" s="7" t="s">
        <v>276</v>
      </c>
      <c r="C263" s="34">
        <v>27.5</v>
      </c>
      <c r="D263" s="26">
        <v>0.15</v>
      </c>
      <c r="E263" s="15">
        <f t="shared" si="96"/>
        <v>143.5</v>
      </c>
      <c r="F263" s="18">
        <f t="shared" si="77"/>
        <v>1.0784313725490196</v>
      </c>
      <c r="G263" s="27">
        <f t="shared" si="78"/>
        <v>5.6274509803921573</v>
      </c>
      <c r="H263" s="33"/>
      <c r="I263" s="7"/>
      <c r="J263" s="7"/>
      <c r="K263" s="8">
        <f t="shared" si="79"/>
        <v>0</v>
      </c>
      <c r="L263" s="8">
        <f t="shared" si="80"/>
        <v>0</v>
      </c>
      <c r="M263" s="18">
        <f t="shared" si="81"/>
        <v>0</v>
      </c>
      <c r="N263" s="19">
        <f t="shared" si="82"/>
        <v>0</v>
      </c>
    </row>
    <row r="264" spans="1:14" x14ac:dyDescent="0.3">
      <c r="A264" s="5"/>
      <c r="B264" s="7" t="s">
        <v>277</v>
      </c>
      <c r="C264" s="34">
        <v>27.5</v>
      </c>
      <c r="D264" s="26">
        <v>0.15</v>
      </c>
      <c r="E264" s="15">
        <f t="shared" si="96"/>
        <v>143.5</v>
      </c>
      <c r="F264" s="18">
        <f t="shared" si="77"/>
        <v>1.0784313725490196</v>
      </c>
      <c r="G264" s="27">
        <f t="shared" si="78"/>
        <v>5.6274509803921573</v>
      </c>
      <c r="H264" s="33"/>
      <c r="I264" s="7"/>
      <c r="J264" s="7"/>
      <c r="K264" s="8">
        <f t="shared" si="79"/>
        <v>0</v>
      </c>
      <c r="L264" s="8">
        <f t="shared" si="80"/>
        <v>0</v>
      </c>
      <c r="M264" s="18">
        <f t="shared" si="81"/>
        <v>0</v>
      </c>
      <c r="N264" s="19">
        <f t="shared" si="82"/>
        <v>0</v>
      </c>
    </row>
    <row r="265" spans="1:14" x14ac:dyDescent="0.3">
      <c r="A265" s="5"/>
      <c r="B265" s="7" t="s">
        <v>278</v>
      </c>
      <c r="C265" s="34">
        <v>35.200000000000003</v>
      </c>
      <c r="D265" s="26">
        <v>0.15</v>
      </c>
      <c r="E265" s="15">
        <f t="shared" si="96"/>
        <v>182</v>
      </c>
      <c r="F265" s="18">
        <f t="shared" si="77"/>
        <v>1.3803921568627453</v>
      </c>
      <c r="G265" s="27">
        <f t="shared" si="78"/>
        <v>7.1372549019607847</v>
      </c>
      <c r="H265" s="33"/>
      <c r="I265" s="7"/>
      <c r="J265" s="7"/>
      <c r="K265" s="8">
        <f t="shared" si="79"/>
        <v>0</v>
      </c>
      <c r="L265" s="8">
        <f t="shared" si="80"/>
        <v>0</v>
      </c>
      <c r="M265" s="18">
        <f t="shared" si="81"/>
        <v>0</v>
      </c>
      <c r="N265" s="19">
        <f t="shared" si="82"/>
        <v>0</v>
      </c>
    </row>
    <row r="266" spans="1:14" x14ac:dyDescent="0.3">
      <c r="A266" s="5"/>
      <c r="B266" s="7" t="s">
        <v>279</v>
      </c>
      <c r="C266" s="34">
        <v>83.6</v>
      </c>
      <c r="D266" s="26">
        <v>0.15</v>
      </c>
      <c r="E266" s="15">
        <f t="shared" si="96"/>
        <v>424</v>
      </c>
      <c r="F266" s="18">
        <f t="shared" si="77"/>
        <v>3.2784313725490195</v>
      </c>
      <c r="G266" s="27">
        <f t="shared" si="78"/>
        <v>16.627450980392158</v>
      </c>
      <c r="H266" s="33"/>
      <c r="I266" s="7"/>
      <c r="J266" s="7"/>
      <c r="K266" s="8">
        <f t="shared" si="79"/>
        <v>0</v>
      </c>
      <c r="L266" s="8">
        <f t="shared" si="80"/>
        <v>0</v>
      </c>
      <c r="M266" s="18">
        <f t="shared" si="81"/>
        <v>0</v>
      </c>
      <c r="N266" s="19">
        <f t="shared" si="82"/>
        <v>0</v>
      </c>
    </row>
    <row r="267" spans="1:14" x14ac:dyDescent="0.3">
      <c r="A267" s="5"/>
      <c r="B267" s="7" t="s">
        <v>280</v>
      </c>
      <c r="C267" s="34">
        <v>108.9</v>
      </c>
      <c r="D267" s="26">
        <v>0.15</v>
      </c>
      <c r="E267" s="15">
        <f t="shared" si="96"/>
        <v>550.5</v>
      </c>
      <c r="F267" s="18">
        <f t="shared" si="77"/>
        <v>4.2705882352941176</v>
      </c>
      <c r="G267" s="27">
        <f t="shared" si="78"/>
        <v>21.588235294117649</v>
      </c>
      <c r="H267" s="33"/>
      <c r="I267" s="7"/>
      <c r="J267" s="7"/>
      <c r="K267" s="8">
        <f t="shared" si="79"/>
        <v>0</v>
      </c>
      <c r="L267" s="8">
        <f t="shared" si="80"/>
        <v>0</v>
      </c>
      <c r="M267" s="18">
        <f t="shared" si="81"/>
        <v>0</v>
      </c>
      <c r="N267" s="19">
        <f t="shared" si="82"/>
        <v>0</v>
      </c>
    </row>
    <row r="268" spans="1:14" x14ac:dyDescent="0.3">
      <c r="A268" s="5"/>
      <c r="B268" s="7" t="s">
        <v>281</v>
      </c>
      <c r="C268" s="34">
        <v>141.9</v>
      </c>
      <c r="D268" s="26">
        <v>0.15</v>
      </c>
      <c r="E268" s="15">
        <f t="shared" si="96"/>
        <v>715.5</v>
      </c>
      <c r="F268" s="18">
        <f t="shared" si="77"/>
        <v>5.5647058823529418</v>
      </c>
      <c r="G268" s="27">
        <f t="shared" si="78"/>
        <v>28.058823529411764</v>
      </c>
      <c r="H268" s="33"/>
      <c r="I268" s="7"/>
      <c r="J268" s="7"/>
      <c r="K268" s="8">
        <f t="shared" si="79"/>
        <v>0</v>
      </c>
      <c r="L268" s="8">
        <f t="shared" si="80"/>
        <v>0</v>
      </c>
      <c r="M268" s="18">
        <f t="shared" si="81"/>
        <v>0</v>
      </c>
      <c r="N268" s="19">
        <f t="shared" si="82"/>
        <v>0</v>
      </c>
    </row>
    <row r="269" spans="1:14" x14ac:dyDescent="0.3">
      <c r="A269" s="5"/>
      <c r="B269" s="7" t="s">
        <v>390</v>
      </c>
      <c r="C269" s="34">
        <v>100.1</v>
      </c>
      <c r="D269" s="26">
        <v>0.15</v>
      </c>
      <c r="E269" s="15">
        <f t="shared" si="96"/>
        <v>506.5</v>
      </c>
      <c r="F269" s="18">
        <f t="shared" si="77"/>
        <v>3.9254901960784312</v>
      </c>
      <c r="G269" s="27">
        <f t="shared" si="78"/>
        <v>19.862745098039216</v>
      </c>
      <c r="H269" s="33"/>
      <c r="I269" s="7"/>
      <c r="J269" s="7"/>
      <c r="K269" s="8">
        <f t="shared" si="79"/>
        <v>0</v>
      </c>
      <c r="L269" s="8">
        <f t="shared" si="80"/>
        <v>0</v>
      </c>
      <c r="M269" s="18">
        <f t="shared" si="81"/>
        <v>0</v>
      </c>
      <c r="N269" s="19">
        <f t="shared" si="82"/>
        <v>0</v>
      </c>
    </row>
    <row r="270" spans="1:14" x14ac:dyDescent="0.3">
      <c r="A270" s="5"/>
      <c r="B270" s="7" t="s">
        <v>282</v>
      </c>
      <c r="C270" s="34">
        <v>41.8</v>
      </c>
      <c r="D270" s="26">
        <v>0.15</v>
      </c>
      <c r="E270" s="15">
        <f t="shared" si="96"/>
        <v>215</v>
      </c>
      <c r="F270" s="18">
        <f t="shared" si="77"/>
        <v>1.6392156862745098</v>
      </c>
      <c r="G270" s="27">
        <f t="shared" si="78"/>
        <v>8.4313725490196081</v>
      </c>
      <c r="H270" s="33"/>
      <c r="I270" s="7"/>
      <c r="J270" s="7"/>
      <c r="K270" s="8">
        <f t="shared" si="79"/>
        <v>0</v>
      </c>
      <c r="L270" s="8">
        <f t="shared" si="80"/>
        <v>0</v>
      </c>
      <c r="M270" s="18">
        <f t="shared" si="81"/>
        <v>0</v>
      </c>
      <c r="N270" s="19">
        <f t="shared" si="82"/>
        <v>0</v>
      </c>
    </row>
    <row r="271" spans="1:14" x14ac:dyDescent="0.3">
      <c r="A271" s="5"/>
      <c r="B271" s="7" t="s">
        <v>283</v>
      </c>
      <c r="C271" s="34">
        <v>51.7</v>
      </c>
      <c r="D271" s="26">
        <v>0.15</v>
      </c>
      <c r="E271" s="15">
        <f t="shared" si="96"/>
        <v>264.5</v>
      </c>
      <c r="F271" s="18">
        <f t="shared" si="77"/>
        <v>2.0274509803921568</v>
      </c>
      <c r="G271" s="27">
        <f t="shared" si="78"/>
        <v>10.372549019607844</v>
      </c>
      <c r="H271" s="33"/>
      <c r="I271" s="7"/>
      <c r="J271" s="7"/>
      <c r="K271" s="8">
        <f t="shared" si="79"/>
        <v>0</v>
      </c>
      <c r="L271" s="8">
        <f t="shared" si="80"/>
        <v>0</v>
      </c>
      <c r="M271" s="18">
        <f t="shared" si="81"/>
        <v>0</v>
      </c>
      <c r="N271" s="19">
        <f t="shared" si="82"/>
        <v>0</v>
      </c>
    </row>
    <row r="272" spans="1:14" x14ac:dyDescent="0.3">
      <c r="A272" s="5"/>
      <c r="B272" s="7" t="s">
        <v>284</v>
      </c>
      <c r="C272" s="34">
        <v>42.9</v>
      </c>
      <c r="D272" s="26">
        <v>0.15</v>
      </c>
      <c r="E272" s="15">
        <f t="shared" si="96"/>
        <v>220.5</v>
      </c>
      <c r="F272" s="18">
        <f t="shared" si="77"/>
        <v>1.6823529411764706</v>
      </c>
      <c r="G272" s="27">
        <f t="shared" si="78"/>
        <v>8.6470588235294112</v>
      </c>
      <c r="H272" s="33"/>
      <c r="I272" s="7"/>
      <c r="J272" s="7"/>
      <c r="K272" s="8">
        <f t="shared" si="79"/>
        <v>0</v>
      </c>
      <c r="L272" s="8">
        <f t="shared" si="80"/>
        <v>0</v>
      </c>
      <c r="M272" s="18">
        <f t="shared" si="81"/>
        <v>0</v>
      </c>
      <c r="N272" s="19">
        <f t="shared" si="82"/>
        <v>0</v>
      </c>
    </row>
    <row r="273" spans="1:14" x14ac:dyDescent="0.3">
      <c r="A273" s="5"/>
      <c r="B273" s="7" t="s">
        <v>537</v>
      </c>
      <c r="C273" s="34">
        <v>36.4</v>
      </c>
      <c r="D273" s="26">
        <v>0.15</v>
      </c>
      <c r="E273" s="15">
        <f t="shared" si="96"/>
        <v>188</v>
      </c>
      <c r="F273" s="18">
        <f t="shared" si="77"/>
        <v>1.4274509803921569</v>
      </c>
      <c r="G273" s="27">
        <f t="shared" si="78"/>
        <v>7.3725490196078427</v>
      </c>
      <c r="H273" s="33"/>
      <c r="I273" s="7"/>
      <c r="J273" s="7"/>
      <c r="K273" s="8">
        <f t="shared" si="79"/>
        <v>0</v>
      </c>
      <c r="L273" s="8">
        <f t="shared" si="80"/>
        <v>0</v>
      </c>
      <c r="M273" s="18">
        <f t="shared" si="81"/>
        <v>0</v>
      </c>
      <c r="N273" s="19">
        <f t="shared" si="82"/>
        <v>0</v>
      </c>
    </row>
    <row r="274" spans="1:14" x14ac:dyDescent="0.3">
      <c r="A274" s="5"/>
      <c r="B274" s="7" t="s">
        <v>415</v>
      </c>
      <c r="C274" s="34">
        <v>31.9</v>
      </c>
      <c r="D274" s="26">
        <v>0.15</v>
      </c>
      <c r="E274" s="15">
        <f t="shared" si="96"/>
        <v>165.5</v>
      </c>
      <c r="F274" s="18">
        <f t="shared" si="77"/>
        <v>1.2509803921568627</v>
      </c>
      <c r="G274" s="27">
        <f t="shared" si="78"/>
        <v>6.4901960784313726</v>
      </c>
      <c r="H274" s="33"/>
      <c r="I274" s="7"/>
      <c r="J274" s="7"/>
      <c r="K274" s="8">
        <f t="shared" si="79"/>
        <v>0</v>
      </c>
      <c r="L274" s="8">
        <f t="shared" si="80"/>
        <v>0</v>
      </c>
      <c r="M274" s="18">
        <f t="shared" si="81"/>
        <v>0</v>
      </c>
      <c r="N274" s="19">
        <f t="shared" si="82"/>
        <v>0</v>
      </c>
    </row>
    <row r="275" spans="1:14" x14ac:dyDescent="0.3">
      <c r="A275" s="5"/>
      <c r="B275" s="7" t="s">
        <v>285</v>
      </c>
      <c r="C275" s="34">
        <v>46.2</v>
      </c>
      <c r="D275" s="26">
        <v>0.15</v>
      </c>
      <c r="E275" s="15">
        <f t="shared" si="96"/>
        <v>237</v>
      </c>
      <c r="F275" s="18">
        <f t="shared" si="77"/>
        <v>1.8117647058823529</v>
      </c>
      <c r="G275" s="27">
        <f t="shared" si="78"/>
        <v>9.2941176470588243</v>
      </c>
      <c r="H275" s="33"/>
      <c r="I275" s="7"/>
      <c r="J275" s="7"/>
      <c r="K275" s="8">
        <f t="shared" si="79"/>
        <v>0</v>
      </c>
      <c r="L275" s="8">
        <f t="shared" si="80"/>
        <v>0</v>
      </c>
      <c r="M275" s="18">
        <f t="shared" si="81"/>
        <v>0</v>
      </c>
      <c r="N275" s="19">
        <f t="shared" si="82"/>
        <v>0</v>
      </c>
    </row>
    <row r="276" spans="1:14" x14ac:dyDescent="0.3">
      <c r="A276" s="5"/>
      <c r="B276" s="7" t="s">
        <v>286</v>
      </c>
      <c r="C276" s="34">
        <v>24.2</v>
      </c>
      <c r="D276" s="26">
        <v>0.15</v>
      </c>
      <c r="E276" s="15">
        <f t="shared" si="96"/>
        <v>127</v>
      </c>
      <c r="F276" s="18">
        <f t="shared" si="77"/>
        <v>0.94901960784313721</v>
      </c>
      <c r="G276" s="27">
        <f t="shared" si="78"/>
        <v>4.9803921568627452</v>
      </c>
      <c r="H276" s="33"/>
      <c r="I276" s="7"/>
      <c r="J276" s="7"/>
      <c r="K276" s="8">
        <f t="shared" si="79"/>
        <v>0</v>
      </c>
      <c r="L276" s="8">
        <f t="shared" si="80"/>
        <v>0</v>
      </c>
      <c r="M276" s="18">
        <f t="shared" si="81"/>
        <v>0</v>
      </c>
      <c r="N276" s="19">
        <f t="shared" si="82"/>
        <v>0</v>
      </c>
    </row>
    <row r="277" spans="1:14" x14ac:dyDescent="0.3">
      <c r="A277" s="5"/>
      <c r="B277" s="7" t="s">
        <v>287</v>
      </c>
      <c r="C277" s="34">
        <v>27.5</v>
      </c>
      <c r="D277" s="26">
        <v>0.15</v>
      </c>
      <c r="E277" s="15">
        <f t="shared" si="96"/>
        <v>143.5</v>
      </c>
      <c r="F277" s="18">
        <f t="shared" si="77"/>
        <v>1.0784313725490196</v>
      </c>
      <c r="G277" s="27">
        <f t="shared" si="78"/>
        <v>5.6274509803921573</v>
      </c>
      <c r="H277" s="33"/>
      <c r="I277" s="7"/>
      <c r="J277" s="7"/>
      <c r="K277" s="8">
        <f t="shared" si="79"/>
        <v>0</v>
      </c>
      <c r="L277" s="8">
        <f t="shared" si="80"/>
        <v>0</v>
      </c>
      <c r="M277" s="18">
        <f t="shared" si="81"/>
        <v>0</v>
      </c>
      <c r="N277" s="19">
        <f t="shared" si="82"/>
        <v>0</v>
      </c>
    </row>
    <row r="278" spans="1:14" s="12" customFormat="1" x14ac:dyDescent="0.3">
      <c r="A278" s="5"/>
      <c r="B278" s="7" t="s">
        <v>391</v>
      </c>
      <c r="C278" s="34">
        <v>42.9</v>
      </c>
      <c r="D278" s="26">
        <v>0.1</v>
      </c>
      <c r="E278" s="15">
        <f t="shared" si="96"/>
        <v>220.5</v>
      </c>
      <c r="F278" s="18">
        <f t="shared" si="77"/>
        <v>1.6823529411764706</v>
      </c>
      <c r="G278" s="27">
        <f t="shared" si="78"/>
        <v>8.6470588235294112</v>
      </c>
      <c r="H278" s="33"/>
      <c r="I278" s="7"/>
      <c r="J278" s="7"/>
      <c r="K278" s="8">
        <f t="shared" si="79"/>
        <v>0</v>
      </c>
      <c r="L278" s="8">
        <f t="shared" si="80"/>
        <v>0</v>
      </c>
      <c r="M278" s="18">
        <f t="shared" si="81"/>
        <v>0</v>
      </c>
      <c r="N278" s="19">
        <f t="shared" si="82"/>
        <v>0</v>
      </c>
    </row>
    <row r="279" spans="1:14" s="12" customFormat="1" x14ac:dyDescent="0.3">
      <c r="A279" s="5"/>
      <c r="B279" s="7" t="s">
        <v>392</v>
      </c>
      <c r="C279" s="34">
        <v>16.5</v>
      </c>
      <c r="D279" s="26">
        <v>0.1</v>
      </c>
      <c r="E279" s="15">
        <f t="shared" si="96"/>
        <v>88.5</v>
      </c>
      <c r="F279" s="18">
        <f t="shared" si="77"/>
        <v>0.6470588235294118</v>
      </c>
      <c r="G279" s="27">
        <f t="shared" si="78"/>
        <v>3.4705882352941178</v>
      </c>
      <c r="H279" s="33"/>
      <c r="I279" s="7"/>
      <c r="J279" s="7"/>
      <c r="K279" s="8">
        <f t="shared" si="79"/>
        <v>0</v>
      </c>
      <c r="L279" s="8">
        <f t="shared" si="80"/>
        <v>0</v>
      </c>
      <c r="M279" s="18">
        <f t="shared" si="81"/>
        <v>0</v>
      </c>
      <c r="N279" s="19">
        <f t="shared" si="82"/>
        <v>0</v>
      </c>
    </row>
    <row r="280" spans="1:14" s="12" customFormat="1" x14ac:dyDescent="0.3">
      <c r="A280" s="5"/>
      <c r="B280" s="7" t="s">
        <v>393</v>
      </c>
      <c r="C280" s="34">
        <v>16.5</v>
      </c>
      <c r="D280" s="26">
        <v>0.1</v>
      </c>
      <c r="E280" s="15">
        <f t="shared" si="96"/>
        <v>88.5</v>
      </c>
      <c r="F280" s="18">
        <f t="shared" si="77"/>
        <v>0.6470588235294118</v>
      </c>
      <c r="G280" s="27">
        <f t="shared" si="78"/>
        <v>3.4705882352941178</v>
      </c>
      <c r="H280" s="33"/>
      <c r="I280" s="7"/>
      <c r="J280" s="7"/>
      <c r="K280" s="8">
        <f t="shared" si="79"/>
        <v>0</v>
      </c>
      <c r="L280" s="8">
        <f t="shared" si="80"/>
        <v>0</v>
      </c>
      <c r="M280" s="18">
        <f t="shared" si="81"/>
        <v>0</v>
      </c>
      <c r="N280" s="19">
        <f t="shared" si="82"/>
        <v>0</v>
      </c>
    </row>
    <row r="281" spans="1:14" s="12" customFormat="1" x14ac:dyDescent="0.3">
      <c r="A281" s="5"/>
      <c r="B281" s="7" t="s">
        <v>394</v>
      </c>
      <c r="C281" s="34">
        <v>31.8</v>
      </c>
      <c r="D281" s="26">
        <v>0.15</v>
      </c>
      <c r="E281" s="15">
        <f t="shared" si="96"/>
        <v>165</v>
      </c>
      <c r="F281" s="18">
        <f t="shared" si="77"/>
        <v>1.2470588235294118</v>
      </c>
      <c r="G281" s="27">
        <f t="shared" si="78"/>
        <v>6.4705882352941178</v>
      </c>
      <c r="H281" s="33"/>
      <c r="I281" s="7"/>
      <c r="J281" s="7"/>
      <c r="K281" s="8">
        <f t="shared" si="79"/>
        <v>0</v>
      </c>
      <c r="L281" s="8">
        <f t="shared" si="80"/>
        <v>0</v>
      </c>
      <c r="M281" s="18">
        <f t="shared" si="81"/>
        <v>0</v>
      </c>
      <c r="N281" s="19">
        <f t="shared" si="82"/>
        <v>0</v>
      </c>
    </row>
    <row r="282" spans="1:14" s="12" customFormat="1" x14ac:dyDescent="0.3">
      <c r="A282" s="5"/>
      <c r="B282" s="7" t="s">
        <v>395</v>
      </c>
      <c r="C282" s="34">
        <v>93.5</v>
      </c>
      <c r="D282" s="26">
        <v>0.15</v>
      </c>
      <c r="E282" s="15">
        <f t="shared" si="96"/>
        <v>473.5</v>
      </c>
      <c r="F282" s="18">
        <f t="shared" ref="F282:F291" si="97">C282/$W$2</f>
        <v>3.6666666666666665</v>
      </c>
      <c r="G282" s="27">
        <f t="shared" ref="G282:G285" si="98">E282/$W$2</f>
        <v>18.568627450980394</v>
      </c>
      <c r="H282" s="33"/>
      <c r="I282" s="7"/>
      <c r="J282" s="7"/>
      <c r="K282" s="8">
        <f t="shared" si="79"/>
        <v>0</v>
      </c>
      <c r="L282" s="8">
        <f t="shared" si="80"/>
        <v>0</v>
      </c>
      <c r="M282" s="18">
        <f t="shared" si="81"/>
        <v>0</v>
      </c>
      <c r="N282" s="19">
        <f t="shared" si="82"/>
        <v>0</v>
      </c>
    </row>
    <row r="283" spans="1:14" s="14" customFormat="1" x14ac:dyDescent="0.3">
      <c r="A283" s="5"/>
      <c r="B283" s="7" t="s">
        <v>539</v>
      </c>
      <c r="C283" s="34">
        <v>93.5</v>
      </c>
      <c r="D283" s="26">
        <v>0.15</v>
      </c>
      <c r="E283" s="15">
        <f t="shared" ref="E283:E284" si="99">(C283*5)+6</f>
        <v>473.5</v>
      </c>
      <c r="F283" s="18">
        <f t="shared" si="97"/>
        <v>3.6666666666666665</v>
      </c>
      <c r="G283" s="27">
        <f t="shared" si="98"/>
        <v>18.568627450980394</v>
      </c>
      <c r="H283" s="33"/>
      <c r="I283" s="7"/>
      <c r="J283" s="7"/>
      <c r="K283" s="8">
        <f t="shared" si="79"/>
        <v>0</v>
      </c>
      <c r="L283" s="8">
        <f t="shared" si="80"/>
        <v>0</v>
      </c>
      <c r="M283" s="18">
        <f t="shared" si="81"/>
        <v>0</v>
      </c>
      <c r="N283" s="19">
        <f t="shared" si="82"/>
        <v>0</v>
      </c>
    </row>
    <row r="284" spans="1:14" s="12" customFormat="1" x14ac:dyDescent="0.3">
      <c r="A284" s="5" t="s">
        <v>440</v>
      </c>
      <c r="B284" s="7" t="s">
        <v>396</v>
      </c>
      <c r="C284" s="8">
        <v>237.6</v>
      </c>
      <c r="D284" s="26">
        <v>0.15</v>
      </c>
      <c r="E284" s="15">
        <f t="shared" si="99"/>
        <v>1194</v>
      </c>
      <c r="F284" s="18">
        <f t="shared" si="97"/>
        <v>9.3176470588235301</v>
      </c>
      <c r="G284" s="27">
        <f t="shared" si="98"/>
        <v>46.823529411764703</v>
      </c>
      <c r="H284" s="33"/>
      <c r="I284" s="7"/>
      <c r="J284" s="7"/>
      <c r="K284" s="8">
        <f t="shared" si="79"/>
        <v>0</v>
      </c>
      <c r="L284" s="8">
        <f t="shared" si="80"/>
        <v>0</v>
      </c>
      <c r="M284" s="18">
        <f t="shared" si="81"/>
        <v>0</v>
      </c>
      <c r="N284" s="19">
        <f t="shared" si="82"/>
        <v>0</v>
      </c>
    </row>
    <row r="285" spans="1:14" s="14" customFormat="1" x14ac:dyDescent="0.3">
      <c r="A285" s="5"/>
      <c r="B285" s="7" t="s">
        <v>540</v>
      </c>
      <c r="C285" s="13">
        <v>0</v>
      </c>
      <c r="D285" s="26">
        <v>0.15</v>
      </c>
      <c r="E285" s="15">
        <v>0</v>
      </c>
      <c r="F285" s="18">
        <f t="shared" si="97"/>
        <v>0</v>
      </c>
      <c r="G285" s="27">
        <f t="shared" si="98"/>
        <v>0</v>
      </c>
      <c r="H285" s="33"/>
      <c r="I285" s="7"/>
      <c r="J285" s="7"/>
      <c r="K285" s="8">
        <f t="shared" si="79"/>
        <v>0</v>
      </c>
      <c r="L285" s="8">
        <f t="shared" si="80"/>
        <v>0</v>
      </c>
      <c r="M285" s="18">
        <f t="shared" si="81"/>
        <v>0</v>
      </c>
      <c r="N285" s="19">
        <f t="shared" si="82"/>
        <v>0</v>
      </c>
    </row>
    <row r="286" spans="1:14" x14ac:dyDescent="0.3">
      <c r="A286" s="5"/>
      <c r="B286" s="4" t="s">
        <v>19</v>
      </c>
      <c r="C286" s="48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50"/>
    </row>
    <row r="287" spans="1:14" x14ac:dyDescent="0.3">
      <c r="A287" s="5" t="s">
        <v>229</v>
      </c>
      <c r="B287" s="7" t="s">
        <v>230</v>
      </c>
      <c r="C287" s="8">
        <v>30.3</v>
      </c>
      <c r="D287" s="26">
        <v>0.15</v>
      </c>
      <c r="E287" s="15"/>
      <c r="F287" s="18">
        <f t="shared" si="97"/>
        <v>1.1882352941176471</v>
      </c>
      <c r="G287" s="27"/>
      <c r="H287" s="33"/>
      <c r="I287" s="7"/>
      <c r="J287" s="7"/>
      <c r="K287" s="8">
        <f t="shared" si="79"/>
        <v>0</v>
      </c>
      <c r="L287" s="8">
        <f t="shared" si="80"/>
        <v>0</v>
      </c>
      <c r="M287" s="18">
        <f t="shared" si="81"/>
        <v>0</v>
      </c>
      <c r="N287" s="19">
        <f t="shared" si="82"/>
        <v>0</v>
      </c>
    </row>
    <row r="288" spans="1:14" x14ac:dyDescent="0.3">
      <c r="A288" s="5" t="s">
        <v>233</v>
      </c>
      <c r="B288" s="7" t="s">
        <v>326</v>
      </c>
      <c r="C288" s="8">
        <v>25.9</v>
      </c>
      <c r="D288" s="26">
        <v>0.15</v>
      </c>
      <c r="E288" s="15"/>
      <c r="F288" s="18">
        <f t="shared" si="97"/>
        <v>1.0156862745098039</v>
      </c>
      <c r="G288" s="27"/>
      <c r="H288" s="33"/>
      <c r="I288" s="7"/>
      <c r="J288" s="7"/>
      <c r="K288" s="8">
        <f t="shared" ref="K288:K291" si="100">I288*C288</f>
        <v>0</v>
      </c>
      <c r="L288" s="8">
        <f t="shared" ref="L288:L291" si="101">E288*J288</f>
        <v>0</v>
      </c>
      <c r="M288" s="18">
        <f t="shared" ref="M288:M291" si="102">F288*I288</f>
        <v>0</v>
      </c>
      <c r="N288" s="19">
        <f t="shared" ref="N288:N291" si="103">G288*J288</f>
        <v>0</v>
      </c>
    </row>
    <row r="289" spans="1:14" x14ac:dyDescent="0.3">
      <c r="A289" s="5" t="s">
        <v>231</v>
      </c>
      <c r="B289" s="7" t="s">
        <v>232</v>
      </c>
      <c r="C289" s="8">
        <v>26.5</v>
      </c>
      <c r="D289" s="26">
        <v>0.15</v>
      </c>
      <c r="E289" s="15"/>
      <c r="F289" s="18">
        <f t="shared" si="97"/>
        <v>1.0392156862745099</v>
      </c>
      <c r="G289" s="27"/>
      <c r="H289" s="33"/>
      <c r="I289" s="7"/>
      <c r="J289" s="7"/>
      <c r="K289" s="8">
        <f t="shared" si="100"/>
        <v>0</v>
      </c>
      <c r="L289" s="8">
        <f t="shared" si="101"/>
        <v>0</v>
      </c>
      <c r="M289" s="18">
        <f t="shared" si="102"/>
        <v>0</v>
      </c>
      <c r="N289" s="19">
        <f t="shared" si="103"/>
        <v>0</v>
      </c>
    </row>
    <row r="290" spans="1:14" x14ac:dyDescent="0.3">
      <c r="A290" s="5" t="s">
        <v>234</v>
      </c>
      <c r="B290" s="7" t="s">
        <v>235</v>
      </c>
      <c r="C290" s="8">
        <v>191.9</v>
      </c>
      <c r="D290" s="26">
        <v>0.15</v>
      </c>
      <c r="E290" s="15"/>
      <c r="F290" s="18">
        <f t="shared" si="97"/>
        <v>7.5254901960784313</v>
      </c>
      <c r="G290" s="27"/>
      <c r="H290" s="33"/>
      <c r="I290" s="7"/>
      <c r="J290" s="7"/>
      <c r="K290" s="8">
        <f t="shared" si="100"/>
        <v>0</v>
      </c>
      <c r="L290" s="8">
        <f t="shared" si="101"/>
        <v>0</v>
      </c>
      <c r="M290" s="18">
        <f t="shared" si="102"/>
        <v>0</v>
      </c>
      <c r="N290" s="19">
        <f t="shared" si="103"/>
        <v>0</v>
      </c>
    </row>
    <row r="291" spans="1:14" ht="15" thickBot="1" x14ac:dyDescent="0.35">
      <c r="A291" s="20" t="s">
        <v>236</v>
      </c>
      <c r="B291" s="21" t="s">
        <v>237</v>
      </c>
      <c r="C291" s="22">
        <v>35.9</v>
      </c>
      <c r="D291" s="9">
        <v>0.15</v>
      </c>
      <c r="E291" s="23"/>
      <c r="F291" s="24">
        <f t="shared" si="97"/>
        <v>1.4078431372549018</v>
      </c>
      <c r="G291" s="35"/>
      <c r="H291" s="36"/>
      <c r="I291" s="21"/>
      <c r="J291" s="21"/>
      <c r="K291" s="22">
        <f t="shared" si="100"/>
        <v>0</v>
      </c>
      <c r="L291" s="22">
        <f t="shared" si="101"/>
        <v>0</v>
      </c>
      <c r="M291" s="24">
        <f t="shared" si="102"/>
        <v>0</v>
      </c>
      <c r="N291" s="25">
        <f t="shared" si="103"/>
        <v>0</v>
      </c>
    </row>
    <row r="292" spans="1:14" x14ac:dyDescent="0.3">
      <c r="A292" s="41" t="s">
        <v>21</v>
      </c>
      <c r="B292" s="41"/>
      <c r="C292" s="41"/>
      <c r="D292" s="41"/>
      <c r="E292" s="41"/>
      <c r="F292" s="41"/>
      <c r="G292" s="41"/>
      <c r="H292" s="32"/>
      <c r="K292" s="28">
        <f>SUM(K10:K291)</f>
        <v>0</v>
      </c>
      <c r="L292" s="28">
        <f>SUM(L10:L291)</f>
        <v>0</v>
      </c>
      <c r="M292" s="29">
        <f>SUM(M10:M291)</f>
        <v>0</v>
      </c>
      <c r="N292" s="29">
        <f>SUM(N10:N291)</f>
        <v>0</v>
      </c>
    </row>
    <row r="294" spans="1:14" s="38" customFormat="1" x14ac:dyDescent="0.3">
      <c r="A294" s="37" t="s">
        <v>503</v>
      </c>
    </row>
    <row r="295" spans="1:14" s="38" customFormat="1" x14ac:dyDescent="0.3"/>
    <row r="296" spans="1:14" s="38" customFormat="1" x14ac:dyDescent="0.3">
      <c r="A296" s="39" t="s">
        <v>504</v>
      </c>
    </row>
    <row r="297" spans="1:14" s="38" customFormat="1" x14ac:dyDescent="0.3"/>
    <row r="298" spans="1:14" s="38" customFormat="1" x14ac:dyDescent="0.3">
      <c r="A298" s="39" t="s">
        <v>505</v>
      </c>
    </row>
    <row r="299" spans="1:14" s="38" customFormat="1" x14ac:dyDescent="0.3"/>
    <row r="300" spans="1:14" s="38" customFormat="1" x14ac:dyDescent="0.3">
      <c r="A300" s="39" t="s">
        <v>506</v>
      </c>
    </row>
    <row r="301" spans="1:14" s="38" customFormat="1" x14ac:dyDescent="0.3"/>
    <row r="302" spans="1:14" s="38" customFormat="1" x14ac:dyDescent="0.3">
      <c r="A302" s="38" t="s">
        <v>507</v>
      </c>
    </row>
  </sheetData>
  <sortState ref="A10:E23">
    <sortCondition ref="B10:B23"/>
  </sortState>
  <mergeCells count="31">
    <mergeCell ref="C80:N80"/>
    <mergeCell ref="C75:N75"/>
    <mergeCell ref="C66:N66"/>
    <mergeCell ref="C56:N56"/>
    <mergeCell ref="C50:N50"/>
    <mergeCell ref="C1:D4"/>
    <mergeCell ref="C9:E9"/>
    <mergeCell ref="C53:E53"/>
    <mergeCell ref="N8:N9"/>
    <mergeCell ref="M8:M9"/>
    <mergeCell ref="J8:J9"/>
    <mergeCell ref="L8:L9"/>
    <mergeCell ref="I8:I9"/>
    <mergeCell ref="K8:K9"/>
    <mergeCell ref="C37:N37"/>
    <mergeCell ref="A292:G292"/>
    <mergeCell ref="A6:G7"/>
    <mergeCell ref="C286:N286"/>
    <mergeCell ref="C254:N254"/>
    <mergeCell ref="C222:N222"/>
    <mergeCell ref="C197:N197"/>
    <mergeCell ref="C187:N187"/>
    <mergeCell ref="C170:N170"/>
    <mergeCell ref="C163:N163"/>
    <mergeCell ref="H8:H9"/>
    <mergeCell ref="H6:N7"/>
    <mergeCell ref="C143:N143"/>
    <mergeCell ref="C130:N130"/>
    <mergeCell ref="C123:N123"/>
    <mergeCell ref="C111:N111"/>
    <mergeCell ref="C99:N99"/>
  </mergeCells>
  <pageMargins left="0.7" right="0.7" top="0.75" bottom="0.75" header="0.3" footer="0.3"/>
  <pageSetup paperSize="9" scale="62" fitToHeight="0" orientation="landscape" horizontalDpi="0" verticalDpi="0" r:id="rId1"/>
  <rowBreaks count="6" manualBreakCount="6">
    <brk id="36" max="13" man="1"/>
    <brk id="79" max="13" man="1"/>
    <brk id="129" max="13" man="1"/>
    <brk id="169" max="13" man="1"/>
    <brk id="221" max="13" man="1"/>
    <brk id="253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Prchal</dc:creator>
  <cp:lastModifiedBy>Michael Prchal</cp:lastModifiedBy>
  <cp:lastPrinted>2020-02-05T11:49:28Z</cp:lastPrinted>
  <dcterms:created xsi:type="dcterms:W3CDTF">2018-07-13T09:37:26Z</dcterms:created>
  <dcterms:modified xsi:type="dcterms:W3CDTF">2020-02-07T15:23:15Z</dcterms:modified>
</cp:coreProperties>
</file>