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acym\OneDrive\CYM\Course\ST2334 20S1\Lecture\"/>
    </mc:Choice>
  </mc:AlternateContent>
  <bookViews>
    <workbookView xWindow="7545" yWindow="120" windowWidth="11880" windowHeight="73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1" l="1"/>
  <c r="B35" i="1"/>
  <c r="B5" i="1"/>
  <c r="B29" i="1" l="1"/>
  <c r="B28" i="1"/>
  <c r="B27" i="1"/>
  <c r="B22" i="1"/>
  <c r="B21" i="1"/>
  <c r="B20" i="1"/>
  <c r="B15" i="1"/>
  <c r="B14" i="1"/>
  <c r="B13" i="1"/>
  <c r="B8" i="1"/>
  <c r="B7" i="1"/>
  <c r="B6" i="1"/>
</calcChain>
</file>

<file path=xl/sharedStrings.xml><?xml version="1.0" encoding="utf-8"?>
<sst xmlns="http://schemas.openxmlformats.org/spreadsheetml/2006/main" count="65" uniqueCount="46">
  <si>
    <t>Excel commands to get the P(X&lt;x) and quantile</t>
  </si>
  <si>
    <t>General form</t>
  </si>
  <si>
    <t>X ~ Binomial(10, 0.4)</t>
  </si>
  <si>
    <t>P(X&lt;=5) =</t>
  </si>
  <si>
    <t>P(X=5) =</t>
  </si>
  <si>
    <t xml:space="preserve">P(X&gt;=6) = </t>
  </si>
  <si>
    <t>25th quantile</t>
  </si>
  <si>
    <t>=BINOM.INV(trials,probability_s,alpha)</t>
  </si>
  <si>
    <t>smallest integer q s.t. P(X&lt;=q) &gt;= 0.25</t>
  </si>
  <si>
    <t>Answer</t>
  </si>
  <si>
    <t>Remark</t>
  </si>
  <si>
    <t>Command used to get answer (Column B)</t>
  </si>
  <si>
    <t>X ~ NB(4,0.55)</t>
  </si>
  <si>
    <t>P(X&lt;=6) =</t>
  </si>
  <si>
    <t xml:space="preserve">P(X&gt;=4) = </t>
  </si>
  <si>
    <t>P(X=6) =</t>
  </si>
  <si>
    <t>X ~ P(8)</t>
  </si>
  <si>
    <t xml:space="preserve">P(X&gt;6) = </t>
  </si>
  <si>
    <t>=NEGBINOM.DIST(number_f,number_s,probability_s,cumulative)</t>
  </si>
  <si>
    <t>=POISSON.DIST(x,mean,cumulative)</t>
  </si>
  <si>
    <t>X ~ Exp(8)</t>
  </si>
  <si>
    <t>P(X&lt;=8) =</t>
  </si>
  <si>
    <t>P(X=8) =</t>
  </si>
  <si>
    <t xml:space="preserve">P(X&gt;8) = </t>
  </si>
  <si>
    <t>X ~ N(50,10^2)</t>
  </si>
  <si>
    <t>=NORM.DIST(x,mean,standard_dev,cumulative)</t>
  </si>
  <si>
    <t>P(X&lt;45) =</t>
  </si>
  <si>
    <t>lambda = 1/mean</t>
  </si>
  <si>
    <t>=NORM.INV(p,mean,standard_dev)</t>
  </si>
  <si>
    <t>=binom.dist(5,10,0.4,true)</t>
  </si>
  <si>
    <t>=binom.dist(5,10,0.4,false)</t>
  </si>
  <si>
    <t>=1-binom.dist(5,10,0.4,true)</t>
  </si>
  <si>
    <t>=binom.inv(10,0.4,0.25)</t>
  </si>
  <si>
    <t>=negbinom.dist(2,4,0.55,true)</t>
  </si>
  <si>
    <t>=negbinom.dist(2,4,0.55,false)</t>
  </si>
  <si>
    <t>=1-negbinom.dist(3,4,0.55,true)</t>
  </si>
  <si>
    <t>=poisson.dist(6,8,true)</t>
  </si>
  <si>
    <t>=poisson.dist(6,8,false)</t>
  </si>
  <si>
    <t>=1-poisson.dist(6,8,true)</t>
  </si>
  <si>
    <t>=expon.dist(8,0.2,true)</t>
  </si>
  <si>
    <t>=EXPON.DIST(x,lambda,cumulative)</t>
  </si>
  <si>
    <t>=expon.dist(8,0.2,false)</t>
  </si>
  <si>
    <t>=1-expon.dist(8,0.2,true)</t>
  </si>
  <si>
    <t>=nom.inv(0.25,50,10)</t>
  </si>
  <si>
    <t>=BINOM.DIST(number_s,trials,probability_s,cumulative)</t>
  </si>
  <si>
    <t>=norm.dist(45,50,10,true)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</si>
</sst>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2F2F2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quotePrefix="1" applyFont="1"/>
    <xf numFmtId="0" fontId="3" fillId="0" borderId="0" xfId="0" quotePrefix="1" applyFont="1"/>
    <xf numFmtId="0" fontId="4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6" workbookViewId="0">
      <selection activeCell="D36" sqref="D36"/>
    </sheetView>
  </sheetViews>
  <sheetFormatPr defaultRowHeight="15" x14ac:dyDescent="0.25"/>
  <cols>
    <col min="1" max="1" width="12.42578125" customWidth="1"/>
    <col min="2" max="2" width="11.85546875" customWidth="1"/>
    <col min="3" max="3" width="36.28515625" customWidth="1"/>
    <col min="4" max="4" width="45.140625" customWidth="1"/>
    <col min="5" max="5" width="27.140625" customWidth="1"/>
  </cols>
  <sheetData>
    <row r="1" spans="1:5" x14ac:dyDescent="0.25">
      <c r="A1" s="2" t="s">
        <v>0</v>
      </c>
    </row>
    <row r="3" spans="1:5" x14ac:dyDescent="0.25">
      <c r="A3" s="2" t="s">
        <v>2</v>
      </c>
    </row>
    <row r="4" spans="1:5" x14ac:dyDescent="0.25">
      <c r="B4" s="2" t="s">
        <v>9</v>
      </c>
      <c r="C4" s="2" t="s">
        <v>11</v>
      </c>
      <c r="D4" s="2" t="s">
        <v>1</v>
      </c>
      <c r="E4" s="2" t="s">
        <v>10</v>
      </c>
    </row>
    <row r="5" spans="1:5" x14ac:dyDescent="0.25">
      <c r="A5" t="s">
        <v>3</v>
      </c>
      <c r="B5" s="4">
        <f>_xlfn.BINOM.DIST(5,10,0.4,TRUE)</f>
        <v>0.83376138239999997</v>
      </c>
      <c r="C5" s="3" t="s">
        <v>29</v>
      </c>
      <c r="D5" s="1" t="s">
        <v>44</v>
      </c>
    </row>
    <row r="6" spans="1:5" x14ac:dyDescent="0.25">
      <c r="A6" t="s">
        <v>4</v>
      </c>
      <c r="B6" s="1">
        <f>_xlfn.BINOM.DIST(5,10,0.4,FALSE)</f>
        <v>0.20065812480000006</v>
      </c>
      <c r="C6" s="3" t="s">
        <v>30</v>
      </c>
    </row>
    <row r="7" spans="1:5" x14ac:dyDescent="0.25">
      <c r="A7" t="s">
        <v>5</v>
      </c>
      <c r="B7" s="1">
        <f>1-_xlfn.BINOM.DIST(5,10,0.4,TRUE)</f>
        <v>0.16623861760000003</v>
      </c>
      <c r="C7" s="3" t="s">
        <v>31</v>
      </c>
    </row>
    <row r="8" spans="1:5" x14ac:dyDescent="0.25">
      <c r="A8" t="s">
        <v>6</v>
      </c>
      <c r="B8" s="1">
        <f>_xlfn.BINOM.INV(10,0.4,0.25)</f>
        <v>3</v>
      </c>
      <c r="C8" s="3" t="s">
        <v>32</v>
      </c>
      <c r="D8" s="1" t="s">
        <v>7</v>
      </c>
      <c r="E8" t="s">
        <v>8</v>
      </c>
    </row>
    <row r="11" spans="1:5" x14ac:dyDescent="0.25">
      <c r="A11" s="2" t="s">
        <v>12</v>
      </c>
    </row>
    <row r="12" spans="1:5" x14ac:dyDescent="0.25">
      <c r="B12" s="2" t="s">
        <v>9</v>
      </c>
      <c r="C12" s="2" t="s">
        <v>11</v>
      </c>
      <c r="D12" s="2" t="s">
        <v>1</v>
      </c>
      <c r="E12" s="2" t="s">
        <v>10</v>
      </c>
    </row>
    <row r="13" spans="1:5" x14ac:dyDescent="0.25">
      <c r="A13" t="s">
        <v>13</v>
      </c>
      <c r="B13">
        <f>_xlfn.NEGBINOM.DIST(2,4,0.55,TRUE)</f>
        <v>0.44151765625000006</v>
      </c>
      <c r="C13" s="3" t="s">
        <v>33</v>
      </c>
      <c r="D13" s="1" t="s">
        <v>18</v>
      </c>
    </row>
    <row r="14" spans="1:5" x14ac:dyDescent="0.25">
      <c r="A14" t="s">
        <v>15</v>
      </c>
      <c r="B14" s="1">
        <f>_xlfn.NEGBINOM.DIST(2,4,0.55,FALSE)</f>
        <v>0.18530015624999996</v>
      </c>
      <c r="C14" s="3" t="s">
        <v>34</v>
      </c>
    </row>
    <row r="15" spans="1:5" x14ac:dyDescent="0.25">
      <c r="A15" t="s">
        <v>14</v>
      </c>
      <c r="B15" s="1">
        <f>1-_xlfn.NEGBINOM.DIST(3,4,0.55,TRUE)</f>
        <v>0.39171220312499977</v>
      </c>
      <c r="C15" s="3" t="s">
        <v>35</v>
      </c>
    </row>
    <row r="16" spans="1:5" x14ac:dyDescent="0.25">
      <c r="B16" s="1"/>
      <c r="C16" s="3"/>
      <c r="D16" s="1"/>
    </row>
    <row r="18" spans="1:5" x14ac:dyDescent="0.25">
      <c r="A18" s="2" t="s">
        <v>16</v>
      </c>
    </row>
    <row r="19" spans="1:5" x14ac:dyDescent="0.25">
      <c r="B19" s="2" t="s">
        <v>9</v>
      </c>
      <c r="C19" s="2" t="s">
        <v>11</v>
      </c>
      <c r="D19" s="2" t="s">
        <v>1</v>
      </c>
      <c r="E19" s="2" t="s">
        <v>10</v>
      </c>
    </row>
    <row r="20" spans="1:5" x14ac:dyDescent="0.25">
      <c r="A20" t="s">
        <v>13</v>
      </c>
      <c r="B20" s="4">
        <f>_xlfn.POISSON.DIST(6,8,TRUE)</f>
        <v>0.31337427753639757</v>
      </c>
      <c r="C20" s="3" t="s">
        <v>36</v>
      </c>
      <c r="D20" s="5" t="s">
        <v>19</v>
      </c>
    </row>
    <row r="21" spans="1:5" x14ac:dyDescent="0.25">
      <c r="A21" t="s">
        <v>15</v>
      </c>
      <c r="B21" s="4">
        <f>_xlfn.POISSON.DIST(6,8,FALSE)</f>
        <v>0.12213821545677231</v>
      </c>
      <c r="C21" s="3" t="s">
        <v>37</v>
      </c>
    </row>
    <row r="22" spans="1:5" x14ac:dyDescent="0.25">
      <c r="A22" t="s">
        <v>17</v>
      </c>
      <c r="B22" s="4">
        <f>1-_xlfn.POISSON.DIST(6,8,TRUE)</f>
        <v>0.68662572246360243</v>
      </c>
      <c r="C22" s="3" t="s">
        <v>38</v>
      </c>
    </row>
    <row r="25" spans="1:5" x14ac:dyDescent="0.25">
      <c r="A25" s="2" t="s">
        <v>20</v>
      </c>
    </row>
    <row r="26" spans="1:5" x14ac:dyDescent="0.25">
      <c r="B26" s="2" t="s">
        <v>9</v>
      </c>
      <c r="C26" s="2" t="s">
        <v>11</v>
      </c>
      <c r="D26" s="2" t="s">
        <v>1</v>
      </c>
      <c r="E26" s="2" t="s">
        <v>10</v>
      </c>
    </row>
    <row r="27" spans="1:5" x14ac:dyDescent="0.25">
      <c r="A27" t="s">
        <v>21</v>
      </c>
      <c r="B27" s="4">
        <f>_xlfn.EXPON.DIST(8,0.2,TRUE)</f>
        <v>0.79810348200534464</v>
      </c>
      <c r="C27" s="3" t="s">
        <v>39</v>
      </c>
      <c r="D27" s="5" t="s">
        <v>40</v>
      </c>
      <c r="E27" t="s">
        <v>27</v>
      </c>
    </row>
    <row r="28" spans="1:5" x14ac:dyDescent="0.25">
      <c r="A28" t="s">
        <v>22</v>
      </c>
      <c r="B28" s="4">
        <f>_xlfn.EXPON.DIST(8,0.2,FALSE)</f>
        <v>4.0379303598931077E-2</v>
      </c>
      <c r="C28" s="3" t="s">
        <v>41</v>
      </c>
    </row>
    <row r="29" spans="1:5" x14ac:dyDescent="0.25">
      <c r="A29" t="s">
        <v>23</v>
      </c>
      <c r="B29" s="4">
        <f>1-_xlfn.EXPON.DIST(8,0.2,TRUE)</f>
        <v>0.20189651799465536</v>
      </c>
      <c r="C29" s="3" t="s">
        <v>42</v>
      </c>
    </row>
    <row r="32" spans="1:5" x14ac:dyDescent="0.25">
      <c r="A32" s="2" t="s">
        <v>24</v>
      </c>
    </row>
    <row r="33" spans="1:5" x14ac:dyDescent="0.25">
      <c r="B33" s="2" t="s">
        <v>9</v>
      </c>
      <c r="C33" s="2" t="s">
        <v>11</v>
      </c>
      <c r="D33" s="2" t="s">
        <v>1</v>
      </c>
      <c r="E33" s="2" t="s">
        <v>10</v>
      </c>
    </row>
    <row r="34" spans="1:5" x14ac:dyDescent="0.25">
      <c r="A34" t="s">
        <v>26</v>
      </c>
      <c r="B34" s="4">
        <f>_xlfn.NORM.DIST(45,50,10,TRUE)</f>
        <v>0.30853753872598688</v>
      </c>
      <c r="C34" s="3" t="s">
        <v>45</v>
      </c>
      <c r="D34" s="5" t="s">
        <v>25</v>
      </c>
    </row>
    <row r="35" spans="1:5" x14ac:dyDescent="0.25">
      <c r="A35" t="s">
        <v>6</v>
      </c>
      <c r="B35" s="4">
        <f>_xlfn.NORM.INV(0.25,50,10)</f>
        <v>43.255102498039179</v>
      </c>
      <c r="C35" s="3" t="s">
        <v>43</v>
      </c>
      <c r="D35" s="5" t="s">
        <v>28</v>
      </c>
    </row>
    <row r="36" spans="1:5" x14ac:dyDescent="0.25">
      <c r="B36" s="4"/>
      <c r="C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Yiu Man Chan</dc:creator>
  <cp:lastModifiedBy>Chan Yiu Man</cp:lastModifiedBy>
  <dcterms:created xsi:type="dcterms:W3CDTF">2019-10-09T15:18:41Z</dcterms:created>
  <dcterms:modified xsi:type="dcterms:W3CDTF">2020-09-25T06:35:38Z</dcterms:modified>
</cp:coreProperties>
</file>