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fred\Modules\Y2S2\ST2334 Probability and Statistics\"/>
    </mc:Choice>
  </mc:AlternateContent>
  <xr:revisionPtr revIDLastSave="0" documentId="13_ncr:1_{34311DF5-4C4E-47F5-8717-31826442A0F5}" xr6:coauthVersionLast="46" xr6:coauthVersionMax="46" xr10:uidLastSave="{00000000-0000-0000-0000-000000000000}"/>
  <bookViews>
    <workbookView xWindow="-110" yWindow="-110" windowWidth="19420" windowHeight="10420" xr2:uid="{0442B9BA-2C0F-4DDF-A431-AF6A90392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O5" i="1" l="1"/>
  <c r="O4" i="1"/>
  <c r="O6" i="1"/>
  <c r="O7" i="1"/>
  <c r="O3" i="1"/>
  <c r="H4" i="1" l="1"/>
  <c r="H5" i="1"/>
  <c r="I5" i="1" s="1"/>
  <c r="H7" i="1"/>
  <c r="H3" i="1"/>
  <c r="I6" i="1" l="1"/>
  <c r="I4" i="1"/>
  <c r="K4" i="1"/>
  <c r="L4" i="1" s="1"/>
  <c r="I7" i="1"/>
  <c r="K7" i="1"/>
  <c r="L7" i="1" s="1"/>
  <c r="I3" i="1"/>
  <c r="K5" i="1"/>
  <c r="L5" i="1" s="1"/>
  <c r="K3" i="1"/>
  <c r="L3" i="1" s="1"/>
  <c r="K6" i="1"/>
  <c r="L6" i="1" s="1"/>
  <c r="I8" i="1" l="1"/>
  <c r="O8" i="1" s="1"/>
  <c r="L8" i="1"/>
</calcChain>
</file>

<file path=xl/sharedStrings.xml><?xml version="1.0" encoding="utf-8"?>
<sst xmlns="http://schemas.openxmlformats.org/spreadsheetml/2006/main" count="23" uniqueCount="23">
  <si>
    <t>Type</t>
  </si>
  <si>
    <t>Assessment</t>
  </si>
  <si>
    <t>Grand Total</t>
  </si>
  <si>
    <t>Score
attained</t>
  </si>
  <si>
    <t>Max 
Score</t>
  </si>
  <si>
    <t>Contribution
to Total</t>
  </si>
  <si>
    <t>Test Grade / %</t>
  </si>
  <si>
    <t xml:space="preserve"> Due/
Date</t>
  </si>
  <si>
    <t>Speculated Total</t>
  </si>
  <si>
    <t>Speculated Grade 
based on average</t>
  </si>
  <si>
    <t>Current Grade</t>
  </si>
  <si>
    <t>Expected Grade</t>
  </si>
  <si>
    <t>(After Finals)</t>
  </si>
  <si>
    <t>Actual Grade</t>
  </si>
  <si>
    <t>Finals online</t>
  </si>
  <si>
    <t>Luminus Quizzes</t>
  </si>
  <si>
    <t>TBD by Wk 8</t>
  </si>
  <si>
    <t>Week 4</t>
  </si>
  <si>
    <t>Week 7</t>
  </si>
  <si>
    <t>Week 10</t>
  </si>
  <si>
    <t>Week 13</t>
  </si>
  <si>
    <t>B+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</si>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</sst>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left" vertical="center" wrapText="1"/>
    </xf>
    <xf numFmtId="9" fontId="0" fillId="0" borderId="1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9" fontId="0" fillId="0" borderId="9" xfId="0" applyNumberFormat="1" applyBorder="1" applyAlignment="1">
      <alignment horizontal="center"/>
    </xf>
    <xf numFmtId="0" fontId="2" fillId="0" borderId="0" xfId="0" applyFont="1"/>
    <xf numFmtId="0" fontId="2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13" xfId="0" applyFon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9" fontId="0" fillId="0" borderId="16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16" fontId="0" fillId="3" borderId="17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3" xfId="0" applyFill="1" applyBorder="1" applyAlignment="1">
      <alignment horizontal="left" vertical="center"/>
    </xf>
    <xf numFmtId="0" fontId="0" fillId="3" borderId="6" xfId="0" quotePrefix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24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numFmt numFmtId="14" formatCode="0.00%"/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numFmt numFmtId="14" formatCode="0.00%"/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strike val="0"/>
        <u val="none"/>
        <color auto="1"/>
      </font>
      <fill>
        <patternFill patternType="darkDown"/>
      </fill>
    </dxf>
    <dxf>
      <font>
        <strike val="0"/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90A1-FBED-45F5-8783-A84A7922CC1B}">
  <dimension ref="B1:O11"/>
  <sheetViews>
    <sheetView tabSelected="1" workbookViewId="0">
      <selection activeCell="H11" sqref="H11"/>
    </sheetView>
  </sheetViews>
  <sheetFormatPr defaultRowHeight="14.5" x14ac:dyDescent="0.35"/>
  <cols>
    <col min="2" max="2" width="18.08984375" bestFit="1" customWidth="1"/>
    <col min="3" max="3" width="28" bestFit="1" customWidth="1"/>
    <col min="4" max="4" width="5" customWidth="1"/>
    <col min="5" max="5" width="6.90625" bestFit="1" customWidth="1"/>
    <col min="6" max="6" width="7.7265625" bestFit="1" customWidth="1"/>
    <col min="7" max="7" width="5.36328125" bestFit="1" customWidth="1"/>
    <col min="8" max="8" width="9.08984375" bestFit="1" customWidth="1"/>
    <col min="9" max="9" width="11.36328125" bestFit="1" customWidth="1"/>
  </cols>
  <sheetData>
    <row r="1" spans="2:15" ht="15" thickBot="1" x14ac:dyDescent="0.4"/>
    <row r="2" spans="2:15" ht="29" customHeight="1" thickBot="1" x14ac:dyDescent="0.4">
      <c r="B2" s="1" t="s">
        <v>0</v>
      </c>
      <c r="C2" s="32" t="s">
        <v>1</v>
      </c>
      <c r="D2" s="33"/>
      <c r="E2" s="9" t="s">
        <v>7</v>
      </c>
      <c r="F2" s="2" t="s">
        <v>3</v>
      </c>
      <c r="G2" s="3" t="s">
        <v>4</v>
      </c>
      <c r="H2" s="4" t="s">
        <v>6</v>
      </c>
      <c r="I2" s="8" t="s">
        <v>5</v>
      </c>
      <c r="K2" s="27" t="s">
        <v>9</v>
      </c>
      <c r="L2" s="28"/>
    </row>
    <row r="3" spans="2:15" ht="14.5" customHeight="1" x14ac:dyDescent="0.35">
      <c r="B3" s="37" t="s">
        <v>15</v>
      </c>
      <c r="C3" s="20" t="s">
        <v>17</v>
      </c>
      <c r="D3" s="21">
        <v>7.4999999999999997E-2</v>
      </c>
      <c r="E3" s="22">
        <v>44234</v>
      </c>
      <c r="F3" s="17"/>
      <c r="G3" s="18">
        <v>10</v>
      </c>
      <c r="H3" s="19">
        <f>(F3/G3)</f>
        <v>0</v>
      </c>
      <c r="I3" s="5">
        <f>H3*D3</f>
        <v>0</v>
      </c>
      <c r="K3" s="12" t="e">
        <f>IF(ISBLANK(F3),(SUM($H$3:$H$7))/COUNTA($F$3:$F$7),H3)</f>
        <v>#DIV/0!</v>
      </c>
      <c r="L3" s="12" t="e">
        <f t="shared" ref="L3:L7" si="0">K3*D3</f>
        <v>#DIV/0!</v>
      </c>
      <c r="O3">
        <f t="shared" ref="O3:O7" si="1">IF(ISBLANK(F3),0,D3)</f>
        <v>0</v>
      </c>
    </row>
    <row r="4" spans="2:15" x14ac:dyDescent="0.35">
      <c r="B4" s="38"/>
      <c r="C4" s="23" t="s">
        <v>18</v>
      </c>
      <c r="D4" s="21">
        <v>7.4999999999999997E-2</v>
      </c>
      <c r="E4" s="22">
        <v>44262</v>
      </c>
      <c r="F4" s="17"/>
      <c r="G4" s="18">
        <v>100</v>
      </c>
      <c r="H4" s="19">
        <f t="shared" ref="H4:H7" si="2">(F4/G4)</f>
        <v>0</v>
      </c>
      <c r="I4" s="6">
        <f t="shared" ref="I4:I7" si="3">H4*D4</f>
        <v>0</v>
      </c>
      <c r="K4" s="12" t="e">
        <f>IF(ISBLANK(F4),(SUM($H$3:$H$7))/COUNTA($F$3:$F$7),H4)</f>
        <v>#DIV/0!</v>
      </c>
      <c r="L4" s="12" t="e">
        <f t="shared" si="0"/>
        <v>#DIV/0!</v>
      </c>
      <c r="O4">
        <f t="shared" si="1"/>
        <v>0</v>
      </c>
    </row>
    <row r="5" spans="2:15" x14ac:dyDescent="0.35">
      <c r="B5" s="38"/>
      <c r="C5" s="23" t="s">
        <v>19</v>
      </c>
      <c r="D5" s="21">
        <v>7.4999999999999997E-2</v>
      </c>
      <c r="E5" s="22">
        <v>44283</v>
      </c>
      <c r="F5" s="17"/>
      <c r="G5" s="18">
        <v>100</v>
      </c>
      <c r="H5" s="19">
        <f t="shared" si="2"/>
        <v>0</v>
      </c>
      <c r="I5" s="6">
        <f t="shared" si="3"/>
        <v>0</v>
      </c>
      <c r="K5" s="12" t="e">
        <f>IF(ISBLANK(F5),(SUM($H$3:$H$7))/COUNTA($F$3:$F$7),H5)</f>
        <v>#DIV/0!</v>
      </c>
      <c r="L5" s="12" t="e">
        <f t="shared" si="0"/>
        <v>#DIV/0!</v>
      </c>
      <c r="O5">
        <f t="shared" si="1"/>
        <v>0</v>
      </c>
    </row>
    <row r="6" spans="2:15" x14ac:dyDescent="0.35">
      <c r="B6" s="38"/>
      <c r="C6" s="23" t="s">
        <v>20</v>
      </c>
      <c r="D6" s="21">
        <v>7.4999999999999997E-2</v>
      </c>
      <c r="E6" s="22">
        <v>44304</v>
      </c>
      <c r="F6" s="17"/>
      <c r="G6" s="18">
        <v>100</v>
      </c>
      <c r="H6" s="19">
        <f t="shared" si="2"/>
        <v>0</v>
      </c>
      <c r="I6" s="6">
        <f t="shared" si="3"/>
        <v>0</v>
      </c>
      <c r="K6" s="12" t="e">
        <f>IF(ISBLANK(F6),(SUM($H$3:$H$7))/COUNTA($F$3:$F$7),H6)</f>
        <v>#DIV/0!</v>
      </c>
      <c r="L6" s="12" t="e">
        <f t="shared" si="0"/>
        <v>#DIV/0!</v>
      </c>
      <c r="O6">
        <f t="shared" si="1"/>
        <v>0</v>
      </c>
    </row>
    <row r="7" spans="2:15" ht="15" thickBot="1" x14ac:dyDescent="0.4">
      <c r="B7" s="24" t="s">
        <v>14</v>
      </c>
      <c r="C7" s="25" t="s">
        <v>16</v>
      </c>
      <c r="D7" s="26">
        <v>0.7</v>
      </c>
      <c r="E7" s="22">
        <v>44313</v>
      </c>
      <c r="F7" s="17"/>
      <c r="G7" s="18">
        <v>100</v>
      </c>
      <c r="H7" s="19">
        <f t="shared" si="2"/>
        <v>0</v>
      </c>
      <c r="I7" s="6">
        <f t="shared" si="3"/>
        <v>0</v>
      </c>
      <c r="K7" s="12" t="e">
        <f>IF(ISBLANK(F7),(SUM($H$3:$H$7))/COUNTA($F$3:$F$7),H7)</f>
        <v>#DIV/0!</v>
      </c>
      <c r="L7" s="12" t="e">
        <f t="shared" si="0"/>
        <v>#DIV/0!</v>
      </c>
      <c r="O7">
        <f t="shared" si="1"/>
        <v>0</v>
      </c>
    </row>
    <row r="8" spans="2:15" ht="15" thickBot="1" x14ac:dyDescent="0.4">
      <c r="B8" s="34" t="s">
        <v>2</v>
      </c>
      <c r="C8" s="35"/>
      <c r="D8" s="35"/>
      <c r="E8" s="35"/>
      <c r="F8" s="35"/>
      <c r="G8" s="35"/>
      <c r="H8" s="36"/>
      <c r="I8" s="7">
        <f>SUM(I3:I7)</f>
        <v>0</v>
      </c>
      <c r="J8" s="10"/>
      <c r="K8" s="11" t="s">
        <v>8</v>
      </c>
      <c r="L8" s="7" t="e">
        <f>SUM(L3:L7)</f>
        <v>#DIV/0!</v>
      </c>
      <c r="M8" s="10"/>
      <c r="N8" s="11" t="s">
        <v>10</v>
      </c>
      <c r="O8" s="7" t="e">
        <f>I8/SUM(O3:O7)</f>
        <v>#DIV/0!</v>
      </c>
    </row>
    <row r="9" spans="2:15" ht="15" thickBot="1" x14ac:dyDescent="0.4"/>
    <row r="10" spans="2:15" ht="15" thickBot="1" x14ac:dyDescent="0.4">
      <c r="B10" s="16" t="s">
        <v>12</v>
      </c>
      <c r="C10" s="29" t="s">
        <v>11</v>
      </c>
      <c r="D10" s="29"/>
      <c r="E10" s="29"/>
      <c r="F10" s="14" t="s">
        <v>21</v>
      </c>
    </row>
    <row r="11" spans="2:15" ht="15" thickBot="1" x14ac:dyDescent="0.4">
      <c r="B11" s="13"/>
      <c r="C11" s="30" t="s">
        <v>13</v>
      </c>
      <c r="D11" s="31"/>
      <c r="E11" s="31"/>
      <c r="F11" s="15" t="s">
        <v>22</v>
      </c>
    </row>
  </sheetData>
  <mergeCells count="6">
    <mergeCell ref="K2:L2"/>
    <mergeCell ref="C10:E10"/>
    <mergeCell ref="C11:E11"/>
    <mergeCell ref="C2:D2"/>
    <mergeCell ref="B8:H8"/>
    <mergeCell ref="B3:B6"/>
  </mergeCells>
  <phoneticPr fontId="1" type="noConversion"/>
  <conditionalFormatting sqref="I3:I7">
    <cfRule type="cellIs" dxfId="33" priority="31" operator="lessThan">
      <formula>D3*50/100</formula>
    </cfRule>
    <cfRule type="expression" dxfId="32" priority="32">
      <formula>I3=D3</formula>
    </cfRule>
    <cfRule type="cellIs" dxfId="31" priority="33" operator="between">
      <formula>D3*90/100</formula>
      <formula>D3*100/100</formula>
    </cfRule>
    <cfRule type="cellIs" dxfId="30" priority="34" operator="between">
      <formula>D3*80/100</formula>
      <formula>D3*90/100</formula>
    </cfRule>
    <cfRule type="cellIs" dxfId="29" priority="35" operator="between">
      <formula>D3*70/100</formula>
      <formula>D3*80/100</formula>
    </cfRule>
    <cfRule type="cellIs" dxfId="28" priority="36" operator="between">
      <formula>D3*60/100</formula>
      <formula>D3*70/100</formula>
    </cfRule>
    <cfRule type="cellIs" dxfId="27" priority="37" operator="between">
      <formula>D3*50/100</formula>
      <formula>D3*60/100</formula>
    </cfRule>
  </conditionalFormatting>
  <conditionalFormatting sqref="K3:K7">
    <cfRule type="expression" dxfId="26" priority="30">
      <formula>ISBLANK(F3)</formula>
    </cfRule>
  </conditionalFormatting>
  <conditionalFormatting sqref="L3:L7">
    <cfRule type="expression" dxfId="25" priority="29">
      <formula>ISBLANK(F3)</formula>
    </cfRule>
  </conditionalFormatting>
  <conditionalFormatting sqref="F11">
    <cfRule type="containsText" dxfId="24" priority="10" operator="containsText" text="CS">
      <formula>NOT(ISERROR(SEARCH("CS",F11)))</formula>
    </cfRule>
    <cfRule type="containsText" dxfId="23" priority="11" operator="containsText" text="F">
      <formula>NOT(ISERROR(SEARCH("F",F11)))</formula>
    </cfRule>
    <cfRule type="containsText" dxfId="22" priority="12" operator="containsText" text="D">
      <formula>NOT(ISERROR(SEARCH("D",F11)))</formula>
    </cfRule>
    <cfRule type="containsText" dxfId="21" priority="13" operator="containsText" text="S/U">
      <formula>NOT(ISERROR(SEARCH("S/U",F11)))</formula>
    </cfRule>
    <cfRule type="containsText" dxfId="20" priority="15" operator="containsText" text="C">
      <formula>NOT(ISERROR(SEARCH("C",F11)))</formula>
    </cfRule>
    <cfRule type="containsText" dxfId="19" priority="16" operator="containsText" text="B-">
      <formula>NOT(ISERROR(SEARCH("B-",F11)))</formula>
    </cfRule>
    <cfRule type="containsText" dxfId="18" priority="17" operator="containsText" text="B+">
      <formula>NOT(ISERROR(SEARCH("B+",F11)))</formula>
    </cfRule>
    <cfRule type="containsText" dxfId="17" priority="18" operator="containsText" text="B">
      <formula>NOT(ISERROR(SEARCH("B",F11)))</formula>
    </cfRule>
    <cfRule type="containsText" dxfId="16" priority="19" operator="containsText" text="A+">
      <formula>NOT(ISERROR(SEARCH("A+",F11)))</formula>
    </cfRule>
    <cfRule type="containsText" dxfId="15" priority="20" operator="containsText" text="A-">
      <formula>NOT(ISERROR(SEARCH("A-",F11)))</formula>
    </cfRule>
    <cfRule type="containsText" dxfId="14" priority="21" operator="containsText" text="A">
      <formula>NOT(ISERROR(SEARCH("A",F11)))</formula>
    </cfRule>
  </conditionalFormatting>
  <conditionalFormatting sqref="I8 L8">
    <cfRule type="cellIs" dxfId="13" priority="65" operator="lessThan">
      <formula>SUM($D$3:$D$7)*50/100</formula>
    </cfRule>
    <cfRule type="cellIs" dxfId="12" priority="66" operator="equal">
      <formula>SUM($D$3:$D$7)</formula>
    </cfRule>
    <cfRule type="cellIs" dxfId="11" priority="67" operator="between">
      <formula>SUM($D$3:$D$7)*90/100</formula>
      <formula>SUM($D$3:$D$7)</formula>
    </cfRule>
    <cfRule type="cellIs" dxfId="10" priority="68" operator="between">
      <formula>SUM($D$3:$D$7)*80/100</formula>
      <formula>SUM($D$3:$D$7)*90/100</formula>
    </cfRule>
    <cfRule type="cellIs" dxfId="9" priority="69" operator="between">
      <formula>SUM($D$3:$D$7)*70/100</formula>
      <formula>SUM($D$3:$D$7)*80/100</formula>
    </cfRule>
    <cfRule type="cellIs" dxfId="8" priority="70" operator="between">
      <formula>SUM($D$3:$D$7)*60/100</formula>
      <formula>SUM($D$3:$D$7)*70/100</formula>
    </cfRule>
    <cfRule type="cellIs" dxfId="7" priority="71" operator="between">
      <formula>SUM($D$3:$D$7)*50/100</formula>
      <formula>SUM($D$3:$D$7)*60/100</formula>
    </cfRule>
  </conditionalFormatting>
  <conditionalFormatting sqref="O8">
    <cfRule type="cellIs" dxfId="6" priority="79" operator="lessThan">
      <formula>SUM($D$3:$D$7)*50/100</formula>
    </cfRule>
    <cfRule type="cellIs" dxfId="5" priority="80" operator="equal">
      <formula>SUM($D$3:$D$7)</formula>
    </cfRule>
    <cfRule type="cellIs" dxfId="4" priority="81" operator="between">
      <formula>SUM($D$3:$D$7)*90/100</formula>
      <formula>SUM($D$3:$D$7)</formula>
    </cfRule>
    <cfRule type="cellIs" dxfId="3" priority="82" operator="between">
      <formula>SUM($D$3:$D$7)*80/100</formula>
      <formula>SUM($D$3:$D$7)*90/100</formula>
    </cfRule>
    <cfRule type="cellIs" dxfId="2" priority="83" operator="between">
      <formula>SUM($D$3:$D$7)*70/100</formula>
      <formula>SUM($D$3:$D$7)*80/100</formula>
    </cfRule>
    <cfRule type="cellIs" dxfId="1" priority="84" operator="between">
      <formula>SUM($D$3:$D$7)*60/100</formula>
      <formula>SUM($D$3:$D$7)*70/100</formula>
    </cfRule>
    <cfRule type="cellIs" dxfId="0" priority="85" operator="between">
      <formula>SUM($D$3:$D$7)*50/100</formula>
      <formula>SUM($D$3:$D$7)*60/100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See</dc:creator>
  <cp:lastModifiedBy>Alfred See</cp:lastModifiedBy>
  <dcterms:created xsi:type="dcterms:W3CDTF">2019-09-03T20:40:47Z</dcterms:created>
  <dcterms:modified xsi:type="dcterms:W3CDTF">2021-06-01T01:36:11Z</dcterms:modified>
</cp:coreProperties>
</file>