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8975" windowHeight="11760" activeTab="4"/>
  </bookViews>
  <sheets>
    <sheet name="TEKNİK RESİM" sheetId="1" r:id="rId1"/>
    <sheet name="INT.TAB.PRG." sheetId="2" r:id="rId2"/>
    <sheet name="MAK.ELM." sheetId="3" r:id="rId3"/>
    <sheet name="PROJE-1" sheetId="5" r:id="rId4"/>
    <sheet name="Sayfa1" sheetId="7" r:id="rId5"/>
    <sheet name="Sayfa2" sheetId="8" r:id="rId6"/>
    <sheet name="STAJ-1" sheetId="4" r:id="rId7"/>
    <sheet name="STAJ-2" sheetId="6" r:id="rId8"/>
  </sheets>
  <definedNames>
    <definedName name="_xlnm.Print_Area" localSheetId="0">'TEKNİK RESİM'!$B$1:$G$41</definedName>
  </definedNames>
  <calcPr calcId="125725"/>
</workbook>
</file>

<file path=xl/calcChain.xml><?xml version="1.0" encoding="utf-8"?>
<calcChain xmlns="http://schemas.openxmlformats.org/spreadsheetml/2006/main">
  <c r="P3" i="5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2"/>
  <c r="L3" i="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"/>
  <c r="M3"/>
  <c r="N3" s="1"/>
  <c r="M4"/>
  <c r="N4" s="1"/>
  <c r="M5"/>
  <c r="N5" s="1"/>
  <c r="M6"/>
  <c r="N6" s="1"/>
  <c r="M7"/>
  <c r="N7" s="1"/>
  <c r="M8"/>
  <c r="N8" s="1"/>
  <c r="M9"/>
  <c r="N9" s="1"/>
  <c r="M10"/>
  <c r="N10" s="1"/>
  <c r="M11"/>
  <c r="N11" s="1"/>
  <c r="M12"/>
  <c r="N12" s="1"/>
  <c r="M13"/>
  <c r="N13" s="1"/>
  <c r="M14"/>
  <c r="N14" s="1"/>
  <c r="M15"/>
  <c r="N15" s="1"/>
  <c r="M16"/>
  <c r="N16" s="1"/>
  <c r="M17"/>
  <c r="N17" s="1"/>
  <c r="M18"/>
  <c r="N18" s="1"/>
  <c r="M19"/>
  <c r="N19" s="1"/>
  <c r="M20"/>
  <c r="N20" s="1"/>
  <c r="M21"/>
  <c r="N21" s="1"/>
  <c r="M22"/>
  <c r="N22" s="1"/>
  <c r="M23"/>
  <c r="N23" s="1"/>
  <c r="M24"/>
  <c r="N24" s="1"/>
  <c r="M25"/>
  <c r="N25" s="1"/>
  <c r="M26"/>
  <c r="N26" s="1"/>
  <c r="M27"/>
  <c r="N27" s="1"/>
  <c r="M28"/>
  <c r="N28" s="1"/>
  <c r="M29"/>
  <c r="N29" s="1"/>
  <c r="M30"/>
  <c r="N30" s="1"/>
  <c r="M31"/>
  <c r="N31" s="1"/>
  <c r="M32"/>
  <c r="N32" s="1"/>
  <c r="M33"/>
  <c r="N33" s="1"/>
  <c r="M34"/>
  <c r="N34" s="1"/>
  <c r="M35"/>
  <c r="N35" s="1"/>
  <c r="M36"/>
  <c r="N36" s="1"/>
  <c r="M37"/>
  <c r="N37" s="1"/>
  <c r="M38"/>
  <c r="N38" s="1"/>
  <c r="M39"/>
  <c r="N39" s="1"/>
  <c r="M40"/>
  <c r="N40" s="1"/>
  <c r="M41"/>
  <c r="N41" s="1"/>
  <c r="M42"/>
  <c r="N42" s="1"/>
  <c r="M43"/>
  <c r="N43" s="1"/>
  <c r="M44"/>
  <c r="N44" s="1"/>
  <c r="M45"/>
  <c r="N45" s="1"/>
  <c r="M46"/>
  <c r="N46" s="1"/>
  <c r="M47"/>
  <c r="N47" s="1"/>
  <c r="M48"/>
  <c r="N48" s="1"/>
  <c r="M49"/>
  <c r="N49" s="1"/>
  <c r="M50"/>
  <c r="N50" s="1"/>
  <c r="M51"/>
  <c r="N51" s="1"/>
  <c r="M52"/>
  <c r="N52" s="1"/>
  <c r="M53"/>
  <c r="N53" s="1"/>
  <c r="M54"/>
  <c r="N54" s="1"/>
  <c r="M55"/>
  <c r="N55" s="1"/>
  <c r="M56"/>
  <c r="N56" s="1"/>
  <c r="M57"/>
  <c r="N57" s="1"/>
  <c r="M58"/>
  <c r="N58" s="1"/>
  <c r="M59"/>
  <c r="N59" s="1"/>
  <c r="M60"/>
  <c r="N60" s="1"/>
  <c r="M61"/>
  <c r="N61" s="1"/>
  <c r="M62"/>
  <c r="N62" s="1"/>
  <c r="M63"/>
  <c r="N63" s="1"/>
  <c r="M64"/>
  <c r="N64" s="1"/>
  <c r="M65"/>
  <c r="N65" s="1"/>
  <c r="M66"/>
  <c r="N66" s="1"/>
  <c r="M67"/>
  <c r="N67" s="1"/>
  <c r="M68"/>
  <c r="N68" s="1"/>
  <c r="M69"/>
  <c r="N69" s="1"/>
  <c r="M70"/>
  <c r="N70" s="1"/>
  <c r="M71"/>
  <c r="N71" s="1"/>
  <c r="M72"/>
  <c r="N72" s="1"/>
  <c r="M73"/>
  <c r="N73" s="1"/>
  <c r="M74"/>
  <c r="N74" s="1"/>
  <c r="M75"/>
  <c r="N75" s="1"/>
  <c r="M76"/>
  <c r="N76" s="1"/>
  <c r="M77"/>
  <c r="N77" s="1"/>
  <c r="M78"/>
  <c r="N78" s="1"/>
  <c r="M79"/>
  <c r="N79" s="1"/>
  <c r="M80"/>
  <c r="N80" s="1"/>
  <c r="M81"/>
  <c r="N81" s="1"/>
  <c r="M82"/>
  <c r="N82" s="1"/>
  <c r="M83"/>
  <c r="N83" s="1"/>
  <c r="M84"/>
  <c r="N84" s="1"/>
  <c r="M85"/>
  <c r="N85" s="1"/>
  <c r="M86"/>
  <c r="N86" s="1"/>
  <c r="M87"/>
  <c r="N87" s="1"/>
  <c r="M88"/>
  <c r="N88" s="1"/>
  <c r="M89"/>
  <c r="N89" s="1"/>
  <c r="M90"/>
  <c r="N90" s="1"/>
  <c r="M91"/>
  <c r="N91" s="1"/>
  <c r="M92"/>
  <c r="N92" s="1"/>
  <c r="M93"/>
  <c r="N93" s="1"/>
  <c r="M94"/>
  <c r="N94" s="1"/>
  <c r="M95"/>
  <c r="N95" s="1"/>
  <c r="M96"/>
  <c r="N96" s="1"/>
  <c r="M97"/>
  <c r="N97" s="1"/>
  <c r="M98"/>
  <c r="N98" s="1"/>
  <c r="M99"/>
  <c r="N99" s="1"/>
  <c r="M100"/>
  <c r="N100" s="1"/>
  <c r="M101"/>
  <c r="N101" s="1"/>
  <c r="M102"/>
  <c r="N102" s="1"/>
  <c r="M103"/>
  <c r="N103" s="1"/>
  <c r="M104"/>
  <c r="N104" s="1"/>
  <c r="M105"/>
  <c r="N105" s="1"/>
  <c r="M106"/>
  <c r="N106" s="1"/>
  <c r="M107"/>
  <c r="N107" s="1"/>
  <c r="M108"/>
  <c r="N108" s="1"/>
  <c r="M109"/>
  <c r="N109" s="1"/>
  <c r="M110"/>
  <c r="N110" s="1"/>
  <c r="M111"/>
  <c r="N111" s="1"/>
  <c r="M112"/>
  <c r="N112" s="1"/>
  <c r="M113"/>
  <c r="N113" s="1"/>
  <c r="M114"/>
  <c r="N114" s="1"/>
  <c r="M115"/>
  <c r="N115" s="1"/>
  <c r="M116"/>
  <c r="N116" s="1"/>
  <c r="M117"/>
  <c r="N117" s="1"/>
  <c r="M118"/>
  <c r="N118" s="1"/>
  <c r="M119"/>
  <c r="N119" s="1"/>
  <c r="M120"/>
  <c r="N120" s="1"/>
  <c r="M121"/>
  <c r="N121" s="1"/>
  <c r="M122"/>
  <c r="N122" s="1"/>
  <c r="M123"/>
  <c r="N123" s="1"/>
  <c r="M124"/>
  <c r="N124" s="1"/>
  <c r="M125"/>
  <c r="N125" s="1"/>
  <c r="M126"/>
  <c r="N126" s="1"/>
  <c r="M127"/>
  <c r="N127" s="1"/>
  <c r="M128"/>
  <c r="N128" s="1"/>
  <c r="M129"/>
  <c r="N129" s="1"/>
  <c r="M130"/>
  <c r="N130" s="1"/>
  <c r="M131"/>
  <c r="N131" s="1"/>
  <c r="M132"/>
  <c r="N132" s="1"/>
  <c r="M133"/>
  <c r="N133" s="1"/>
  <c r="M134"/>
  <c r="N134" s="1"/>
  <c r="M135"/>
  <c r="N135" s="1"/>
  <c r="M136"/>
  <c r="N136" s="1"/>
  <c r="M137"/>
  <c r="N137" s="1"/>
  <c r="M138"/>
  <c r="N138" s="1"/>
  <c r="M139"/>
  <c r="N139" s="1"/>
  <c r="M140"/>
  <c r="N140" s="1"/>
  <c r="M141"/>
  <c r="N141" s="1"/>
  <c r="M142"/>
  <c r="N142" s="1"/>
  <c r="M143"/>
  <c r="N143" s="1"/>
  <c r="M144"/>
  <c r="N144" s="1"/>
  <c r="M145"/>
  <c r="N145" s="1"/>
  <c r="M146"/>
  <c r="N146" s="1"/>
  <c r="M147"/>
  <c r="N147" s="1"/>
  <c r="M148"/>
  <c r="N148" s="1"/>
  <c r="M149"/>
  <c r="N149" s="1"/>
  <c r="M150"/>
  <c r="N150" s="1"/>
  <c r="M151"/>
  <c r="N151" s="1"/>
  <c r="M152"/>
  <c r="N152" s="1"/>
  <c r="M153"/>
  <c r="N153" s="1"/>
  <c r="M154"/>
  <c r="N154" s="1"/>
  <c r="M155"/>
  <c r="N155" s="1"/>
  <c r="M156"/>
  <c r="N156" s="1"/>
  <c r="M157"/>
  <c r="N157" s="1"/>
  <c r="M158"/>
  <c r="N158" s="1"/>
  <c r="M159"/>
  <c r="N159" s="1"/>
  <c r="M160"/>
  <c r="N160" s="1"/>
  <c r="M161"/>
  <c r="N161" s="1"/>
  <c r="M162"/>
  <c r="N162" s="1"/>
  <c r="M163"/>
  <c r="N163" s="1"/>
  <c r="M164"/>
  <c r="N164" s="1"/>
  <c r="M165"/>
  <c r="N165" s="1"/>
  <c r="M166"/>
  <c r="N166" s="1"/>
  <c r="M167"/>
  <c r="N167" s="1"/>
  <c r="M168"/>
  <c r="N168" s="1"/>
  <c r="M169"/>
  <c r="N169" s="1"/>
  <c r="M170"/>
  <c r="N170" s="1"/>
  <c r="M171"/>
  <c r="N171" s="1"/>
  <c r="M172"/>
  <c r="N172" s="1"/>
  <c r="M173"/>
  <c r="N173" s="1"/>
  <c r="M174"/>
  <c r="N174" s="1"/>
  <c r="M175"/>
  <c r="N175" s="1"/>
  <c r="M176"/>
  <c r="N176" s="1"/>
  <c r="M177"/>
  <c r="N177" s="1"/>
  <c r="M178"/>
  <c r="N178" s="1"/>
  <c r="M179"/>
  <c r="N179" s="1"/>
  <c r="M180"/>
  <c r="N180" s="1"/>
  <c r="M181"/>
  <c r="N181" s="1"/>
  <c r="M182"/>
  <c r="N182" s="1"/>
  <c r="M183"/>
  <c r="N183" s="1"/>
  <c r="M184"/>
  <c r="N184" s="1"/>
  <c r="M185"/>
  <c r="N185" s="1"/>
  <c r="M186"/>
  <c r="N186" s="1"/>
  <c r="M187"/>
  <c r="N187" s="1"/>
  <c r="M188"/>
  <c r="N188" s="1"/>
  <c r="M189"/>
  <c r="N189" s="1"/>
  <c r="M190"/>
  <c r="N190" s="1"/>
  <c r="M191"/>
  <c r="N191" s="1"/>
  <c r="M192"/>
  <c r="N192" s="1"/>
  <c r="M193"/>
  <c r="N193" s="1"/>
  <c r="M194"/>
  <c r="N194" s="1"/>
  <c r="M195"/>
  <c r="N195" s="1"/>
  <c r="M196"/>
  <c r="N196" s="1"/>
  <c r="M197"/>
  <c r="N197" s="1"/>
  <c r="M198"/>
  <c r="N198" s="1"/>
  <c r="M199"/>
  <c r="N199" s="1"/>
  <c r="M200"/>
  <c r="N200" s="1"/>
  <c r="M201"/>
  <c r="N201" s="1"/>
  <c r="M202"/>
  <c r="N202" s="1"/>
  <c r="M203"/>
  <c r="N203" s="1"/>
  <c r="M204"/>
  <c r="N204" s="1"/>
  <c r="M205"/>
  <c r="N205" s="1"/>
  <c r="M206"/>
  <c r="N206" s="1"/>
  <c r="M207"/>
  <c r="N207" s="1"/>
  <c r="M208"/>
  <c r="N208" s="1"/>
  <c r="M209"/>
  <c r="N209" s="1"/>
  <c r="M210"/>
  <c r="N210" s="1"/>
  <c r="M211"/>
  <c r="N211" s="1"/>
  <c r="M212"/>
  <c r="N212" s="1"/>
  <c r="M213"/>
  <c r="N213" s="1"/>
  <c r="M214"/>
  <c r="N214" s="1"/>
  <c r="M215"/>
  <c r="N215" s="1"/>
  <c r="M216"/>
  <c r="N216" s="1"/>
  <c r="M217"/>
  <c r="N217" s="1"/>
  <c r="M218"/>
  <c r="N218" s="1"/>
  <c r="M219"/>
  <c r="N219" s="1"/>
  <c r="M220"/>
  <c r="N220" s="1"/>
  <c r="M221"/>
  <c r="N221" s="1"/>
  <c r="M222"/>
  <c r="N222" s="1"/>
  <c r="M223"/>
  <c r="N223" s="1"/>
  <c r="M224"/>
  <c r="N224" s="1"/>
  <c r="M225"/>
  <c r="N225" s="1"/>
  <c r="M226"/>
  <c r="N226" s="1"/>
  <c r="M227"/>
  <c r="N227" s="1"/>
  <c r="M228"/>
  <c r="N228" s="1"/>
  <c r="M229"/>
  <c r="N229" s="1"/>
  <c r="M230"/>
  <c r="N230" s="1"/>
  <c r="M231"/>
  <c r="N231" s="1"/>
  <c r="M232"/>
  <c r="N232" s="1"/>
  <c r="M233"/>
  <c r="N233" s="1"/>
  <c r="M234"/>
  <c r="N234" s="1"/>
  <c r="M235"/>
  <c r="N235" s="1"/>
  <c r="M236"/>
  <c r="N236" s="1"/>
  <c r="M237"/>
  <c r="N237" s="1"/>
  <c r="M238"/>
  <c r="N238" s="1"/>
  <c r="M239"/>
  <c r="N239" s="1"/>
  <c r="M240"/>
  <c r="N240" s="1"/>
  <c r="M241"/>
  <c r="N241" s="1"/>
  <c r="M242"/>
  <c r="N242" s="1"/>
  <c r="M243"/>
  <c r="N243" s="1"/>
  <c r="M244"/>
  <c r="N244" s="1"/>
  <c r="M245"/>
  <c r="N245" s="1"/>
  <c r="M246"/>
  <c r="N246" s="1"/>
  <c r="M247"/>
  <c r="N247" s="1"/>
  <c r="M248"/>
  <c r="N248" s="1"/>
  <c r="M249"/>
  <c r="N249" s="1"/>
  <c r="M250"/>
  <c r="N250" s="1"/>
  <c r="M251"/>
  <c r="N251" s="1"/>
  <c r="M252"/>
  <c r="N252" s="1"/>
  <c r="M253"/>
  <c r="N253" s="1"/>
  <c r="M254"/>
  <c r="N254" s="1"/>
  <c r="M255"/>
  <c r="N255" s="1"/>
  <c r="M256"/>
  <c r="N256" s="1"/>
  <c r="M257"/>
  <c r="N257" s="1"/>
  <c r="M258"/>
  <c r="N258" s="1"/>
  <c r="M259"/>
  <c r="N259" s="1"/>
  <c r="M260"/>
  <c r="N260" s="1"/>
  <c r="M261"/>
  <c r="N261" s="1"/>
  <c r="M262"/>
  <c r="N262" s="1"/>
  <c r="M263"/>
  <c r="N263" s="1"/>
  <c r="M264"/>
  <c r="N264" s="1"/>
  <c r="M265"/>
  <c r="N265" s="1"/>
  <c r="M266"/>
  <c r="N266" s="1"/>
  <c r="M267"/>
  <c r="N267" s="1"/>
  <c r="M268"/>
  <c r="N268" s="1"/>
  <c r="M269"/>
  <c r="N269" s="1"/>
  <c r="M270"/>
  <c r="N270" s="1"/>
  <c r="M271"/>
  <c r="N271" s="1"/>
  <c r="M272"/>
  <c r="N272" s="1"/>
  <c r="M273"/>
  <c r="N273" s="1"/>
  <c r="M274"/>
  <c r="N274" s="1"/>
  <c r="M275"/>
  <c r="N275" s="1"/>
  <c r="M276"/>
  <c r="N276" s="1"/>
  <c r="M277"/>
  <c r="N277" s="1"/>
  <c r="M278"/>
  <c r="N278" s="1"/>
  <c r="M279"/>
  <c r="N279" s="1"/>
  <c r="M280"/>
  <c r="N280" s="1"/>
  <c r="M281"/>
  <c r="N281" s="1"/>
  <c r="M282"/>
  <c r="N282" s="1"/>
  <c r="M283"/>
  <c r="N283" s="1"/>
  <c r="M284"/>
  <c r="N284" s="1"/>
  <c r="M285"/>
  <c r="N285" s="1"/>
  <c r="M2"/>
  <c r="N2" s="1"/>
  <c r="T3" i="2"/>
  <c r="U3"/>
  <c r="T4"/>
  <c r="U4" s="1"/>
  <c r="V4" s="1"/>
  <c r="T5"/>
  <c r="U5" s="1"/>
  <c r="V5" s="1"/>
  <c r="T6"/>
  <c r="T7"/>
  <c r="U7"/>
  <c r="T8"/>
  <c r="U8" s="1"/>
  <c r="V8" s="1"/>
  <c r="T9"/>
  <c r="U9" s="1"/>
  <c r="V9" s="1"/>
  <c r="T10"/>
  <c r="T11"/>
  <c r="U11"/>
  <c r="T12"/>
  <c r="U12" s="1"/>
  <c r="V12" s="1"/>
  <c r="T13"/>
  <c r="U13" s="1"/>
  <c r="V13" s="1"/>
  <c r="T14"/>
  <c r="T15"/>
  <c r="U15"/>
  <c r="T16"/>
  <c r="U16" s="1"/>
  <c r="V16" s="1"/>
  <c r="T17"/>
  <c r="U17" s="1"/>
  <c r="V17" s="1"/>
  <c r="T18"/>
  <c r="T19"/>
  <c r="U19"/>
  <c r="T20"/>
  <c r="U20" s="1"/>
  <c r="V20" s="1"/>
  <c r="T21"/>
  <c r="U21" s="1"/>
  <c r="V21" s="1"/>
  <c r="T22"/>
  <c r="T23"/>
  <c r="U23"/>
  <c r="T24"/>
  <c r="U24" s="1"/>
  <c r="V24" s="1"/>
  <c r="T25"/>
  <c r="U25" s="1"/>
  <c r="V25" s="1"/>
  <c r="T26"/>
  <c r="T27"/>
  <c r="U27"/>
  <c r="T28"/>
  <c r="U28" s="1"/>
  <c r="V28" s="1"/>
  <c r="T29"/>
  <c r="U29" s="1"/>
  <c r="V29" s="1"/>
  <c r="T30"/>
  <c r="T31"/>
  <c r="U31"/>
  <c r="T32"/>
  <c r="U32" s="1"/>
  <c r="V32" s="1"/>
  <c r="T33"/>
  <c r="U33" s="1"/>
  <c r="V33" s="1"/>
  <c r="T34"/>
  <c r="T35"/>
  <c r="U35"/>
  <c r="T36"/>
  <c r="U36" s="1"/>
  <c r="V36" s="1"/>
  <c r="T37"/>
  <c r="U37" s="1"/>
  <c r="V37" s="1"/>
  <c r="T38"/>
  <c r="T39"/>
  <c r="T40"/>
  <c r="U40" s="1"/>
  <c r="V40" s="1"/>
  <c r="T41"/>
  <c r="U41"/>
  <c r="V41" s="1"/>
  <c r="T42"/>
  <c r="T43"/>
  <c r="V43" s="1"/>
  <c r="U43"/>
  <c r="T44"/>
  <c r="U44" s="1"/>
  <c r="V44" s="1"/>
  <c r="T45"/>
  <c r="U45"/>
  <c r="V45" s="1"/>
  <c r="T46"/>
  <c r="T47"/>
  <c r="T48"/>
  <c r="U48" s="1"/>
  <c r="V48" s="1"/>
  <c r="T49"/>
  <c r="U49"/>
  <c r="V49" s="1"/>
  <c r="T50"/>
  <c r="T51"/>
  <c r="T52"/>
  <c r="U52" s="1"/>
  <c r="V52" s="1"/>
  <c r="T53"/>
  <c r="U53"/>
  <c r="V53" s="1"/>
  <c r="T54"/>
  <c r="T55"/>
  <c r="T56"/>
  <c r="U56" s="1"/>
  <c r="V56" s="1"/>
  <c r="T57"/>
  <c r="U57"/>
  <c r="V57" s="1"/>
  <c r="T58"/>
  <c r="T59"/>
  <c r="T60"/>
  <c r="U60" s="1"/>
  <c r="V60" s="1"/>
  <c r="T61"/>
  <c r="U61"/>
  <c r="V61" s="1"/>
  <c r="T62"/>
  <c r="T63"/>
  <c r="T64"/>
  <c r="U64" s="1"/>
  <c r="V64" s="1"/>
  <c r="T65"/>
  <c r="U65"/>
  <c r="V65" s="1"/>
  <c r="T66"/>
  <c r="T67"/>
  <c r="T68"/>
  <c r="U68" s="1"/>
  <c r="V68" s="1"/>
  <c r="T69"/>
  <c r="U69"/>
  <c r="V69" s="1"/>
  <c r="T70"/>
  <c r="T71"/>
  <c r="T72"/>
  <c r="U72" s="1"/>
  <c r="V72" s="1"/>
  <c r="T73"/>
  <c r="U73"/>
  <c r="V73" s="1"/>
  <c r="T74"/>
  <c r="T75"/>
  <c r="T76"/>
  <c r="U76" s="1"/>
  <c r="V76" s="1"/>
  <c r="T77"/>
  <c r="U77"/>
  <c r="V77" s="1"/>
  <c r="T78"/>
  <c r="T79"/>
  <c r="T80"/>
  <c r="U80" s="1"/>
  <c r="V80" s="1"/>
  <c r="T81"/>
  <c r="U81"/>
  <c r="V81" s="1"/>
  <c r="T82"/>
  <c r="T83"/>
  <c r="T84"/>
  <c r="U84" s="1"/>
  <c r="V84" s="1"/>
  <c r="T85"/>
  <c r="U85"/>
  <c r="V85" s="1"/>
  <c r="T86"/>
  <c r="T87"/>
  <c r="T88"/>
  <c r="U88" s="1"/>
  <c r="V88" s="1"/>
  <c r="T89"/>
  <c r="U89"/>
  <c r="V89" s="1"/>
  <c r="T90"/>
  <c r="T91"/>
  <c r="T92"/>
  <c r="U92" s="1"/>
  <c r="V92" s="1"/>
  <c r="T93"/>
  <c r="U93"/>
  <c r="V93" s="1"/>
  <c r="T94"/>
  <c r="T95"/>
  <c r="T96"/>
  <c r="U96" s="1"/>
  <c r="V96" s="1"/>
  <c r="T97"/>
  <c r="U97"/>
  <c r="V97" s="1"/>
  <c r="T98"/>
  <c r="T99"/>
  <c r="T100"/>
  <c r="U100" s="1"/>
  <c r="V100" s="1"/>
  <c r="T101"/>
  <c r="U101"/>
  <c r="V101" s="1"/>
  <c r="T102"/>
  <c r="T103"/>
  <c r="T104"/>
  <c r="U104" s="1"/>
  <c r="V104" s="1"/>
  <c r="T105"/>
  <c r="U105"/>
  <c r="V105" s="1"/>
  <c r="T106"/>
  <c r="T107"/>
  <c r="T108"/>
  <c r="U108" s="1"/>
  <c r="V108" s="1"/>
  <c r="T109"/>
  <c r="U109"/>
  <c r="V109" s="1"/>
  <c r="T110"/>
  <c r="T111"/>
  <c r="T112"/>
  <c r="U112" s="1"/>
  <c r="V112" s="1"/>
  <c r="T113"/>
  <c r="U113"/>
  <c r="V113" s="1"/>
  <c r="T114"/>
  <c r="T115"/>
  <c r="T116"/>
  <c r="U116" s="1"/>
  <c r="V116" s="1"/>
  <c r="T117"/>
  <c r="U117"/>
  <c r="V117" s="1"/>
  <c r="T118"/>
  <c r="T119"/>
  <c r="T120"/>
  <c r="U120" s="1"/>
  <c r="V120" s="1"/>
  <c r="T121"/>
  <c r="U121"/>
  <c r="V121" s="1"/>
  <c r="T122"/>
  <c r="T123"/>
  <c r="T124"/>
  <c r="U124" s="1"/>
  <c r="V124" s="1"/>
  <c r="T125"/>
  <c r="U125"/>
  <c r="V125" s="1"/>
  <c r="T126"/>
  <c r="T127"/>
  <c r="T128"/>
  <c r="U128" s="1"/>
  <c r="V128" s="1"/>
  <c r="T129"/>
  <c r="U129"/>
  <c r="V129" s="1"/>
  <c r="T130"/>
  <c r="T131"/>
  <c r="T132"/>
  <c r="U132" s="1"/>
  <c r="V132" s="1"/>
  <c r="T133"/>
  <c r="U133"/>
  <c r="V133" s="1"/>
  <c r="T134"/>
  <c r="T135"/>
  <c r="T136"/>
  <c r="U136" s="1"/>
  <c r="V136" s="1"/>
  <c r="T137"/>
  <c r="U137"/>
  <c r="V137" s="1"/>
  <c r="T138"/>
  <c r="T139"/>
  <c r="T140"/>
  <c r="U140" s="1"/>
  <c r="V140" s="1"/>
  <c r="T141"/>
  <c r="U141"/>
  <c r="V141" s="1"/>
  <c r="T142"/>
  <c r="T143"/>
  <c r="T144"/>
  <c r="U144" s="1"/>
  <c r="V144" s="1"/>
  <c r="T145"/>
  <c r="U145"/>
  <c r="V145" s="1"/>
  <c r="T146"/>
  <c r="T147"/>
  <c r="T148"/>
  <c r="U148" s="1"/>
  <c r="V148" s="1"/>
  <c r="T149"/>
  <c r="U149"/>
  <c r="V149" s="1"/>
  <c r="T150"/>
  <c r="T151"/>
  <c r="T152"/>
  <c r="U152" s="1"/>
  <c r="V152" s="1"/>
  <c r="T153"/>
  <c r="U153"/>
  <c r="V153" s="1"/>
  <c r="T154"/>
  <c r="T155"/>
  <c r="T156"/>
  <c r="U156" s="1"/>
  <c r="V156" s="1"/>
  <c r="T157"/>
  <c r="U157"/>
  <c r="V157" s="1"/>
  <c r="T158"/>
  <c r="T159"/>
  <c r="T160"/>
  <c r="U160" s="1"/>
  <c r="V160" s="1"/>
  <c r="T161"/>
  <c r="U161"/>
  <c r="V161" s="1"/>
  <c r="T162"/>
  <c r="T163"/>
  <c r="T164"/>
  <c r="U164" s="1"/>
  <c r="V164" s="1"/>
  <c r="T165"/>
  <c r="U165"/>
  <c r="V165" s="1"/>
  <c r="T166"/>
  <c r="T167"/>
  <c r="T168"/>
  <c r="U168" s="1"/>
  <c r="V168" s="1"/>
  <c r="T169"/>
  <c r="U169"/>
  <c r="V169" s="1"/>
  <c r="T170"/>
  <c r="T171"/>
  <c r="T172"/>
  <c r="U172" s="1"/>
  <c r="V172" s="1"/>
  <c r="T173"/>
  <c r="U173"/>
  <c r="V173" s="1"/>
  <c r="T174"/>
  <c r="T175"/>
  <c r="T176"/>
  <c r="U176" s="1"/>
  <c r="V176" s="1"/>
  <c r="T177"/>
  <c r="U177"/>
  <c r="V177" s="1"/>
  <c r="T178"/>
  <c r="T179"/>
  <c r="T180"/>
  <c r="U180" s="1"/>
  <c r="V180" s="1"/>
  <c r="T181"/>
  <c r="U181"/>
  <c r="V181" s="1"/>
  <c r="T182"/>
  <c r="T183"/>
  <c r="T184"/>
  <c r="U184" s="1"/>
  <c r="V184" s="1"/>
  <c r="T185"/>
  <c r="U185"/>
  <c r="V185" s="1"/>
  <c r="T186"/>
  <c r="T187"/>
  <c r="T188"/>
  <c r="U188" s="1"/>
  <c r="V188" s="1"/>
  <c r="T189"/>
  <c r="U189"/>
  <c r="V189" s="1"/>
  <c r="T190"/>
  <c r="T191"/>
  <c r="T192"/>
  <c r="U192" s="1"/>
  <c r="V192" s="1"/>
  <c r="T193"/>
  <c r="U193"/>
  <c r="V193" s="1"/>
  <c r="T194"/>
  <c r="T195"/>
  <c r="T196"/>
  <c r="U196" s="1"/>
  <c r="V196" s="1"/>
  <c r="T197"/>
  <c r="U197"/>
  <c r="V197" s="1"/>
  <c r="T198"/>
  <c r="T199"/>
  <c r="T200"/>
  <c r="U200" s="1"/>
  <c r="V200" s="1"/>
  <c r="T201"/>
  <c r="U201"/>
  <c r="V201" s="1"/>
  <c r="T202"/>
  <c r="T203"/>
  <c r="T204"/>
  <c r="U204" s="1"/>
  <c r="V204" s="1"/>
  <c r="T205"/>
  <c r="U205"/>
  <c r="V205" s="1"/>
  <c r="T206"/>
  <c r="T207"/>
  <c r="T208"/>
  <c r="U208" s="1"/>
  <c r="V208" s="1"/>
  <c r="T209"/>
  <c r="U209"/>
  <c r="V209" s="1"/>
  <c r="T210"/>
  <c r="T211"/>
  <c r="T212"/>
  <c r="U212" s="1"/>
  <c r="V212" s="1"/>
  <c r="T213"/>
  <c r="U213"/>
  <c r="V213" s="1"/>
  <c r="T214"/>
  <c r="T215"/>
  <c r="T216"/>
  <c r="U216" s="1"/>
  <c r="V216" s="1"/>
  <c r="T217"/>
  <c r="U217"/>
  <c r="V217" s="1"/>
  <c r="T218"/>
  <c r="T219"/>
  <c r="T220"/>
  <c r="U220" s="1"/>
  <c r="V220" s="1"/>
  <c r="T221"/>
  <c r="U221"/>
  <c r="V221" s="1"/>
  <c r="T222"/>
  <c r="T223"/>
  <c r="T224"/>
  <c r="U224" s="1"/>
  <c r="V224" s="1"/>
  <c r="T225"/>
  <c r="U225"/>
  <c r="V225" s="1"/>
  <c r="T226"/>
  <c r="T227"/>
  <c r="T228"/>
  <c r="U228" s="1"/>
  <c r="V228" s="1"/>
  <c r="T229"/>
  <c r="U229"/>
  <c r="V229" s="1"/>
  <c r="T230"/>
  <c r="T231"/>
  <c r="T232"/>
  <c r="U232" s="1"/>
  <c r="V232" s="1"/>
  <c r="T233"/>
  <c r="U233"/>
  <c r="V233" s="1"/>
  <c r="T234"/>
  <c r="T235"/>
  <c r="T236"/>
  <c r="U236" s="1"/>
  <c r="V236" s="1"/>
  <c r="T237"/>
  <c r="U237"/>
  <c r="V237" s="1"/>
  <c r="T238"/>
  <c r="T239"/>
  <c r="T240"/>
  <c r="U240" s="1"/>
  <c r="V240" s="1"/>
  <c r="T241"/>
  <c r="U241"/>
  <c r="V241" s="1"/>
  <c r="T242"/>
  <c r="T243"/>
  <c r="T244"/>
  <c r="U244" s="1"/>
  <c r="V244" s="1"/>
  <c r="T245"/>
  <c r="U245"/>
  <c r="V245" s="1"/>
  <c r="T246"/>
  <c r="T247"/>
  <c r="T248"/>
  <c r="U248" s="1"/>
  <c r="V248" s="1"/>
  <c r="T249"/>
  <c r="U249"/>
  <c r="V249" s="1"/>
  <c r="T250"/>
  <c r="T251"/>
  <c r="T252"/>
  <c r="U252" s="1"/>
  <c r="V252" s="1"/>
  <c r="T253"/>
  <c r="U253"/>
  <c r="V253" s="1"/>
  <c r="T254"/>
  <c r="T255"/>
  <c r="T256"/>
  <c r="U256" s="1"/>
  <c r="V256" s="1"/>
  <c r="T257"/>
  <c r="U257"/>
  <c r="V257" s="1"/>
  <c r="T258"/>
  <c r="T259"/>
  <c r="T260"/>
  <c r="U260" s="1"/>
  <c r="V260" s="1"/>
  <c r="T261"/>
  <c r="U261"/>
  <c r="V261" s="1"/>
  <c r="T262"/>
  <c r="T263"/>
  <c r="T264"/>
  <c r="U264" s="1"/>
  <c r="V264" s="1"/>
  <c r="T265"/>
  <c r="U265"/>
  <c r="V265" s="1"/>
  <c r="T266"/>
  <c r="T267"/>
  <c r="T268"/>
  <c r="U268" s="1"/>
  <c r="V268" s="1"/>
  <c r="T269"/>
  <c r="U269"/>
  <c r="V269" s="1"/>
  <c r="T270"/>
  <c r="T271"/>
  <c r="T272"/>
  <c r="U272" s="1"/>
  <c r="V272" s="1"/>
  <c r="T273"/>
  <c r="U273"/>
  <c r="V273" s="1"/>
  <c r="T274"/>
  <c r="T275"/>
  <c r="T276"/>
  <c r="U276" s="1"/>
  <c r="V276" s="1"/>
  <c r="T277"/>
  <c r="U277"/>
  <c r="V277" s="1"/>
  <c r="T278"/>
  <c r="T279"/>
  <c r="T280"/>
  <c r="U280" s="1"/>
  <c r="V280" s="1"/>
  <c r="T281"/>
  <c r="U281"/>
  <c r="V281" s="1"/>
  <c r="T282"/>
  <c r="T283"/>
  <c r="T284"/>
  <c r="U284" s="1"/>
  <c r="V284" s="1"/>
  <c r="T285"/>
  <c r="U285"/>
  <c r="V285" s="1"/>
  <c r="T286"/>
  <c r="T287"/>
  <c r="T288"/>
  <c r="U288" s="1"/>
  <c r="V288" s="1"/>
  <c r="T289"/>
  <c r="U289"/>
  <c r="V289" s="1"/>
  <c r="T290"/>
  <c r="T291"/>
  <c r="T292"/>
  <c r="U292" s="1"/>
  <c r="V292" s="1"/>
  <c r="T293"/>
  <c r="U293"/>
  <c r="V293" s="1"/>
  <c r="T294"/>
  <c r="T295"/>
  <c r="T296"/>
  <c r="U296" s="1"/>
  <c r="V296" s="1"/>
  <c r="T297"/>
  <c r="U297"/>
  <c r="V297" s="1"/>
  <c r="T298"/>
  <c r="T299"/>
  <c r="T300"/>
  <c r="U300" s="1"/>
  <c r="V300" s="1"/>
  <c r="T301"/>
  <c r="U301"/>
  <c r="V301" s="1"/>
  <c r="T302"/>
  <c r="T303"/>
  <c r="T304"/>
  <c r="U304" s="1"/>
  <c r="V304" s="1"/>
  <c r="T305"/>
  <c r="U305"/>
  <c r="V305" s="1"/>
  <c r="T306"/>
  <c r="T307"/>
  <c r="T308"/>
  <c r="U308" s="1"/>
  <c r="V308" s="1"/>
  <c r="T309"/>
  <c r="U309"/>
  <c r="V309" s="1"/>
  <c r="T310"/>
  <c r="T311"/>
  <c r="T312"/>
  <c r="U312" s="1"/>
  <c r="V312" s="1"/>
  <c r="T313"/>
  <c r="U313"/>
  <c r="V313" s="1"/>
  <c r="T314"/>
  <c r="T315"/>
  <c r="T316"/>
  <c r="U316" s="1"/>
  <c r="V316" s="1"/>
  <c r="T317"/>
  <c r="V317" s="1"/>
  <c r="U317"/>
  <c r="T318"/>
  <c r="T319"/>
  <c r="U319"/>
  <c r="T320"/>
  <c r="U320"/>
  <c r="V320" s="1"/>
  <c r="T321"/>
  <c r="U321" s="1"/>
  <c r="V321" s="1"/>
  <c r="T322"/>
  <c r="T323"/>
  <c r="T324"/>
  <c r="U324" s="1"/>
  <c r="T325"/>
  <c r="U325"/>
  <c r="V325" s="1"/>
  <c r="T326"/>
  <c r="T327"/>
  <c r="U327"/>
  <c r="T328"/>
  <c r="V328" s="1"/>
  <c r="U328"/>
  <c r="T329"/>
  <c r="U329" s="1"/>
  <c r="T330"/>
  <c r="T331"/>
  <c r="T332"/>
  <c r="U332" s="1"/>
  <c r="V332" s="1"/>
  <c r="T333"/>
  <c r="V333" s="1"/>
  <c r="U333"/>
  <c r="T334"/>
  <c r="T335"/>
  <c r="U335"/>
  <c r="T336"/>
  <c r="U336"/>
  <c r="V336" s="1"/>
  <c r="T337"/>
  <c r="U337" s="1"/>
  <c r="V337" s="1"/>
  <c r="T338"/>
  <c r="T339"/>
  <c r="T340"/>
  <c r="U340" s="1"/>
  <c r="T341"/>
  <c r="U341"/>
  <c r="V341" s="1"/>
  <c r="T342"/>
  <c r="T343"/>
  <c r="U343"/>
  <c r="T344"/>
  <c r="U344"/>
  <c r="V344" s="1"/>
  <c r="T345"/>
  <c r="U345" s="1"/>
  <c r="T346"/>
  <c r="T347"/>
  <c r="T348"/>
  <c r="U348" s="1"/>
  <c r="V348" s="1"/>
  <c r="T349"/>
  <c r="U349"/>
  <c r="V349" s="1"/>
  <c r="T350"/>
  <c r="T351"/>
  <c r="U351"/>
  <c r="T352"/>
  <c r="U352"/>
  <c r="V352" s="1"/>
  <c r="T353"/>
  <c r="U353" s="1"/>
  <c r="V353" s="1"/>
  <c r="T354"/>
  <c r="T355"/>
  <c r="T356"/>
  <c r="U356" s="1"/>
  <c r="T357"/>
  <c r="U357"/>
  <c r="V357" s="1"/>
  <c r="T358"/>
  <c r="T359"/>
  <c r="U359"/>
  <c r="T360"/>
  <c r="U360"/>
  <c r="V360" s="1"/>
  <c r="U2"/>
  <c r="T2"/>
  <c r="V2" s="1"/>
  <c r="V3" i="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"/>
  <c r="W3"/>
  <c r="X3" s="1"/>
  <c r="W4"/>
  <c r="X4" s="1"/>
  <c r="W5"/>
  <c r="W6"/>
  <c r="W7"/>
  <c r="X7" s="1"/>
  <c r="W8"/>
  <c r="X8" s="1"/>
  <c r="W9"/>
  <c r="W10"/>
  <c r="X10" s="1"/>
  <c r="W11"/>
  <c r="X11" s="1"/>
  <c r="Y11" s="1"/>
  <c r="W12"/>
  <c r="X12" s="1"/>
  <c r="W13"/>
  <c r="W14"/>
  <c r="W15"/>
  <c r="W16"/>
  <c r="X16" s="1"/>
  <c r="W17"/>
  <c r="W18"/>
  <c r="X18" s="1"/>
  <c r="W19"/>
  <c r="W20"/>
  <c r="X20" s="1"/>
  <c r="W21"/>
  <c r="W22"/>
  <c r="W23"/>
  <c r="W24"/>
  <c r="X24"/>
  <c r="W25"/>
  <c r="W26"/>
  <c r="X26" s="1"/>
  <c r="W27"/>
  <c r="W28"/>
  <c r="X28" s="1"/>
  <c r="W29"/>
  <c r="W30"/>
  <c r="W31"/>
  <c r="W32"/>
  <c r="X32" s="1"/>
  <c r="W33"/>
  <c r="W34"/>
  <c r="X34" s="1"/>
  <c r="W35"/>
  <c r="W36"/>
  <c r="X36" s="1"/>
  <c r="W37"/>
  <c r="W38"/>
  <c r="W39"/>
  <c r="W40"/>
  <c r="X40"/>
  <c r="W41"/>
  <c r="W42"/>
  <c r="X42" s="1"/>
  <c r="W43"/>
  <c r="W44"/>
  <c r="X44" s="1"/>
  <c r="W45"/>
  <c r="X45" s="1"/>
  <c r="W46"/>
  <c r="W47"/>
  <c r="X47" s="1"/>
  <c r="W48"/>
  <c r="X48" s="1"/>
  <c r="W49"/>
  <c r="X49" s="1"/>
  <c r="W50"/>
  <c r="X50" s="1"/>
  <c r="W51"/>
  <c r="X51" s="1"/>
  <c r="W52"/>
  <c r="X52" s="1"/>
  <c r="W53"/>
  <c r="X53" s="1"/>
  <c r="W54"/>
  <c r="X54" s="1"/>
  <c r="W55"/>
  <c r="X55" s="1"/>
  <c r="W56"/>
  <c r="X56" s="1"/>
  <c r="W57"/>
  <c r="X57" s="1"/>
  <c r="W58"/>
  <c r="X58" s="1"/>
  <c r="W59"/>
  <c r="X59" s="1"/>
  <c r="W60"/>
  <c r="X60" s="1"/>
  <c r="W61"/>
  <c r="X61" s="1"/>
  <c r="W62"/>
  <c r="X62" s="1"/>
  <c r="W63"/>
  <c r="X63" s="1"/>
  <c r="W64"/>
  <c r="X64" s="1"/>
  <c r="W65"/>
  <c r="X65" s="1"/>
  <c r="W66"/>
  <c r="X66" s="1"/>
  <c r="W67"/>
  <c r="X67" s="1"/>
  <c r="W68"/>
  <c r="X68" s="1"/>
  <c r="W69"/>
  <c r="X69" s="1"/>
  <c r="W70"/>
  <c r="X70" s="1"/>
  <c r="W71"/>
  <c r="X71" s="1"/>
  <c r="W72"/>
  <c r="X72" s="1"/>
  <c r="W73"/>
  <c r="X73" s="1"/>
  <c r="W74"/>
  <c r="X74" s="1"/>
  <c r="W75"/>
  <c r="X75" s="1"/>
  <c r="W76"/>
  <c r="X76" s="1"/>
  <c r="W77"/>
  <c r="X77" s="1"/>
  <c r="W78"/>
  <c r="X78" s="1"/>
  <c r="W79"/>
  <c r="X79" s="1"/>
  <c r="W80"/>
  <c r="X80" s="1"/>
  <c r="W81"/>
  <c r="X81" s="1"/>
  <c r="W82"/>
  <c r="X82" s="1"/>
  <c r="W83"/>
  <c r="X83" s="1"/>
  <c r="W84"/>
  <c r="X84" s="1"/>
  <c r="W85"/>
  <c r="X85" s="1"/>
  <c r="W86"/>
  <c r="X86" s="1"/>
  <c r="W87"/>
  <c r="X87" s="1"/>
  <c r="W88"/>
  <c r="X88" s="1"/>
  <c r="W89"/>
  <c r="X89" s="1"/>
  <c r="W90"/>
  <c r="X90" s="1"/>
  <c r="W91"/>
  <c r="X91" s="1"/>
  <c r="W92"/>
  <c r="X92" s="1"/>
  <c r="W93"/>
  <c r="X93" s="1"/>
  <c r="W94"/>
  <c r="X94" s="1"/>
  <c r="W95"/>
  <c r="X95" s="1"/>
  <c r="W96"/>
  <c r="X96" s="1"/>
  <c r="W97"/>
  <c r="X97" s="1"/>
  <c r="W98"/>
  <c r="X98" s="1"/>
  <c r="W99"/>
  <c r="X99" s="1"/>
  <c r="W100"/>
  <c r="X100" s="1"/>
  <c r="W101"/>
  <c r="X101" s="1"/>
  <c r="W102"/>
  <c r="X102" s="1"/>
  <c r="W103"/>
  <c r="X103" s="1"/>
  <c r="W104"/>
  <c r="X104" s="1"/>
  <c r="W105"/>
  <c r="X105" s="1"/>
  <c r="W106"/>
  <c r="X106" s="1"/>
  <c r="W107"/>
  <c r="X107" s="1"/>
  <c r="W108"/>
  <c r="X108" s="1"/>
  <c r="W109"/>
  <c r="X109" s="1"/>
  <c r="W110"/>
  <c r="X110" s="1"/>
  <c r="W111"/>
  <c r="X111" s="1"/>
  <c r="W112"/>
  <c r="X112" s="1"/>
  <c r="W113"/>
  <c r="X113" s="1"/>
  <c r="W114"/>
  <c r="X114" s="1"/>
  <c r="W115"/>
  <c r="X115" s="1"/>
  <c r="W116"/>
  <c r="X116" s="1"/>
  <c r="W117"/>
  <c r="X117" s="1"/>
  <c r="W118"/>
  <c r="X118" s="1"/>
  <c r="W119"/>
  <c r="X119" s="1"/>
  <c r="W120"/>
  <c r="X120" s="1"/>
  <c r="W121"/>
  <c r="X121" s="1"/>
  <c r="W122"/>
  <c r="X122" s="1"/>
  <c r="W123"/>
  <c r="X123" s="1"/>
  <c r="W124"/>
  <c r="X124" s="1"/>
  <c r="W125"/>
  <c r="X125" s="1"/>
  <c r="W126"/>
  <c r="X126" s="1"/>
  <c r="W127"/>
  <c r="X127" s="1"/>
  <c r="W128"/>
  <c r="X128" s="1"/>
  <c r="W129"/>
  <c r="X129" s="1"/>
  <c r="W130"/>
  <c r="X130" s="1"/>
  <c r="W131"/>
  <c r="X131" s="1"/>
  <c r="W132"/>
  <c r="X132" s="1"/>
  <c r="W133"/>
  <c r="X133" s="1"/>
  <c r="W134"/>
  <c r="X134" s="1"/>
  <c r="W135"/>
  <c r="X135" s="1"/>
  <c r="W136"/>
  <c r="X136" s="1"/>
  <c r="W137"/>
  <c r="X137" s="1"/>
  <c r="W138"/>
  <c r="X138" s="1"/>
  <c r="W139"/>
  <c r="X139" s="1"/>
  <c r="W140"/>
  <c r="X140" s="1"/>
  <c r="W141"/>
  <c r="X141" s="1"/>
  <c r="W142"/>
  <c r="X142" s="1"/>
  <c r="W143"/>
  <c r="X143" s="1"/>
  <c r="W144"/>
  <c r="X144" s="1"/>
  <c r="W145"/>
  <c r="X145" s="1"/>
  <c r="W146"/>
  <c r="X146" s="1"/>
  <c r="W147"/>
  <c r="X147" s="1"/>
  <c r="W148"/>
  <c r="X148" s="1"/>
  <c r="W149"/>
  <c r="X149" s="1"/>
  <c r="W150"/>
  <c r="X150" s="1"/>
  <c r="W151"/>
  <c r="X151" s="1"/>
  <c r="W152"/>
  <c r="X152" s="1"/>
  <c r="W153"/>
  <c r="X153" s="1"/>
  <c r="W154"/>
  <c r="X154" s="1"/>
  <c r="W155"/>
  <c r="X155" s="1"/>
  <c r="W156"/>
  <c r="X156" s="1"/>
  <c r="W157"/>
  <c r="X157" s="1"/>
  <c r="W158"/>
  <c r="X158" s="1"/>
  <c r="W159"/>
  <c r="X159" s="1"/>
  <c r="W160"/>
  <c r="X160" s="1"/>
  <c r="W161"/>
  <c r="X161" s="1"/>
  <c r="W162"/>
  <c r="X162" s="1"/>
  <c r="W163"/>
  <c r="X163" s="1"/>
  <c r="W164"/>
  <c r="X164" s="1"/>
  <c r="W165"/>
  <c r="X165" s="1"/>
  <c r="W166"/>
  <c r="X166" s="1"/>
  <c r="W167"/>
  <c r="X167" s="1"/>
  <c r="W168"/>
  <c r="X168" s="1"/>
  <c r="W169"/>
  <c r="X169" s="1"/>
  <c r="W170"/>
  <c r="X170" s="1"/>
  <c r="W171"/>
  <c r="X171" s="1"/>
  <c r="W172"/>
  <c r="X172" s="1"/>
  <c r="W173"/>
  <c r="X173" s="1"/>
  <c r="W174"/>
  <c r="X174" s="1"/>
  <c r="W175"/>
  <c r="X175" s="1"/>
  <c r="W176"/>
  <c r="X176" s="1"/>
  <c r="W177"/>
  <c r="X177" s="1"/>
  <c r="W178"/>
  <c r="X178" s="1"/>
  <c r="W179"/>
  <c r="X179" s="1"/>
  <c r="W180"/>
  <c r="X180" s="1"/>
  <c r="W181"/>
  <c r="X181" s="1"/>
  <c r="W182"/>
  <c r="X182" s="1"/>
  <c r="W183"/>
  <c r="X183" s="1"/>
  <c r="W184"/>
  <c r="X184" s="1"/>
  <c r="W185"/>
  <c r="X185" s="1"/>
  <c r="W186"/>
  <c r="X186" s="1"/>
  <c r="W187"/>
  <c r="X187" s="1"/>
  <c r="W188"/>
  <c r="X188" s="1"/>
  <c r="W189"/>
  <c r="X189" s="1"/>
  <c r="W190"/>
  <c r="X190" s="1"/>
  <c r="W191"/>
  <c r="X191" s="1"/>
  <c r="W192"/>
  <c r="X192" s="1"/>
  <c r="W193"/>
  <c r="X193" s="1"/>
  <c r="W194"/>
  <c r="X194" s="1"/>
  <c r="W195"/>
  <c r="X195" s="1"/>
  <c r="W196"/>
  <c r="X196" s="1"/>
  <c r="W197"/>
  <c r="X197" s="1"/>
  <c r="W198"/>
  <c r="X198" s="1"/>
  <c r="W199"/>
  <c r="X199" s="1"/>
  <c r="W200"/>
  <c r="X200" s="1"/>
  <c r="W201"/>
  <c r="X201" s="1"/>
  <c r="W202"/>
  <c r="X202" s="1"/>
  <c r="W203"/>
  <c r="X203" s="1"/>
  <c r="W204"/>
  <c r="X204" s="1"/>
  <c r="W205"/>
  <c r="X205" s="1"/>
  <c r="W206"/>
  <c r="X206" s="1"/>
  <c r="W207"/>
  <c r="X207" s="1"/>
  <c r="W208"/>
  <c r="X208" s="1"/>
  <c r="W209"/>
  <c r="X209" s="1"/>
  <c r="W210"/>
  <c r="X210" s="1"/>
  <c r="W211"/>
  <c r="X211" s="1"/>
  <c r="W212"/>
  <c r="X212" s="1"/>
  <c r="W213"/>
  <c r="X213" s="1"/>
  <c r="W214"/>
  <c r="X214" s="1"/>
  <c r="W215"/>
  <c r="X215" s="1"/>
  <c r="W216"/>
  <c r="X216" s="1"/>
  <c r="W217"/>
  <c r="X217" s="1"/>
  <c r="W218"/>
  <c r="X218" s="1"/>
  <c r="W219"/>
  <c r="X219" s="1"/>
  <c r="W220"/>
  <c r="X220" s="1"/>
  <c r="W221"/>
  <c r="X221" s="1"/>
  <c r="W222"/>
  <c r="X222" s="1"/>
  <c r="W223"/>
  <c r="X223" s="1"/>
  <c r="W224"/>
  <c r="X224" s="1"/>
  <c r="W225"/>
  <c r="X225" s="1"/>
  <c r="W226"/>
  <c r="X226" s="1"/>
  <c r="W227"/>
  <c r="X227" s="1"/>
  <c r="W228"/>
  <c r="X228" s="1"/>
  <c r="W229"/>
  <c r="X229" s="1"/>
  <c r="W230"/>
  <c r="X230" s="1"/>
  <c r="W231"/>
  <c r="X231" s="1"/>
  <c r="W232"/>
  <c r="X232" s="1"/>
  <c r="W233"/>
  <c r="X233" s="1"/>
  <c r="W234"/>
  <c r="X234" s="1"/>
  <c r="W235"/>
  <c r="X235" s="1"/>
  <c r="W236"/>
  <c r="X236" s="1"/>
  <c r="W237"/>
  <c r="X237" s="1"/>
  <c r="W238"/>
  <c r="X238" s="1"/>
  <c r="W239"/>
  <c r="X239" s="1"/>
  <c r="W240"/>
  <c r="X240" s="1"/>
  <c r="W241"/>
  <c r="X241" s="1"/>
  <c r="W242"/>
  <c r="X242" s="1"/>
  <c r="W243"/>
  <c r="X243" s="1"/>
  <c r="W244"/>
  <c r="X244" s="1"/>
  <c r="W245"/>
  <c r="X245" s="1"/>
  <c r="W246"/>
  <c r="X246" s="1"/>
  <c r="W247"/>
  <c r="X247" s="1"/>
  <c r="W248"/>
  <c r="X248" s="1"/>
  <c r="W249"/>
  <c r="X249" s="1"/>
  <c r="W250"/>
  <c r="X250" s="1"/>
  <c r="W251"/>
  <c r="X251" s="1"/>
  <c r="W252"/>
  <c r="X252" s="1"/>
  <c r="W253"/>
  <c r="X253" s="1"/>
  <c r="W254"/>
  <c r="X254" s="1"/>
  <c r="W255"/>
  <c r="X255" s="1"/>
  <c r="W256"/>
  <c r="X256" s="1"/>
  <c r="W257"/>
  <c r="X257" s="1"/>
  <c r="W258"/>
  <c r="X258" s="1"/>
  <c r="W259"/>
  <c r="X259" s="1"/>
  <c r="W260"/>
  <c r="X260" s="1"/>
  <c r="W261"/>
  <c r="X261" s="1"/>
  <c r="W262"/>
  <c r="X262" s="1"/>
  <c r="W263"/>
  <c r="X263" s="1"/>
  <c r="W264"/>
  <c r="X264" s="1"/>
  <c r="W265"/>
  <c r="X265" s="1"/>
  <c r="W2"/>
  <c r="X2" s="1"/>
  <c r="N288" i="3" l="1"/>
  <c r="V340" i="2"/>
  <c r="V324"/>
  <c r="V275"/>
  <c r="V211"/>
  <c r="V179"/>
  <c r="V147"/>
  <c r="V115"/>
  <c r="V83"/>
  <c r="V51"/>
  <c r="V35"/>
  <c r="V27"/>
  <c r="V19"/>
  <c r="V11"/>
  <c r="V3"/>
  <c r="V356"/>
  <c r="V345"/>
  <c r="V329"/>
  <c r="V323"/>
  <c r="V299"/>
  <c r="V291"/>
  <c r="V235"/>
  <c r="V359"/>
  <c r="U355"/>
  <c r="V355" s="1"/>
  <c r="V343"/>
  <c r="U339"/>
  <c r="V339" s="1"/>
  <c r="V327"/>
  <c r="U323"/>
  <c r="U315"/>
  <c r="V315" s="1"/>
  <c r="U307"/>
  <c r="V307" s="1"/>
  <c r="U299"/>
  <c r="U291"/>
  <c r="U283"/>
  <c r="V283" s="1"/>
  <c r="U275"/>
  <c r="U267"/>
  <c r="V267" s="1"/>
  <c r="U259"/>
  <c r="V259" s="1"/>
  <c r="U251"/>
  <c r="V251" s="1"/>
  <c r="U243"/>
  <c r="V243" s="1"/>
  <c r="U235"/>
  <c r="U227"/>
  <c r="V227" s="1"/>
  <c r="U219"/>
  <c r="V219" s="1"/>
  <c r="U211"/>
  <c r="U203"/>
  <c r="V203" s="1"/>
  <c r="U195"/>
  <c r="V195" s="1"/>
  <c r="U187"/>
  <c r="V187" s="1"/>
  <c r="U179"/>
  <c r="U171"/>
  <c r="V171" s="1"/>
  <c r="U163"/>
  <c r="V163" s="1"/>
  <c r="U155"/>
  <c r="V155" s="1"/>
  <c r="U147"/>
  <c r="U139"/>
  <c r="V139" s="1"/>
  <c r="U131"/>
  <c r="V131" s="1"/>
  <c r="U123"/>
  <c r="V123" s="1"/>
  <c r="U115"/>
  <c r="U107"/>
  <c r="V107" s="1"/>
  <c r="U99"/>
  <c r="V99" s="1"/>
  <c r="U91"/>
  <c r="V91" s="1"/>
  <c r="U83"/>
  <c r="U75"/>
  <c r="V75" s="1"/>
  <c r="U67"/>
  <c r="V67" s="1"/>
  <c r="U59"/>
  <c r="V59" s="1"/>
  <c r="U51"/>
  <c r="V295"/>
  <c r="V287"/>
  <c r="V263"/>
  <c r="V255"/>
  <c r="V231"/>
  <c r="V223"/>
  <c r="V199"/>
  <c r="V191"/>
  <c r="V167"/>
  <c r="V159"/>
  <c r="V135"/>
  <c r="V127"/>
  <c r="V103"/>
  <c r="V95"/>
  <c r="V71"/>
  <c r="V63"/>
  <c r="V39"/>
  <c r="V31"/>
  <c r="V23"/>
  <c r="V15"/>
  <c r="V7"/>
  <c r="V351"/>
  <c r="U347"/>
  <c r="V347" s="1"/>
  <c r="V335"/>
  <c r="U331"/>
  <c r="V331" s="1"/>
  <c r="V319"/>
  <c r="U311"/>
  <c r="V311" s="1"/>
  <c r="U303"/>
  <c r="V303" s="1"/>
  <c r="U295"/>
  <c r="U287"/>
  <c r="U279"/>
  <c r="V279" s="1"/>
  <c r="U271"/>
  <c r="V271" s="1"/>
  <c r="U263"/>
  <c r="U255"/>
  <c r="U247"/>
  <c r="V247" s="1"/>
  <c r="U239"/>
  <c r="V239" s="1"/>
  <c r="U231"/>
  <c r="U223"/>
  <c r="U215"/>
  <c r="V215" s="1"/>
  <c r="U207"/>
  <c r="V207" s="1"/>
  <c r="U199"/>
  <c r="U191"/>
  <c r="U183"/>
  <c r="V183" s="1"/>
  <c r="U175"/>
  <c r="V175" s="1"/>
  <c r="U167"/>
  <c r="U159"/>
  <c r="U151"/>
  <c r="V151" s="1"/>
  <c r="U143"/>
  <c r="V143" s="1"/>
  <c r="U135"/>
  <c r="U127"/>
  <c r="U119"/>
  <c r="V119" s="1"/>
  <c r="U111"/>
  <c r="V111" s="1"/>
  <c r="U103"/>
  <c r="U95"/>
  <c r="U87"/>
  <c r="V87" s="1"/>
  <c r="U79"/>
  <c r="V79" s="1"/>
  <c r="U71"/>
  <c r="U63"/>
  <c r="U55"/>
  <c r="V55" s="1"/>
  <c r="U47"/>
  <c r="V47" s="1"/>
  <c r="U39"/>
  <c r="U358"/>
  <c r="V358" s="1"/>
  <c r="U354"/>
  <c r="V354" s="1"/>
  <c r="U350"/>
  <c r="V350" s="1"/>
  <c r="U346"/>
  <c r="V346" s="1"/>
  <c r="U342"/>
  <c r="V342" s="1"/>
  <c r="U338"/>
  <c r="V338" s="1"/>
  <c r="U334"/>
  <c r="V334" s="1"/>
  <c r="U330"/>
  <c r="V330" s="1"/>
  <c r="U326"/>
  <c r="V326" s="1"/>
  <c r="U322"/>
  <c r="V322" s="1"/>
  <c r="U318"/>
  <c r="V318" s="1"/>
  <c r="U314"/>
  <c r="V314" s="1"/>
  <c r="U310"/>
  <c r="V310" s="1"/>
  <c r="U306"/>
  <c r="V306" s="1"/>
  <c r="U302"/>
  <c r="V302" s="1"/>
  <c r="U298"/>
  <c r="V298" s="1"/>
  <c r="U294"/>
  <c r="V294" s="1"/>
  <c r="U290"/>
  <c r="V290" s="1"/>
  <c r="U286"/>
  <c r="V286" s="1"/>
  <c r="U282"/>
  <c r="V282" s="1"/>
  <c r="U278"/>
  <c r="V278" s="1"/>
  <c r="U274"/>
  <c r="V274" s="1"/>
  <c r="U270"/>
  <c r="V270" s="1"/>
  <c r="U266"/>
  <c r="V266" s="1"/>
  <c r="U262"/>
  <c r="V262" s="1"/>
  <c r="U258"/>
  <c r="V258" s="1"/>
  <c r="U254"/>
  <c r="V254" s="1"/>
  <c r="U250"/>
  <c r="V250" s="1"/>
  <c r="U246"/>
  <c r="V246" s="1"/>
  <c r="U242"/>
  <c r="V242" s="1"/>
  <c r="U238"/>
  <c r="V238" s="1"/>
  <c r="U234"/>
  <c r="V234" s="1"/>
  <c r="U230"/>
  <c r="V230" s="1"/>
  <c r="U226"/>
  <c r="V226" s="1"/>
  <c r="U222"/>
  <c r="V222" s="1"/>
  <c r="U218"/>
  <c r="V218" s="1"/>
  <c r="U214"/>
  <c r="V214" s="1"/>
  <c r="U210"/>
  <c r="V210" s="1"/>
  <c r="U206"/>
  <c r="V206" s="1"/>
  <c r="U202"/>
  <c r="V202" s="1"/>
  <c r="U198"/>
  <c r="V198" s="1"/>
  <c r="U194"/>
  <c r="V194" s="1"/>
  <c r="U190"/>
  <c r="V190" s="1"/>
  <c r="U186"/>
  <c r="V186" s="1"/>
  <c r="U182"/>
  <c r="V182" s="1"/>
  <c r="U178"/>
  <c r="V178" s="1"/>
  <c r="U174"/>
  <c r="V174" s="1"/>
  <c r="U170"/>
  <c r="V170" s="1"/>
  <c r="U166"/>
  <c r="V166" s="1"/>
  <c r="U162"/>
  <c r="V162" s="1"/>
  <c r="U158"/>
  <c r="V158" s="1"/>
  <c r="U154"/>
  <c r="V154" s="1"/>
  <c r="U150"/>
  <c r="V150" s="1"/>
  <c r="U146"/>
  <c r="V146" s="1"/>
  <c r="U142"/>
  <c r="V142" s="1"/>
  <c r="U138"/>
  <c r="V138" s="1"/>
  <c r="U134"/>
  <c r="V134" s="1"/>
  <c r="U130"/>
  <c r="V130" s="1"/>
  <c r="U126"/>
  <c r="V126" s="1"/>
  <c r="U122"/>
  <c r="V122" s="1"/>
  <c r="U118"/>
  <c r="V118" s="1"/>
  <c r="U114"/>
  <c r="V114" s="1"/>
  <c r="U110"/>
  <c r="V110" s="1"/>
  <c r="U106"/>
  <c r="V106" s="1"/>
  <c r="U102"/>
  <c r="V102" s="1"/>
  <c r="U98"/>
  <c r="V98" s="1"/>
  <c r="U94"/>
  <c r="V94" s="1"/>
  <c r="U90"/>
  <c r="V90" s="1"/>
  <c r="U86"/>
  <c r="V86" s="1"/>
  <c r="U82"/>
  <c r="V82" s="1"/>
  <c r="U78"/>
  <c r="V78" s="1"/>
  <c r="U74"/>
  <c r="V74" s="1"/>
  <c r="U70"/>
  <c r="V70" s="1"/>
  <c r="U66"/>
  <c r="V66" s="1"/>
  <c r="U62"/>
  <c r="V62" s="1"/>
  <c r="U58"/>
  <c r="V58" s="1"/>
  <c r="U54"/>
  <c r="V54" s="1"/>
  <c r="U50"/>
  <c r="V50" s="1"/>
  <c r="U46"/>
  <c r="V46" s="1"/>
  <c r="U42"/>
  <c r="V42" s="1"/>
  <c r="U38"/>
  <c r="V38" s="1"/>
  <c r="U34"/>
  <c r="V34" s="1"/>
  <c r="U30"/>
  <c r="V30" s="1"/>
  <c r="U26"/>
  <c r="V26" s="1"/>
  <c r="U22"/>
  <c r="V22" s="1"/>
  <c r="U18"/>
  <c r="V18" s="1"/>
  <c r="U14"/>
  <c r="V14" s="1"/>
  <c r="U10"/>
  <c r="V10" s="1"/>
  <c r="U6"/>
  <c r="V6" s="1"/>
  <c r="V362" s="1"/>
  <c r="Y40" i="1"/>
  <c r="Y32"/>
  <c r="Y24"/>
  <c r="Y16"/>
  <c r="Y49"/>
  <c r="X46"/>
  <c r="Y46" s="1"/>
  <c r="Y44"/>
  <c r="X38"/>
  <c r="Y38" s="1"/>
  <c r="Y36"/>
  <c r="X30"/>
  <c r="Y30" s="1"/>
  <c r="Y28"/>
  <c r="X22"/>
  <c r="Y22" s="1"/>
  <c r="Y20"/>
  <c r="X14"/>
  <c r="Y14" s="1"/>
  <c r="Y12"/>
  <c r="Y47"/>
  <c r="Y42"/>
  <c r="Y34"/>
  <c r="Y26"/>
  <c r="Y18"/>
  <c r="X43"/>
  <c r="Y43" s="1"/>
  <c r="X41"/>
  <c r="Y41" s="1"/>
  <c r="X39"/>
  <c r="Y39" s="1"/>
  <c r="X37"/>
  <c r="Y37" s="1"/>
  <c r="X35"/>
  <c r="Y35" s="1"/>
  <c r="X33"/>
  <c r="Y33" s="1"/>
  <c r="X31"/>
  <c r="Y31" s="1"/>
  <c r="X29"/>
  <c r="Y29" s="1"/>
  <c r="X27"/>
  <c r="Y27" s="1"/>
  <c r="X25"/>
  <c r="Y25" s="1"/>
  <c r="X23"/>
  <c r="Y23" s="1"/>
  <c r="X21"/>
  <c r="Y21" s="1"/>
  <c r="X19"/>
  <c r="Y19" s="1"/>
  <c r="X17"/>
  <c r="Y17" s="1"/>
  <c r="X15"/>
  <c r="Y15" s="1"/>
  <c r="X13"/>
  <c r="Y13" s="1"/>
  <c r="Y262"/>
  <c r="Y258"/>
  <c r="Y254"/>
  <c r="Y250"/>
  <c r="Y246"/>
  <c r="Y242"/>
  <c r="Y238"/>
  <c r="Y234"/>
  <c r="Y230"/>
  <c r="Y226"/>
  <c r="Y222"/>
  <c r="Y218"/>
  <c r="Y214"/>
  <c r="Y210"/>
  <c r="Y206"/>
  <c r="Y202"/>
  <c r="Y198"/>
  <c r="Y194"/>
  <c r="Y190"/>
  <c r="Y186"/>
  <c r="Y182"/>
  <c r="Y178"/>
  <c r="Y174"/>
  <c r="Y170"/>
  <c r="Y166"/>
  <c r="Y162"/>
  <c r="Y158"/>
  <c r="Y154"/>
  <c r="Y150"/>
  <c r="Y146"/>
  <c r="Y142"/>
  <c r="Y138"/>
  <c r="Y134"/>
  <c r="Y130"/>
  <c r="Y126"/>
  <c r="Y122"/>
  <c r="Y118"/>
  <c r="Y114"/>
  <c r="Y110"/>
  <c r="Y106"/>
  <c r="Y102"/>
  <c r="Y98"/>
  <c r="Y94"/>
  <c r="Y90"/>
  <c r="Y86"/>
  <c r="Y82"/>
  <c r="Y78"/>
  <c r="Y74"/>
  <c r="Y70"/>
  <c r="Y66"/>
  <c r="Y62"/>
  <c r="Y58"/>
  <c r="Y54"/>
  <c r="Y50"/>
  <c r="Y7"/>
  <c r="Y3"/>
  <c r="Y10"/>
  <c r="X5"/>
  <c r="Y5" s="1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5"/>
  <c r="Y171"/>
  <c r="Y167"/>
  <c r="Y163"/>
  <c r="Y159"/>
  <c r="Y155"/>
  <c r="Y151"/>
  <c r="Y147"/>
  <c r="Y143"/>
  <c r="Y139"/>
  <c r="Y135"/>
  <c r="Y131"/>
  <c r="Y127"/>
  <c r="Y123"/>
  <c r="Y119"/>
  <c r="Y115"/>
  <c r="Y111"/>
  <c r="Y107"/>
  <c r="Y103"/>
  <c r="Y99"/>
  <c r="Y95"/>
  <c r="Y91"/>
  <c r="Y87"/>
  <c r="Y83"/>
  <c r="Y79"/>
  <c r="Y75"/>
  <c r="Y71"/>
  <c r="Y67"/>
  <c r="Y63"/>
  <c r="Y59"/>
  <c r="Y55"/>
  <c r="Y51"/>
  <c r="Y8"/>
  <c r="Y4"/>
  <c r="Y264"/>
  <c r="Y260"/>
  <c r="Y256"/>
  <c r="Y252"/>
  <c r="Y248"/>
  <c r="Y244"/>
  <c r="Y240"/>
  <c r="Y236"/>
  <c r="Y232"/>
  <c r="Y228"/>
  <c r="Y224"/>
  <c r="Y220"/>
  <c r="Y216"/>
  <c r="Y212"/>
  <c r="Y208"/>
  <c r="Y204"/>
  <c r="Y200"/>
  <c r="Y196"/>
  <c r="Y192"/>
  <c r="Y188"/>
  <c r="Y184"/>
  <c r="Y180"/>
  <c r="Y176"/>
  <c r="Y172"/>
  <c r="Y168"/>
  <c r="Y164"/>
  <c r="Y160"/>
  <c r="Y156"/>
  <c r="Y152"/>
  <c r="Y148"/>
  <c r="Y144"/>
  <c r="Y140"/>
  <c r="Y136"/>
  <c r="Y132"/>
  <c r="Y128"/>
  <c r="Y124"/>
  <c r="Y120"/>
  <c r="Y116"/>
  <c r="Y112"/>
  <c r="Y108"/>
  <c r="Y104"/>
  <c r="Y100"/>
  <c r="Y96"/>
  <c r="Y92"/>
  <c r="Y88"/>
  <c r="Y84"/>
  <c r="Y80"/>
  <c r="Y76"/>
  <c r="Y72"/>
  <c r="Y68"/>
  <c r="Y64"/>
  <c r="Y60"/>
  <c r="Y56"/>
  <c r="Y52"/>
  <c r="Y48"/>
  <c r="X6"/>
  <c r="Y6" s="1"/>
  <c r="Y265"/>
  <c r="Y261"/>
  <c r="Y257"/>
  <c r="Y253"/>
  <c r="Y249"/>
  <c r="Y245"/>
  <c r="Y241"/>
  <c r="Y237"/>
  <c r="Y233"/>
  <c r="Y229"/>
  <c r="Y225"/>
  <c r="Y221"/>
  <c r="Y217"/>
  <c r="Y213"/>
  <c r="Y209"/>
  <c r="Y205"/>
  <c r="Y201"/>
  <c r="Y197"/>
  <c r="Y193"/>
  <c r="Y189"/>
  <c r="Y185"/>
  <c r="Y181"/>
  <c r="Y177"/>
  <c r="Y173"/>
  <c r="Y169"/>
  <c r="Y165"/>
  <c r="Y161"/>
  <c r="Y157"/>
  <c r="Y153"/>
  <c r="Y149"/>
  <c r="Y145"/>
  <c r="Y141"/>
  <c r="Y137"/>
  <c r="Y133"/>
  <c r="Y129"/>
  <c r="Y125"/>
  <c r="Y121"/>
  <c r="Y117"/>
  <c r="Y113"/>
  <c r="Y109"/>
  <c r="Y105"/>
  <c r="Y101"/>
  <c r="Y97"/>
  <c r="Y93"/>
  <c r="Y89"/>
  <c r="Y85"/>
  <c r="Y81"/>
  <c r="Y77"/>
  <c r="Y73"/>
  <c r="Y69"/>
  <c r="Y65"/>
  <c r="Y61"/>
  <c r="Y57"/>
  <c r="Y53"/>
  <c r="Y45"/>
  <c r="Y2"/>
  <c r="X9"/>
  <c r="Y9" s="1"/>
  <c r="O9"/>
  <c r="O78"/>
  <c r="O112"/>
  <c r="O47"/>
  <c r="O255"/>
  <c r="O2"/>
  <c r="O8"/>
  <c r="O154"/>
  <c r="O12"/>
  <c r="O240"/>
  <c r="O121"/>
  <c r="O19"/>
  <c r="O44"/>
  <c r="O252"/>
  <c r="O33"/>
  <c r="O127"/>
  <c r="O16"/>
  <c r="O167"/>
  <c r="O49"/>
  <c r="O183"/>
  <c r="O98"/>
  <c r="O116"/>
  <c r="O243"/>
  <c r="O250"/>
  <c r="O191"/>
  <c r="O108"/>
  <c r="O174"/>
  <c r="O35"/>
  <c r="O263"/>
  <c r="O113"/>
  <c r="O114"/>
  <c r="O36"/>
  <c r="O67"/>
  <c r="O146"/>
  <c r="O65"/>
  <c r="O239"/>
  <c r="O197"/>
  <c r="O244"/>
  <c r="O87"/>
  <c r="O71"/>
  <c r="O93"/>
  <c r="O50"/>
  <c r="O89"/>
  <c r="O201"/>
  <c r="O238"/>
  <c r="O63"/>
  <c r="O162"/>
  <c r="O182"/>
  <c r="O119"/>
  <c r="O60"/>
  <c r="O59"/>
  <c r="O186"/>
  <c r="O138"/>
  <c r="O219"/>
  <c r="O213"/>
  <c r="O262"/>
  <c r="O225"/>
  <c r="O220"/>
  <c r="O117"/>
  <c r="O222"/>
  <c r="O86"/>
  <c r="O96"/>
  <c r="O46"/>
  <c r="O130"/>
  <c r="O51"/>
  <c r="O66"/>
  <c r="O74"/>
  <c r="O109"/>
  <c r="O217"/>
  <c r="O202"/>
  <c r="O145"/>
  <c r="O152"/>
  <c r="O103"/>
  <c r="O134"/>
  <c r="O190"/>
  <c r="O228"/>
  <c r="O156"/>
  <c r="O90"/>
  <c r="O132"/>
  <c r="O21"/>
  <c r="O38"/>
  <c r="O214"/>
  <c r="O22"/>
  <c r="O175"/>
  <c r="O111"/>
  <c r="O120"/>
  <c r="O203"/>
  <c r="O40"/>
  <c r="O143"/>
  <c r="O76"/>
  <c r="O124"/>
  <c r="O80"/>
  <c r="O178"/>
  <c r="O105"/>
  <c r="O126"/>
  <c r="O64"/>
  <c r="O69"/>
  <c r="O189"/>
  <c r="O107"/>
  <c r="O75"/>
  <c r="O53"/>
  <c r="O140"/>
  <c r="O144"/>
  <c r="O14"/>
  <c r="O158"/>
  <c r="O94"/>
  <c r="O24"/>
  <c r="O29"/>
  <c r="O48"/>
  <c r="O249"/>
  <c r="O139"/>
  <c r="O172"/>
  <c r="O104"/>
  <c r="O62"/>
  <c r="O84"/>
  <c r="O155"/>
  <c r="O125"/>
  <c r="O195"/>
  <c r="O131"/>
  <c r="O257"/>
  <c r="O229"/>
  <c r="O54"/>
  <c r="O18"/>
  <c r="O192"/>
  <c r="O196"/>
  <c r="O6"/>
  <c r="O5"/>
  <c r="O248"/>
  <c r="O193"/>
  <c r="O241"/>
  <c r="O259"/>
  <c r="O194"/>
  <c r="O148"/>
  <c r="O207"/>
  <c r="O68"/>
  <c r="O43"/>
  <c r="O232"/>
  <c r="O151"/>
  <c r="O147"/>
  <c r="O161"/>
  <c r="O153"/>
  <c r="O264"/>
  <c r="O231"/>
  <c r="O227"/>
  <c r="O100"/>
  <c r="O160"/>
  <c r="O99"/>
  <c r="O211"/>
  <c r="O23"/>
  <c r="O81"/>
  <c r="O26"/>
  <c r="O55"/>
  <c r="O218"/>
  <c r="O163"/>
  <c r="O10"/>
  <c r="O15"/>
  <c r="O79"/>
  <c r="O247"/>
  <c r="O200"/>
  <c r="O260"/>
  <c r="O251"/>
  <c r="O169"/>
  <c r="O149"/>
  <c r="O91"/>
  <c r="O209"/>
  <c r="O42"/>
  <c r="O123"/>
  <c r="O122"/>
  <c r="O168"/>
  <c r="O150"/>
  <c r="O83"/>
  <c r="O205"/>
  <c r="O31"/>
  <c r="O236"/>
  <c r="O157"/>
  <c r="O118"/>
  <c r="O246"/>
  <c r="O20"/>
  <c r="O70"/>
  <c r="O3"/>
  <c r="O206"/>
  <c r="O234"/>
  <c r="O170"/>
  <c r="O166"/>
  <c r="O179"/>
  <c r="O57"/>
  <c r="O41"/>
  <c r="O72"/>
  <c r="O30"/>
  <c r="O106"/>
  <c r="O176"/>
  <c r="O221"/>
  <c r="O101"/>
  <c r="O159"/>
  <c r="O253"/>
  <c r="O7"/>
  <c r="O27"/>
  <c r="O88"/>
  <c r="O180"/>
  <c r="O137"/>
  <c r="O115"/>
  <c r="O129"/>
  <c r="O173"/>
  <c r="O85"/>
  <c r="O187"/>
  <c r="O45"/>
  <c r="O102"/>
  <c r="O110"/>
  <c r="O28"/>
  <c r="O233"/>
  <c r="O210"/>
  <c r="O198"/>
  <c r="O164"/>
  <c r="O142"/>
  <c r="O58"/>
  <c r="O188"/>
  <c r="O61"/>
  <c r="O128"/>
  <c r="O77"/>
  <c r="O97"/>
  <c r="O92"/>
  <c r="O204"/>
  <c r="O13"/>
  <c r="O226"/>
  <c r="O17"/>
  <c r="O181"/>
  <c r="O242"/>
  <c r="O254"/>
  <c r="O11"/>
  <c r="O216"/>
  <c r="O135"/>
  <c r="O223"/>
  <c r="O136"/>
  <c r="O39"/>
  <c r="O37"/>
  <c r="O171"/>
  <c r="O258"/>
  <c r="O208"/>
  <c r="O177"/>
  <c r="O25"/>
  <c r="O52"/>
  <c r="O56"/>
  <c r="O185"/>
  <c r="O224"/>
  <c r="O165"/>
  <c r="O34"/>
  <c r="O245"/>
  <c r="O32"/>
  <c r="O235"/>
  <c r="O212"/>
  <c r="O237"/>
  <c r="O261"/>
  <c r="O256"/>
  <c r="O73"/>
  <c r="O184"/>
  <c r="O141"/>
  <c r="O199"/>
  <c r="O133"/>
  <c r="O95"/>
  <c r="O215"/>
  <c r="O82"/>
  <c r="O230"/>
  <c r="O4"/>
  <c r="N3" i="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2"/>
  <c r="H3" i="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"/>
  <c r="K26" i="5"/>
  <c r="K34"/>
  <c r="K15"/>
  <c r="K23"/>
  <c r="K9"/>
  <c r="K20"/>
  <c r="K5"/>
  <c r="K13"/>
  <c r="K30"/>
  <c r="K28"/>
  <c r="K29"/>
  <c r="K27"/>
  <c r="K25"/>
  <c r="K35"/>
  <c r="K10"/>
  <c r="K36"/>
  <c r="K7"/>
  <c r="K17"/>
  <c r="K8"/>
  <c r="K22"/>
  <c r="K33"/>
  <c r="K18"/>
  <c r="K37"/>
  <c r="K6"/>
  <c r="K12"/>
  <c r="K16"/>
  <c r="K19"/>
  <c r="K24"/>
  <c r="K32"/>
  <c r="K31"/>
  <c r="K2"/>
  <c r="K11"/>
  <c r="K4"/>
  <c r="K3"/>
  <c r="K21"/>
  <c r="K14"/>
  <c r="Y267" i="1" l="1"/>
</calcChain>
</file>

<file path=xl/comments1.xml><?xml version="1.0" encoding="utf-8"?>
<comments xmlns="http://schemas.openxmlformats.org/spreadsheetml/2006/main">
  <authors>
    <author>icayiroglu@yahoo.com</author>
  </authors>
  <commentList>
    <comment ref="S9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BESSITA İLE KOPYA</t>
        </r>
      </text>
    </comment>
    <comment ref="G15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2 defa kayıtlısın -1</t>
        </r>
      </text>
    </comment>
    <comment ref="T30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yanlış ödev
</t>
        </r>
      </text>
    </comment>
    <comment ref="U30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yanlış ödev
</t>
        </r>
      </text>
    </comment>
    <comment ref="S34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yanlış ödev
</t>
        </r>
      </text>
    </comment>
    <comment ref="H75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-1</t>
        </r>
      </text>
    </comment>
    <comment ref="J88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YANLIŞ ÖDEV</t>
        </r>
      </text>
    </comment>
    <comment ref="H91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BU NASIL RESİM?</t>
        </r>
      </text>
    </comment>
    <comment ref="T92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Kopya olabilir tekrar bak. Kopya olursa notun değşir. </t>
        </r>
      </text>
    </comment>
    <comment ref="T93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Ersoy ile kopya</t>
        </r>
      </text>
    </comment>
    <comment ref="K110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Yanlış numaraya yüklenen ödev.</t>
        </r>
      </text>
    </comment>
    <comment ref="L110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yanlış numaraya yüklenen ödev</t>
        </r>
      </text>
    </comment>
    <comment ref="T118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Kopya olabilir tekrar bak.</t>
        </r>
      </text>
    </comment>
    <comment ref="G186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ÇİFT KAYIT -1</t>
        </r>
      </text>
    </comment>
    <comment ref="S216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Yavaşçı ile kopya</t>
        </r>
      </text>
    </comment>
    <comment ref="T257" authorId="0">
      <text>
        <r>
          <rPr>
            <b/>
            <sz val="9"/>
            <color indexed="81"/>
            <rFont val="Tahoma"/>
            <family val="2"/>
            <charset val="162"/>
          </rPr>
          <t xml:space="preserve">icayiroglu@yahoo.com:Yanlış ödev
</t>
        </r>
      </text>
    </comment>
  </commentList>
</comments>
</file>

<file path=xl/comments2.xml><?xml version="1.0" encoding="utf-8"?>
<comments xmlns="http://schemas.openxmlformats.org/spreadsheetml/2006/main">
  <authors>
    <author>icayiroglu@yahoo.com</author>
  </authors>
  <commentList>
    <comment ref="Q3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Yanlış ödev.</t>
        </r>
      </text>
    </comment>
    <comment ref="Q33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Bilal Emek ile kopya kaldın.</t>
        </r>
      </text>
    </comment>
    <comment ref="H79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Ödevle alakası olmayan doküman.</t>
        </r>
      </text>
    </comment>
    <comment ref="D107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Cihangir Kara ile kopya kaldın.</t>
        </r>
      </text>
    </comment>
    <comment ref="P158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Osman Yılmaz ile kopya
KALDIN..</t>
        </r>
      </text>
    </comment>
    <comment ref="P159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Emre ÖZBEY ile kopya. KALDIN...</t>
        </r>
      </text>
    </comment>
    <comment ref="H262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Osmanla kopya</t>
        </r>
      </text>
    </comment>
    <comment ref="H266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Yahya ile kopya</t>
        </r>
      </text>
    </comment>
    <comment ref="R313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Günay Günaydın ile kopya
</t>
        </r>
      </text>
    </comment>
    <comment ref="R350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Muhammet Tetik ile kopya</t>
        </r>
      </text>
    </comment>
  </commentList>
</comments>
</file>

<file path=xl/comments3.xml><?xml version="1.0" encoding="utf-8"?>
<comments xmlns="http://schemas.openxmlformats.org/spreadsheetml/2006/main">
  <authors>
    <author>icayiroglu@yahoo.com</author>
  </authors>
  <commentList>
    <comment ref="M26" authorId="0">
      <text>
        <r>
          <rPr>
            <b/>
            <sz val="9"/>
            <color indexed="81"/>
            <rFont val="Tahoma"/>
            <family val="2"/>
            <charset val="162"/>
          </rPr>
          <t>icayiroglu@yahoo.com:</t>
        </r>
        <r>
          <rPr>
            <sz val="9"/>
            <color indexed="81"/>
            <rFont val="Tahoma"/>
            <family val="2"/>
            <charset val="162"/>
          </rPr>
          <t xml:space="preserve">
dökümanı iki ayrı numaraya yükleme -2</t>
        </r>
      </text>
    </comment>
  </commentList>
</comments>
</file>

<file path=xl/sharedStrings.xml><?xml version="1.0" encoding="utf-8"?>
<sst xmlns="http://schemas.openxmlformats.org/spreadsheetml/2006/main" count="6729" uniqueCount="2259">
  <si>
    <t>No</t>
  </si>
  <si>
    <t>Öğrenci No</t>
  </si>
  <si>
    <t>Adı</t>
  </si>
  <si>
    <t>Soyadı</t>
  </si>
  <si>
    <t>1</t>
  </si>
  <si>
    <t>2011010225019</t>
  </si>
  <si>
    <t>RECEP</t>
  </si>
  <si>
    <t>BAYAR</t>
  </si>
  <si>
    <t>4</t>
  </si>
  <si>
    <t>2</t>
  </si>
  <si>
    <t>2012010225047</t>
  </si>
  <si>
    <t>Ayşe Gül</t>
  </si>
  <si>
    <t>ATABAY</t>
  </si>
  <si>
    <t>3</t>
  </si>
  <si>
    <t>2013010225074</t>
  </si>
  <si>
    <t>Mustafa Adnan</t>
  </si>
  <si>
    <t>SEYMEN</t>
  </si>
  <si>
    <t>2013010225081</t>
  </si>
  <si>
    <t>Buğrahan</t>
  </si>
  <si>
    <t>BACAKSIZ</t>
  </si>
  <si>
    <t>5</t>
  </si>
  <si>
    <t>2013010225085</t>
  </si>
  <si>
    <t>Erkan</t>
  </si>
  <si>
    <t>ORALTAY</t>
  </si>
  <si>
    <t>6</t>
  </si>
  <si>
    <t>2014010225013</t>
  </si>
  <si>
    <t>AHMET CAN</t>
  </si>
  <si>
    <t>KARCI</t>
  </si>
  <si>
    <t>7</t>
  </si>
  <si>
    <t>2014010225017</t>
  </si>
  <si>
    <t>SEFA</t>
  </si>
  <si>
    <t>ŞEVKETOĞLU</t>
  </si>
  <si>
    <t>8</t>
  </si>
  <si>
    <t>2014010225051</t>
  </si>
  <si>
    <t>KEREM</t>
  </si>
  <si>
    <t>IŞIK</t>
  </si>
  <si>
    <t>9</t>
  </si>
  <si>
    <t>2014010225059</t>
  </si>
  <si>
    <t>YUSUF</t>
  </si>
  <si>
    <t>AYYILDIZ</t>
  </si>
  <si>
    <t>10</t>
  </si>
  <si>
    <t>2014010225071</t>
  </si>
  <si>
    <t>ŞEVKET</t>
  </si>
  <si>
    <t>ŞEN</t>
  </si>
  <si>
    <t>11</t>
  </si>
  <si>
    <t>2015010225003</t>
  </si>
  <si>
    <t>FARUK</t>
  </si>
  <si>
    <t>ÇULLUK</t>
  </si>
  <si>
    <t>12</t>
  </si>
  <si>
    <t>2015010225007</t>
  </si>
  <si>
    <t>HAKAN</t>
  </si>
  <si>
    <t>ÇINAR</t>
  </si>
  <si>
    <t>13</t>
  </si>
  <si>
    <t>2015010225041</t>
  </si>
  <si>
    <t>MUHAMMED LEVENT</t>
  </si>
  <si>
    <t>ÖZDEMİR</t>
  </si>
  <si>
    <t>14</t>
  </si>
  <si>
    <t>2015010225044</t>
  </si>
  <si>
    <t>MURAT</t>
  </si>
  <si>
    <t>BOZKURT</t>
  </si>
  <si>
    <t>15</t>
  </si>
  <si>
    <t>2015010225059</t>
  </si>
  <si>
    <t>ADEM BERK</t>
  </si>
  <si>
    <t>GÜNEŞ</t>
  </si>
  <si>
    <t>16</t>
  </si>
  <si>
    <t>2015010225061</t>
  </si>
  <si>
    <t>İSMAİL CEM</t>
  </si>
  <si>
    <t>KERMEYAN</t>
  </si>
  <si>
    <t>17</t>
  </si>
  <si>
    <t>2015010225073</t>
  </si>
  <si>
    <t>Mustafa</t>
  </si>
  <si>
    <t>KARPUZ</t>
  </si>
  <si>
    <t>18</t>
  </si>
  <si>
    <t>2015710225015</t>
  </si>
  <si>
    <t>MOUSA SALEEM ABDO QAID</t>
  </si>
  <si>
    <t>AL-KUBATI</t>
  </si>
  <si>
    <t>19</t>
  </si>
  <si>
    <t>2015710225109</t>
  </si>
  <si>
    <t>OBAIDAH</t>
  </si>
  <si>
    <t>SAFIEH</t>
  </si>
  <si>
    <t>20</t>
  </si>
  <si>
    <t>2016010225005</t>
  </si>
  <si>
    <t>ÖZGÜR</t>
  </si>
  <si>
    <t>ÖZBUĞANLI</t>
  </si>
  <si>
    <t>21</t>
  </si>
  <si>
    <t>2016010225015</t>
  </si>
  <si>
    <t>ONUR</t>
  </si>
  <si>
    <t>ŞERAN</t>
  </si>
  <si>
    <t>22</t>
  </si>
  <si>
    <t>2016010225023</t>
  </si>
  <si>
    <t>TOLGA BURAK</t>
  </si>
  <si>
    <t>ŞENTÜRK</t>
  </si>
  <si>
    <t>23</t>
  </si>
  <si>
    <t>2016010225027</t>
  </si>
  <si>
    <t>FERHAT</t>
  </si>
  <si>
    <t>ATAŞ</t>
  </si>
  <si>
    <t>24</t>
  </si>
  <si>
    <t>2016010225053</t>
  </si>
  <si>
    <t>BUGAY ONUR</t>
  </si>
  <si>
    <t>YAZICI</t>
  </si>
  <si>
    <t>25</t>
  </si>
  <si>
    <t>2016010225055</t>
  </si>
  <si>
    <t>ALİCAN</t>
  </si>
  <si>
    <t>AKTAŞ</t>
  </si>
  <si>
    <t>26</t>
  </si>
  <si>
    <t>2016010225061</t>
  </si>
  <si>
    <t>YUNUS EMRE</t>
  </si>
  <si>
    <t>UDUN</t>
  </si>
  <si>
    <t>27</t>
  </si>
  <si>
    <t>2016110225005</t>
  </si>
  <si>
    <t>ENES</t>
  </si>
  <si>
    <t>DURANEL</t>
  </si>
  <si>
    <t>28</t>
  </si>
  <si>
    <t>2016710225300</t>
  </si>
  <si>
    <t>M.BASHER</t>
  </si>
  <si>
    <t>NAJIB AGHA</t>
  </si>
  <si>
    <t>29</t>
  </si>
  <si>
    <t>2016710225401</t>
  </si>
  <si>
    <t>BASEL</t>
  </si>
  <si>
    <t>ALSAHVAN</t>
  </si>
  <si>
    <t>30</t>
  </si>
  <si>
    <t>2017010225001</t>
  </si>
  <si>
    <t>BERNA</t>
  </si>
  <si>
    <t>YILMAZ</t>
  </si>
  <si>
    <t>31</t>
  </si>
  <si>
    <t>2017010225011</t>
  </si>
  <si>
    <t>EMİRHAN VECDİ</t>
  </si>
  <si>
    <t>GÖLGE</t>
  </si>
  <si>
    <t>32</t>
  </si>
  <si>
    <t>2017010225017</t>
  </si>
  <si>
    <t>SEMİH</t>
  </si>
  <si>
    <t>KAYA</t>
  </si>
  <si>
    <t>33</t>
  </si>
  <si>
    <t>2017010225023</t>
  </si>
  <si>
    <t>NUH DOĞUKAN</t>
  </si>
  <si>
    <t>UYAR</t>
  </si>
  <si>
    <t>34</t>
  </si>
  <si>
    <t>2017010225055</t>
  </si>
  <si>
    <t>YUŞA</t>
  </si>
  <si>
    <t>AY</t>
  </si>
  <si>
    <t>35</t>
  </si>
  <si>
    <t>2017010225061</t>
  </si>
  <si>
    <t>EMİR</t>
  </si>
  <si>
    <t>BOĞA</t>
  </si>
  <si>
    <t>36</t>
  </si>
  <si>
    <t>2017210225005</t>
  </si>
  <si>
    <t>BARIŞ</t>
  </si>
  <si>
    <t>TAŞ</t>
  </si>
  <si>
    <t>37</t>
  </si>
  <si>
    <t>2017710225021</t>
  </si>
  <si>
    <t>SETAREH</t>
  </si>
  <si>
    <t>KAVRUK</t>
  </si>
  <si>
    <t>38</t>
  </si>
  <si>
    <t>2017710225025</t>
  </si>
  <si>
    <t>BEKSULTAN</t>
  </si>
  <si>
    <t>TURGANBAEV</t>
  </si>
  <si>
    <t>39</t>
  </si>
  <si>
    <t>2017710225175</t>
  </si>
  <si>
    <t>Ammar</t>
  </si>
  <si>
    <t>RADWAN</t>
  </si>
  <si>
    <t>40</t>
  </si>
  <si>
    <t>2017710225301</t>
  </si>
  <si>
    <t>YOUSSOUF ROBLEH WARSAMA</t>
  </si>
  <si>
    <t>ALSAID AHMAD</t>
  </si>
  <si>
    <t>YAZAN</t>
  </si>
  <si>
    <t>2017710226087</t>
  </si>
  <si>
    <t>45</t>
  </si>
  <si>
    <t>ALI</t>
  </si>
  <si>
    <t>MARWAN AHMED ALI</t>
  </si>
  <si>
    <t>2017710226027</t>
  </si>
  <si>
    <t>44</t>
  </si>
  <si>
    <t>HUSSEIN</t>
  </si>
  <si>
    <t>TAYSEER MAJED HUSSEIN</t>
  </si>
  <si>
    <t>2017710226021</t>
  </si>
  <si>
    <t>43</t>
  </si>
  <si>
    <t>BEKAR</t>
  </si>
  <si>
    <t>Beytullah</t>
  </si>
  <si>
    <t>2017110226013</t>
  </si>
  <si>
    <t>42</t>
  </si>
  <si>
    <t>KARATAŞ</t>
  </si>
  <si>
    <t>YASİR</t>
  </si>
  <si>
    <t>2017110226011</t>
  </si>
  <si>
    <t>41</t>
  </si>
  <si>
    <t>TANIŞ</t>
  </si>
  <si>
    <t>MUSA</t>
  </si>
  <si>
    <t>2017110226007</t>
  </si>
  <si>
    <t>TOPÇU</t>
  </si>
  <si>
    <t>RESUL</t>
  </si>
  <si>
    <t>2017010226065</t>
  </si>
  <si>
    <t>ÇALIŞKAN</t>
  </si>
  <si>
    <t>MEHMET ALPEREN</t>
  </si>
  <si>
    <t>2017010226061</t>
  </si>
  <si>
    <t>BALCI</t>
  </si>
  <si>
    <t>MELİHCAN</t>
  </si>
  <si>
    <t>2017010226059</t>
  </si>
  <si>
    <t>DAĞLAR</t>
  </si>
  <si>
    <t>KUBİLAY ARDA</t>
  </si>
  <si>
    <t>2017010226051</t>
  </si>
  <si>
    <t>ÖZYURT</t>
  </si>
  <si>
    <t>MERİH</t>
  </si>
  <si>
    <t>2017010226047</t>
  </si>
  <si>
    <t>TURHAN</t>
  </si>
  <si>
    <t>ÇAĞATAY</t>
  </si>
  <si>
    <t>2017010226039</t>
  </si>
  <si>
    <t>AYGÜN</t>
  </si>
  <si>
    <t>ÜMİT</t>
  </si>
  <si>
    <t>2017010226035</t>
  </si>
  <si>
    <t>GENÇ</t>
  </si>
  <si>
    <t>ŞENOL BURAK</t>
  </si>
  <si>
    <t>2017010226033</t>
  </si>
  <si>
    <t>SÜRGEÇ</t>
  </si>
  <si>
    <t>DEVRİM CAN</t>
  </si>
  <si>
    <t>2017010226027</t>
  </si>
  <si>
    <t>TAVUKCU</t>
  </si>
  <si>
    <t>2017010226021</t>
  </si>
  <si>
    <t>AÇIKSÖZ</t>
  </si>
  <si>
    <t>CELAL CAN</t>
  </si>
  <si>
    <t>2017010226013</t>
  </si>
  <si>
    <t>MASHKO</t>
  </si>
  <si>
    <t>MOHAMED</t>
  </si>
  <si>
    <t>2016710226069</t>
  </si>
  <si>
    <t>ALHAJALİ</t>
  </si>
  <si>
    <t>2016710226035</t>
  </si>
  <si>
    <t>KHANKAN</t>
  </si>
  <si>
    <t>SAJED</t>
  </si>
  <si>
    <t>2016710226029</t>
  </si>
  <si>
    <t>YENİCE</t>
  </si>
  <si>
    <t>FURKAN</t>
  </si>
  <si>
    <t>2016010226063</t>
  </si>
  <si>
    <t>ULUTAŞ</t>
  </si>
  <si>
    <t>SEDA NUR</t>
  </si>
  <si>
    <t>2016010226057</t>
  </si>
  <si>
    <t>YURDUNGÜZELİ</t>
  </si>
  <si>
    <t>ÖZNUR</t>
  </si>
  <si>
    <t>2016010226045</t>
  </si>
  <si>
    <t>ŞİMŞEK</t>
  </si>
  <si>
    <t>BURHAN</t>
  </si>
  <si>
    <t>2016010226035</t>
  </si>
  <si>
    <t>KAYMAK</t>
  </si>
  <si>
    <t>UMUT</t>
  </si>
  <si>
    <t>2016010226009</t>
  </si>
  <si>
    <t>AYDOĞAN</t>
  </si>
  <si>
    <t>Murat</t>
  </si>
  <si>
    <t>2015110226009</t>
  </si>
  <si>
    <t>BAYALAN</t>
  </si>
  <si>
    <t>Oğuzhan</t>
  </si>
  <si>
    <t>2015010226079</t>
  </si>
  <si>
    <t>HERVENİK</t>
  </si>
  <si>
    <t>VEDAT</t>
  </si>
  <si>
    <t>2015010226067</t>
  </si>
  <si>
    <t>DUMAN</t>
  </si>
  <si>
    <t>SALİH</t>
  </si>
  <si>
    <t>2015010226063</t>
  </si>
  <si>
    <t>ÖZEN</t>
  </si>
  <si>
    <t>METEHAN</t>
  </si>
  <si>
    <t>2015010226055</t>
  </si>
  <si>
    <t>ARAS</t>
  </si>
  <si>
    <t>BEYZA NUR</t>
  </si>
  <si>
    <t>2015010226053</t>
  </si>
  <si>
    <t>SANAL</t>
  </si>
  <si>
    <t>MEHMET EREN</t>
  </si>
  <si>
    <t>2015010226043</t>
  </si>
  <si>
    <t>ÜĞDÜL</t>
  </si>
  <si>
    <t>MERT</t>
  </si>
  <si>
    <t>2015010226039</t>
  </si>
  <si>
    <t>PEKTAŞ</t>
  </si>
  <si>
    <t>ONUR CEM</t>
  </si>
  <si>
    <t>2015010226035</t>
  </si>
  <si>
    <t>KURTULUŞ</t>
  </si>
  <si>
    <t>HARUN</t>
  </si>
  <si>
    <t>2015010226025</t>
  </si>
  <si>
    <t>ŞAHİN</t>
  </si>
  <si>
    <t>YURDAKUL MERT</t>
  </si>
  <si>
    <t>2014010226079</t>
  </si>
  <si>
    <t>ATLI</t>
  </si>
  <si>
    <t>2014010226073</t>
  </si>
  <si>
    <t>ÖZER</t>
  </si>
  <si>
    <t>HÜSEYİN</t>
  </si>
  <si>
    <t>2014010226049</t>
  </si>
  <si>
    <t>EKMEKÇİ</t>
  </si>
  <si>
    <t>Kadir</t>
  </si>
  <si>
    <t>2013010226089</t>
  </si>
  <si>
    <t>HAŞLAK</t>
  </si>
  <si>
    <t>Fatih Ali</t>
  </si>
  <si>
    <t>2013010226079</t>
  </si>
  <si>
    <t>ETE</t>
  </si>
  <si>
    <t>Muhittin</t>
  </si>
  <si>
    <t>2013010226033</t>
  </si>
  <si>
    <t>KIVILCIM</t>
  </si>
  <si>
    <t>Ömer Ebabil</t>
  </si>
  <si>
    <t>2012010226043</t>
  </si>
  <si>
    <t>ONAYCI</t>
  </si>
  <si>
    <t>2012010226031</t>
  </si>
  <si>
    <t>ORUÇ</t>
  </si>
  <si>
    <t>1810226067</t>
  </si>
  <si>
    <t>İLAYDA</t>
  </si>
  <si>
    <t>1810226063</t>
  </si>
  <si>
    <t>SHAVERDİ</t>
  </si>
  <si>
    <t>ABDULLAH</t>
  </si>
  <si>
    <t>2017710225250</t>
  </si>
  <si>
    <t>50</t>
  </si>
  <si>
    <t>HAZBAR</t>
  </si>
  <si>
    <t>SHEHAB MOHAMMED ALI MOHAMMED</t>
  </si>
  <si>
    <t>2017710225182</t>
  </si>
  <si>
    <t>49</t>
  </si>
  <si>
    <t>AL AROSI</t>
  </si>
  <si>
    <t>OSAMAH MOHAMMED HASAN HASAN</t>
  </si>
  <si>
    <t>2017710225181</t>
  </si>
  <si>
    <t>48</t>
  </si>
  <si>
    <t>MANSOUR</t>
  </si>
  <si>
    <t>AHMET</t>
  </si>
  <si>
    <t>2017710225180</t>
  </si>
  <si>
    <t>47</t>
  </si>
  <si>
    <t>MOHAND MOHAMMED KHAMIS ABDULAZIZ</t>
  </si>
  <si>
    <t>2017710225176</t>
  </si>
  <si>
    <t>46</t>
  </si>
  <si>
    <t>SIFFU</t>
  </si>
  <si>
    <t>MUTAZ</t>
  </si>
  <si>
    <t>2017710225054</t>
  </si>
  <si>
    <t>AL-ASWADI</t>
  </si>
  <si>
    <t>AMGAD ABDULAZIZ MAGID</t>
  </si>
  <si>
    <t>2017710225022</t>
  </si>
  <si>
    <t>KENDÜZLER</t>
  </si>
  <si>
    <t>YASİN</t>
  </si>
  <si>
    <t>2017110225006</t>
  </si>
  <si>
    <t>TOKER</t>
  </si>
  <si>
    <t>Nurullah</t>
  </si>
  <si>
    <t>2017110225004</t>
  </si>
  <si>
    <t>ERBAĞI</t>
  </si>
  <si>
    <t>MUHAMMET SALİH</t>
  </si>
  <si>
    <t>2017010225028</t>
  </si>
  <si>
    <t>AHLATCI</t>
  </si>
  <si>
    <t>TOLGA</t>
  </si>
  <si>
    <t>2017010225026</t>
  </si>
  <si>
    <t>ÇETİN</t>
  </si>
  <si>
    <t>MEHMET</t>
  </si>
  <si>
    <t>2017010225024</t>
  </si>
  <si>
    <t>SEZER</t>
  </si>
  <si>
    <t>2017010225018</t>
  </si>
  <si>
    <t>ALIYEV</t>
  </si>
  <si>
    <t>KANAN</t>
  </si>
  <si>
    <t>2016710225218</t>
  </si>
  <si>
    <t>ALKAMEL</t>
  </si>
  <si>
    <t>MAYYAR</t>
  </si>
  <si>
    <t>2016710225211</t>
  </si>
  <si>
    <t>KANAS</t>
  </si>
  <si>
    <t>MAHMOUD</t>
  </si>
  <si>
    <t>2016710225074</t>
  </si>
  <si>
    <t>HACYUSUF</t>
  </si>
  <si>
    <t>LUEY</t>
  </si>
  <si>
    <t>2016710225014</t>
  </si>
  <si>
    <t>ALSHUGHRI</t>
  </si>
  <si>
    <t>AMR</t>
  </si>
  <si>
    <t>2016710225010</t>
  </si>
  <si>
    <t>ÖZSOY</t>
  </si>
  <si>
    <t>SERKAN</t>
  </si>
  <si>
    <t>2016010225048</t>
  </si>
  <si>
    <t>KATIRCI</t>
  </si>
  <si>
    <t>ÖMER</t>
  </si>
  <si>
    <t>2016010225044</t>
  </si>
  <si>
    <t>BİLGİÇ</t>
  </si>
  <si>
    <t>OĞUZHAN</t>
  </si>
  <si>
    <t>2016010225038</t>
  </si>
  <si>
    <t>AKPINAR</t>
  </si>
  <si>
    <t>ERHAN</t>
  </si>
  <si>
    <t>2016010225013</t>
  </si>
  <si>
    <t>ÖZYAMAN</t>
  </si>
  <si>
    <t>ARDA</t>
  </si>
  <si>
    <t>2016010225010</t>
  </si>
  <si>
    <t>MANDIRALI</t>
  </si>
  <si>
    <t>İBRAHİM EMRE</t>
  </si>
  <si>
    <t>2016010225002</t>
  </si>
  <si>
    <t>PARMAKSIZ</t>
  </si>
  <si>
    <t>TAHSİN CAN</t>
  </si>
  <si>
    <t>2016010225001</t>
  </si>
  <si>
    <t>KERSE</t>
  </si>
  <si>
    <t>AKIN</t>
  </si>
  <si>
    <t>2015110225006</t>
  </si>
  <si>
    <t>SARIHAN</t>
  </si>
  <si>
    <t>2015010225070</t>
  </si>
  <si>
    <t>HEKİMOĞLU</t>
  </si>
  <si>
    <t>MEHMET FURKAN</t>
  </si>
  <si>
    <t>2015010225056</t>
  </si>
  <si>
    <t>EMRE</t>
  </si>
  <si>
    <t>2015010225054</t>
  </si>
  <si>
    <t>YEŞİL</t>
  </si>
  <si>
    <t>MEHMET BATUHAN</t>
  </si>
  <si>
    <t>2015010225050</t>
  </si>
  <si>
    <t>AKICI</t>
  </si>
  <si>
    <t>2015010225040</t>
  </si>
  <si>
    <t>ÖZTÜRK</t>
  </si>
  <si>
    <t>MEHMET CAN</t>
  </si>
  <si>
    <t>2015010225038</t>
  </si>
  <si>
    <t>YAĞCI</t>
  </si>
  <si>
    <t>AYTUNÇ SÜLEYMAN</t>
  </si>
  <si>
    <t>2015010225024</t>
  </si>
  <si>
    <t>AKAR</t>
  </si>
  <si>
    <t>2015010225018</t>
  </si>
  <si>
    <t>YOL</t>
  </si>
  <si>
    <t>SALİH MÜCAHİT</t>
  </si>
  <si>
    <t>2015010225001</t>
  </si>
  <si>
    <t>YÜCEL</t>
  </si>
  <si>
    <t>BUSE</t>
  </si>
  <si>
    <t>2014010225092</t>
  </si>
  <si>
    <t>POLAT</t>
  </si>
  <si>
    <t>2014010225086</t>
  </si>
  <si>
    <t>CAN</t>
  </si>
  <si>
    <t>SÜLEYMAN UTKU</t>
  </si>
  <si>
    <t>2014010225068</t>
  </si>
  <si>
    <t>TÜRKMEN</t>
  </si>
  <si>
    <t>2014010225060</t>
  </si>
  <si>
    <t>ÇELİK</t>
  </si>
  <si>
    <t>ENES FURKAN</t>
  </si>
  <si>
    <t>2014010225056</t>
  </si>
  <si>
    <t>YILGIN</t>
  </si>
  <si>
    <t>DOĞUKAN</t>
  </si>
  <si>
    <t>2014010225040</t>
  </si>
  <si>
    <t>2014010225032</t>
  </si>
  <si>
    <t>SANCAKTAR</t>
  </si>
  <si>
    <t>2014010225006</t>
  </si>
  <si>
    <t>AYDIN</t>
  </si>
  <si>
    <t>2013010225093</t>
  </si>
  <si>
    <t>Ahmet</t>
  </si>
  <si>
    <t>2013010225090</t>
  </si>
  <si>
    <t>SÜRER</t>
  </si>
  <si>
    <t>Deniz</t>
  </si>
  <si>
    <t>2013010225070</t>
  </si>
  <si>
    <t>Alperen</t>
  </si>
  <si>
    <t>2013010225022</t>
  </si>
  <si>
    <t>Abdullah</t>
  </si>
  <si>
    <t>2012010225044</t>
  </si>
  <si>
    <t>GÜLOĞLU</t>
  </si>
  <si>
    <t>Erim</t>
  </si>
  <si>
    <t>2012010225024</t>
  </si>
  <si>
    <t>BABACAN</t>
  </si>
  <si>
    <t>NİLAY</t>
  </si>
  <si>
    <t>1810225090</t>
  </si>
  <si>
    <t>TAHA</t>
  </si>
  <si>
    <t>AYMAN</t>
  </si>
  <si>
    <t>(A)2017710225091</t>
  </si>
  <si>
    <t>KARAPINAR</t>
  </si>
  <si>
    <t>COŞKUN</t>
  </si>
  <si>
    <t>(A)1810225005</t>
  </si>
  <si>
    <t>AL HALAKI</t>
  </si>
  <si>
    <t>2017710225150</t>
  </si>
  <si>
    <t>OUDA</t>
  </si>
  <si>
    <t>WESAM</t>
  </si>
  <si>
    <t>2017710225027</t>
  </si>
  <si>
    <t>MAHMOUD ANWAR KAMAL ELDIB</t>
  </si>
  <si>
    <t>2017710225013</t>
  </si>
  <si>
    <t>KARAKUŞ</t>
  </si>
  <si>
    <t>EREN</t>
  </si>
  <si>
    <t>2017010225053</t>
  </si>
  <si>
    <t>2017010225045</t>
  </si>
  <si>
    <t>MERTCAN</t>
  </si>
  <si>
    <t>2017010225037</t>
  </si>
  <si>
    <t>ADDAOU SALEH</t>
  </si>
  <si>
    <t>FAYCAL</t>
  </si>
  <si>
    <t>1810225539</t>
  </si>
  <si>
    <t>ALTAHA</t>
  </si>
  <si>
    <t>ABDULJABAR</t>
  </si>
  <si>
    <t>1810225528</t>
  </si>
  <si>
    <t>TAŞDEMİR</t>
  </si>
  <si>
    <t>SELİM</t>
  </si>
  <si>
    <t>1810225103</t>
  </si>
  <si>
    <t>YAVAŞCI</t>
  </si>
  <si>
    <t>GÜRKAN</t>
  </si>
  <si>
    <t>1810225095</t>
  </si>
  <si>
    <t>UĞURLU</t>
  </si>
  <si>
    <t>BERKAY</t>
  </si>
  <si>
    <t>1810225091</t>
  </si>
  <si>
    <t>ÜSTÜNDAĞ</t>
  </si>
  <si>
    <t>1810225089</t>
  </si>
  <si>
    <t>OLGUN</t>
  </si>
  <si>
    <t>AYŞENUR</t>
  </si>
  <si>
    <t>1810225087</t>
  </si>
  <si>
    <t>KIZILKOCA</t>
  </si>
  <si>
    <t>1810225085</t>
  </si>
  <si>
    <t>GÜLEÇ</t>
  </si>
  <si>
    <t>BEYZA</t>
  </si>
  <si>
    <t>1810225083</t>
  </si>
  <si>
    <t>ÜNVER</t>
  </si>
  <si>
    <t>1810225081</t>
  </si>
  <si>
    <t>KAÇAR</t>
  </si>
  <si>
    <t>BURAK</t>
  </si>
  <si>
    <t>1810225079</t>
  </si>
  <si>
    <t>TANDUR</t>
  </si>
  <si>
    <t>1810225077</t>
  </si>
  <si>
    <t>YEĞİN</t>
  </si>
  <si>
    <t>MESUT</t>
  </si>
  <si>
    <t>1810225075</t>
  </si>
  <si>
    <t>ÇAY</t>
  </si>
  <si>
    <t>LATİF</t>
  </si>
  <si>
    <t>1810225074</t>
  </si>
  <si>
    <t>DEMİREL</t>
  </si>
  <si>
    <t>HACI</t>
  </si>
  <si>
    <t>1810225073</t>
  </si>
  <si>
    <t>DURAN</t>
  </si>
  <si>
    <t>BERKE CAN</t>
  </si>
  <si>
    <t>1810225069</t>
  </si>
  <si>
    <t>ALİ ARDAHAN</t>
  </si>
  <si>
    <t>1810225068</t>
  </si>
  <si>
    <t>ORMAN</t>
  </si>
  <si>
    <t>HİKMET</t>
  </si>
  <si>
    <t>1810225067</t>
  </si>
  <si>
    <t>MENGÜLOĞUL</t>
  </si>
  <si>
    <t>1810225065</t>
  </si>
  <si>
    <t>GÖKTEPE</t>
  </si>
  <si>
    <t>1810225063</t>
  </si>
  <si>
    <t>MESTER</t>
  </si>
  <si>
    <t>OKAN</t>
  </si>
  <si>
    <t>1810225059</t>
  </si>
  <si>
    <t>ŞENOL</t>
  </si>
  <si>
    <t>ŞEVVAL NUR</t>
  </si>
  <si>
    <t>1810225057</t>
  </si>
  <si>
    <t>KORKMAZ</t>
  </si>
  <si>
    <t>ŞEYNUR</t>
  </si>
  <si>
    <t>1810225055</t>
  </si>
  <si>
    <t>YEGEN</t>
  </si>
  <si>
    <t>1810225051</t>
  </si>
  <si>
    <t>KOÇER</t>
  </si>
  <si>
    <t>MURAT FURKAN</t>
  </si>
  <si>
    <t>1810225049</t>
  </si>
  <si>
    <t>HATİCE KÜBRA</t>
  </si>
  <si>
    <t>1810225047</t>
  </si>
  <si>
    <t>ALTINAY</t>
  </si>
  <si>
    <t>1810225045</t>
  </si>
  <si>
    <t>TOYGAR PAŞA</t>
  </si>
  <si>
    <t>1810225043</t>
  </si>
  <si>
    <t>YILDIRIM</t>
  </si>
  <si>
    <t>HATİCE</t>
  </si>
  <si>
    <t>1810225041</t>
  </si>
  <si>
    <t>ERGİN</t>
  </si>
  <si>
    <t>1810225039</t>
  </si>
  <si>
    <t>KUŞ</t>
  </si>
  <si>
    <t>NAZMİ YUNUS</t>
  </si>
  <si>
    <t>1810225037</t>
  </si>
  <si>
    <t>ULUÇAY</t>
  </si>
  <si>
    <t>LATİF EREN</t>
  </si>
  <si>
    <t>1810225035</t>
  </si>
  <si>
    <t>PINARCI</t>
  </si>
  <si>
    <t>AHMET FARUK</t>
  </si>
  <si>
    <t>1810225033</t>
  </si>
  <si>
    <t>KAPLAN</t>
  </si>
  <si>
    <t>HALİT</t>
  </si>
  <si>
    <t>1810225031</t>
  </si>
  <si>
    <t>HISSEN ALI</t>
  </si>
  <si>
    <t>AHMAT</t>
  </si>
  <si>
    <t>1810225023</t>
  </si>
  <si>
    <t>ADAM HISSEINE</t>
  </si>
  <si>
    <t>MAHAMAT</t>
  </si>
  <si>
    <t>1810225015</t>
  </si>
  <si>
    <t>MAHAMAT MAASS</t>
  </si>
  <si>
    <t>ABDEL-WAHAB</t>
  </si>
  <si>
    <t>1810225013</t>
  </si>
  <si>
    <t>MOHAMED ABDELKAWI MOHAMED OTHMAN</t>
  </si>
  <si>
    <t>2017710226083</t>
  </si>
  <si>
    <t>ADHALAT</t>
  </si>
  <si>
    <t>KHAIRALAH ABDO ALI AHMED</t>
  </si>
  <si>
    <t>2017710226017</t>
  </si>
  <si>
    <t>CENGİZ</t>
  </si>
  <si>
    <t>ZİNNET BERFİN</t>
  </si>
  <si>
    <t>2017010226055</t>
  </si>
  <si>
    <t>KESKİN</t>
  </si>
  <si>
    <t>2017010226049</t>
  </si>
  <si>
    <t>SAYAR</t>
  </si>
  <si>
    <t>SEMİHA</t>
  </si>
  <si>
    <t>2017010226041</t>
  </si>
  <si>
    <t>AYDOĞAR</t>
  </si>
  <si>
    <t>ÇAĞRI</t>
  </si>
  <si>
    <t>2017010226015</t>
  </si>
  <si>
    <t>AL-BUSAISY</t>
  </si>
  <si>
    <t>EMAD ABDULLAH SALEH ABDULLAH</t>
  </si>
  <si>
    <t>1810226537</t>
  </si>
  <si>
    <t>ANIL BUĞRA</t>
  </si>
  <si>
    <t>1810226076</t>
  </si>
  <si>
    <t>GÖKTUĞ</t>
  </si>
  <si>
    <t>1810226075</t>
  </si>
  <si>
    <t>KIR</t>
  </si>
  <si>
    <t>1810226065</t>
  </si>
  <si>
    <t>GÜNEL</t>
  </si>
  <si>
    <t>1810226057</t>
  </si>
  <si>
    <t>YURTSEVEN</t>
  </si>
  <si>
    <t>RAMAZAN</t>
  </si>
  <si>
    <t>1810226055</t>
  </si>
  <si>
    <t>ÜNLÜ</t>
  </si>
  <si>
    <t>1810226053</t>
  </si>
  <si>
    <t>MANGİT</t>
  </si>
  <si>
    <t>1810226051</t>
  </si>
  <si>
    <t>YÜKSELİR</t>
  </si>
  <si>
    <t>1810226049</t>
  </si>
  <si>
    <t>ADAKUL</t>
  </si>
  <si>
    <t>ALPEREN</t>
  </si>
  <si>
    <t>1810226048</t>
  </si>
  <si>
    <t>ERSOY</t>
  </si>
  <si>
    <t>SELİM BARIŞ</t>
  </si>
  <si>
    <t>1810226047</t>
  </si>
  <si>
    <t>DİLARA ALEYNA</t>
  </si>
  <si>
    <t>1810226045</t>
  </si>
  <si>
    <t>KOCABAŞ</t>
  </si>
  <si>
    <t>YUSUF TAHSİN</t>
  </si>
  <si>
    <t>1810226043</t>
  </si>
  <si>
    <t>ÖZBERK</t>
  </si>
  <si>
    <t>HASAN ANIL</t>
  </si>
  <si>
    <t>1810226041</t>
  </si>
  <si>
    <t>BÖRKÜN</t>
  </si>
  <si>
    <t>BERKE</t>
  </si>
  <si>
    <t>1810226037</t>
  </si>
  <si>
    <t>SEMANUR</t>
  </si>
  <si>
    <t>1810226035</t>
  </si>
  <si>
    <t>MUHAMMED SABRİ</t>
  </si>
  <si>
    <t>1810226033</t>
  </si>
  <si>
    <t>SARITAŞ</t>
  </si>
  <si>
    <t>1810226031</t>
  </si>
  <si>
    <t>BERKEM</t>
  </si>
  <si>
    <t>1810226029</t>
  </si>
  <si>
    <t>1810226027</t>
  </si>
  <si>
    <t>BERAT</t>
  </si>
  <si>
    <t>1810226025</t>
  </si>
  <si>
    <t>PINAR</t>
  </si>
  <si>
    <t>DİLARA</t>
  </si>
  <si>
    <t>1810226023</t>
  </si>
  <si>
    <t>YERALÇAK</t>
  </si>
  <si>
    <t>ÖZGÜR CEM</t>
  </si>
  <si>
    <t>1810226021</t>
  </si>
  <si>
    <t>TOSUN</t>
  </si>
  <si>
    <t>İREM</t>
  </si>
  <si>
    <t>1810226019</t>
  </si>
  <si>
    <t>1810226017</t>
  </si>
  <si>
    <t>KARADAŞ</t>
  </si>
  <si>
    <t>ZEHRA</t>
  </si>
  <si>
    <t>1810226016</t>
  </si>
  <si>
    <t>AL-MESBAHI</t>
  </si>
  <si>
    <t>MESBAH DAWOOD SALEH QASEM</t>
  </si>
  <si>
    <t>1810226003</t>
  </si>
  <si>
    <t>ALAHMAD</t>
  </si>
  <si>
    <t>HUSEIN</t>
  </si>
  <si>
    <t>2017710225152</t>
  </si>
  <si>
    <t>ALKASSAB</t>
  </si>
  <si>
    <t>MOHAMAD BELAL</t>
  </si>
  <si>
    <t>2017710225078</t>
  </si>
  <si>
    <t>MOUSSA</t>
  </si>
  <si>
    <t>AHMED</t>
  </si>
  <si>
    <t>2017710225010</t>
  </si>
  <si>
    <t>KARAKAYA</t>
  </si>
  <si>
    <t>METE</t>
  </si>
  <si>
    <t>2017010225062</t>
  </si>
  <si>
    <t>ÇİMEN</t>
  </si>
  <si>
    <t>SÜLEYMAN</t>
  </si>
  <si>
    <t>2017010225060</t>
  </si>
  <si>
    <t>CENGİZHAN</t>
  </si>
  <si>
    <t>2017010225048</t>
  </si>
  <si>
    <t>VARLI</t>
  </si>
  <si>
    <t>RÜVEYDA</t>
  </si>
  <si>
    <t>2017010225036</t>
  </si>
  <si>
    <t>ERTUĞRUL</t>
  </si>
  <si>
    <t>2017010225016</t>
  </si>
  <si>
    <t>FARDOUSI</t>
  </si>
  <si>
    <t>MOHAMAD</t>
  </si>
  <si>
    <t>1810225538</t>
  </si>
  <si>
    <t>FATİH</t>
  </si>
  <si>
    <t>1810225096</t>
  </si>
  <si>
    <t>KARASU</t>
  </si>
  <si>
    <t>EDANUR</t>
  </si>
  <si>
    <t>1810225094</t>
  </si>
  <si>
    <t>1810225093</t>
  </si>
  <si>
    <t>ALTINTAŞ</t>
  </si>
  <si>
    <t>1810225092</t>
  </si>
  <si>
    <t>KURUTAŞ</t>
  </si>
  <si>
    <t>1810225088</t>
  </si>
  <si>
    <t>AYDEMİR</t>
  </si>
  <si>
    <t>DOĞUŞ CAN</t>
  </si>
  <si>
    <t>1810225086</t>
  </si>
  <si>
    <t>SARISOY</t>
  </si>
  <si>
    <t>1810225084</t>
  </si>
  <si>
    <t>AKMAN</t>
  </si>
  <si>
    <t>İLYAS AHMET</t>
  </si>
  <si>
    <t>1810225082</t>
  </si>
  <si>
    <t>AVCI</t>
  </si>
  <si>
    <t>1810225080</t>
  </si>
  <si>
    <t>ÖZKAN</t>
  </si>
  <si>
    <t>SAMET</t>
  </si>
  <si>
    <t>1810225078</t>
  </si>
  <si>
    <t>YELKEN</t>
  </si>
  <si>
    <t>TUNAHAN</t>
  </si>
  <si>
    <t>1810225076</t>
  </si>
  <si>
    <t>ÇITAK</t>
  </si>
  <si>
    <t>TUĞBANUR</t>
  </si>
  <si>
    <t>1810225072</t>
  </si>
  <si>
    <t>YÖNAL</t>
  </si>
  <si>
    <t>1810225070</t>
  </si>
  <si>
    <t>DEMİRKAYA</t>
  </si>
  <si>
    <t>1810225066</t>
  </si>
  <si>
    <t>ŞEKER</t>
  </si>
  <si>
    <t>RABİA</t>
  </si>
  <si>
    <t>1810225064</t>
  </si>
  <si>
    <t>KAZAN</t>
  </si>
  <si>
    <t>MEHMET ALİ</t>
  </si>
  <si>
    <t>1810225062</t>
  </si>
  <si>
    <t>LAFÇI</t>
  </si>
  <si>
    <t>MUHARREM</t>
  </si>
  <si>
    <t>1810225060</t>
  </si>
  <si>
    <t>ŞEKERCİ</t>
  </si>
  <si>
    <t>ETHEM</t>
  </si>
  <si>
    <t>1810225058</t>
  </si>
  <si>
    <t>ÇAKMAKCI</t>
  </si>
  <si>
    <t>1810225056</t>
  </si>
  <si>
    <t>AYŞE NUR</t>
  </si>
  <si>
    <t>1810225054</t>
  </si>
  <si>
    <t>CELEP</t>
  </si>
  <si>
    <t>AYKUT</t>
  </si>
  <si>
    <t>1810225053</t>
  </si>
  <si>
    <t>AKDEMİR</t>
  </si>
  <si>
    <t>VİLDAN</t>
  </si>
  <si>
    <t>1810225052</t>
  </si>
  <si>
    <t>KARA</t>
  </si>
  <si>
    <t>1810225050</t>
  </si>
  <si>
    <t>1810225048</t>
  </si>
  <si>
    <t>ECEVİT</t>
  </si>
  <si>
    <t>1810225046</t>
  </si>
  <si>
    <t>KILINÇOĞLU</t>
  </si>
  <si>
    <t>1810225044</t>
  </si>
  <si>
    <t>ATAÇ</t>
  </si>
  <si>
    <t>MERVENUR</t>
  </si>
  <si>
    <t>1810225040</t>
  </si>
  <si>
    <t>YILDIZ</t>
  </si>
  <si>
    <t>ERCAN</t>
  </si>
  <si>
    <t>1810225038</t>
  </si>
  <si>
    <t>ELÇİN</t>
  </si>
  <si>
    <t>1810225036</t>
  </si>
  <si>
    <t>DERYA</t>
  </si>
  <si>
    <t>SENCER</t>
  </si>
  <si>
    <t>1810225034</t>
  </si>
  <si>
    <t>UZUNOĞLU</t>
  </si>
  <si>
    <t>MİRKELAM</t>
  </si>
  <si>
    <t>1810225032</t>
  </si>
  <si>
    <t>ALTUN</t>
  </si>
  <si>
    <t>1810225030</t>
  </si>
  <si>
    <t>JAPHET</t>
  </si>
  <si>
    <t>SOOGABBE OUADJE</t>
  </si>
  <si>
    <t>1810225022</t>
  </si>
  <si>
    <t>ALLARA BESSITA</t>
  </si>
  <si>
    <t>MICHAEL</t>
  </si>
  <si>
    <t>1810225019</t>
  </si>
  <si>
    <t>RIGUEBE HAMIT</t>
  </si>
  <si>
    <t>ABDOULAYE</t>
  </si>
  <si>
    <t>1810225018</t>
  </si>
  <si>
    <t>HISSEIN</t>
  </si>
  <si>
    <t>ADAM ABDALLAH</t>
  </si>
  <si>
    <t>1810225017</t>
  </si>
  <si>
    <t>ISSA MAHAMAT</t>
  </si>
  <si>
    <t>OUSMAN</t>
  </si>
  <si>
    <t>1810225016</t>
  </si>
  <si>
    <t>TAHIR ABAKAR</t>
  </si>
  <si>
    <t>1810225014</t>
  </si>
  <si>
    <t>RAHİMOV</t>
  </si>
  <si>
    <t>NİZAMİ</t>
  </si>
  <si>
    <t>1810225008</t>
  </si>
  <si>
    <t>ÇELİKPALA</t>
  </si>
  <si>
    <t>ABDÜLKERİM ENES</t>
  </si>
  <si>
    <t>1810225004</t>
  </si>
  <si>
    <t>BARUTÇU</t>
  </si>
  <si>
    <t>AMMAR</t>
  </si>
  <si>
    <t>2017710225179</t>
  </si>
  <si>
    <t>163</t>
  </si>
  <si>
    <t>ALIBRAHEM</t>
  </si>
  <si>
    <t>MOHANAD</t>
  </si>
  <si>
    <t>2017710225053</t>
  </si>
  <si>
    <t>162</t>
  </si>
  <si>
    <t>CANDAN</t>
  </si>
  <si>
    <t>2017210225006</t>
  </si>
  <si>
    <t>161</t>
  </si>
  <si>
    <t>160</t>
  </si>
  <si>
    <t>KUM</t>
  </si>
  <si>
    <t>ÖMÜRHAN</t>
  </si>
  <si>
    <t>2017210225004</t>
  </si>
  <si>
    <t>159</t>
  </si>
  <si>
    <t>DEMİR</t>
  </si>
  <si>
    <t>MUSTAFA</t>
  </si>
  <si>
    <t>2017210225003</t>
  </si>
  <si>
    <t>158</t>
  </si>
  <si>
    <t>ECE</t>
  </si>
  <si>
    <t>2017210225001</t>
  </si>
  <si>
    <t>157</t>
  </si>
  <si>
    <t>GEÇİT</t>
  </si>
  <si>
    <t>Hasan</t>
  </si>
  <si>
    <t>2017110225005</t>
  </si>
  <si>
    <t>156</t>
  </si>
  <si>
    <t>SARSILMAZ</t>
  </si>
  <si>
    <t>2017110225003</t>
  </si>
  <si>
    <t>155</t>
  </si>
  <si>
    <t>SAYILIR</t>
  </si>
  <si>
    <t>Abdulkadir</t>
  </si>
  <si>
    <t>2017110225002</t>
  </si>
  <si>
    <t>154</t>
  </si>
  <si>
    <t>ÇELİKER</t>
  </si>
  <si>
    <t>Tayfun Enes</t>
  </si>
  <si>
    <t>2017110225001</t>
  </si>
  <si>
    <t>153</t>
  </si>
  <si>
    <t>ALTIKAYA</t>
  </si>
  <si>
    <t>RIZA BURAK</t>
  </si>
  <si>
    <t>2017010225059</t>
  </si>
  <si>
    <t>152</t>
  </si>
  <si>
    <t>BAŞAR</t>
  </si>
  <si>
    <t>2017010225058</t>
  </si>
  <si>
    <t>151</t>
  </si>
  <si>
    <t>AKSOY</t>
  </si>
  <si>
    <t>ATABERK</t>
  </si>
  <si>
    <t>2017010225057</t>
  </si>
  <si>
    <t>150</t>
  </si>
  <si>
    <t>ÇAKIR</t>
  </si>
  <si>
    <t>2017010225056</t>
  </si>
  <si>
    <t>149</t>
  </si>
  <si>
    <t>YİĞİT</t>
  </si>
  <si>
    <t>2017010225054</t>
  </si>
  <si>
    <t>148</t>
  </si>
  <si>
    <t>SAĞIR</t>
  </si>
  <si>
    <t>2017010225051</t>
  </si>
  <si>
    <t>147</t>
  </si>
  <si>
    <t>BARLAK</t>
  </si>
  <si>
    <t>ÖMER FARUK</t>
  </si>
  <si>
    <t>2017010225050</t>
  </si>
  <si>
    <t>146</t>
  </si>
  <si>
    <t>DOĞAN</t>
  </si>
  <si>
    <t>ZEKİ TANER</t>
  </si>
  <si>
    <t>2017010225047</t>
  </si>
  <si>
    <t>145</t>
  </si>
  <si>
    <t>ER</t>
  </si>
  <si>
    <t>2017010225046</t>
  </si>
  <si>
    <t>144</t>
  </si>
  <si>
    <t>ERDEN</t>
  </si>
  <si>
    <t>OGÜN</t>
  </si>
  <si>
    <t>2017010225041</t>
  </si>
  <si>
    <t>143</t>
  </si>
  <si>
    <t>SOUKKAN</t>
  </si>
  <si>
    <t>KADİR</t>
  </si>
  <si>
    <t>2017010225040</t>
  </si>
  <si>
    <t>142</t>
  </si>
  <si>
    <t>ERSÖZ</t>
  </si>
  <si>
    <t>İSMAİLHAKKI</t>
  </si>
  <si>
    <t>2017010225039</t>
  </si>
  <si>
    <t>141</t>
  </si>
  <si>
    <t>ACAR</t>
  </si>
  <si>
    <t>İCLAL</t>
  </si>
  <si>
    <t>2017010225038</t>
  </si>
  <si>
    <t>140</t>
  </si>
  <si>
    <t>YÜNCÜ</t>
  </si>
  <si>
    <t>SALİH CAN</t>
  </si>
  <si>
    <t>2017010225035</t>
  </si>
  <si>
    <t>139</t>
  </si>
  <si>
    <t>YEMENİCİOĞLU</t>
  </si>
  <si>
    <t>GÖRKEM</t>
  </si>
  <si>
    <t>2017010225033</t>
  </si>
  <si>
    <t>138</t>
  </si>
  <si>
    <t>DİKİCİ</t>
  </si>
  <si>
    <t>ABDULLAH FURKAN</t>
  </si>
  <si>
    <t>2017010225032</t>
  </si>
  <si>
    <t>137</t>
  </si>
  <si>
    <t>MENŞUR</t>
  </si>
  <si>
    <t>GÖKHAN</t>
  </si>
  <si>
    <t>2017010225030</t>
  </si>
  <si>
    <t>136</t>
  </si>
  <si>
    <t>ÖZALTIN</t>
  </si>
  <si>
    <t>2017010225029</t>
  </si>
  <si>
    <t>135</t>
  </si>
  <si>
    <t>AN</t>
  </si>
  <si>
    <t>2017010225027</t>
  </si>
  <si>
    <t>134</t>
  </si>
  <si>
    <t>BARDA</t>
  </si>
  <si>
    <t>ALPER</t>
  </si>
  <si>
    <t>2017010225022</t>
  </si>
  <si>
    <t>133</t>
  </si>
  <si>
    <t>ŞAŞTI</t>
  </si>
  <si>
    <t>SAİD ZÜBEYİR</t>
  </si>
  <si>
    <t>2017010225021</t>
  </si>
  <si>
    <t>132</t>
  </si>
  <si>
    <t>KUTLU</t>
  </si>
  <si>
    <t>EYLEMNUR</t>
  </si>
  <si>
    <t>2017010225019</t>
  </si>
  <si>
    <t>131</t>
  </si>
  <si>
    <t>2017010225015</t>
  </si>
  <si>
    <t>130</t>
  </si>
  <si>
    <t>ARAZ</t>
  </si>
  <si>
    <t>MAHMUT</t>
  </si>
  <si>
    <t>2017010225012</t>
  </si>
  <si>
    <t>129</t>
  </si>
  <si>
    <t>ÇİNKILIÇ</t>
  </si>
  <si>
    <t>2017010225010</t>
  </si>
  <si>
    <t>128</t>
  </si>
  <si>
    <t>ARSLAN</t>
  </si>
  <si>
    <t>2017010225009</t>
  </si>
  <si>
    <t>127</t>
  </si>
  <si>
    <t>UÇUCU</t>
  </si>
  <si>
    <t>İBRAHİM ZEYD</t>
  </si>
  <si>
    <t>2017010225008</t>
  </si>
  <si>
    <t>126</t>
  </si>
  <si>
    <t>ONGUR</t>
  </si>
  <si>
    <t>İREM ESMA</t>
  </si>
  <si>
    <t>2017010225007</t>
  </si>
  <si>
    <t>125</t>
  </si>
  <si>
    <t>DENİZ</t>
  </si>
  <si>
    <t>2017010225006</t>
  </si>
  <si>
    <t>124</t>
  </si>
  <si>
    <t>AÇAR</t>
  </si>
  <si>
    <t>2017010225005</t>
  </si>
  <si>
    <t>123</t>
  </si>
  <si>
    <t>KELEŞ</t>
  </si>
  <si>
    <t>2017010225004</t>
  </si>
  <si>
    <t>122</t>
  </si>
  <si>
    <t>BÜYÜKADA</t>
  </si>
  <si>
    <t>SERHAT</t>
  </si>
  <si>
    <t>2017010225002</t>
  </si>
  <si>
    <t>121</t>
  </si>
  <si>
    <t>RACCUB</t>
  </si>
  <si>
    <t>YAHYA</t>
  </si>
  <si>
    <t>2016710225225</t>
  </si>
  <si>
    <t>120</t>
  </si>
  <si>
    <t>OMAR SALAHALDEEN SALEM HAWWAS</t>
  </si>
  <si>
    <t>2016710225032</t>
  </si>
  <si>
    <t>119</t>
  </si>
  <si>
    <t>AL MUHAMMED</t>
  </si>
  <si>
    <t>2016710225031</t>
  </si>
  <si>
    <t>118</t>
  </si>
  <si>
    <t>ALMASRI</t>
  </si>
  <si>
    <t>2016710225019</t>
  </si>
  <si>
    <t>117</t>
  </si>
  <si>
    <t>116</t>
  </si>
  <si>
    <t>AKKUŞ</t>
  </si>
  <si>
    <t>ÜZEYİR</t>
  </si>
  <si>
    <t>2016210225007</t>
  </si>
  <si>
    <t>115</t>
  </si>
  <si>
    <t>İKİZOĞLU</t>
  </si>
  <si>
    <t>2016210225002</t>
  </si>
  <si>
    <t>114</t>
  </si>
  <si>
    <t>ERAY</t>
  </si>
  <si>
    <t>2016110225006</t>
  </si>
  <si>
    <t>113</t>
  </si>
  <si>
    <t>112</t>
  </si>
  <si>
    <t>111</t>
  </si>
  <si>
    <t>ÇAKAL</t>
  </si>
  <si>
    <t>EMRAH</t>
  </si>
  <si>
    <t>2016010225059</t>
  </si>
  <si>
    <t>110</t>
  </si>
  <si>
    <t>YÜKSEK</t>
  </si>
  <si>
    <t>MEHMET ÇAĞATAY</t>
  </si>
  <si>
    <t>2016010225058</t>
  </si>
  <si>
    <t>109</t>
  </si>
  <si>
    <t>ÖZDEN</t>
  </si>
  <si>
    <t>ARİF CAN</t>
  </si>
  <si>
    <t>2016010225054</t>
  </si>
  <si>
    <t>108</t>
  </si>
  <si>
    <t>107</t>
  </si>
  <si>
    <t>İLKE</t>
  </si>
  <si>
    <t>2016010225049</t>
  </si>
  <si>
    <t>106</t>
  </si>
  <si>
    <t>105</t>
  </si>
  <si>
    <t>EMUN</t>
  </si>
  <si>
    <t>ÜLFET</t>
  </si>
  <si>
    <t>2016010225047</t>
  </si>
  <si>
    <t>104</t>
  </si>
  <si>
    <t>103</t>
  </si>
  <si>
    <t>YILDIZDAĞ</t>
  </si>
  <si>
    <t>BERK</t>
  </si>
  <si>
    <t>2016010225043</t>
  </si>
  <si>
    <t>102</t>
  </si>
  <si>
    <t>101</t>
  </si>
  <si>
    <t>AKGÜN</t>
  </si>
  <si>
    <t>YAĞSER</t>
  </si>
  <si>
    <t>2016010225037</t>
  </si>
  <si>
    <t>100</t>
  </si>
  <si>
    <t>99</t>
  </si>
  <si>
    <t>TAS</t>
  </si>
  <si>
    <t>KÜBRA</t>
  </si>
  <si>
    <t>2016010225025</t>
  </si>
  <si>
    <t>98</t>
  </si>
  <si>
    <t>97</t>
  </si>
  <si>
    <t>YENER</t>
  </si>
  <si>
    <t>CELİL ÖMER</t>
  </si>
  <si>
    <t>2016010225021</t>
  </si>
  <si>
    <t>96</t>
  </si>
  <si>
    <t>95</t>
  </si>
  <si>
    <t>BAYSAL</t>
  </si>
  <si>
    <t>KENAN</t>
  </si>
  <si>
    <t>2016010225014</t>
  </si>
  <si>
    <t>94</t>
  </si>
  <si>
    <t>93</t>
  </si>
  <si>
    <t>TUNÇ</t>
  </si>
  <si>
    <t>2016010225011</t>
  </si>
  <si>
    <t>92</t>
  </si>
  <si>
    <t>91</t>
  </si>
  <si>
    <t>2016010225009</t>
  </si>
  <si>
    <t>90</t>
  </si>
  <si>
    <t>TEMİRLENK</t>
  </si>
  <si>
    <t>BUKET</t>
  </si>
  <si>
    <t>2016010225008</t>
  </si>
  <si>
    <t>89</t>
  </si>
  <si>
    <t>AYKAÇ</t>
  </si>
  <si>
    <t>EMRE CAN</t>
  </si>
  <si>
    <t>2016010225006</t>
  </si>
  <si>
    <t>88</t>
  </si>
  <si>
    <t>87</t>
  </si>
  <si>
    <t>TORUNOĞLU</t>
  </si>
  <si>
    <t>2016010225004</t>
  </si>
  <si>
    <t>86</t>
  </si>
  <si>
    <t>ACUN</t>
  </si>
  <si>
    <t>MUCAHİT MEHMET</t>
  </si>
  <si>
    <t>2016010225003</t>
  </si>
  <si>
    <t>85</t>
  </si>
  <si>
    <t>84</t>
  </si>
  <si>
    <t>83</t>
  </si>
  <si>
    <t>82</t>
  </si>
  <si>
    <t>Isa</t>
  </si>
  <si>
    <t>Muaz</t>
  </si>
  <si>
    <t>2015710225101</t>
  </si>
  <si>
    <t>81</t>
  </si>
  <si>
    <t>ELAHDEB</t>
  </si>
  <si>
    <t>2015710225053</t>
  </si>
  <si>
    <t>80</t>
  </si>
  <si>
    <t>79</t>
  </si>
  <si>
    <t>GÜNER</t>
  </si>
  <si>
    <t>OZAN</t>
  </si>
  <si>
    <t>2015210225009</t>
  </si>
  <si>
    <t>78</t>
  </si>
  <si>
    <t>KAŞIK</t>
  </si>
  <si>
    <t>Mesut</t>
  </si>
  <si>
    <t>2015210225008</t>
  </si>
  <si>
    <t>77</t>
  </si>
  <si>
    <t>YALÇINKAYA</t>
  </si>
  <si>
    <t>SERTAÇ</t>
  </si>
  <si>
    <t>2015210225002</t>
  </si>
  <si>
    <t>76</t>
  </si>
  <si>
    <t>AÇIKEL</t>
  </si>
  <si>
    <t>2015110225011</t>
  </si>
  <si>
    <t>75</t>
  </si>
  <si>
    <t>74</t>
  </si>
  <si>
    <t>73</t>
  </si>
  <si>
    <t>72</t>
  </si>
  <si>
    <t>2015010225062</t>
  </si>
  <si>
    <t>71</t>
  </si>
  <si>
    <t>ÇELEBİ</t>
  </si>
  <si>
    <t>2015010225060</t>
  </si>
  <si>
    <t>70</t>
  </si>
  <si>
    <t>69</t>
  </si>
  <si>
    <t>FEDAKAR</t>
  </si>
  <si>
    <t>2015010225058</t>
  </si>
  <si>
    <t>68</t>
  </si>
  <si>
    <t>67</t>
  </si>
  <si>
    <t>66</t>
  </si>
  <si>
    <t>TÜFEKÇİ</t>
  </si>
  <si>
    <t>2015010225051</t>
  </si>
  <si>
    <t>65</t>
  </si>
  <si>
    <t>64</t>
  </si>
  <si>
    <t>İNAL</t>
  </si>
  <si>
    <t>HÜSEYİN KEREM</t>
  </si>
  <si>
    <t>2015010225047</t>
  </si>
  <si>
    <t>63</t>
  </si>
  <si>
    <t>62</t>
  </si>
  <si>
    <t>61</t>
  </si>
  <si>
    <t>60</t>
  </si>
  <si>
    <t>59</t>
  </si>
  <si>
    <t>HASAN</t>
  </si>
  <si>
    <t>2015010225037</t>
  </si>
  <si>
    <t>58</t>
  </si>
  <si>
    <t>ÜNAL</t>
  </si>
  <si>
    <t>2015010225023</t>
  </si>
  <si>
    <t>57</t>
  </si>
  <si>
    <t>56</t>
  </si>
  <si>
    <t>AHMET FURKAN</t>
  </si>
  <si>
    <t>2015010225015</t>
  </si>
  <si>
    <t>55</t>
  </si>
  <si>
    <t>54</t>
  </si>
  <si>
    <t>53</t>
  </si>
  <si>
    <t>52</t>
  </si>
  <si>
    <t>2014010225095</t>
  </si>
  <si>
    <t>51</t>
  </si>
  <si>
    <t>2014010225085</t>
  </si>
  <si>
    <t>SAĞLAM</t>
  </si>
  <si>
    <t>HACER</t>
  </si>
  <si>
    <t>2014010225082</t>
  </si>
  <si>
    <t>CANBAŞ</t>
  </si>
  <si>
    <t>2014010225081</t>
  </si>
  <si>
    <t>KÜREŞEN</t>
  </si>
  <si>
    <t>KEREM ONURHAN</t>
  </si>
  <si>
    <t>2014010225061</t>
  </si>
  <si>
    <t>GÜRBAZ</t>
  </si>
  <si>
    <t>MÜCAHİT TAHA</t>
  </si>
  <si>
    <t>2014010225048</t>
  </si>
  <si>
    <t>RAŞİT</t>
  </si>
  <si>
    <t>2014010225042</t>
  </si>
  <si>
    <t>SEDAT</t>
  </si>
  <si>
    <t>2014010225026</t>
  </si>
  <si>
    <t>GEDİKOĞLU</t>
  </si>
  <si>
    <t>MEHMET CİHANGİR</t>
  </si>
  <si>
    <t>2014010225024</t>
  </si>
  <si>
    <t>ÖNKOL</t>
  </si>
  <si>
    <t>ENNUR</t>
  </si>
  <si>
    <t>2014010225021</t>
  </si>
  <si>
    <t>EŞEN</t>
  </si>
  <si>
    <t>İSMAİL</t>
  </si>
  <si>
    <t>2014010225014</t>
  </si>
  <si>
    <t>KARAOT</t>
  </si>
  <si>
    <t>ÖMER ÇAĞATAY</t>
  </si>
  <si>
    <t>2014010225004</t>
  </si>
  <si>
    <t>Ezgi</t>
  </si>
  <si>
    <t>2013210225004</t>
  </si>
  <si>
    <t>Cihangir</t>
  </si>
  <si>
    <t>2013010225064</t>
  </si>
  <si>
    <t>Kerim</t>
  </si>
  <si>
    <t>2013010225055</t>
  </si>
  <si>
    <t>GÜLÇİÇEK</t>
  </si>
  <si>
    <t>Veysel</t>
  </si>
  <si>
    <t>2013010225044</t>
  </si>
  <si>
    <t>Muhammed Emin</t>
  </si>
  <si>
    <t>2013010225041</t>
  </si>
  <si>
    <t>UZUN</t>
  </si>
  <si>
    <t>Ufuk</t>
  </si>
  <si>
    <t>2013010225006</t>
  </si>
  <si>
    <t>KURT</t>
  </si>
  <si>
    <t>2012010225072</t>
  </si>
  <si>
    <t>Bilal</t>
  </si>
  <si>
    <t>2012010225006</t>
  </si>
  <si>
    <t>KILIÇ</t>
  </si>
  <si>
    <t>Erdem</t>
  </si>
  <si>
    <t>2011010225005</t>
  </si>
  <si>
    <t>HÜRKAN</t>
  </si>
  <si>
    <t>1810225102</t>
  </si>
  <si>
    <t>ALPOĞLU</t>
  </si>
  <si>
    <t>İLYAS EMRE</t>
  </si>
  <si>
    <t>1810225101</t>
  </si>
  <si>
    <t>TOPALOĞLU</t>
  </si>
  <si>
    <t>1810225100</t>
  </si>
  <si>
    <t>FAHRACI</t>
  </si>
  <si>
    <t>ŞAFAK</t>
  </si>
  <si>
    <t>1810225099</t>
  </si>
  <si>
    <t>PİLAVCI</t>
  </si>
  <si>
    <t>METİN</t>
  </si>
  <si>
    <t>1810225098</t>
  </si>
  <si>
    <t>FERİZ</t>
  </si>
  <si>
    <t>1810225097</t>
  </si>
  <si>
    <t>ELMAS</t>
  </si>
  <si>
    <t>1810225071</t>
  </si>
  <si>
    <t>OMAR MOHAMMED OMAR MOHAMMED KATER</t>
  </si>
  <si>
    <t>2017710226259</t>
  </si>
  <si>
    <t>195</t>
  </si>
  <si>
    <t>YOUSSEF</t>
  </si>
  <si>
    <t>BELAL IBRAHIM MOHAMADIN</t>
  </si>
  <si>
    <t>2017710226255</t>
  </si>
  <si>
    <t>194</t>
  </si>
  <si>
    <t>193</t>
  </si>
  <si>
    <t>QAYSSAR</t>
  </si>
  <si>
    <t>AHMED BASIL AHMED</t>
  </si>
  <si>
    <t>2017710226025</t>
  </si>
  <si>
    <t>192</t>
  </si>
  <si>
    <t>KAREEM</t>
  </si>
  <si>
    <t>MUSTAFA HATEM KAREEM</t>
  </si>
  <si>
    <t>2017710226023</t>
  </si>
  <si>
    <t>191</t>
  </si>
  <si>
    <t>ALİ</t>
  </si>
  <si>
    <t>2017210226006</t>
  </si>
  <si>
    <t>190</t>
  </si>
  <si>
    <t>ÇİFTCİOĞLU</t>
  </si>
  <si>
    <t>2017210226005</t>
  </si>
  <si>
    <t>189</t>
  </si>
  <si>
    <t>GÜNAYDIN</t>
  </si>
  <si>
    <t>GÜNAY</t>
  </si>
  <si>
    <t>2017210226003</t>
  </si>
  <si>
    <t>188</t>
  </si>
  <si>
    <t>SULU</t>
  </si>
  <si>
    <t>SİNAN</t>
  </si>
  <si>
    <t>2017210226002</t>
  </si>
  <si>
    <t>187</t>
  </si>
  <si>
    <t>KARAKUZU</t>
  </si>
  <si>
    <t>2017210226001</t>
  </si>
  <si>
    <t>186</t>
  </si>
  <si>
    <t>185</t>
  </si>
  <si>
    <t>TIRAŞOĞLU</t>
  </si>
  <si>
    <t>SERGEN ŞEFİK</t>
  </si>
  <si>
    <t>2017110226006</t>
  </si>
  <si>
    <t>184</t>
  </si>
  <si>
    <t>OĞUZ</t>
  </si>
  <si>
    <t>2017110226004</t>
  </si>
  <si>
    <t>183</t>
  </si>
  <si>
    <t>ÇATMAKAŞLI</t>
  </si>
  <si>
    <t>2017110226001</t>
  </si>
  <si>
    <t>182</t>
  </si>
  <si>
    <t>ÇAVDAR</t>
  </si>
  <si>
    <t>2017010226063</t>
  </si>
  <si>
    <t>181</t>
  </si>
  <si>
    <t>TÜRK</t>
  </si>
  <si>
    <t>MUHAMMET FATİH</t>
  </si>
  <si>
    <t>2017010226062</t>
  </si>
  <si>
    <t>180</t>
  </si>
  <si>
    <t>ELDEK</t>
  </si>
  <si>
    <t>HASAN BASRİ</t>
  </si>
  <si>
    <t>2017010226060</t>
  </si>
  <si>
    <t>179</t>
  </si>
  <si>
    <t>178</t>
  </si>
  <si>
    <t>DURMUŞOĞLU</t>
  </si>
  <si>
    <t>MEHMET ENES</t>
  </si>
  <si>
    <t>2017010226057</t>
  </si>
  <si>
    <t>177</t>
  </si>
  <si>
    <t>GÜLAY</t>
  </si>
  <si>
    <t>2017010226056</t>
  </si>
  <si>
    <t>176</t>
  </si>
  <si>
    <t>AKAN</t>
  </si>
  <si>
    <t>MUSA SAMET</t>
  </si>
  <si>
    <t>2017010226052</t>
  </si>
  <si>
    <t>175</t>
  </si>
  <si>
    <t>DALKILIÇ</t>
  </si>
  <si>
    <t>2017010226050</t>
  </si>
  <si>
    <t>174</t>
  </si>
  <si>
    <t>SATAR</t>
  </si>
  <si>
    <t>BATUHAN</t>
  </si>
  <si>
    <t>2017010226048</t>
  </si>
  <si>
    <t>173</t>
  </si>
  <si>
    <t>GÖK</t>
  </si>
  <si>
    <t>BATUHAN EMRE</t>
  </si>
  <si>
    <t>2017010226045</t>
  </si>
  <si>
    <t>172</t>
  </si>
  <si>
    <t>171</t>
  </si>
  <si>
    <t>FERİK</t>
  </si>
  <si>
    <t>FATİH GİRAY</t>
  </si>
  <si>
    <t>2017010226031</t>
  </si>
  <si>
    <t>170</t>
  </si>
  <si>
    <t>ERDOĞAN</t>
  </si>
  <si>
    <t>ALİ MERT CAN</t>
  </si>
  <si>
    <t>2017010226030</t>
  </si>
  <si>
    <t>169</t>
  </si>
  <si>
    <t>ÇOĞALAN</t>
  </si>
  <si>
    <t>2017010226028</t>
  </si>
  <si>
    <t>168</t>
  </si>
  <si>
    <t>ŞİŞİK</t>
  </si>
  <si>
    <t>2017010226026</t>
  </si>
  <si>
    <t>167</t>
  </si>
  <si>
    <t>AYAR</t>
  </si>
  <si>
    <t>2017010226025</t>
  </si>
  <si>
    <t>166</t>
  </si>
  <si>
    <t>PUNAR</t>
  </si>
  <si>
    <t>ULAŞCAN</t>
  </si>
  <si>
    <t>2017010226024</t>
  </si>
  <si>
    <t>165</t>
  </si>
  <si>
    <t>BARIŞCAN</t>
  </si>
  <si>
    <t>2017010226022</t>
  </si>
  <si>
    <t>164</t>
  </si>
  <si>
    <t>BULDAĞ</t>
  </si>
  <si>
    <t>TUBA</t>
  </si>
  <si>
    <t>2017010226019</t>
  </si>
  <si>
    <t>AÇIKGÖZ</t>
  </si>
  <si>
    <t>MİHRİBAN SENA</t>
  </si>
  <si>
    <t>2017010226018</t>
  </si>
  <si>
    <t>İLKNUR</t>
  </si>
  <si>
    <t>2017010226017</t>
  </si>
  <si>
    <t>TETİK</t>
  </si>
  <si>
    <t>MUHAMMET</t>
  </si>
  <si>
    <t>2017010226016</t>
  </si>
  <si>
    <t>KALE</t>
  </si>
  <si>
    <t>OSMAN FURKAN</t>
  </si>
  <si>
    <t>2017010226014</t>
  </si>
  <si>
    <t>ÇETİNKAYA</t>
  </si>
  <si>
    <t>EFE</t>
  </si>
  <si>
    <t>2017010226011</t>
  </si>
  <si>
    <t>YUNUS</t>
  </si>
  <si>
    <t>2017010226010</t>
  </si>
  <si>
    <t>İŞLEK</t>
  </si>
  <si>
    <t>HALİL CAN</t>
  </si>
  <si>
    <t>2017010226007</t>
  </si>
  <si>
    <t>GÖKÇE</t>
  </si>
  <si>
    <t>DUYGU</t>
  </si>
  <si>
    <t>2017010226005</t>
  </si>
  <si>
    <t>GÜMÜŞTEKİN</t>
  </si>
  <si>
    <t>2017010226004</t>
  </si>
  <si>
    <t>UŞAN</t>
  </si>
  <si>
    <t>TAYYİP</t>
  </si>
  <si>
    <t>2017010226002</t>
  </si>
  <si>
    <t>ALBAGHDADI ALBAREZI</t>
  </si>
  <si>
    <t>2016710226207</t>
  </si>
  <si>
    <t>ISMAYEEL</t>
  </si>
  <si>
    <t>MAGID BAKIL ABDULLAH</t>
  </si>
  <si>
    <t>2016710226206</t>
  </si>
  <si>
    <t>MULA JUMA</t>
  </si>
  <si>
    <t>ABDULMAJEED</t>
  </si>
  <si>
    <t>2016710226064</t>
  </si>
  <si>
    <t>MAMMADLI</t>
  </si>
  <si>
    <t>YASIN</t>
  </si>
  <si>
    <t>2016710226033</t>
  </si>
  <si>
    <t>İSMAYILOV</t>
  </si>
  <si>
    <t>TAMERLAN</t>
  </si>
  <si>
    <t>2016710226030</t>
  </si>
  <si>
    <t>HASANOV</t>
  </si>
  <si>
    <t>RAHIM</t>
  </si>
  <si>
    <t>2016710226028</t>
  </si>
  <si>
    <t>MUŞEVİH</t>
  </si>
  <si>
    <t>OSMAN</t>
  </si>
  <si>
    <t>2016710226027</t>
  </si>
  <si>
    <t>KOSARA</t>
  </si>
  <si>
    <t>OBAIDA</t>
  </si>
  <si>
    <t>2016710226026</t>
  </si>
  <si>
    <t>ELDERVİŞ</t>
  </si>
  <si>
    <t>2016710226008</t>
  </si>
  <si>
    <t>ABDELATY</t>
  </si>
  <si>
    <t>AHMED MOHAMED MOHAMED SAYED AHMED</t>
  </si>
  <si>
    <t>2016710226007</t>
  </si>
  <si>
    <t>ALP</t>
  </si>
  <si>
    <t>BURAK OKTAY</t>
  </si>
  <si>
    <t>2016210226007</t>
  </si>
  <si>
    <t>MARAL</t>
  </si>
  <si>
    <t>2016210226002</t>
  </si>
  <si>
    <t>ÖZGÜLTEKİN</t>
  </si>
  <si>
    <t>İLKESU</t>
  </si>
  <si>
    <t>2016010226062</t>
  </si>
  <si>
    <t>CEMAL CAN</t>
  </si>
  <si>
    <t>2016010226060</t>
  </si>
  <si>
    <t>CEM</t>
  </si>
  <si>
    <t>2016010226058</t>
  </si>
  <si>
    <t>BAYRAM CAN</t>
  </si>
  <si>
    <t>2016010226056</t>
  </si>
  <si>
    <t>KALFA</t>
  </si>
  <si>
    <t>2016010226054</t>
  </si>
  <si>
    <t>KAHYA</t>
  </si>
  <si>
    <t>MURAT CAN</t>
  </si>
  <si>
    <t>2016010226053</t>
  </si>
  <si>
    <t>AYTAN</t>
  </si>
  <si>
    <t>FURKAN KEREM</t>
  </si>
  <si>
    <t>2016010226050</t>
  </si>
  <si>
    <t>ZEKİ BATUHAN</t>
  </si>
  <si>
    <t>2016010226048</t>
  </si>
  <si>
    <t>YENİÇERİ</t>
  </si>
  <si>
    <t>SENEM</t>
  </si>
  <si>
    <t>2016010226046</t>
  </si>
  <si>
    <t>ARI</t>
  </si>
  <si>
    <t>ABDURRAHMAN</t>
  </si>
  <si>
    <t>2016010226044</t>
  </si>
  <si>
    <t>ENES BASRİ</t>
  </si>
  <si>
    <t>2016010226043</t>
  </si>
  <si>
    <t>GÜNGÖR</t>
  </si>
  <si>
    <t>ABDÜLSAMED İBRAHİM</t>
  </si>
  <si>
    <t>2016010226042</t>
  </si>
  <si>
    <t>Özlem</t>
  </si>
  <si>
    <t>2016010226040</t>
  </si>
  <si>
    <t>2016010226039</t>
  </si>
  <si>
    <t>İPEKTEN</t>
  </si>
  <si>
    <t>ALİ YEKTA</t>
  </si>
  <si>
    <t>2016010226036</t>
  </si>
  <si>
    <t>HAN</t>
  </si>
  <si>
    <t>2016010226034</t>
  </si>
  <si>
    <t>PULAT</t>
  </si>
  <si>
    <t>2016010226033</t>
  </si>
  <si>
    <t>HIDIROĞLU</t>
  </si>
  <si>
    <t>SAMED</t>
  </si>
  <si>
    <t>2016010226032</t>
  </si>
  <si>
    <t>KALAFAT</t>
  </si>
  <si>
    <t>MUHAMMED</t>
  </si>
  <si>
    <t>2016010226029</t>
  </si>
  <si>
    <t>BİLGİN</t>
  </si>
  <si>
    <t>2016010226028</t>
  </si>
  <si>
    <t>2016010226027</t>
  </si>
  <si>
    <t>KOÇ</t>
  </si>
  <si>
    <t>KÜRŞAT</t>
  </si>
  <si>
    <t>2016010226024</t>
  </si>
  <si>
    <t>TOKSOY</t>
  </si>
  <si>
    <t>CİHAN</t>
  </si>
  <si>
    <t>2016010226023</t>
  </si>
  <si>
    <t>DURAL</t>
  </si>
  <si>
    <t>2016010226022</t>
  </si>
  <si>
    <t>2016010226019</t>
  </si>
  <si>
    <t>ÇAĞAN</t>
  </si>
  <si>
    <t>ARMAĞAN</t>
  </si>
  <si>
    <t>2016010226018</t>
  </si>
  <si>
    <t>2016010226017</t>
  </si>
  <si>
    <t>ÖNAL</t>
  </si>
  <si>
    <t>GİZEM</t>
  </si>
  <si>
    <t>2016010226016</t>
  </si>
  <si>
    <t>CEVİZ</t>
  </si>
  <si>
    <t>2016010226012</t>
  </si>
  <si>
    <t>GÜR</t>
  </si>
  <si>
    <t>ABDULKADİR</t>
  </si>
  <si>
    <t>2016010226011</t>
  </si>
  <si>
    <t>SANÇAR</t>
  </si>
  <si>
    <t>2016010226010</t>
  </si>
  <si>
    <t>GENÇER</t>
  </si>
  <si>
    <t>2016010226008</t>
  </si>
  <si>
    <t>2016010226007</t>
  </si>
  <si>
    <t>SARI</t>
  </si>
  <si>
    <t>TUGAY</t>
  </si>
  <si>
    <t>2016010226006</t>
  </si>
  <si>
    <t>MELİH OLGAÇ</t>
  </si>
  <si>
    <t>2016010226005</t>
  </si>
  <si>
    <t>DÜNDAR</t>
  </si>
  <si>
    <t>ALEYNA ESMA</t>
  </si>
  <si>
    <t>2016010226004</t>
  </si>
  <si>
    <t>YAKUP</t>
  </si>
  <si>
    <t>2016010226003</t>
  </si>
  <si>
    <t>SABBAĞ</t>
  </si>
  <si>
    <t>2015710226104</t>
  </si>
  <si>
    <t>FARHAT</t>
  </si>
  <si>
    <t>ANAS A.S.</t>
  </si>
  <si>
    <t>2015710226103</t>
  </si>
  <si>
    <t>2015710226100</t>
  </si>
  <si>
    <t>SALEH</t>
  </si>
  <si>
    <t>MOHAMMED NAJIB MOHAMMED</t>
  </si>
  <si>
    <t>2015710226063</t>
  </si>
  <si>
    <t>ZUBEYDE</t>
  </si>
  <si>
    <t>2015710226061</t>
  </si>
  <si>
    <t>2015710226058</t>
  </si>
  <si>
    <t>ALPAY</t>
  </si>
  <si>
    <t>2015210226006</t>
  </si>
  <si>
    <t>ENES EMRE</t>
  </si>
  <si>
    <t>2015210226003</t>
  </si>
  <si>
    <t>ALGAÇ</t>
  </si>
  <si>
    <t>2015110226017</t>
  </si>
  <si>
    <t>GÜNLÜ</t>
  </si>
  <si>
    <t>CEVDET</t>
  </si>
  <si>
    <t>2015110226015</t>
  </si>
  <si>
    <t>KIZKIN</t>
  </si>
  <si>
    <t>ERCAN ONUR</t>
  </si>
  <si>
    <t>2015110226010</t>
  </si>
  <si>
    <t>TOKLAR</t>
  </si>
  <si>
    <t>Sinan</t>
  </si>
  <si>
    <t>2015110226007</t>
  </si>
  <si>
    <t>Osman</t>
  </si>
  <si>
    <t>2015010226078</t>
  </si>
  <si>
    <t>ÖZBEY</t>
  </si>
  <si>
    <t>Emre</t>
  </si>
  <si>
    <t>2015010226076</t>
  </si>
  <si>
    <t>BASAN</t>
  </si>
  <si>
    <t>Hakan</t>
  </si>
  <si>
    <t>2015010226075</t>
  </si>
  <si>
    <t>CEBİR</t>
  </si>
  <si>
    <t>HALİL İBRAHİM</t>
  </si>
  <si>
    <t>2015010226073</t>
  </si>
  <si>
    <t>KARATEPE</t>
  </si>
  <si>
    <t>AYLİS SEVİLAY</t>
  </si>
  <si>
    <t>2015010226060</t>
  </si>
  <si>
    <t>ALTUĞ</t>
  </si>
  <si>
    <t>2015010226058</t>
  </si>
  <si>
    <t>TOPAL</t>
  </si>
  <si>
    <t>YASEMİN</t>
  </si>
  <si>
    <t>2015010226057</t>
  </si>
  <si>
    <t>ŞENYURT</t>
  </si>
  <si>
    <t>EBRAR</t>
  </si>
  <si>
    <t>2015010226051</t>
  </si>
  <si>
    <t>KAHVECİ</t>
  </si>
  <si>
    <t>2015010226049</t>
  </si>
  <si>
    <t>BAŞ</t>
  </si>
  <si>
    <t>TUĞBA</t>
  </si>
  <si>
    <t>2015010226048</t>
  </si>
  <si>
    <t>ÇAĞLAR</t>
  </si>
  <si>
    <t>HABİB CAN</t>
  </si>
  <si>
    <t>2015010226046</t>
  </si>
  <si>
    <t>KARAKURT</t>
  </si>
  <si>
    <t>2015010226042</t>
  </si>
  <si>
    <t>2015010226032</t>
  </si>
  <si>
    <t>ÖZİÇ</t>
  </si>
  <si>
    <t>MUSTAFA ÖZGENÇ</t>
  </si>
  <si>
    <t>2015010226028</t>
  </si>
  <si>
    <t>2015010226026</t>
  </si>
  <si>
    <t>AKDOĞAN</t>
  </si>
  <si>
    <t>2015010226024</t>
  </si>
  <si>
    <t>ADSIZ</t>
  </si>
  <si>
    <t>ERTAN</t>
  </si>
  <si>
    <t>2015010226023</t>
  </si>
  <si>
    <t>AHMET ALİ</t>
  </si>
  <si>
    <t>2015010226020</t>
  </si>
  <si>
    <t>KUŞCAN</t>
  </si>
  <si>
    <t>EYÜP MURAT</t>
  </si>
  <si>
    <t>2015010226019</t>
  </si>
  <si>
    <t>TERZİ</t>
  </si>
  <si>
    <t>MUHAMMET HANEFİ</t>
  </si>
  <si>
    <t>2015010226016</t>
  </si>
  <si>
    <t>BALCA</t>
  </si>
  <si>
    <t>YAĞMUR</t>
  </si>
  <si>
    <t>2015010226014</t>
  </si>
  <si>
    <t>2015010226008</t>
  </si>
  <si>
    <t>KAYMAKÇI</t>
  </si>
  <si>
    <t>MÜCAHİT</t>
  </si>
  <si>
    <t>2015010226007</t>
  </si>
  <si>
    <t>HİCRET</t>
  </si>
  <si>
    <t>TAMER</t>
  </si>
  <si>
    <t>2015010226005</t>
  </si>
  <si>
    <t>EMİRHAN</t>
  </si>
  <si>
    <t>2015010226004</t>
  </si>
  <si>
    <t>EYEN</t>
  </si>
  <si>
    <t>İSMAİL EMRE</t>
  </si>
  <si>
    <t>2014210226003</t>
  </si>
  <si>
    <t>EMEK</t>
  </si>
  <si>
    <t>2014110226006</t>
  </si>
  <si>
    <t>YUŞA ABDULLAH</t>
  </si>
  <si>
    <t>2014010226090</t>
  </si>
  <si>
    <t>YAZICIOĞLU</t>
  </si>
  <si>
    <t>2014010226089</t>
  </si>
  <si>
    <t>ATEŞ</t>
  </si>
  <si>
    <t>MUHAMMED BURAK</t>
  </si>
  <si>
    <t>2014010226088</t>
  </si>
  <si>
    <t>2014010226081</t>
  </si>
  <si>
    <t>2014010226080</t>
  </si>
  <si>
    <t>GÜNEY</t>
  </si>
  <si>
    <t>MEHMET AKİF</t>
  </si>
  <si>
    <t>2014010226070</t>
  </si>
  <si>
    <t>ÖRKÜN</t>
  </si>
  <si>
    <t>MEHMET MERT</t>
  </si>
  <si>
    <t>2014010226066</t>
  </si>
  <si>
    <t>PASİN</t>
  </si>
  <si>
    <t>SUHA</t>
  </si>
  <si>
    <t>2014010226064</t>
  </si>
  <si>
    <t>UĞUR</t>
  </si>
  <si>
    <t>BÜŞRA</t>
  </si>
  <si>
    <t>2014010226061</t>
  </si>
  <si>
    <t>YAMAN</t>
  </si>
  <si>
    <t>2014010226060</t>
  </si>
  <si>
    <t>HINIK</t>
  </si>
  <si>
    <t>2014010226057</t>
  </si>
  <si>
    <t>GÜNTÜRKÜN</t>
  </si>
  <si>
    <t>2014010226051</t>
  </si>
  <si>
    <t>ÖLMEZ</t>
  </si>
  <si>
    <t>EFKAN</t>
  </si>
  <si>
    <t>2014010226044</t>
  </si>
  <si>
    <t>YASİN MURAT</t>
  </si>
  <si>
    <t>2014010226040</t>
  </si>
  <si>
    <t>KEMAL ENES</t>
  </si>
  <si>
    <t>2014010226035</t>
  </si>
  <si>
    <t>SEVEN</t>
  </si>
  <si>
    <t>2014010226033</t>
  </si>
  <si>
    <t>DALYAN</t>
  </si>
  <si>
    <t>EMRULLAH</t>
  </si>
  <si>
    <t>2014010226026</t>
  </si>
  <si>
    <t>2014010226025</t>
  </si>
  <si>
    <t>KARTALCİ</t>
  </si>
  <si>
    <t>2014010226023</t>
  </si>
  <si>
    <t>ÖZEL</t>
  </si>
  <si>
    <t>MUHAMMET MÜCAHİT TALHA</t>
  </si>
  <si>
    <t>2014010226018</t>
  </si>
  <si>
    <t>KALAYCI</t>
  </si>
  <si>
    <t>2014010226014</t>
  </si>
  <si>
    <t>SARP</t>
  </si>
  <si>
    <t>MELİH</t>
  </si>
  <si>
    <t>2014010226013</t>
  </si>
  <si>
    <t>BACAK</t>
  </si>
  <si>
    <t>2014010226011</t>
  </si>
  <si>
    <t>2014010226005</t>
  </si>
  <si>
    <t>ARSLANKAYA</t>
  </si>
  <si>
    <t>AKIN FURKAN</t>
  </si>
  <si>
    <t>2014010226004</t>
  </si>
  <si>
    <t>MUSTAFA KAAN</t>
  </si>
  <si>
    <t>2014010226001</t>
  </si>
  <si>
    <t>Ali</t>
  </si>
  <si>
    <t>2013010226095</t>
  </si>
  <si>
    <t>YAVUZ</t>
  </si>
  <si>
    <t>2013010226091</t>
  </si>
  <si>
    <t>AKGÜL</t>
  </si>
  <si>
    <t>2013010226083</t>
  </si>
  <si>
    <t>BAŞARAN</t>
  </si>
  <si>
    <t>2013010226075</t>
  </si>
  <si>
    <t>YALÇIN</t>
  </si>
  <si>
    <t>Burak</t>
  </si>
  <si>
    <t>2013010226067</t>
  </si>
  <si>
    <t>CAK</t>
  </si>
  <si>
    <t>Tahir</t>
  </si>
  <si>
    <t>2013010226065</t>
  </si>
  <si>
    <t>SAK</t>
  </si>
  <si>
    <t>Yunus Emre</t>
  </si>
  <si>
    <t>2013010226055</t>
  </si>
  <si>
    <t>YURTÇU</t>
  </si>
  <si>
    <t>Şener Yiğit</t>
  </si>
  <si>
    <t>2013010226048</t>
  </si>
  <si>
    <t>KARSLI</t>
  </si>
  <si>
    <t>İsmail Hakkı</t>
  </si>
  <si>
    <t>2013010226039</t>
  </si>
  <si>
    <t>2013010226036</t>
  </si>
  <si>
    <t>Ekrem</t>
  </si>
  <si>
    <t>2013010226027</t>
  </si>
  <si>
    <t>AKDAN</t>
  </si>
  <si>
    <t>Tevfik</t>
  </si>
  <si>
    <t>2013010226024</t>
  </si>
  <si>
    <t>ÖZDİLER</t>
  </si>
  <si>
    <t>Anıl</t>
  </si>
  <si>
    <t>2013010226010</t>
  </si>
  <si>
    <t>BURAN</t>
  </si>
  <si>
    <t>2012010226021</t>
  </si>
  <si>
    <t>GÜVEN</t>
  </si>
  <si>
    <t>Doğukan</t>
  </si>
  <si>
    <t>2011010226064</t>
  </si>
  <si>
    <t>BAĞLIOĞLU</t>
  </si>
  <si>
    <t>Aykut</t>
  </si>
  <si>
    <t>2011010226047</t>
  </si>
  <si>
    <t>SUAT EMRE</t>
  </si>
  <si>
    <t>2011010226030</t>
  </si>
  <si>
    <t>Ayşenur</t>
  </si>
  <si>
    <t>2011010226008</t>
  </si>
  <si>
    <t>TİMUR</t>
  </si>
  <si>
    <t>1810226072</t>
  </si>
  <si>
    <t>YUNAK</t>
  </si>
  <si>
    <t>MUHAMMED EMİN</t>
  </si>
  <si>
    <t>1810226069</t>
  </si>
  <si>
    <t>OSANMAZ</t>
  </si>
  <si>
    <t>1810226068</t>
  </si>
  <si>
    <t>1810226061</t>
  </si>
  <si>
    <t>ŞAHİNBAŞ</t>
  </si>
  <si>
    <t>ERDEM</t>
  </si>
  <si>
    <t>1810226059</t>
  </si>
  <si>
    <t>AL-QAYADHI</t>
  </si>
  <si>
    <t>MOHAMMED ABDULLAH MOHAMMED KHALED</t>
  </si>
  <si>
    <t>2016710225402</t>
  </si>
  <si>
    <t>ABDULLATİF</t>
  </si>
  <si>
    <t>Muhammed</t>
  </si>
  <si>
    <t>2016710225304</t>
  </si>
  <si>
    <t>ELMKUKİ</t>
  </si>
  <si>
    <t>ADNAN</t>
  </si>
  <si>
    <t>2016710225303</t>
  </si>
  <si>
    <t>TURHAL</t>
  </si>
  <si>
    <t>2016710225070</t>
  </si>
  <si>
    <t>MYRADOV</t>
  </si>
  <si>
    <t>SHATLYK</t>
  </si>
  <si>
    <t>2016710225054</t>
  </si>
  <si>
    <t>CİN</t>
  </si>
  <si>
    <t>ŞERİF MEHMET</t>
  </si>
  <si>
    <t>2016210225006</t>
  </si>
  <si>
    <t>EVCEK</t>
  </si>
  <si>
    <t>SERDAR</t>
  </si>
  <si>
    <t>2016210225005</t>
  </si>
  <si>
    <t>İSMET</t>
  </si>
  <si>
    <t>2016210225004</t>
  </si>
  <si>
    <t>ÇUR</t>
  </si>
  <si>
    <t>ESAT</t>
  </si>
  <si>
    <t>2016210225003</t>
  </si>
  <si>
    <t>SAYĞIN</t>
  </si>
  <si>
    <t>Fatih</t>
  </si>
  <si>
    <t>2016110225007</t>
  </si>
  <si>
    <t>2016010225063</t>
  </si>
  <si>
    <t>GARSON</t>
  </si>
  <si>
    <t>2016010225062</t>
  </si>
  <si>
    <t>2016010225060</t>
  </si>
  <si>
    <t>MUMCU</t>
  </si>
  <si>
    <t>MUHAMMED CEMAL</t>
  </si>
  <si>
    <t>2016010225057</t>
  </si>
  <si>
    <t>HİLAL</t>
  </si>
  <si>
    <t>2016010225056</t>
  </si>
  <si>
    <t>ALTIN</t>
  </si>
  <si>
    <t>2016010225051</t>
  </si>
  <si>
    <t>ASLANTAŞ</t>
  </si>
  <si>
    <t>2016010225050</t>
  </si>
  <si>
    <t>ŞAP</t>
  </si>
  <si>
    <t>2016010225046</t>
  </si>
  <si>
    <t>USTA</t>
  </si>
  <si>
    <t>ALP EREN</t>
  </si>
  <si>
    <t>2016010225045</t>
  </si>
  <si>
    <t>TOP</t>
  </si>
  <si>
    <t>2016010225042</t>
  </si>
  <si>
    <t>DEMİRKESEN</t>
  </si>
  <si>
    <t>ATAKAN</t>
  </si>
  <si>
    <t>2016010225041</t>
  </si>
  <si>
    <t>UÇKAÇ</t>
  </si>
  <si>
    <t>2016010225040</t>
  </si>
  <si>
    <t>KAHRAMAN</t>
  </si>
  <si>
    <t>RUMEYSA</t>
  </si>
  <si>
    <t>2016010225036</t>
  </si>
  <si>
    <t>UÇAR</t>
  </si>
  <si>
    <t>2016010225035</t>
  </si>
  <si>
    <t>SARIKAYA</t>
  </si>
  <si>
    <t>DURMUŞ</t>
  </si>
  <si>
    <t>2016010225032</t>
  </si>
  <si>
    <t>KÜCÜKZOROGLU</t>
  </si>
  <si>
    <t>VEYSEL</t>
  </si>
  <si>
    <t>2016010225030</t>
  </si>
  <si>
    <t>2016010225029</t>
  </si>
  <si>
    <t>ADIGÜZEL</t>
  </si>
  <si>
    <t>GAMZE</t>
  </si>
  <si>
    <t>2016010225028</t>
  </si>
  <si>
    <t>HABİP</t>
  </si>
  <si>
    <t>2016010225024</t>
  </si>
  <si>
    <t>TÜRKER</t>
  </si>
  <si>
    <t>UYGAR</t>
  </si>
  <si>
    <t>2016010225022</t>
  </si>
  <si>
    <t>AHMET BURAK</t>
  </si>
  <si>
    <t>2016010225019</t>
  </si>
  <si>
    <t>KALYONCUOĞLU</t>
  </si>
  <si>
    <t>ALİ HİKMET</t>
  </si>
  <si>
    <t>2016010225018</t>
  </si>
  <si>
    <t>CANSIZ</t>
  </si>
  <si>
    <t>2016010225016</t>
  </si>
  <si>
    <t>YURDAKUL</t>
  </si>
  <si>
    <t>AKİF</t>
  </si>
  <si>
    <t>2016010225012</t>
  </si>
  <si>
    <t>DUHAN</t>
  </si>
  <si>
    <t>2016010225007</t>
  </si>
  <si>
    <t>SAYEH</t>
  </si>
  <si>
    <t>NURA</t>
  </si>
  <si>
    <t>2015710225065</t>
  </si>
  <si>
    <t>ABDULRAZZAK</t>
  </si>
  <si>
    <t>MECİT</t>
  </si>
  <si>
    <t>2015710225058</t>
  </si>
  <si>
    <t>abdi</t>
  </si>
  <si>
    <t>cafer</t>
  </si>
  <si>
    <t>2015710225055</t>
  </si>
  <si>
    <t>ASWAİD</t>
  </si>
  <si>
    <t>MUHANNAD</t>
  </si>
  <si>
    <t>2015710225017</t>
  </si>
  <si>
    <t>R.K.ABUDAYYA</t>
  </si>
  <si>
    <t>2015710225011</t>
  </si>
  <si>
    <t>SOLMAZ</t>
  </si>
  <si>
    <t>OSMAN ATİLLA</t>
  </si>
  <si>
    <t>2015210225006</t>
  </si>
  <si>
    <t>2015010225065</t>
  </si>
  <si>
    <t>HASAN FURKAN</t>
  </si>
  <si>
    <t>2015010225063</t>
  </si>
  <si>
    <t>YAPICI</t>
  </si>
  <si>
    <t>BERKAN</t>
  </si>
  <si>
    <t>2015010225057</t>
  </si>
  <si>
    <t>ÇAYIR</t>
  </si>
  <si>
    <t>2015010225049</t>
  </si>
  <si>
    <t>BAŞKÖY</t>
  </si>
  <si>
    <t>SALİM</t>
  </si>
  <si>
    <t>2015010225048</t>
  </si>
  <si>
    <t>KAYİP</t>
  </si>
  <si>
    <t>2015010225042</t>
  </si>
  <si>
    <t>PARSAK</t>
  </si>
  <si>
    <t>AYBARS BERKAN</t>
  </si>
  <si>
    <t>2015010225020</t>
  </si>
  <si>
    <t>SİNAN KEREM</t>
  </si>
  <si>
    <t>2015010225013</t>
  </si>
  <si>
    <t>AKSAKAL</t>
  </si>
  <si>
    <t>2015010225011</t>
  </si>
  <si>
    <t>2015010225002</t>
  </si>
  <si>
    <t>SAVAŞ</t>
  </si>
  <si>
    <t>DİYAP</t>
  </si>
  <si>
    <t>2014210225010</t>
  </si>
  <si>
    <t>ÖZYAZICI</t>
  </si>
  <si>
    <t>2014210225006</t>
  </si>
  <si>
    <t>ÖZMEN</t>
  </si>
  <si>
    <t>2014210225001</t>
  </si>
  <si>
    <t>ŞİYAR</t>
  </si>
  <si>
    <t>2014010225094</t>
  </si>
  <si>
    <t>KARACA</t>
  </si>
  <si>
    <t>OSMAN GÖRKEM</t>
  </si>
  <si>
    <t>2014010225089</t>
  </si>
  <si>
    <t>ARIÖZSOY</t>
  </si>
  <si>
    <t>2014010225087</t>
  </si>
  <si>
    <t>FIRAT</t>
  </si>
  <si>
    <t>2014010225077</t>
  </si>
  <si>
    <t>HOCAOĞLU</t>
  </si>
  <si>
    <t>EMİR ALİ</t>
  </si>
  <si>
    <t>2014010225076</t>
  </si>
  <si>
    <t>DAŞÇIOĞLU</t>
  </si>
  <si>
    <t>2014010225073</t>
  </si>
  <si>
    <t>LERMİ</t>
  </si>
  <si>
    <t>2014010225069</t>
  </si>
  <si>
    <t>ZORLUOĞLU</t>
  </si>
  <si>
    <t>KAĞAN</t>
  </si>
  <si>
    <t>2014010225063</t>
  </si>
  <si>
    <t>2014010225057</t>
  </si>
  <si>
    <t>YİĞİT ALİ</t>
  </si>
  <si>
    <t>2014010225047</t>
  </si>
  <si>
    <t>TÜRKOĞLU</t>
  </si>
  <si>
    <t>2014010225045</t>
  </si>
  <si>
    <t>KOCABACAK</t>
  </si>
  <si>
    <t>2014010225044</t>
  </si>
  <si>
    <t>ÖZDOĞAN</t>
  </si>
  <si>
    <t>2014010225041</t>
  </si>
  <si>
    <t>KÖSE</t>
  </si>
  <si>
    <t>2014010225038</t>
  </si>
  <si>
    <t>USLU</t>
  </si>
  <si>
    <t>TUNCAY</t>
  </si>
  <si>
    <t>2014010225036</t>
  </si>
  <si>
    <t>FİDAN</t>
  </si>
  <si>
    <t>2014010225029</t>
  </si>
  <si>
    <t>KARAMAN</t>
  </si>
  <si>
    <t>2014010225025</t>
  </si>
  <si>
    <t>UÇAŞ</t>
  </si>
  <si>
    <t>BURCU</t>
  </si>
  <si>
    <t>2014010225023</t>
  </si>
  <si>
    <t>ŞENGÖÇMEN</t>
  </si>
  <si>
    <t>2014010225016</t>
  </si>
  <si>
    <t>2014010225015</t>
  </si>
  <si>
    <t>TÜTÜNEN</t>
  </si>
  <si>
    <t>2014010225011</t>
  </si>
  <si>
    <t>KÖMÜRCÜ</t>
  </si>
  <si>
    <t>2014010225008</t>
  </si>
  <si>
    <t>ALMASULU</t>
  </si>
  <si>
    <t>KARDELEN ASLI</t>
  </si>
  <si>
    <t>2014010225007</t>
  </si>
  <si>
    <t>2014010225003</t>
  </si>
  <si>
    <t>Mert</t>
  </si>
  <si>
    <t>2013010225094</t>
  </si>
  <si>
    <t>Gökçe Nur</t>
  </si>
  <si>
    <t>2013010225047</t>
  </si>
  <si>
    <t>SEVİNÇ</t>
  </si>
  <si>
    <t>2013010225037</t>
  </si>
  <si>
    <t>Fatih Can</t>
  </si>
  <si>
    <t>2013010225033</t>
  </si>
  <si>
    <t>GÜÇLÜ</t>
  </si>
  <si>
    <t>Ertan</t>
  </si>
  <si>
    <t>2013010225025</t>
  </si>
  <si>
    <t>Ömür</t>
  </si>
  <si>
    <t>2013010225020</t>
  </si>
  <si>
    <t>KOÇAK</t>
  </si>
  <si>
    <t>Bahadır Ozan</t>
  </si>
  <si>
    <t>2011010225040</t>
  </si>
  <si>
    <t>PATLAR</t>
  </si>
  <si>
    <t>Umut</t>
  </si>
  <si>
    <t>2011010225024</t>
  </si>
  <si>
    <t>BUDAK</t>
  </si>
  <si>
    <t>HANDE MELEK</t>
  </si>
  <si>
    <t>2017110226014</t>
  </si>
  <si>
    <t>2016210226006</t>
  </si>
  <si>
    <t>KIZMAZ</t>
  </si>
  <si>
    <t>2016210226004</t>
  </si>
  <si>
    <t>2016210226003</t>
  </si>
  <si>
    <t>SEVİM</t>
  </si>
  <si>
    <t>2016110226004</t>
  </si>
  <si>
    <t>ÇAYBAŞI</t>
  </si>
  <si>
    <t>EBUBEKİR</t>
  </si>
  <si>
    <t>2016010226059</t>
  </si>
  <si>
    <t>GÖNCÜ</t>
  </si>
  <si>
    <t>MUHAMMED ALİ</t>
  </si>
  <si>
    <t>2016010226052</t>
  </si>
  <si>
    <t>KOYUNCU</t>
  </si>
  <si>
    <t>2016010226051</t>
  </si>
  <si>
    <t>MADEN</t>
  </si>
  <si>
    <t>2016010226041</t>
  </si>
  <si>
    <t>TURGUT</t>
  </si>
  <si>
    <t>GALİP</t>
  </si>
  <si>
    <t>2016010226038</t>
  </si>
  <si>
    <t>KERİM CAN</t>
  </si>
  <si>
    <t>2016010226037</t>
  </si>
  <si>
    <t>2016010226030</t>
  </si>
  <si>
    <t>ÖZCAN</t>
  </si>
  <si>
    <t>2016010226025</t>
  </si>
  <si>
    <t>ÖZMAN</t>
  </si>
  <si>
    <t>NARİN UTKU</t>
  </si>
  <si>
    <t>2016010226020</t>
  </si>
  <si>
    <t>MUTLU</t>
  </si>
  <si>
    <t>2016010226015</t>
  </si>
  <si>
    <t>KIRLAK</t>
  </si>
  <si>
    <t>MUHAMMED HALİT</t>
  </si>
  <si>
    <t>2016010226013</t>
  </si>
  <si>
    <t>ENESHAN</t>
  </si>
  <si>
    <t>2016010226002</t>
  </si>
  <si>
    <t>SHREITEH</t>
  </si>
  <si>
    <t>HAMED K. H.</t>
  </si>
  <si>
    <t>2015710226088</t>
  </si>
  <si>
    <t>HAMKI</t>
  </si>
  <si>
    <t>KHALED</t>
  </si>
  <si>
    <t>2015710226055</t>
  </si>
  <si>
    <t>DURMAZ</t>
  </si>
  <si>
    <t>2015110226016</t>
  </si>
  <si>
    <t>2015110226014</t>
  </si>
  <si>
    <t>ASLAN</t>
  </si>
  <si>
    <t>2015110226004</t>
  </si>
  <si>
    <t>GÜMÜŞCÜ</t>
  </si>
  <si>
    <t>İDRİS</t>
  </si>
  <si>
    <t>2015110226002</t>
  </si>
  <si>
    <t>BOZYEL</t>
  </si>
  <si>
    <t>JİYAN</t>
  </si>
  <si>
    <t>2015010226077</t>
  </si>
  <si>
    <t>AYTEKİN</t>
  </si>
  <si>
    <t>SADIK ONUR</t>
  </si>
  <si>
    <t>2015010226070</t>
  </si>
  <si>
    <t>BAKIR</t>
  </si>
  <si>
    <t>2015010226068</t>
  </si>
  <si>
    <t>GÜRSOY</t>
  </si>
  <si>
    <t>ENVER</t>
  </si>
  <si>
    <t>2015010226066</t>
  </si>
  <si>
    <t>HAYRİ</t>
  </si>
  <si>
    <t>2015010226064</t>
  </si>
  <si>
    <t>KESEPARA</t>
  </si>
  <si>
    <t>HASAN CAN</t>
  </si>
  <si>
    <t>2015010226062</t>
  </si>
  <si>
    <t>KALKMAZ</t>
  </si>
  <si>
    <t>2015010226047</t>
  </si>
  <si>
    <t>BAŞALAN</t>
  </si>
  <si>
    <t>2015010226041</t>
  </si>
  <si>
    <t>MUSTAFA ALİ</t>
  </si>
  <si>
    <t>2015010226038</t>
  </si>
  <si>
    <t>TOPTAŞ</t>
  </si>
  <si>
    <t>2015010226037</t>
  </si>
  <si>
    <t>HATİCE HİLAL</t>
  </si>
  <si>
    <t>2015010226033</t>
  </si>
  <si>
    <t>ÇİFTÇİ</t>
  </si>
  <si>
    <t>MUHSİN</t>
  </si>
  <si>
    <t>2015010226029</t>
  </si>
  <si>
    <t>ELALTUNKARA</t>
  </si>
  <si>
    <t>2015010226027</t>
  </si>
  <si>
    <t>2015010226013</t>
  </si>
  <si>
    <t>MEHMET BERK</t>
  </si>
  <si>
    <t>2015010226011</t>
  </si>
  <si>
    <t>GÜRKAL</t>
  </si>
  <si>
    <t>ALAATTİN ERAY</t>
  </si>
  <si>
    <t>2015010226009</t>
  </si>
  <si>
    <t>GÜDER</t>
  </si>
  <si>
    <t>CANER</t>
  </si>
  <si>
    <t>2015010226002</t>
  </si>
  <si>
    <t>DOĞANTEKİN</t>
  </si>
  <si>
    <t>İSA</t>
  </si>
  <si>
    <t>2014210226011</t>
  </si>
  <si>
    <t>ZORLU</t>
  </si>
  <si>
    <t>2014210226006</t>
  </si>
  <si>
    <t>SÜZER</t>
  </si>
  <si>
    <t>SÜMEYYE</t>
  </si>
  <si>
    <t>2014010226095</t>
  </si>
  <si>
    <t>KÜCCÜKSOLAK</t>
  </si>
  <si>
    <t>BURAKCAN</t>
  </si>
  <si>
    <t>2014010226092</t>
  </si>
  <si>
    <t>BAYOĞLU</t>
  </si>
  <si>
    <t>ÜLKÜ</t>
  </si>
  <si>
    <t>2014010226083</t>
  </si>
  <si>
    <t>DEPE</t>
  </si>
  <si>
    <t>FURGAN</t>
  </si>
  <si>
    <t>2014010226058</t>
  </si>
  <si>
    <t>KÜÇÜKELÇİ</t>
  </si>
  <si>
    <t>VELİ</t>
  </si>
  <si>
    <t>2014010226052</t>
  </si>
  <si>
    <t>ARGIN</t>
  </si>
  <si>
    <t>2014010226038</t>
  </si>
  <si>
    <t>NECİP BURAK</t>
  </si>
  <si>
    <t>2014010226036</t>
  </si>
  <si>
    <t>ÖGÜTLÜ</t>
  </si>
  <si>
    <t>2014010226031</t>
  </si>
  <si>
    <t>2014010226030</t>
  </si>
  <si>
    <t>MUSTAFA DUACAN</t>
  </si>
  <si>
    <t>2014010226028</t>
  </si>
  <si>
    <t>KARABULUT</t>
  </si>
  <si>
    <t>ASLIHAN</t>
  </si>
  <si>
    <t>2014010226024</t>
  </si>
  <si>
    <t>KAS</t>
  </si>
  <si>
    <t>2014010226022</t>
  </si>
  <si>
    <t>ÜRPER</t>
  </si>
  <si>
    <t>2014010226021</t>
  </si>
  <si>
    <t>ALKAN</t>
  </si>
  <si>
    <t>MİTHAT CAN</t>
  </si>
  <si>
    <t>2014010226006</t>
  </si>
  <si>
    <t>Mehmet Can</t>
  </si>
  <si>
    <t>2013010226084</t>
  </si>
  <si>
    <t>Şakir</t>
  </si>
  <si>
    <t>2013010226074</t>
  </si>
  <si>
    <t>Elifnur</t>
  </si>
  <si>
    <t>2013010226066</t>
  </si>
  <si>
    <t>AKKUL</t>
  </si>
  <si>
    <t>Muhammed Arif</t>
  </si>
  <si>
    <t>2013010226054</t>
  </si>
  <si>
    <t>SALMAN</t>
  </si>
  <si>
    <t>Emre Ali</t>
  </si>
  <si>
    <t>2013010226050</t>
  </si>
  <si>
    <t>Ömer Taha</t>
  </si>
  <si>
    <t>2013010226026</t>
  </si>
  <si>
    <t>KARAYAN</t>
  </si>
  <si>
    <t>Merve</t>
  </si>
  <si>
    <t>2013010226012</t>
  </si>
  <si>
    <t>AKYÜZ</t>
  </si>
  <si>
    <t>Cihan</t>
  </si>
  <si>
    <t>2012010226074</t>
  </si>
  <si>
    <t>ADANIR</t>
  </si>
  <si>
    <t>Ahmet Remzi</t>
  </si>
  <si>
    <t>2012010226033</t>
  </si>
  <si>
    <t>HANCI</t>
  </si>
  <si>
    <t>Mehmet Burak</t>
  </si>
  <si>
    <t>2012010226030</t>
  </si>
  <si>
    <t>BODUR</t>
  </si>
  <si>
    <t>Buğra</t>
  </si>
  <si>
    <t>2012010226024</t>
  </si>
  <si>
    <t>Taylan</t>
  </si>
  <si>
    <t>2011010226067</t>
  </si>
  <si>
    <t>TUNCER</t>
  </si>
  <si>
    <t>2011010226023</t>
  </si>
  <si>
    <t>K</t>
  </si>
  <si>
    <t>2014010226048</t>
  </si>
  <si>
    <t>ZEYNEP</t>
  </si>
  <si>
    <t>FINDIK</t>
  </si>
  <si>
    <t>2015010226034</t>
  </si>
  <si>
    <t>EKİN ERHAN</t>
  </si>
  <si>
    <t>IĞDIR</t>
  </si>
  <si>
    <t>2015710226050</t>
  </si>
  <si>
    <t>ABDULJAWAD</t>
  </si>
  <si>
    <t>KAYALI</t>
  </si>
  <si>
    <t>2016010226001</t>
  </si>
  <si>
    <t>ERDİ</t>
  </si>
  <si>
    <t>İPEK</t>
  </si>
  <si>
    <t>2016010226021</t>
  </si>
  <si>
    <t>İBRAHİM</t>
  </si>
  <si>
    <t>TALAK</t>
  </si>
  <si>
    <t>2016010226049</t>
  </si>
  <si>
    <t>MEVLÜT KONGUR</t>
  </si>
  <si>
    <t>EROĞLU</t>
  </si>
  <si>
    <t>2016710226005</t>
  </si>
  <si>
    <t>ABDULVADOUD</t>
  </si>
  <si>
    <t>BADENJKA</t>
  </si>
  <si>
    <t>2016710226025</t>
  </si>
  <si>
    <t>MUSAAB MANHAL MOHAMMED FAWZI</t>
  </si>
  <si>
    <t>AL GRER</t>
  </si>
  <si>
    <t>GRP</t>
  </si>
  <si>
    <t>A</t>
  </si>
  <si>
    <t>B</t>
  </si>
  <si>
    <t>C</t>
  </si>
  <si>
    <t>D</t>
  </si>
  <si>
    <t>E</t>
  </si>
  <si>
    <t>F</t>
  </si>
  <si>
    <t>2013010225045</t>
  </si>
  <si>
    <t>Burhan</t>
  </si>
  <si>
    <t>ÖK</t>
  </si>
  <si>
    <t>2014010225093</t>
  </si>
  <si>
    <t>SEFER</t>
  </si>
  <si>
    <t>2014110225004</t>
  </si>
  <si>
    <t>Onur</t>
  </si>
  <si>
    <t>DİNCER</t>
  </si>
  <si>
    <t>2015010225012</t>
  </si>
  <si>
    <t>YELDAN</t>
  </si>
  <si>
    <t>2015010225025</t>
  </si>
  <si>
    <t>MERVE</t>
  </si>
  <si>
    <t>BAL</t>
  </si>
  <si>
    <t>2015010225039</t>
  </si>
  <si>
    <t>İLAY</t>
  </si>
  <si>
    <t>BİNBİR</t>
  </si>
  <si>
    <t>2015010225067</t>
  </si>
  <si>
    <t>ENGİN</t>
  </si>
  <si>
    <t>2015710225001</t>
  </si>
  <si>
    <t>ABDULJAVAD</t>
  </si>
  <si>
    <t>ALALI</t>
  </si>
  <si>
    <t>2015710225002</t>
  </si>
  <si>
    <t>ABDULRAHMAN HASSAN GHANIM</t>
  </si>
  <si>
    <t>RIJABO</t>
  </si>
  <si>
    <t>2015710225050</t>
  </si>
  <si>
    <t>abaas</t>
  </si>
  <si>
    <t>elhammud</t>
  </si>
  <si>
    <t>2015010226022</t>
  </si>
  <si>
    <t>DÜLGER</t>
  </si>
  <si>
    <t>2015010226036</t>
  </si>
  <si>
    <t>2015110226006</t>
  </si>
  <si>
    <t>ÇOLAK</t>
  </si>
  <si>
    <t>2015110226008</t>
  </si>
  <si>
    <t>Selami</t>
  </si>
  <si>
    <t>2015110226012</t>
  </si>
  <si>
    <t>Sami</t>
  </si>
  <si>
    <t>2015710226001</t>
  </si>
  <si>
    <t>AHMAD</t>
  </si>
  <si>
    <t>KHABBAZ</t>
  </si>
  <si>
    <t>2013010225054</t>
  </si>
  <si>
    <t>Muhammet Ali</t>
  </si>
  <si>
    <t>2014010225010</t>
  </si>
  <si>
    <t>KOZAK</t>
  </si>
  <si>
    <t>2014010225020</t>
  </si>
  <si>
    <t>BİLGEHAN</t>
  </si>
  <si>
    <t>2014010225022</t>
  </si>
  <si>
    <t>ERSEL</t>
  </si>
  <si>
    <t>2014010225030</t>
  </si>
  <si>
    <t>2014010225049</t>
  </si>
  <si>
    <t>CEMİL</t>
  </si>
  <si>
    <t>EVCİL</t>
  </si>
  <si>
    <t>2014010225075</t>
  </si>
  <si>
    <t>OKTAY</t>
  </si>
  <si>
    <t>GÜL</t>
  </si>
  <si>
    <t>2015010225010</t>
  </si>
  <si>
    <t>2015010225014</t>
  </si>
  <si>
    <t>2015010225031</t>
  </si>
  <si>
    <t>AŞKIN</t>
  </si>
  <si>
    <t>2015010225032</t>
  </si>
  <si>
    <t>2015010225036</t>
  </si>
  <si>
    <t>BİLAL</t>
  </si>
  <si>
    <t>VATANSEVER</t>
  </si>
  <si>
    <t>2015010225066</t>
  </si>
  <si>
    <t>YÜRÜK</t>
  </si>
  <si>
    <t>2015010225072</t>
  </si>
  <si>
    <t>2011010225039</t>
  </si>
  <si>
    <t>Turgay</t>
  </si>
  <si>
    <t>2012010225048</t>
  </si>
  <si>
    <t>Ziya Emrecan</t>
  </si>
  <si>
    <t>KARTAL</t>
  </si>
  <si>
    <t>2013010225067</t>
  </si>
  <si>
    <t>Burak Ahmet</t>
  </si>
  <si>
    <t>YAKICI</t>
  </si>
  <si>
    <t>2013010225091</t>
  </si>
  <si>
    <t>2013210225006</t>
  </si>
  <si>
    <t>2014010225005</t>
  </si>
  <si>
    <t>HÜDAİ</t>
  </si>
  <si>
    <t>KAVAKLI</t>
  </si>
  <si>
    <t>2014010225027</t>
  </si>
  <si>
    <t>NAZİFE</t>
  </si>
  <si>
    <t>KARAKOÇ</t>
  </si>
  <si>
    <t>2014010225028</t>
  </si>
  <si>
    <t>İMRE</t>
  </si>
  <si>
    <t>2014010225031</t>
  </si>
  <si>
    <t>2014010225034</t>
  </si>
  <si>
    <t>OĞULCAN</t>
  </si>
  <si>
    <t>ESEN</t>
  </si>
  <si>
    <t>2014010225035</t>
  </si>
  <si>
    <t>YUVALI</t>
  </si>
  <si>
    <t>2014010225039</t>
  </si>
  <si>
    <t>YUÇE</t>
  </si>
  <si>
    <t>2014010225043</t>
  </si>
  <si>
    <t>KEZİBAN KEVSER</t>
  </si>
  <si>
    <t>2014010225050</t>
  </si>
  <si>
    <t>MELİKŞAH</t>
  </si>
  <si>
    <t>TAŞÇI</t>
  </si>
  <si>
    <t>2014010225052</t>
  </si>
  <si>
    <t>TAPAN</t>
  </si>
  <si>
    <t>2014010225065</t>
  </si>
  <si>
    <t>ALTUNÇAY</t>
  </si>
  <si>
    <t>2014010225072</t>
  </si>
  <si>
    <t>SEZGİN</t>
  </si>
  <si>
    <t>2014010225074</t>
  </si>
  <si>
    <t>ÇOBANSOY</t>
  </si>
  <si>
    <t>2014010225080</t>
  </si>
  <si>
    <t>GÖZCÜ</t>
  </si>
  <si>
    <t>2014010225088</t>
  </si>
  <si>
    <t>HÜSEYİN FURKAN</t>
  </si>
  <si>
    <t>ÇOŞKUN</t>
  </si>
  <si>
    <t>2015010225005</t>
  </si>
  <si>
    <t>ANIL</t>
  </si>
  <si>
    <t>2015010225016</t>
  </si>
  <si>
    <t>MELİKE</t>
  </si>
  <si>
    <t>SAVURAN</t>
  </si>
  <si>
    <t>2015010225017</t>
  </si>
  <si>
    <t>2015010225022</t>
  </si>
  <si>
    <t>SAYAN</t>
  </si>
  <si>
    <t>2015010225033</t>
  </si>
  <si>
    <t>2015010225034</t>
  </si>
  <si>
    <t>AHMET TAHA</t>
  </si>
  <si>
    <t>DUMLUPINAR</t>
  </si>
  <si>
    <t>2015010225045</t>
  </si>
  <si>
    <t>2015010225046</t>
  </si>
  <si>
    <t>ÖZİŞ</t>
  </si>
  <si>
    <t>2015010225052</t>
  </si>
  <si>
    <t>ENSAR</t>
  </si>
  <si>
    <t>ÖZÇELİK</t>
  </si>
  <si>
    <t>2015010225064</t>
  </si>
  <si>
    <t>ÇELTİK</t>
  </si>
  <si>
    <t>2015010225071</t>
  </si>
  <si>
    <t>SUBAŞI</t>
  </si>
  <si>
    <t>2015110225004</t>
  </si>
  <si>
    <t>2015110225008</t>
  </si>
  <si>
    <t>ÖZDİL</t>
  </si>
  <si>
    <t>2015210225003</t>
  </si>
  <si>
    <t>YETKİN</t>
  </si>
  <si>
    <t>AKKAŞ</t>
  </si>
  <si>
    <t>2011010226040</t>
  </si>
  <si>
    <t>İbrahim Halid</t>
  </si>
  <si>
    <t>BAYRAK</t>
  </si>
  <si>
    <t>2013010226001</t>
  </si>
  <si>
    <t>Halil İbrahim</t>
  </si>
  <si>
    <t>2013010226019</t>
  </si>
  <si>
    <t>Veysel Mehmet</t>
  </si>
  <si>
    <t>KARAOĞLU</t>
  </si>
  <si>
    <t>2013010226085</t>
  </si>
  <si>
    <t>Mustafa Kaan</t>
  </si>
  <si>
    <t>2013010226087</t>
  </si>
  <si>
    <t>Ferhat</t>
  </si>
  <si>
    <t>2014010226008</t>
  </si>
  <si>
    <t>ŞEYMA</t>
  </si>
  <si>
    <t>2014010226015</t>
  </si>
  <si>
    <t>AHMET EMİN</t>
  </si>
  <si>
    <t>ARGÜL</t>
  </si>
  <si>
    <t>2014010226017</t>
  </si>
  <si>
    <t>REFAHEDDİN FURKAN</t>
  </si>
  <si>
    <t>2014010226020</t>
  </si>
  <si>
    <t>2014010226039</t>
  </si>
  <si>
    <t>AKİF CAN</t>
  </si>
  <si>
    <t>2014010226041</t>
  </si>
  <si>
    <t>BEKİR</t>
  </si>
  <si>
    <t>EMANET</t>
  </si>
  <si>
    <t>2014010226045</t>
  </si>
  <si>
    <t>BOLTEN</t>
  </si>
  <si>
    <t>2014010226046</t>
  </si>
  <si>
    <t>ORBAY</t>
  </si>
  <si>
    <t>2014010226053</t>
  </si>
  <si>
    <t>İSAK MURAT</t>
  </si>
  <si>
    <t>2014010226056</t>
  </si>
  <si>
    <t>BIYIKCI</t>
  </si>
  <si>
    <t>2014010226059</t>
  </si>
  <si>
    <t>2014010226069</t>
  </si>
  <si>
    <t>AYTUĞ</t>
  </si>
  <si>
    <t>DOĞANER</t>
  </si>
  <si>
    <t>2014010226076</t>
  </si>
  <si>
    <t>BEYTULLAH</t>
  </si>
  <si>
    <t>NALBANT</t>
  </si>
  <si>
    <t>2014010226077</t>
  </si>
  <si>
    <t>KÖROĞLU</t>
  </si>
  <si>
    <t>2014010226078</t>
  </si>
  <si>
    <t>2014010226084</t>
  </si>
  <si>
    <t>DEMİRKAZIK</t>
  </si>
  <si>
    <t>2014010226091</t>
  </si>
  <si>
    <t>2014210226008</t>
  </si>
  <si>
    <t>MEHMET DENİZ</t>
  </si>
  <si>
    <t>GÜÇDEMİR</t>
  </si>
  <si>
    <t>2015010226003</t>
  </si>
  <si>
    <t>GEÇER</t>
  </si>
  <si>
    <t>2015010226006</t>
  </si>
  <si>
    <t>SİNAN CAN</t>
  </si>
  <si>
    <t>2015010226010</t>
  </si>
  <si>
    <t>ERDİL</t>
  </si>
  <si>
    <t>2015010226015</t>
  </si>
  <si>
    <t>PALUT</t>
  </si>
  <si>
    <t>2015010226017</t>
  </si>
  <si>
    <t>2015010226018</t>
  </si>
  <si>
    <t>DALMAZ</t>
  </si>
  <si>
    <t>2015010226021</t>
  </si>
  <si>
    <t>YAMAÇ</t>
  </si>
  <si>
    <t>2015010226044</t>
  </si>
  <si>
    <t>2015010226045</t>
  </si>
  <si>
    <t>2015010226050</t>
  </si>
  <si>
    <t>AKÇAY</t>
  </si>
  <si>
    <t>2015010226056</t>
  </si>
  <si>
    <t>2015010226059</t>
  </si>
  <si>
    <t>OKAN BERK</t>
  </si>
  <si>
    <t>2015010226071</t>
  </si>
  <si>
    <t>ONUR CAN</t>
  </si>
  <si>
    <t>ŞIK</t>
  </si>
  <si>
    <t>2015110226001</t>
  </si>
  <si>
    <t>2015110226003</t>
  </si>
  <si>
    <t>FATMA</t>
  </si>
  <si>
    <t>KOZAN</t>
  </si>
  <si>
    <t>Ö1</t>
  </si>
  <si>
    <t>Ö2</t>
  </si>
  <si>
    <t>Ö3</t>
  </si>
  <si>
    <t>Ö4</t>
  </si>
  <si>
    <t>Ö8</t>
  </si>
  <si>
    <t>Ö9</t>
  </si>
  <si>
    <t>Ö10</t>
  </si>
  <si>
    <t xml:space="preserve">Melih </t>
  </si>
  <si>
    <t>Uzuner</t>
  </si>
  <si>
    <t>Hamed SHREITEH</t>
  </si>
  <si>
    <t>EK PUAN</t>
  </si>
  <si>
    <t>VİZE NOTU</t>
  </si>
  <si>
    <t>V.SINAVI</t>
  </si>
  <si>
    <t>Ek Puan</t>
  </si>
  <si>
    <t>Ek puan</t>
  </si>
  <si>
    <t>VİZE SIN.</t>
  </si>
  <si>
    <t>YOKLAMA</t>
  </si>
  <si>
    <t>ARTILAR</t>
  </si>
  <si>
    <t>Fin.Sın.</t>
  </si>
  <si>
    <t>İsmin okunsun. Açık büyük yaz.</t>
  </si>
  <si>
    <t>İSİMSİZ</t>
  </si>
  <si>
    <t>KAĞIT</t>
  </si>
  <si>
    <t>FİN.SIN.</t>
  </si>
  <si>
    <t>ABDOULAXE RİGUEBE HAMİS</t>
  </si>
  <si>
    <t>SEN KİMSİN? BU DERSİ BENDEN ALMIYORSAN NOTUN GİRİLEMEZ.</t>
  </si>
  <si>
    <t>ADINI DÜZGÜN OKUNAKLI BÜYÜK YAZ. ARAMAYALIM.</t>
  </si>
  <si>
    <t>İSMİNİ DÜZGÜN YAZMAYANLAR, LİSTEDE ARAMAYA YOL AÇANLAR -1 PUAN ALACAK.</t>
  </si>
  <si>
    <t>KAĞITTA İSMİN OKUNAKLI OLSUN</t>
  </si>
  <si>
    <t>İSMİNİ KAĞIDA BURADA YAZDIĞI ŞEKİLDE YAZ. ARATTIRMA!</t>
  </si>
  <si>
    <t>FİN SIN.</t>
  </si>
  <si>
    <t>İSMİNİ KAĞIDA LİSTEDEKİ ŞEKİLDE YAZ. ARATMA -1</t>
  </si>
  <si>
    <t>Ö5</t>
  </si>
  <si>
    <t>Ö6</t>
  </si>
  <si>
    <t>Bu isimlerinizi düzelttirin. Ad ve Soyada ikisi de aynı yazılmış.</t>
  </si>
  <si>
    <t>Ö7</t>
  </si>
  <si>
    <t>ANLATIM</t>
  </si>
  <si>
    <t>GRUP</t>
  </si>
  <si>
    <t>FİN/BÜT NOTU</t>
  </si>
  <si>
    <t>DOKÜMAN</t>
  </si>
  <si>
    <t xml:space="preserve">KAĞIDA ADINI DÜZGÜN YAZ. BURADAKİ ŞEKİLDE ADINI YAZ. </t>
  </si>
  <si>
    <t>FİN.NOTU</t>
  </si>
  <si>
    <t>FİN/BÜT.NOTU</t>
  </si>
  <si>
    <t>Ortalama</t>
  </si>
  <si>
    <t>Durum</t>
  </si>
  <si>
    <t>Geçer sayısı</t>
  </si>
  <si>
    <t>geçen</t>
  </si>
  <si>
    <t>Durum.</t>
  </si>
  <si>
    <t>Geçen</t>
  </si>
  <si>
    <t>G</t>
  </si>
  <si>
    <t>STAJ 2-MEM 499</t>
  </si>
  <si>
    <t>STAJ 1-MEM399</t>
  </si>
  <si>
    <t>FİNAL</t>
  </si>
</sst>
</file>

<file path=xl/styles.xml><?xml version="1.0" encoding="utf-8"?>
<styleSheet xmlns="http://schemas.openxmlformats.org/spreadsheetml/2006/main">
  <fonts count="16">
    <font>
      <sz val="10"/>
      <color rgb="FF000000"/>
      <name val="Arial"/>
      <charset val="1"/>
    </font>
    <font>
      <sz val="8"/>
      <color rgb="FF000000"/>
      <name val="Arial"/>
      <family val="2"/>
      <charset val="162"/>
    </font>
    <font>
      <sz val="8"/>
      <color rgb="FF000000"/>
      <name val="Arial"/>
      <family val="2"/>
      <charset val="162"/>
    </font>
    <font>
      <sz val="8"/>
      <color rgb="FFFFFFFF"/>
      <name val="Arial"/>
      <family val="2"/>
      <charset val="162"/>
    </font>
    <font>
      <sz val="10"/>
      <color rgb="FF000000"/>
      <name val="Arial"/>
      <family val="2"/>
      <charset val="162"/>
    </font>
    <font>
      <sz val="12"/>
      <color rgb="FF000000"/>
      <name val="Arial"/>
      <family val="2"/>
      <charset val="162"/>
    </font>
    <font>
      <sz val="12"/>
      <color rgb="FFFFFFFF"/>
      <name val="Arial"/>
      <family val="2"/>
      <charset val="162"/>
    </font>
    <font>
      <sz val="12"/>
      <color rgb="FFFF0000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0"/>
      <color rgb="FFFF0000"/>
      <name val="Arial"/>
      <family val="2"/>
      <charset val="162"/>
    </font>
    <font>
      <sz val="8"/>
      <color rgb="FFFF0000"/>
      <name val="Arial"/>
      <family val="2"/>
      <charset val="162"/>
    </font>
    <font>
      <sz val="8"/>
      <color rgb="FFFFC000"/>
      <name val="Arial"/>
      <family val="2"/>
      <charset val="162"/>
    </font>
    <font>
      <sz val="9"/>
      <color rgb="FF000000"/>
      <name val="Arial"/>
      <family val="2"/>
      <charset val="162"/>
    </font>
    <font>
      <sz val="9"/>
      <color rgb="FFFF0000"/>
      <name val="Arial"/>
      <family val="2"/>
      <charset val="162"/>
    </font>
    <font>
      <sz val="9"/>
      <color rgb="FF7030A0"/>
      <name val="Arial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rgb="FF00008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top"/>
    </xf>
    <xf numFmtId="0" fontId="0" fillId="0" borderId="1" xfId="0" applyBorder="1"/>
    <xf numFmtId="0" fontId="2" fillId="0" borderId="1" xfId="0" applyFont="1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2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6" borderId="1" xfId="0" applyNumberFormat="1" applyFill="1" applyBorder="1"/>
    <xf numFmtId="0" fontId="0" fillId="6" borderId="1" xfId="0" applyFill="1" applyBorder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0" xfId="0" applyFont="1" applyAlignment="1">
      <alignment vertical="center" shrinkToFit="1"/>
    </xf>
    <xf numFmtId="0" fontId="10" fillId="0" borderId="0" xfId="0" applyFont="1" applyAlignment="1">
      <alignment shrinkToFit="1"/>
    </xf>
    <xf numFmtId="0" fontId="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/>
    </xf>
    <xf numFmtId="0" fontId="0" fillId="0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4" fillId="9" borderId="1" xfId="0" applyFont="1" applyFill="1" applyBorder="1"/>
    <xf numFmtId="0" fontId="0" fillId="9" borderId="1" xfId="0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0" xfId="0" applyFont="1" applyFill="1" applyAlignment="1">
      <alignment shrinkToFit="1"/>
    </xf>
    <xf numFmtId="0" fontId="0" fillId="9" borderId="0" xfId="0" applyFill="1"/>
    <xf numFmtId="0" fontId="10" fillId="9" borderId="0" xfId="0" applyFont="1" applyFill="1"/>
    <xf numFmtId="0" fontId="4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vertical="top"/>
    </xf>
    <xf numFmtId="1" fontId="13" fillId="7" borderId="1" xfId="0" applyNumberFormat="1" applyFont="1" applyFill="1" applyBorder="1" applyAlignment="1">
      <alignment horizontal="center" vertical="top"/>
    </xf>
    <xf numFmtId="0" fontId="13" fillId="7" borderId="1" xfId="0" applyFont="1" applyFill="1" applyBorder="1"/>
    <xf numFmtId="0" fontId="13" fillId="8" borderId="1" xfId="0" applyFont="1" applyFill="1" applyBorder="1"/>
    <xf numFmtId="1" fontId="13" fillId="3" borderId="1" xfId="0" applyNumberFormat="1" applyFont="1" applyFill="1" applyBorder="1" applyAlignment="1">
      <alignment horizontal="center" vertical="top"/>
    </xf>
    <xf numFmtId="0" fontId="13" fillId="3" borderId="1" xfId="0" applyFont="1" applyFill="1" applyBorder="1"/>
    <xf numFmtId="0" fontId="0" fillId="0" borderId="0" xfId="0" applyAlignment="1">
      <alignment horizontal="center"/>
    </xf>
    <xf numFmtId="1" fontId="13" fillId="5" borderId="1" xfId="0" applyNumberFormat="1" applyFont="1" applyFill="1" applyBorder="1" applyAlignment="1">
      <alignment horizontal="center" vertical="top"/>
    </xf>
    <xf numFmtId="0" fontId="13" fillId="5" borderId="1" xfId="0" applyFont="1" applyFill="1" applyBorder="1"/>
    <xf numFmtId="1" fontId="14" fillId="5" borderId="1" xfId="0" applyNumberFormat="1" applyFont="1" applyFill="1" applyBorder="1" applyAlignment="1">
      <alignment horizontal="center" vertical="top"/>
    </xf>
    <xf numFmtId="0" fontId="14" fillId="5" borderId="1" xfId="0" applyFont="1" applyFill="1" applyBorder="1"/>
    <xf numFmtId="1" fontId="15" fillId="5" borderId="1" xfId="0" applyNumberFormat="1" applyFont="1" applyFill="1" applyBorder="1" applyAlignment="1">
      <alignment horizontal="center" vertical="top"/>
    </xf>
    <xf numFmtId="0" fontId="15" fillId="5" borderId="1" xfId="0" applyFont="1" applyFill="1" applyBorder="1"/>
    <xf numFmtId="1" fontId="13" fillId="6" borderId="1" xfId="0" applyNumberFormat="1" applyFont="1" applyFill="1" applyBorder="1" applyAlignment="1">
      <alignment horizontal="center" vertical="top"/>
    </xf>
    <xf numFmtId="0" fontId="13" fillId="6" borderId="1" xfId="0" applyFont="1" applyFill="1" applyBorder="1"/>
    <xf numFmtId="1" fontId="14" fillId="6" borderId="1" xfId="0" applyNumberFormat="1" applyFont="1" applyFill="1" applyBorder="1" applyAlignment="1">
      <alignment horizontal="center" vertical="top"/>
    </xf>
    <xf numFmtId="0" fontId="14" fillId="6" borderId="1" xfId="0" applyFont="1" applyFill="1" applyBorder="1"/>
  </cellXfs>
  <cellStyles count="1">
    <cellStyle name="Normal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CCFFFF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117231</xdr:colOff>
      <xdr:row>8</xdr:row>
      <xdr:rowOff>139211</xdr:rowOff>
    </xdr:from>
    <xdr:to>
      <xdr:col>26</xdr:col>
      <xdr:colOff>21981</xdr:colOff>
      <xdr:row>32</xdr:row>
      <xdr:rowOff>124558</xdr:rowOff>
    </xdr:to>
    <xdr:sp macro="" textlink="">
      <xdr:nvSpPr>
        <xdr:cNvPr id="3" name="2 Metin kutusu"/>
        <xdr:cNvSpPr txBox="1"/>
      </xdr:nvSpPr>
      <xdr:spPr>
        <a:xfrm>
          <a:off x="11789019" y="1721826"/>
          <a:ext cx="2505808" cy="4278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tr-TR" sz="1100">
              <a:solidFill>
                <a:srgbClr val="FF0000"/>
              </a:solidFill>
            </a:rPr>
            <a:t>*Görünüşleri hemen herkes otomatik çıkarmış. Bu  nedenle görünüşlerin doğruluğu değerlendirme dışı tutulmuştur.</a:t>
          </a:r>
          <a:r>
            <a:rPr lang="tr-TR" sz="1100" baseline="0">
              <a:solidFill>
                <a:srgbClr val="FF0000"/>
              </a:solidFill>
            </a:rPr>
            <a:t> Bütünlüğe bakıldı. </a:t>
          </a:r>
        </a:p>
        <a:p>
          <a:endParaRPr lang="tr-TR" sz="1100" baseline="0">
            <a:solidFill>
              <a:srgbClr val="FF0000"/>
            </a:solidFill>
          </a:endParaRPr>
        </a:p>
        <a:p>
          <a:r>
            <a:rPr lang="tr-TR" sz="1100">
              <a:solidFill>
                <a:srgbClr val="FF0000"/>
              </a:solidFill>
            </a:rPr>
            <a:t>* FİNALDE</a:t>
          </a:r>
          <a:r>
            <a:rPr lang="tr-TR" sz="1100" baseline="0">
              <a:solidFill>
                <a:srgbClr val="FF0000"/>
              </a:solidFill>
            </a:rPr>
            <a:t> NOTU VERİLMİŞ ÖDEVİ TEKRAR YÜKLERSENİZ DEĞERİNDEN -2 PUAN DAHA DÜŞÜLEREK VERİLİR. ONA GÖRE KURTARACAKSA TEKRAR YAPIN.</a:t>
          </a:r>
        </a:p>
        <a:p>
          <a:r>
            <a:rPr lang="tr-TR" sz="1100" baseline="0">
              <a:solidFill>
                <a:srgbClr val="FF0000"/>
              </a:solidFill>
            </a:rPr>
            <a:t>Aynı ödev yüklenmiş olursa 2 puan daha aşağı iner.</a:t>
          </a:r>
        </a:p>
        <a:p>
          <a:endParaRPr lang="tr-TR" sz="1100" baseline="0">
            <a:solidFill>
              <a:srgbClr val="FF0000"/>
            </a:solidFill>
          </a:endParaRPr>
        </a:p>
        <a:p>
          <a:r>
            <a:rPr lang="tr-TR" sz="1100" baseline="0">
              <a:solidFill>
                <a:srgbClr val="FF0000"/>
              </a:solidFill>
            </a:rPr>
            <a:t>* Kopyalara zamansızlıktan fazla bakılamadı. Bütünlemede olabildiğince daha dikkatli bakılacak. Sonradan kopya çıkarsa notunuz değişiri </a:t>
          </a:r>
        </a:p>
        <a:p>
          <a:endParaRPr lang="tr-TR" sz="1100">
            <a:solidFill>
              <a:srgbClr val="FF0000"/>
            </a:solidFill>
          </a:endParaRPr>
        </a:p>
        <a:p>
          <a:r>
            <a:rPr lang="tr-TR" sz="1100">
              <a:solidFill>
                <a:srgbClr val="FF0000"/>
              </a:solidFill>
            </a:rPr>
            <a:t>* Büt</a:t>
          </a:r>
          <a:r>
            <a:rPr lang="tr-TR" sz="1100" baseline="0">
              <a:solidFill>
                <a:srgbClr val="FF0000"/>
              </a:solidFill>
            </a:rPr>
            <a:t> de Ek puan geçen sayısına göre ayarlanır.  Sınıfın %40 geçecek şekilde ayarlama yapılır. </a:t>
          </a:r>
          <a:endParaRPr lang="tr-TR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144518</xdr:colOff>
      <xdr:row>1</xdr:row>
      <xdr:rowOff>26276</xdr:rowOff>
    </xdr:from>
    <xdr:to>
      <xdr:col>23</xdr:col>
      <xdr:colOff>13137</xdr:colOff>
      <xdr:row>30</xdr:row>
      <xdr:rowOff>78828</xdr:rowOff>
    </xdr:to>
    <xdr:sp macro="" textlink="">
      <xdr:nvSpPr>
        <xdr:cNvPr id="2" name="1 Metin kutusu"/>
        <xdr:cNvSpPr txBox="1"/>
      </xdr:nvSpPr>
      <xdr:spPr>
        <a:xfrm>
          <a:off x="8854966" y="190500"/>
          <a:ext cx="1727637" cy="48150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tr-TR" sz="1100">
              <a:solidFill>
                <a:srgbClr val="FF0000"/>
              </a:solidFill>
            </a:rPr>
            <a:t>Proje sunumlarına dikkat edin. Puanı çok etkiliyor.</a:t>
          </a:r>
        </a:p>
        <a:p>
          <a:r>
            <a:rPr lang="tr-TR" sz="1100">
              <a:solidFill>
                <a:srgbClr val="FF0000"/>
              </a:solidFill>
            </a:rPr>
            <a:t>1-Çalışan ekranları üste koyun ve gereksiz alanları kırpın. Masaüstünüde</a:t>
          </a:r>
          <a:r>
            <a:rPr lang="tr-TR" sz="1100" baseline="0">
              <a:solidFill>
                <a:srgbClr val="FF0000"/>
              </a:solidFill>
            </a:rPr>
            <a:t> gösterip karmakarışık hale getirmeyin.</a:t>
          </a:r>
          <a:endParaRPr lang="tr-TR" sz="1100">
            <a:solidFill>
              <a:srgbClr val="FF0000"/>
            </a:solidFill>
          </a:endParaRPr>
        </a:p>
        <a:p>
          <a:r>
            <a:rPr lang="tr-TR" sz="1100">
              <a:solidFill>
                <a:srgbClr val="FF0000"/>
              </a:solidFill>
            </a:rPr>
            <a:t>2-mavi kodlar</a:t>
          </a:r>
          <a:r>
            <a:rPr lang="tr-TR" sz="1100" baseline="0">
              <a:solidFill>
                <a:srgbClr val="FF0000"/>
              </a:solidFill>
            </a:rPr>
            <a:t> gözüksün. bütün kodlar siyah gözükmesin.</a:t>
          </a:r>
        </a:p>
        <a:p>
          <a:r>
            <a:rPr lang="tr-TR" sz="1100" baseline="0">
              <a:solidFill>
                <a:srgbClr val="FF0000"/>
              </a:solidFill>
            </a:rPr>
            <a:t>3-asp deki kırmızı kodaları koymayın.</a:t>
          </a:r>
        </a:p>
        <a:p>
          <a:r>
            <a:rPr lang="tr-TR" sz="1100">
              <a:solidFill>
                <a:srgbClr val="FF0000"/>
              </a:solidFill>
            </a:rPr>
            <a:t>4-satırlar</a:t>
          </a:r>
          <a:r>
            <a:rPr lang="tr-TR" sz="1100" baseline="0">
              <a:solidFill>
                <a:srgbClr val="FF0000"/>
              </a:solidFill>
            </a:rPr>
            <a:t> 1 satır boşluklu olsun. Çok göstermek için 1.5 ve 2 satır yapmayın. </a:t>
          </a:r>
        </a:p>
        <a:p>
          <a:endParaRPr lang="tr-TR" sz="1100" baseline="0">
            <a:solidFill>
              <a:srgbClr val="FF0000"/>
            </a:solidFill>
          </a:endParaRPr>
        </a:p>
        <a:p>
          <a:r>
            <a:rPr lang="tr-TR" sz="1100" baseline="0">
              <a:solidFill>
                <a:srgbClr val="FF0000"/>
              </a:solidFill>
            </a:rPr>
            <a:t>***Yazılı FİNAL SINAVI notları çok düşük olduğu için %100 olarak etki ettirilmiştir. Bütünlemede yazılı sınava girenlere aynı uygulama yapılmaz. </a:t>
          </a:r>
          <a:endParaRPr lang="tr-TR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58615</xdr:colOff>
      <xdr:row>1</xdr:row>
      <xdr:rowOff>43962</xdr:rowOff>
    </xdr:from>
    <xdr:to>
      <xdr:col>14</xdr:col>
      <xdr:colOff>1970943</xdr:colOff>
      <xdr:row>22</xdr:row>
      <xdr:rowOff>21981</xdr:rowOff>
    </xdr:to>
    <xdr:sp macro="" textlink="">
      <xdr:nvSpPr>
        <xdr:cNvPr id="2" name="1 Metin kutusu"/>
        <xdr:cNvSpPr txBox="1"/>
      </xdr:nvSpPr>
      <xdr:spPr>
        <a:xfrm>
          <a:off x="8286750" y="205154"/>
          <a:ext cx="1912328" cy="33630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tr-TR" sz="1100">
              <a:solidFill>
                <a:srgbClr val="FF0000"/>
              </a:solidFill>
            </a:rPr>
            <a:t>AÇIKLAMALAR</a:t>
          </a:r>
        </a:p>
        <a:p>
          <a:r>
            <a:rPr lang="tr-TR" sz="1100">
              <a:solidFill>
                <a:srgbClr val="FF0000"/>
              </a:solidFill>
            </a:rPr>
            <a:t>* SINIFIN</a:t>
          </a:r>
          <a:r>
            <a:rPr lang="tr-TR" sz="1100" baseline="0">
              <a:solidFill>
                <a:srgbClr val="FF0000"/>
              </a:solidFill>
            </a:rPr>
            <a:t> %40 GEÇECEKTİR. BU NEDENLE SINIF İÇİNDEKİ ORTALAMANIZI YÜKSEK TUTMAYA ÇALIŞIN.</a:t>
          </a:r>
        </a:p>
        <a:p>
          <a:r>
            <a:rPr lang="tr-TR" sz="1100" baseline="0">
              <a:solidFill>
                <a:srgbClr val="FF0000"/>
              </a:solidFill>
            </a:rPr>
            <a:t>* BÜTÜNLEMEDE EK PUAN OLARAK FİNAL SINAV NOTLARI DA EK PUAN OLARAK BELLİ BİR ORANDA YANSITILACAKTIR.</a:t>
          </a:r>
        </a:p>
        <a:p>
          <a:r>
            <a:rPr lang="tr-TR" sz="1100" baseline="0">
              <a:solidFill>
                <a:srgbClr val="FF0000"/>
              </a:solidFill>
            </a:rPr>
            <a:t>* İSİMLERİNİZİ DÜZGÜN, BÜYÜK VE OKUNAKLI YAZIN. LİSTEDE ARADIĞIM HER İSİM EK PUANDAN -1 DÜŞÜK ALACAK.</a:t>
          </a:r>
        </a:p>
        <a:p>
          <a:endParaRPr lang="tr-TR" sz="1100" baseline="0">
            <a:solidFill>
              <a:srgbClr val="FF0000"/>
            </a:solidFill>
          </a:endParaRPr>
        </a:p>
        <a:p>
          <a:endParaRPr lang="tr-TR" sz="1100" baseline="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123825</xdr:rowOff>
    </xdr:from>
    <xdr:to>
      <xdr:col>8</xdr:col>
      <xdr:colOff>95250</xdr:colOff>
      <xdr:row>7</xdr:row>
      <xdr:rowOff>104775</xdr:rowOff>
    </xdr:to>
    <xdr:sp macro="" textlink="">
      <xdr:nvSpPr>
        <xdr:cNvPr id="2" name="1 Metin kutusu"/>
        <xdr:cNvSpPr txBox="1"/>
      </xdr:nvSpPr>
      <xdr:spPr>
        <a:xfrm>
          <a:off x="2124075" y="304800"/>
          <a:ext cx="2962275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tr-TR" sz="1100"/>
            <a:t>Stajlarla</a:t>
          </a:r>
          <a:r>
            <a:rPr lang="tr-TR" sz="1100" baseline="0"/>
            <a:t> ilgili sorunuz olursa Asistanlara yazın. Bu notu olduğu  gibi gireceğim. Bir hata varsa da bütünlemede düzeltilir. </a:t>
          </a:r>
          <a:endParaRPr lang="tr-T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7</xdr:col>
      <xdr:colOff>523875</xdr:colOff>
      <xdr:row>7</xdr:row>
      <xdr:rowOff>152400</xdr:rowOff>
    </xdr:to>
    <xdr:sp macro="" textlink="">
      <xdr:nvSpPr>
        <xdr:cNvPr id="2" name="1 Metin kutusu"/>
        <xdr:cNvSpPr txBox="1"/>
      </xdr:nvSpPr>
      <xdr:spPr>
        <a:xfrm>
          <a:off x="1943100" y="352425"/>
          <a:ext cx="2962275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tr-TR" sz="1100"/>
            <a:t>Stajlarla</a:t>
          </a:r>
          <a:r>
            <a:rPr lang="tr-TR" sz="1100" baseline="0"/>
            <a:t> ilgili sorunuz olursa Asistanlara yazın. Bu notu olduğu  gibi gireceğim. Bir hata varsa da bütünlemede düzeltilir. </a:t>
          </a:r>
          <a:endParaRPr lang="tr-T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114300</xdr:rowOff>
    </xdr:from>
    <xdr:to>
      <xdr:col>10</xdr:col>
      <xdr:colOff>942975</xdr:colOff>
      <xdr:row>11</xdr:row>
      <xdr:rowOff>47625</xdr:rowOff>
    </xdr:to>
    <xdr:sp macro="" textlink="">
      <xdr:nvSpPr>
        <xdr:cNvPr id="2" name="1 Metin kutusu"/>
        <xdr:cNvSpPr txBox="1"/>
      </xdr:nvSpPr>
      <xdr:spPr>
        <a:xfrm>
          <a:off x="7077075" y="295275"/>
          <a:ext cx="3257550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tr-TR" sz="1100"/>
            <a:t>STAJ</a:t>
          </a:r>
          <a:r>
            <a:rPr lang="tr-TR" sz="1100" baseline="0"/>
            <a:t> NOTLARI FİNALDE GİRİLECEKTİR.</a:t>
          </a:r>
          <a:endParaRPr lang="tr-T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3</xdr:row>
      <xdr:rowOff>152400</xdr:rowOff>
    </xdr:from>
    <xdr:to>
      <xdr:col>11</xdr:col>
      <xdr:colOff>9525</xdr:colOff>
      <xdr:row>13</xdr:row>
      <xdr:rowOff>85725</xdr:rowOff>
    </xdr:to>
    <xdr:sp macro="" textlink="">
      <xdr:nvSpPr>
        <xdr:cNvPr id="2" name="1 Metin kutusu"/>
        <xdr:cNvSpPr txBox="1"/>
      </xdr:nvSpPr>
      <xdr:spPr>
        <a:xfrm>
          <a:off x="7372350" y="685800"/>
          <a:ext cx="3257550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tr-TR" sz="1100"/>
            <a:t>STAJ</a:t>
          </a:r>
          <a:r>
            <a:rPr lang="tr-TR" sz="1100" baseline="0"/>
            <a:t> NOTLARI FİNALDE GİRİLECEKTİR.</a:t>
          </a:r>
          <a:endParaRPr lang="tr-T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Z267"/>
  <sheetViews>
    <sheetView topLeftCell="O1" zoomScale="130" zoomScaleNormal="130" workbookViewId="0">
      <selection activeCell="V11" sqref="V11"/>
    </sheetView>
  </sheetViews>
  <sheetFormatPr defaultColWidth="16.140625" defaultRowHeight="12.75"/>
  <cols>
    <col min="1" max="1" width="5" style="8" bestFit="1" customWidth="1"/>
    <col min="2" max="2" width="2.85546875" style="6" bestFit="1" customWidth="1"/>
    <col min="3" max="3" width="14.42578125" style="6" bestFit="1" customWidth="1"/>
    <col min="4" max="4" width="22" style="43" customWidth="1"/>
    <col min="5" max="5" width="20.28515625" style="43" customWidth="1"/>
    <col min="6" max="6" width="12.28515625" style="9" hidden="1" customWidth="1"/>
    <col min="7" max="10" width="5" style="9" hidden="1" customWidth="1"/>
    <col min="11" max="13" width="5" style="25" hidden="1" customWidth="1"/>
    <col min="14" max="14" width="9.5703125" style="12" hidden="1" customWidth="1"/>
    <col min="15" max="15" width="8.42578125" style="26" customWidth="1"/>
    <col min="16" max="16" width="8.42578125" style="12" customWidth="1"/>
    <col min="17" max="17" width="8.42578125" style="32" customWidth="1"/>
    <col min="18" max="18" width="8.42578125" style="15" customWidth="1"/>
    <col min="19" max="22" width="8.42578125" style="8" customWidth="1"/>
    <col min="23" max="23" width="16.5703125" style="8" bestFit="1" customWidth="1"/>
    <col min="24" max="24" width="16.5703125" style="8" customWidth="1"/>
    <col min="25" max="25" width="9.5703125" style="8" bestFit="1" customWidth="1"/>
    <col min="26" max="26" width="39" style="40" customWidth="1"/>
  </cols>
  <sheetData>
    <row r="1" spans="1:26" s="1" customFormat="1" ht="27" customHeight="1">
      <c r="A1" s="2" t="s">
        <v>1987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2222</v>
      </c>
      <c r="G1" s="3" t="s">
        <v>2207</v>
      </c>
      <c r="H1" s="3" t="s">
        <v>2208</v>
      </c>
      <c r="I1" s="3" t="s">
        <v>2209</v>
      </c>
      <c r="J1" s="3" t="s">
        <v>2210</v>
      </c>
      <c r="K1" s="3" t="s">
        <v>2211</v>
      </c>
      <c r="L1" s="3" t="s">
        <v>2212</v>
      </c>
      <c r="M1" s="3" t="s">
        <v>2213</v>
      </c>
      <c r="N1" s="3" t="s">
        <v>2221</v>
      </c>
      <c r="O1" s="3" t="s">
        <v>2218</v>
      </c>
      <c r="P1" s="3" t="s">
        <v>2224</v>
      </c>
      <c r="Q1" s="3" t="s">
        <v>2223</v>
      </c>
      <c r="R1" s="3" t="s">
        <v>2229</v>
      </c>
      <c r="S1" s="29" t="s">
        <v>2238</v>
      </c>
      <c r="T1" s="29" t="s">
        <v>2239</v>
      </c>
      <c r="U1" s="29" t="s">
        <v>2241</v>
      </c>
      <c r="V1" s="29" t="s">
        <v>2220</v>
      </c>
      <c r="W1" s="29" t="s">
        <v>2248</v>
      </c>
      <c r="X1" s="29" t="s">
        <v>2249</v>
      </c>
      <c r="Y1" s="29" t="s">
        <v>2250</v>
      </c>
      <c r="Z1" s="39" t="s">
        <v>2233</v>
      </c>
    </row>
    <row r="2" spans="1:26" ht="14.1" customHeight="1">
      <c r="A2" s="4" t="s">
        <v>1993</v>
      </c>
      <c r="B2" s="7" t="s">
        <v>4</v>
      </c>
      <c r="C2" s="7" t="s">
        <v>760</v>
      </c>
      <c r="D2" s="7" t="s">
        <v>759</v>
      </c>
      <c r="E2" s="7" t="s">
        <v>758</v>
      </c>
      <c r="N2" s="12">
        <v>20</v>
      </c>
      <c r="O2" s="26">
        <f>ROUND(F2*0.5+SUM(G2:M2)+N2,0)</f>
        <v>20</v>
      </c>
      <c r="P2" s="30">
        <v>1</v>
      </c>
      <c r="Q2" s="31">
        <v>3</v>
      </c>
      <c r="R2" s="15">
        <v>5</v>
      </c>
      <c r="V2" s="8" t="str">
        <f>IF(P2&lt;3,"-10",5)</f>
        <v>-10</v>
      </c>
      <c r="W2" s="8">
        <f>ROUND(P2+Q2+R2*0.5+(S2+T2+U2)*1.5+V2,0)</f>
        <v>-4</v>
      </c>
      <c r="X2" s="8">
        <f>O2*0.4+W2*0.6</f>
        <v>5.6</v>
      </c>
      <c r="Y2" s="8" t="str">
        <f>IF(AND(W2&gt;=50,X2&gt;=59.5),"GEÇER","kalır")</f>
        <v>kalır</v>
      </c>
    </row>
    <row r="3" spans="1:26" ht="14.85" customHeight="1">
      <c r="A3" s="4" t="s">
        <v>1993</v>
      </c>
      <c r="B3" s="7" t="s">
        <v>9</v>
      </c>
      <c r="C3" s="7" t="s">
        <v>757</v>
      </c>
      <c r="D3" s="7" t="s">
        <v>756</v>
      </c>
      <c r="E3" s="7" t="s">
        <v>755</v>
      </c>
      <c r="F3" s="9">
        <v>10</v>
      </c>
      <c r="G3" s="9">
        <v>7</v>
      </c>
      <c r="N3" s="12">
        <v>20</v>
      </c>
      <c r="O3" s="26">
        <f>ROUND(F3*0.5+SUM(G3:M3)+N3,0)</f>
        <v>32</v>
      </c>
      <c r="P3" s="30"/>
      <c r="Q3" s="31">
        <v>7</v>
      </c>
      <c r="R3" s="15">
        <v>18</v>
      </c>
      <c r="V3" s="8" t="str">
        <f t="shared" ref="V3:V66" si="0">IF(P3&lt;3,"-10",5)</f>
        <v>-10</v>
      </c>
      <c r="W3" s="8">
        <f t="shared" ref="W3:W66" si="1">ROUND(P3+Q3+R3*0.5+(S3+T3+U3)*1.5+V3,0)</f>
        <v>6</v>
      </c>
      <c r="X3" s="8">
        <f t="shared" ref="X3:X66" si="2">O3*0.4+W3*0.6</f>
        <v>16.399999999999999</v>
      </c>
      <c r="Y3" s="8" t="str">
        <f t="shared" ref="Y3:Y66" si="3">IF(AND(W3&gt;=50,X3&gt;=59.5),"GEÇER","kalır")</f>
        <v>kalır</v>
      </c>
    </row>
    <row r="4" spans="1:26" ht="14.85" customHeight="1">
      <c r="A4" s="4" t="s">
        <v>1991</v>
      </c>
      <c r="B4" s="7" t="s">
        <v>4</v>
      </c>
      <c r="C4" s="7" t="s">
        <v>554</v>
      </c>
      <c r="D4" s="7" t="s">
        <v>553</v>
      </c>
      <c r="E4" s="7" t="s">
        <v>552</v>
      </c>
      <c r="F4" s="9">
        <v>33</v>
      </c>
      <c r="G4" s="9">
        <v>8</v>
      </c>
      <c r="H4" s="9">
        <v>8</v>
      </c>
      <c r="I4" s="9">
        <v>8</v>
      </c>
      <c r="J4" s="9">
        <v>8</v>
      </c>
      <c r="N4" s="12">
        <v>20</v>
      </c>
      <c r="O4" s="26">
        <f>ROUND(F4*0.5+SUM(G4:M4)+N4,0)</f>
        <v>69</v>
      </c>
      <c r="P4" s="30">
        <v>7</v>
      </c>
      <c r="Q4" s="31">
        <v>14</v>
      </c>
      <c r="R4" s="15">
        <v>41</v>
      </c>
      <c r="S4" s="8">
        <v>3</v>
      </c>
      <c r="T4" s="8">
        <v>7</v>
      </c>
      <c r="U4" s="8">
        <v>7</v>
      </c>
      <c r="V4" s="8">
        <f t="shared" si="0"/>
        <v>5</v>
      </c>
      <c r="W4" s="8">
        <f t="shared" si="1"/>
        <v>72</v>
      </c>
      <c r="X4" s="8">
        <f t="shared" si="2"/>
        <v>70.8</v>
      </c>
      <c r="Y4" s="8" t="str">
        <f t="shared" si="3"/>
        <v>GEÇER</v>
      </c>
    </row>
    <row r="5" spans="1:26" ht="14.1" customHeight="1">
      <c r="A5" s="4" t="s">
        <v>1993</v>
      </c>
      <c r="B5" s="7" t="s">
        <v>13</v>
      </c>
      <c r="C5" s="7" t="s">
        <v>754</v>
      </c>
      <c r="D5" s="7" t="s">
        <v>550</v>
      </c>
      <c r="E5" s="7" t="s">
        <v>753</v>
      </c>
      <c r="F5" s="9">
        <v>11</v>
      </c>
      <c r="G5" s="9">
        <v>6</v>
      </c>
      <c r="H5" s="9">
        <v>6</v>
      </c>
      <c r="I5" s="9">
        <v>7</v>
      </c>
      <c r="J5" s="9">
        <v>4</v>
      </c>
      <c r="N5" s="12">
        <v>20</v>
      </c>
      <c r="O5" s="26">
        <f>ROUND(F5*0.5+SUM(G5:M5)+N5,0)</f>
        <v>49</v>
      </c>
      <c r="P5" s="30">
        <v>6</v>
      </c>
      <c r="Q5" s="31">
        <v>5</v>
      </c>
      <c r="R5" s="15">
        <v>18</v>
      </c>
      <c r="V5" s="8">
        <f t="shared" si="0"/>
        <v>5</v>
      </c>
      <c r="W5" s="8">
        <f t="shared" si="1"/>
        <v>25</v>
      </c>
      <c r="X5" s="8">
        <f t="shared" si="2"/>
        <v>34.6</v>
      </c>
      <c r="Y5" s="8" t="str">
        <f t="shared" si="3"/>
        <v>kalır</v>
      </c>
    </row>
    <row r="6" spans="1:26" ht="14.85" customHeight="1">
      <c r="A6" s="4" t="s">
        <v>1991</v>
      </c>
      <c r="B6" s="7" t="s">
        <v>9</v>
      </c>
      <c r="C6" s="7" t="s">
        <v>551</v>
      </c>
      <c r="D6" s="7" t="s">
        <v>550</v>
      </c>
      <c r="E6" s="7" t="s">
        <v>549</v>
      </c>
      <c r="F6" s="9">
        <v>15</v>
      </c>
      <c r="G6" s="9">
        <v>7</v>
      </c>
      <c r="H6" s="9">
        <v>7</v>
      </c>
      <c r="J6" s="9">
        <v>8</v>
      </c>
      <c r="N6" s="12">
        <v>20</v>
      </c>
      <c r="O6" s="26">
        <f>ROUND(F6*0.5+SUM(G6:M6)+N6,0)</f>
        <v>50</v>
      </c>
      <c r="P6" s="30">
        <v>5</v>
      </c>
      <c r="Q6" s="31">
        <v>11</v>
      </c>
      <c r="R6" s="15">
        <v>22</v>
      </c>
      <c r="V6" s="8">
        <f t="shared" si="0"/>
        <v>5</v>
      </c>
      <c r="W6" s="8">
        <f t="shared" si="1"/>
        <v>32</v>
      </c>
      <c r="X6" s="8">
        <f t="shared" si="2"/>
        <v>39.200000000000003</v>
      </c>
      <c r="Y6" s="8" t="str">
        <f t="shared" si="3"/>
        <v>kalır</v>
      </c>
    </row>
    <row r="7" spans="1:26" ht="14.85" customHeight="1">
      <c r="A7" s="4" t="s">
        <v>1993</v>
      </c>
      <c r="B7" s="7" t="s">
        <v>8</v>
      </c>
      <c r="C7" s="7" t="s">
        <v>752</v>
      </c>
      <c r="D7" s="7" t="s">
        <v>751</v>
      </c>
      <c r="E7" s="7" t="s">
        <v>750</v>
      </c>
      <c r="F7" s="9">
        <v>21</v>
      </c>
      <c r="G7" s="9">
        <v>7</v>
      </c>
      <c r="H7" s="9">
        <v>7</v>
      </c>
      <c r="I7" s="9">
        <v>7</v>
      </c>
      <c r="J7" s="9">
        <v>6</v>
      </c>
      <c r="N7" s="12">
        <v>20</v>
      </c>
      <c r="O7" s="26">
        <f>ROUND(F7*0.5+SUM(G7:M7)+N7,0)</f>
        <v>58</v>
      </c>
      <c r="P7" s="30">
        <v>8</v>
      </c>
      <c r="Q7" s="31">
        <v>12</v>
      </c>
      <c r="R7" s="15">
        <v>18</v>
      </c>
      <c r="S7" s="8">
        <v>2</v>
      </c>
      <c r="T7" s="8">
        <v>7</v>
      </c>
      <c r="U7" s="8">
        <v>7</v>
      </c>
      <c r="V7" s="8">
        <f t="shared" si="0"/>
        <v>5</v>
      </c>
      <c r="W7" s="8">
        <f t="shared" si="1"/>
        <v>58</v>
      </c>
      <c r="X7" s="8">
        <f t="shared" si="2"/>
        <v>58</v>
      </c>
      <c r="Y7" s="8" t="str">
        <f t="shared" si="3"/>
        <v>kalır</v>
      </c>
    </row>
    <row r="8" spans="1:26" ht="14.1" customHeight="1">
      <c r="A8" s="4" t="s">
        <v>1993</v>
      </c>
      <c r="B8" s="7" t="s">
        <v>20</v>
      </c>
      <c r="C8" s="7" t="s">
        <v>749</v>
      </c>
      <c r="D8" s="7" t="s">
        <v>748</v>
      </c>
      <c r="E8" s="7" t="s">
        <v>747</v>
      </c>
      <c r="F8" s="9">
        <v>45</v>
      </c>
      <c r="G8" s="9">
        <v>8</v>
      </c>
      <c r="H8" s="9">
        <v>8</v>
      </c>
      <c r="I8" s="9">
        <v>7</v>
      </c>
      <c r="J8" s="9">
        <v>7</v>
      </c>
      <c r="N8" s="12">
        <v>20</v>
      </c>
      <c r="O8" s="26">
        <f>ROUND(F8*0.5+SUM(G8:M8)+N8,0)</f>
        <v>73</v>
      </c>
      <c r="P8" s="30">
        <v>7</v>
      </c>
      <c r="Q8" s="31">
        <v>9</v>
      </c>
      <c r="R8" s="15">
        <v>25</v>
      </c>
      <c r="T8" s="8">
        <v>7</v>
      </c>
      <c r="U8" s="8">
        <v>7</v>
      </c>
      <c r="V8" s="8">
        <f t="shared" si="0"/>
        <v>5</v>
      </c>
      <c r="W8" s="8">
        <f t="shared" si="1"/>
        <v>55</v>
      </c>
      <c r="X8" s="8">
        <f t="shared" si="2"/>
        <v>62.2</v>
      </c>
      <c r="Y8" s="8" t="str">
        <f t="shared" si="3"/>
        <v>GEÇER</v>
      </c>
      <c r="Z8" s="40" t="s">
        <v>2246</v>
      </c>
    </row>
    <row r="9" spans="1:26" ht="14.85" customHeight="1">
      <c r="A9" s="4" t="s">
        <v>1993</v>
      </c>
      <c r="B9" s="7" t="s">
        <v>24</v>
      </c>
      <c r="C9" s="7" t="s">
        <v>746</v>
      </c>
      <c r="D9" s="7" t="s">
        <v>745</v>
      </c>
      <c r="E9" s="7" t="s">
        <v>744</v>
      </c>
      <c r="F9" s="25">
        <v>42</v>
      </c>
      <c r="G9" s="25">
        <v>7</v>
      </c>
      <c r="H9" s="25">
        <v>8</v>
      </c>
      <c r="I9" s="25">
        <v>7</v>
      </c>
      <c r="J9" s="25">
        <v>7</v>
      </c>
      <c r="N9" s="25">
        <v>20</v>
      </c>
      <c r="O9" s="25">
        <f>ROUND(F9*0.5+SUM(G9:M9)+N9,0)</f>
        <v>70</v>
      </c>
      <c r="P9" s="41">
        <v>9</v>
      </c>
      <c r="Q9" s="42">
        <v>12</v>
      </c>
      <c r="R9" s="23"/>
      <c r="S9" s="23">
        <v>-20</v>
      </c>
      <c r="T9" s="8">
        <v>-20</v>
      </c>
      <c r="U9" s="8">
        <v>-20</v>
      </c>
      <c r="V9" s="8">
        <f t="shared" si="0"/>
        <v>5</v>
      </c>
      <c r="W9" s="8">
        <f t="shared" si="1"/>
        <v>-64</v>
      </c>
      <c r="X9" s="8">
        <f t="shared" si="2"/>
        <v>-10.399999999999999</v>
      </c>
      <c r="Y9" s="8" t="str">
        <f t="shared" si="3"/>
        <v>kalır</v>
      </c>
    </row>
    <row r="10" spans="1:26" ht="14.85" customHeight="1">
      <c r="A10" s="4" t="s">
        <v>1993</v>
      </c>
      <c r="B10" s="7" t="s">
        <v>28</v>
      </c>
      <c r="C10" s="7" t="s">
        <v>743</v>
      </c>
      <c r="D10" s="7" t="s">
        <v>742</v>
      </c>
      <c r="E10" s="7" t="s">
        <v>741</v>
      </c>
      <c r="F10" s="25">
        <v>57</v>
      </c>
      <c r="G10" s="25">
        <v>8</v>
      </c>
      <c r="H10" s="25">
        <v>8</v>
      </c>
      <c r="I10" s="25">
        <v>8</v>
      </c>
      <c r="J10" s="25">
        <v>7</v>
      </c>
      <c r="N10" s="25">
        <v>20</v>
      </c>
      <c r="O10" s="25">
        <f>ROUND(F10*0.5+SUM(G10:M10)+N10,0)</f>
        <v>80</v>
      </c>
      <c r="P10" s="41">
        <v>11</v>
      </c>
      <c r="Q10" s="42">
        <v>12</v>
      </c>
      <c r="R10" s="23">
        <v>40</v>
      </c>
      <c r="S10" s="23">
        <v>-20</v>
      </c>
      <c r="T10" s="8">
        <v>-20</v>
      </c>
      <c r="U10" s="8">
        <v>-20</v>
      </c>
      <c r="V10" s="8">
        <f t="shared" si="0"/>
        <v>5</v>
      </c>
      <c r="W10" s="8">
        <f t="shared" si="1"/>
        <v>-42</v>
      </c>
      <c r="X10" s="8">
        <f t="shared" si="2"/>
        <v>6.8000000000000007</v>
      </c>
      <c r="Y10" s="8" t="str">
        <f t="shared" si="3"/>
        <v>kalır</v>
      </c>
    </row>
    <row r="11" spans="1:26" ht="14.85" customHeight="1">
      <c r="A11" s="4" t="s">
        <v>1993</v>
      </c>
      <c r="B11" s="7" t="s">
        <v>32</v>
      </c>
      <c r="C11" s="7" t="s">
        <v>740</v>
      </c>
      <c r="D11" s="7" t="s">
        <v>739</v>
      </c>
      <c r="E11" s="7" t="s">
        <v>738</v>
      </c>
      <c r="F11" s="25">
        <v>54</v>
      </c>
      <c r="G11" s="25">
        <v>8</v>
      </c>
      <c r="H11" s="25">
        <v>8</v>
      </c>
      <c r="I11" s="25">
        <v>9</v>
      </c>
      <c r="J11" s="25">
        <v>7</v>
      </c>
      <c r="N11" s="25">
        <v>20</v>
      </c>
      <c r="O11" s="25">
        <f>ROUND(F11*0.5+SUM(G11:M11)+N11,0)</f>
        <v>79</v>
      </c>
      <c r="P11" s="41">
        <v>7</v>
      </c>
      <c r="Q11" s="42">
        <v>11</v>
      </c>
      <c r="R11" s="23">
        <v>25</v>
      </c>
      <c r="S11" s="23">
        <v>-20</v>
      </c>
      <c r="T11" s="8">
        <v>-20</v>
      </c>
      <c r="U11" s="8">
        <v>-20</v>
      </c>
      <c r="V11" s="8">
        <f t="shared" si="0"/>
        <v>5</v>
      </c>
      <c r="W11" s="8">
        <f t="shared" si="1"/>
        <v>-55</v>
      </c>
      <c r="X11" s="8">
        <f t="shared" si="2"/>
        <v>-1.3999999999999986</v>
      </c>
      <c r="Y11" s="8" t="str">
        <f t="shared" si="3"/>
        <v>kalır</v>
      </c>
    </row>
    <row r="12" spans="1:26" ht="14.1" customHeight="1">
      <c r="A12" s="4" t="s">
        <v>1991</v>
      </c>
      <c r="B12" s="7" t="s">
        <v>13</v>
      </c>
      <c r="C12" s="7" t="s">
        <v>548</v>
      </c>
      <c r="D12" s="7" t="s">
        <v>547</v>
      </c>
      <c r="E12" s="7" t="s">
        <v>546</v>
      </c>
      <c r="F12" s="9">
        <v>33</v>
      </c>
      <c r="G12" s="9">
        <v>7</v>
      </c>
      <c r="I12" s="9">
        <v>7</v>
      </c>
      <c r="J12" s="9">
        <v>7</v>
      </c>
      <c r="N12" s="12">
        <v>20</v>
      </c>
      <c r="O12" s="26">
        <f>ROUND(F12*0.5+SUM(G12:M12)+N12,0)</f>
        <v>58</v>
      </c>
      <c r="P12" s="30">
        <v>8</v>
      </c>
      <c r="Q12" s="31">
        <v>13</v>
      </c>
      <c r="R12" s="15">
        <v>34</v>
      </c>
      <c r="T12" s="8">
        <v>7</v>
      </c>
      <c r="U12" s="8">
        <v>7</v>
      </c>
      <c r="V12" s="8">
        <f t="shared" si="0"/>
        <v>5</v>
      </c>
      <c r="W12" s="8">
        <f t="shared" si="1"/>
        <v>64</v>
      </c>
      <c r="X12" s="8">
        <f t="shared" si="2"/>
        <v>61.6</v>
      </c>
      <c r="Y12" s="8" t="str">
        <f t="shared" si="3"/>
        <v>GEÇER</v>
      </c>
    </row>
    <row r="13" spans="1:26" ht="14.85" customHeight="1">
      <c r="A13" s="4" t="s">
        <v>1993</v>
      </c>
      <c r="B13" s="7" t="s">
        <v>36</v>
      </c>
      <c r="C13" s="7" t="s">
        <v>737</v>
      </c>
      <c r="D13" s="7" t="s">
        <v>566</v>
      </c>
      <c r="E13" s="7" t="s">
        <v>736</v>
      </c>
      <c r="F13" s="9">
        <v>26</v>
      </c>
      <c r="G13" s="9">
        <v>7</v>
      </c>
      <c r="H13" s="9">
        <v>7</v>
      </c>
      <c r="I13" s="9">
        <v>7</v>
      </c>
      <c r="N13" s="12">
        <v>20</v>
      </c>
      <c r="O13" s="26">
        <f>ROUND(F13*0.5+SUM(G13:M13)+N13,0)</f>
        <v>54</v>
      </c>
      <c r="P13" s="30">
        <v>2</v>
      </c>
      <c r="Q13" s="31">
        <v>6</v>
      </c>
      <c r="R13" s="15">
        <v>9</v>
      </c>
      <c r="V13" s="8" t="str">
        <f t="shared" si="0"/>
        <v>-10</v>
      </c>
      <c r="W13" s="8">
        <f t="shared" si="1"/>
        <v>3</v>
      </c>
      <c r="X13" s="8">
        <f t="shared" si="2"/>
        <v>23.400000000000002</v>
      </c>
      <c r="Y13" s="8" t="str">
        <f t="shared" si="3"/>
        <v>kalır</v>
      </c>
    </row>
    <row r="14" spans="1:26" ht="14.85" customHeight="1">
      <c r="A14" s="4" t="s">
        <v>1991</v>
      </c>
      <c r="B14" s="7" t="s">
        <v>8</v>
      </c>
      <c r="C14" s="7" t="s">
        <v>545</v>
      </c>
      <c r="D14" s="7" t="s">
        <v>544</v>
      </c>
      <c r="E14" s="7" t="s">
        <v>543</v>
      </c>
      <c r="F14" s="9">
        <v>51</v>
      </c>
      <c r="G14" s="9">
        <v>8</v>
      </c>
      <c r="H14" s="9">
        <v>8</v>
      </c>
      <c r="I14" s="9">
        <v>7</v>
      </c>
      <c r="J14" s="9">
        <v>7</v>
      </c>
      <c r="N14" s="12">
        <v>20</v>
      </c>
      <c r="O14" s="26">
        <f>ROUND(F14*0.5+SUM(G14:M14)+N14,0)</f>
        <v>76</v>
      </c>
      <c r="P14" s="30">
        <v>8</v>
      </c>
      <c r="Q14" s="31">
        <v>11</v>
      </c>
      <c r="R14" s="15">
        <v>39</v>
      </c>
      <c r="T14" s="8">
        <v>8</v>
      </c>
      <c r="U14" s="8">
        <v>6</v>
      </c>
      <c r="V14" s="8">
        <f t="shared" si="0"/>
        <v>5</v>
      </c>
      <c r="W14" s="8">
        <f t="shared" si="1"/>
        <v>65</v>
      </c>
      <c r="X14" s="8">
        <f t="shared" si="2"/>
        <v>69.400000000000006</v>
      </c>
      <c r="Y14" s="8" t="str">
        <f t="shared" si="3"/>
        <v>GEÇER</v>
      </c>
    </row>
    <row r="15" spans="1:26" ht="14.1" customHeight="1">
      <c r="A15" s="4" t="s">
        <v>1993</v>
      </c>
      <c r="B15" s="7" t="s">
        <v>40</v>
      </c>
      <c r="C15" s="7" t="s">
        <v>735</v>
      </c>
      <c r="D15" s="7" t="s">
        <v>734</v>
      </c>
      <c r="E15" s="7" t="s">
        <v>733</v>
      </c>
      <c r="F15" s="9">
        <v>44</v>
      </c>
      <c r="G15" s="10">
        <v>7</v>
      </c>
      <c r="H15" s="9">
        <v>9</v>
      </c>
      <c r="I15" s="9">
        <v>8</v>
      </c>
      <c r="J15" s="9">
        <v>7</v>
      </c>
      <c r="N15" s="12">
        <v>20</v>
      </c>
      <c r="O15" s="26">
        <f>ROUND(F15*0.5+SUM(G15:M15)+N15,0)</f>
        <v>73</v>
      </c>
      <c r="P15" s="30">
        <v>6</v>
      </c>
      <c r="Q15" s="31">
        <v>10</v>
      </c>
      <c r="R15" s="15">
        <v>29</v>
      </c>
      <c r="T15" s="8">
        <v>8</v>
      </c>
      <c r="U15" s="8">
        <v>6</v>
      </c>
      <c r="V15" s="8">
        <f t="shared" si="0"/>
        <v>5</v>
      </c>
      <c r="W15" s="8">
        <f t="shared" si="1"/>
        <v>57</v>
      </c>
      <c r="X15" s="8">
        <f t="shared" si="2"/>
        <v>63.4</v>
      </c>
      <c r="Y15" s="8" t="str">
        <f t="shared" si="3"/>
        <v>GEÇER</v>
      </c>
    </row>
    <row r="16" spans="1:26" ht="14.85" customHeight="1">
      <c r="A16" s="4" t="s">
        <v>1991</v>
      </c>
      <c r="B16" s="7" t="s">
        <v>20</v>
      </c>
      <c r="C16" s="7" t="s">
        <v>542</v>
      </c>
      <c r="D16" s="7" t="s">
        <v>541</v>
      </c>
      <c r="E16" s="7" t="s">
        <v>540</v>
      </c>
      <c r="F16" s="9">
        <v>48</v>
      </c>
      <c r="G16" s="9">
        <v>8</v>
      </c>
      <c r="H16" s="9">
        <v>8</v>
      </c>
      <c r="N16" s="12">
        <v>20</v>
      </c>
      <c r="O16" s="26">
        <f>ROUND(F16*0.5+SUM(G16:M16)+N16,0)</f>
        <v>60</v>
      </c>
      <c r="P16" s="30">
        <v>5</v>
      </c>
      <c r="Q16" s="31">
        <v>9</v>
      </c>
      <c r="R16" s="15">
        <v>32</v>
      </c>
      <c r="V16" s="8">
        <f t="shared" si="0"/>
        <v>5</v>
      </c>
      <c r="W16" s="8">
        <f t="shared" si="1"/>
        <v>35</v>
      </c>
      <c r="X16" s="8">
        <f t="shared" si="2"/>
        <v>45</v>
      </c>
      <c r="Y16" s="8" t="str">
        <f t="shared" si="3"/>
        <v>kalır</v>
      </c>
    </row>
    <row r="17" spans="1:25" ht="14.85" customHeight="1">
      <c r="A17" s="4" t="s">
        <v>1993</v>
      </c>
      <c r="B17" s="7" t="s">
        <v>44</v>
      </c>
      <c r="C17" s="7" t="s">
        <v>732</v>
      </c>
      <c r="D17" s="7" t="s">
        <v>731</v>
      </c>
      <c r="E17" s="7" t="s">
        <v>730</v>
      </c>
      <c r="F17" s="9">
        <v>38</v>
      </c>
      <c r="G17" s="9">
        <v>8</v>
      </c>
      <c r="H17" s="9">
        <v>8</v>
      </c>
      <c r="I17" s="9">
        <v>7</v>
      </c>
      <c r="J17" s="9">
        <v>7</v>
      </c>
      <c r="N17" s="12">
        <v>20</v>
      </c>
      <c r="O17" s="26">
        <f>ROUND(F17*0.5+SUM(G17:M17)+N17,0)</f>
        <v>69</v>
      </c>
      <c r="P17" s="30">
        <v>10</v>
      </c>
      <c r="Q17" s="31">
        <v>12</v>
      </c>
      <c r="R17" s="15">
        <v>24</v>
      </c>
      <c r="T17" s="8">
        <v>8</v>
      </c>
      <c r="U17" s="8">
        <v>7</v>
      </c>
      <c r="V17" s="8">
        <f t="shared" si="0"/>
        <v>5</v>
      </c>
      <c r="W17" s="8">
        <f t="shared" si="1"/>
        <v>62</v>
      </c>
      <c r="X17" s="8">
        <f t="shared" si="2"/>
        <v>64.8</v>
      </c>
      <c r="Y17" s="8" t="str">
        <f t="shared" si="3"/>
        <v>GEÇER</v>
      </c>
    </row>
    <row r="18" spans="1:25" ht="14.1" customHeight="1">
      <c r="A18" s="4" t="s">
        <v>1991</v>
      </c>
      <c r="B18" s="7" t="s">
        <v>24</v>
      </c>
      <c r="C18" s="7" t="s">
        <v>539</v>
      </c>
      <c r="D18" s="7" t="s">
        <v>538</v>
      </c>
      <c r="E18" s="7" t="s">
        <v>537</v>
      </c>
      <c r="F18" s="9">
        <v>15</v>
      </c>
      <c r="G18" s="9">
        <v>6</v>
      </c>
      <c r="K18" s="25">
        <v>5</v>
      </c>
      <c r="N18" s="12">
        <v>20</v>
      </c>
      <c r="O18" s="26">
        <f>ROUND(F18*0.5+SUM(G18:M18)+N18,0)</f>
        <v>39</v>
      </c>
      <c r="P18" s="30">
        <v>4</v>
      </c>
      <c r="Q18" s="31">
        <v>11</v>
      </c>
      <c r="R18" s="15">
        <v>28</v>
      </c>
      <c r="V18" s="8">
        <f t="shared" si="0"/>
        <v>5</v>
      </c>
      <c r="W18" s="8">
        <f t="shared" si="1"/>
        <v>34</v>
      </c>
      <c r="X18" s="8">
        <f t="shared" si="2"/>
        <v>36</v>
      </c>
      <c r="Y18" s="8" t="str">
        <f t="shared" si="3"/>
        <v>kalır</v>
      </c>
    </row>
    <row r="19" spans="1:25" ht="14.85" customHeight="1">
      <c r="A19" s="4" t="s">
        <v>1993</v>
      </c>
      <c r="B19" s="7" t="s">
        <v>48</v>
      </c>
      <c r="C19" s="7" t="s">
        <v>729</v>
      </c>
      <c r="D19" s="7" t="s">
        <v>310</v>
      </c>
      <c r="E19" s="7" t="s">
        <v>728</v>
      </c>
      <c r="F19" s="9">
        <v>46</v>
      </c>
      <c r="G19" s="9">
        <v>8</v>
      </c>
      <c r="H19" s="9">
        <v>9</v>
      </c>
      <c r="I19" s="9">
        <v>7</v>
      </c>
      <c r="J19" s="9">
        <v>7</v>
      </c>
      <c r="N19" s="12">
        <v>20</v>
      </c>
      <c r="O19" s="26">
        <f>ROUND(F19*0.5+SUM(G19:M19)+N19,0)</f>
        <v>74</v>
      </c>
      <c r="P19" s="30">
        <v>8</v>
      </c>
      <c r="Q19" s="31">
        <v>11</v>
      </c>
      <c r="R19" s="15">
        <v>31</v>
      </c>
      <c r="V19" s="8">
        <f t="shared" si="0"/>
        <v>5</v>
      </c>
      <c r="W19" s="8">
        <f t="shared" si="1"/>
        <v>40</v>
      </c>
      <c r="X19" s="8">
        <f t="shared" si="2"/>
        <v>53.6</v>
      </c>
      <c r="Y19" s="8" t="str">
        <f t="shared" si="3"/>
        <v>kalır</v>
      </c>
    </row>
    <row r="20" spans="1:25" ht="14.85" customHeight="1">
      <c r="A20" s="4" t="s">
        <v>1991</v>
      </c>
      <c r="B20" s="7" t="s">
        <v>28</v>
      </c>
      <c r="C20" s="7" t="s">
        <v>536</v>
      </c>
      <c r="D20" s="7" t="s">
        <v>535</v>
      </c>
      <c r="E20" s="7" t="s">
        <v>534</v>
      </c>
      <c r="F20" s="9">
        <v>34</v>
      </c>
      <c r="G20" s="9">
        <v>8</v>
      </c>
      <c r="H20" s="9">
        <v>8</v>
      </c>
      <c r="I20" s="9">
        <v>7</v>
      </c>
      <c r="J20" s="9">
        <v>7</v>
      </c>
      <c r="N20" s="12">
        <v>20</v>
      </c>
      <c r="O20" s="26">
        <f>ROUND(F20*0.5+SUM(G20:M20)+N20,0)</f>
        <v>67</v>
      </c>
      <c r="P20" s="30">
        <v>5</v>
      </c>
      <c r="Q20" s="31">
        <v>11</v>
      </c>
      <c r="R20" s="15">
        <v>24</v>
      </c>
      <c r="V20" s="8">
        <f t="shared" si="0"/>
        <v>5</v>
      </c>
      <c r="W20" s="8">
        <f t="shared" si="1"/>
        <v>33</v>
      </c>
      <c r="X20" s="8">
        <f t="shared" si="2"/>
        <v>46.6</v>
      </c>
      <c r="Y20" s="8" t="str">
        <f t="shared" si="3"/>
        <v>kalır</v>
      </c>
    </row>
    <row r="21" spans="1:25" ht="14.1" customHeight="1">
      <c r="A21" s="4" t="s">
        <v>1993</v>
      </c>
      <c r="B21" s="7" t="s">
        <v>52</v>
      </c>
      <c r="C21" s="7" t="s">
        <v>727</v>
      </c>
      <c r="D21" s="7" t="s">
        <v>726</v>
      </c>
      <c r="E21" s="7" t="s">
        <v>725</v>
      </c>
      <c r="F21" s="9">
        <v>65</v>
      </c>
      <c r="G21" s="9">
        <v>8</v>
      </c>
      <c r="H21" s="9">
        <v>7</v>
      </c>
      <c r="I21" s="9">
        <v>7</v>
      </c>
      <c r="J21" s="9">
        <v>7</v>
      </c>
      <c r="N21" s="12">
        <v>20</v>
      </c>
      <c r="O21" s="26">
        <f>ROUND(F21*0.5+SUM(G21:M21)+N21,0)</f>
        <v>82</v>
      </c>
      <c r="P21" s="30">
        <v>8</v>
      </c>
      <c r="Q21" s="31">
        <v>11</v>
      </c>
      <c r="R21" s="15">
        <v>34</v>
      </c>
      <c r="S21" s="8">
        <v>5</v>
      </c>
      <c r="T21" s="8">
        <v>8</v>
      </c>
      <c r="U21" s="8">
        <v>7</v>
      </c>
      <c r="V21" s="8">
        <f t="shared" si="0"/>
        <v>5</v>
      </c>
      <c r="W21" s="8">
        <f t="shared" si="1"/>
        <v>71</v>
      </c>
      <c r="X21" s="8">
        <f t="shared" si="2"/>
        <v>75.400000000000006</v>
      </c>
      <c r="Y21" s="8" t="str">
        <f t="shared" si="3"/>
        <v>GEÇER</v>
      </c>
    </row>
    <row r="22" spans="1:25" ht="14.85" customHeight="1">
      <c r="A22" s="4" t="s">
        <v>1991</v>
      </c>
      <c r="B22" s="7" t="s">
        <v>32</v>
      </c>
      <c r="C22" s="7" t="s">
        <v>533</v>
      </c>
      <c r="D22" s="7" t="s">
        <v>532</v>
      </c>
      <c r="E22" s="7" t="s">
        <v>383</v>
      </c>
      <c r="F22" s="9">
        <v>20</v>
      </c>
      <c r="G22" s="9">
        <v>8</v>
      </c>
      <c r="H22" s="9">
        <v>7</v>
      </c>
      <c r="J22" s="9">
        <v>7</v>
      </c>
      <c r="N22" s="12">
        <v>20</v>
      </c>
      <c r="O22" s="26">
        <f>ROUND(F22*0.5+SUM(G22:M22)+N22,0)</f>
        <v>52</v>
      </c>
      <c r="P22" s="30">
        <v>3</v>
      </c>
      <c r="Q22" s="31">
        <v>9</v>
      </c>
      <c r="R22" s="15">
        <v>26</v>
      </c>
      <c r="V22" s="8">
        <f t="shared" si="0"/>
        <v>5</v>
      </c>
      <c r="W22" s="8">
        <f t="shared" si="1"/>
        <v>30</v>
      </c>
      <c r="X22" s="8">
        <f t="shared" si="2"/>
        <v>38.799999999999997</v>
      </c>
      <c r="Y22" s="8" t="str">
        <f t="shared" si="3"/>
        <v>kalır</v>
      </c>
    </row>
    <row r="23" spans="1:25" ht="14.85" customHeight="1">
      <c r="A23" s="4" t="s">
        <v>1993</v>
      </c>
      <c r="B23" s="7" t="s">
        <v>56</v>
      </c>
      <c r="C23" s="7" t="s">
        <v>724</v>
      </c>
      <c r="D23" s="7" t="s">
        <v>723</v>
      </c>
      <c r="E23" s="7" t="s">
        <v>722</v>
      </c>
      <c r="F23" s="9">
        <v>56</v>
      </c>
      <c r="G23" s="9">
        <v>8</v>
      </c>
      <c r="H23" s="9">
        <v>8</v>
      </c>
      <c r="I23" s="9">
        <v>8</v>
      </c>
      <c r="J23" s="9">
        <v>7</v>
      </c>
      <c r="N23" s="12">
        <v>20</v>
      </c>
      <c r="O23" s="26">
        <f>ROUND(F23*0.5+SUM(G23:M23)+N23,0)</f>
        <v>79</v>
      </c>
      <c r="P23" s="30">
        <v>6</v>
      </c>
      <c r="Q23" s="31">
        <v>11</v>
      </c>
      <c r="R23" s="15">
        <v>36</v>
      </c>
      <c r="V23" s="8">
        <f t="shared" si="0"/>
        <v>5</v>
      </c>
      <c r="W23" s="8">
        <f t="shared" si="1"/>
        <v>40</v>
      </c>
      <c r="X23" s="8">
        <f t="shared" si="2"/>
        <v>55.6</v>
      </c>
      <c r="Y23" s="8" t="str">
        <f t="shared" si="3"/>
        <v>kalır</v>
      </c>
    </row>
    <row r="24" spans="1:25" ht="14.1" customHeight="1">
      <c r="A24" s="4" t="s">
        <v>1991</v>
      </c>
      <c r="B24" s="7" t="s">
        <v>36</v>
      </c>
      <c r="C24" s="7" t="s">
        <v>531</v>
      </c>
      <c r="D24" s="7" t="s">
        <v>530</v>
      </c>
      <c r="E24" s="7" t="s">
        <v>529</v>
      </c>
      <c r="F24" s="9">
        <v>28</v>
      </c>
      <c r="G24" s="9">
        <v>7</v>
      </c>
      <c r="H24" s="9">
        <v>7</v>
      </c>
      <c r="I24" s="9">
        <v>7</v>
      </c>
      <c r="J24" s="9">
        <v>6</v>
      </c>
      <c r="N24" s="12">
        <v>20</v>
      </c>
      <c r="O24" s="26">
        <f>ROUND(F24*0.5+SUM(G24:M24)+N24,0)</f>
        <v>61</v>
      </c>
      <c r="P24" s="30">
        <v>3</v>
      </c>
      <c r="Q24" s="31">
        <v>10</v>
      </c>
      <c r="R24" s="15">
        <v>23</v>
      </c>
      <c r="T24" s="8">
        <v>7</v>
      </c>
      <c r="V24" s="8">
        <f t="shared" si="0"/>
        <v>5</v>
      </c>
      <c r="W24" s="8">
        <f t="shared" si="1"/>
        <v>40</v>
      </c>
      <c r="X24" s="8">
        <f t="shared" si="2"/>
        <v>48.400000000000006</v>
      </c>
      <c r="Y24" s="8" t="str">
        <f t="shared" si="3"/>
        <v>kalır</v>
      </c>
    </row>
    <row r="25" spans="1:25" ht="14.85" customHeight="1">
      <c r="A25" s="4" t="s">
        <v>1991</v>
      </c>
      <c r="B25" s="7" t="s">
        <v>40</v>
      </c>
      <c r="C25" s="7" t="s">
        <v>528</v>
      </c>
      <c r="D25" s="7" t="s">
        <v>527</v>
      </c>
      <c r="E25" s="7" t="s">
        <v>99</v>
      </c>
      <c r="F25" s="9">
        <v>31</v>
      </c>
      <c r="H25" s="9">
        <v>7</v>
      </c>
      <c r="K25" s="25">
        <v>3</v>
      </c>
      <c r="L25" s="25">
        <v>0</v>
      </c>
      <c r="N25" s="12">
        <v>20</v>
      </c>
      <c r="O25" s="26">
        <f>ROUND(F25*0.5+SUM(G25:M25)+N25,0)</f>
        <v>46</v>
      </c>
      <c r="P25" s="30">
        <v>3</v>
      </c>
      <c r="Q25" s="31">
        <v>5</v>
      </c>
      <c r="R25" s="15">
        <v>16</v>
      </c>
      <c r="V25" s="8">
        <f t="shared" si="0"/>
        <v>5</v>
      </c>
      <c r="W25" s="8">
        <f t="shared" si="1"/>
        <v>21</v>
      </c>
      <c r="X25" s="8">
        <f t="shared" si="2"/>
        <v>31</v>
      </c>
      <c r="Y25" s="8" t="str">
        <f t="shared" si="3"/>
        <v>kalır</v>
      </c>
    </row>
    <row r="26" spans="1:25" ht="14.85" customHeight="1">
      <c r="A26" s="4" t="s">
        <v>1993</v>
      </c>
      <c r="B26" s="7" t="s">
        <v>60</v>
      </c>
      <c r="C26" s="7" t="s">
        <v>721</v>
      </c>
      <c r="D26" s="7" t="s">
        <v>489</v>
      </c>
      <c r="E26" s="7" t="s">
        <v>720</v>
      </c>
      <c r="F26" s="9">
        <v>46</v>
      </c>
      <c r="N26" s="12">
        <v>20</v>
      </c>
      <c r="O26" s="26">
        <f>ROUND(F26*0.5+SUM(G26:M26)+N26,0)</f>
        <v>43</v>
      </c>
      <c r="P26" s="30">
        <v>1</v>
      </c>
      <c r="Q26" s="31">
        <v>3</v>
      </c>
      <c r="V26" s="8" t="str">
        <f t="shared" si="0"/>
        <v>-10</v>
      </c>
      <c r="W26" s="8">
        <f t="shared" si="1"/>
        <v>-6</v>
      </c>
      <c r="X26" s="8">
        <f t="shared" si="2"/>
        <v>13.6</v>
      </c>
      <c r="Y26" s="8" t="str">
        <f t="shared" si="3"/>
        <v>kalır</v>
      </c>
    </row>
    <row r="27" spans="1:25" ht="14.1" customHeight="1">
      <c r="A27" s="4" t="s">
        <v>1991</v>
      </c>
      <c r="B27" s="7" t="s">
        <v>44</v>
      </c>
      <c r="C27" s="7" t="s">
        <v>526</v>
      </c>
      <c r="D27" s="7" t="s">
        <v>358</v>
      </c>
      <c r="E27" s="7" t="s">
        <v>525</v>
      </c>
      <c r="F27" s="9">
        <v>69</v>
      </c>
      <c r="G27" s="9">
        <v>8</v>
      </c>
      <c r="H27" s="9">
        <v>8</v>
      </c>
      <c r="I27" s="9">
        <v>6</v>
      </c>
      <c r="J27" s="9">
        <v>8</v>
      </c>
      <c r="N27" s="12">
        <v>20</v>
      </c>
      <c r="O27" s="26">
        <f>ROUND(F27*0.5+SUM(G27:M27)+N27,0)</f>
        <v>85</v>
      </c>
      <c r="P27" s="30">
        <v>5</v>
      </c>
      <c r="Q27" s="31">
        <v>11</v>
      </c>
      <c r="V27" s="8">
        <f t="shared" si="0"/>
        <v>5</v>
      </c>
      <c r="W27" s="8">
        <f t="shared" si="1"/>
        <v>21</v>
      </c>
      <c r="X27" s="8">
        <f t="shared" si="2"/>
        <v>46.6</v>
      </c>
      <c r="Y27" s="8" t="str">
        <f t="shared" si="3"/>
        <v>kalır</v>
      </c>
    </row>
    <row r="28" spans="1:25" ht="14.85" customHeight="1">
      <c r="A28" s="4" t="s">
        <v>1993</v>
      </c>
      <c r="B28" s="7" t="s">
        <v>64</v>
      </c>
      <c r="C28" s="7" t="s">
        <v>719</v>
      </c>
      <c r="D28" s="7" t="s">
        <v>6</v>
      </c>
      <c r="E28" s="7" t="s">
        <v>718</v>
      </c>
      <c r="F28" s="9">
        <v>58</v>
      </c>
      <c r="G28" s="9">
        <v>8</v>
      </c>
      <c r="H28" s="9">
        <v>9</v>
      </c>
      <c r="I28" s="9">
        <v>7</v>
      </c>
      <c r="J28" s="9">
        <v>8</v>
      </c>
      <c r="N28" s="12">
        <v>20</v>
      </c>
      <c r="O28" s="26">
        <f>ROUND(F28*0.5+SUM(G28:M28)+N28,0)</f>
        <v>81</v>
      </c>
      <c r="P28" s="30">
        <v>10</v>
      </c>
      <c r="Q28" s="31">
        <v>11</v>
      </c>
      <c r="R28" s="15">
        <v>44</v>
      </c>
      <c r="T28" s="8">
        <v>7</v>
      </c>
      <c r="U28" s="8">
        <v>7</v>
      </c>
      <c r="V28" s="8">
        <f t="shared" si="0"/>
        <v>5</v>
      </c>
      <c r="W28" s="8">
        <f t="shared" si="1"/>
        <v>69</v>
      </c>
      <c r="X28" s="8">
        <f t="shared" si="2"/>
        <v>73.8</v>
      </c>
      <c r="Y28" s="8" t="str">
        <f t="shared" si="3"/>
        <v>GEÇER</v>
      </c>
    </row>
    <row r="29" spans="1:25" ht="14.85" customHeight="1">
      <c r="A29" s="4" t="s">
        <v>1991</v>
      </c>
      <c r="B29" s="7" t="s">
        <v>48</v>
      </c>
      <c r="C29" s="7" t="s">
        <v>524</v>
      </c>
      <c r="D29" s="7" t="s">
        <v>523</v>
      </c>
      <c r="E29" s="7" t="s">
        <v>390</v>
      </c>
      <c r="F29" s="9">
        <v>37</v>
      </c>
      <c r="G29" s="9">
        <v>5</v>
      </c>
      <c r="J29" s="9">
        <v>4</v>
      </c>
      <c r="N29" s="12">
        <v>20</v>
      </c>
      <c r="O29" s="26">
        <f>ROUND(F29*0.5+SUM(G29:M29)+N29,0)</f>
        <v>48</v>
      </c>
      <c r="P29" s="30">
        <v>5</v>
      </c>
      <c r="Q29" s="31">
        <v>11</v>
      </c>
      <c r="R29" s="15">
        <v>43</v>
      </c>
      <c r="T29" s="8">
        <v>7</v>
      </c>
      <c r="U29" s="8">
        <v>7</v>
      </c>
      <c r="V29" s="8">
        <f t="shared" si="0"/>
        <v>5</v>
      </c>
      <c r="W29" s="8">
        <f t="shared" si="1"/>
        <v>64</v>
      </c>
      <c r="X29" s="8">
        <f t="shared" si="2"/>
        <v>57.6</v>
      </c>
      <c r="Y29" s="8" t="str">
        <f t="shared" si="3"/>
        <v>kalır</v>
      </c>
    </row>
    <row r="30" spans="1:25" ht="14.85" customHeight="1">
      <c r="A30" s="4" t="s">
        <v>1993</v>
      </c>
      <c r="B30" s="7" t="s">
        <v>68</v>
      </c>
      <c r="C30" s="7" t="s">
        <v>717</v>
      </c>
      <c r="D30" s="7" t="s">
        <v>86</v>
      </c>
      <c r="E30" s="7" t="s">
        <v>207</v>
      </c>
      <c r="F30" s="9">
        <v>37</v>
      </c>
      <c r="G30" s="9">
        <v>7</v>
      </c>
      <c r="H30" s="9">
        <v>7</v>
      </c>
      <c r="I30" s="9">
        <v>8</v>
      </c>
      <c r="J30" s="9">
        <v>7</v>
      </c>
      <c r="N30" s="12">
        <v>20</v>
      </c>
      <c r="O30" s="26">
        <f>ROUND(F30*0.5+SUM(G30:M30)+N30,0)</f>
        <v>68</v>
      </c>
      <c r="P30" s="30">
        <v>8</v>
      </c>
      <c r="Q30" s="31">
        <v>11</v>
      </c>
      <c r="R30" s="15">
        <v>33</v>
      </c>
      <c r="S30" s="8">
        <v>6</v>
      </c>
      <c r="T30" s="8">
        <v>0</v>
      </c>
      <c r="U30" s="8">
        <v>0</v>
      </c>
      <c r="V30" s="8">
        <f t="shared" si="0"/>
        <v>5</v>
      </c>
      <c r="W30" s="8">
        <f t="shared" si="1"/>
        <v>50</v>
      </c>
      <c r="X30" s="8">
        <f t="shared" si="2"/>
        <v>57.2</v>
      </c>
      <c r="Y30" s="8" t="str">
        <f t="shared" si="3"/>
        <v>kalır</v>
      </c>
    </row>
    <row r="31" spans="1:25" ht="14.1" customHeight="1">
      <c r="A31" s="4" t="s">
        <v>1991</v>
      </c>
      <c r="B31" s="7" t="s">
        <v>52</v>
      </c>
      <c r="C31" s="7" t="s">
        <v>522</v>
      </c>
      <c r="D31" s="7" t="s">
        <v>521</v>
      </c>
      <c r="E31" s="7" t="s">
        <v>520</v>
      </c>
      <c r="F31" s="9">
        <v>50</v>
      </c>
      <c r="G31" s="9">
        <v>8</v>
      </c>
      <c r="H31" s="9">
        <v>8</v>
      </c>
      <c r="I31" s="9">
        <v>8</v>
      </c>
      <c r="J31" s="9">
        <v>7</v>
      </c>
      <c r="N31" s="12">
        <v>20</v>
      </c>
      <c r="O31" s="26">
        <f>ROUND(F31*0.5+SUM(G31:M31)+N31,0)</f>
        <v>76</v>
      </c>
      <c r="P31" s="30">
        <v>10</v>
      </c>
      <c r="Q31" s="31">
        <v>12</v>
      </c>
      <c r="R31" s="15">
        <v>40</v>
      </c>
      <c r="U31" s="8">
        <v>7</v>
      </c>
      <c r="V31" s="8">
        <f t="shared" si="0"/>
        <v>5</v>
      </c>
      <c r="W31" s="8">
        <f t="shared" si="1"/>
        <v>58</v>
      </c>
      <c r="X31" s="8">
        <f t="shared" si="2"/>
        <v>65.2</v>
      </c>
      <c r="Y31" s="8" t="str">
        <f t="shared" si="3"/>
        <v>GEÇER</v>
      </c>
    </row>
    <row r="32" spans="1:25" ht="14.85" customHeight="1">
      <c r="A32" s="4" t="s">
        <v>1993</v>
      </c>
      <c r="B32" s="7" t="s">
        <v>72</v>
      </c>
      <c r="C32" s="7" t="s">
        <v>716</v>
      </c>
      <c r="D32" s="7" t="s">
        <v>323</v>
      </c>
      <c r="E32" s="7" t="s">
        <v>715</v>
      </c>
      <c r="F32" s="9">
        <v>78</v>
      </c>
      <c r="G32" s="9">
        <v>5</v>
      </c>
      <c r="H32" s="9">
        <v>8</v>
      </c>
      <c r="I32" s="9">
        <v>8</v>
      </c>
      <c r="J32" s="9">
        <v>7</v>
      </c>
      <c r="K32" s="25">
        <v>0</v>
      </c>
      <c r="N32" s="12">
        <v>20</v>
      </c>
      <c r="O32" s="26">
        <f>ROUND(F32*0.5+SUM(G32:M32)+N32,0)</f>
        <v>87</v>
      </c>
      <c r="P32" s="30">
        <v>11</v>
      </c>
      <c r="Q32" s="31">
        <v>12</v>
      </c>
      <c r="R32" s="15">
        <v>46</v>
      </c>
      <c r="S32" s="8">
        <v>8</v>
      </c>
      <c r="T32" s="8">
        <v>8</v>
      </c>
      <c r="U32" s="8">
        <v>7</v>
      </c>
      <c r="V32" s="8">
        <f t="shared" si="0"/>
        <v>5</v>
      </c>
      <c r="W32" s="8">
        <f t="shared" si="1"/>
        <v>86</v>
      </c>
      <c r="X32" s="8">
        <f t="shared" si="2"/>
        <v>86.4</v>
      </c>
      <c r="Y32" s="8" t="str">
        <f t="shared" si="3"/>
        <v>GEÇER</v>
      </c>
    </row>
    <row r="33" spans="1:25" ht="14.85" customHeight="1">
      <c r="A33" s="4" t="s">
        <v>1991</v>
      </c>
      <c r="B33" s="7" t="s">
        <v>56</v>
      </c>
      <c r="C33" s="7" t="s">
        <v>519</v>
      </c>
      <c r="D33" s="7" t="s">
        <v>310</v>
      </c>
      <c r="E33" s="7" t="s">
        <v>518</v>
      </c>
      <c r="F33" s="9">
        <v>26</v>
      </c>
      <c r="G33" s="9">
        <v>8</v>
      </c>
      <c r="H33" s="9">
        <v>5</v>
      </c>
      <c r="J33" s="9">
        <v>7</v>
      </c>
      <c r="N33" s="12">
        <v>20</v>
      </c>
      <c r="O33" s="26">
        <f>ROUND(F33*0.5+SUM(G33:M33)+N33,0)</f>
        <v>53</v>
      </c>
      <c r="P33" s="30">
        <v>8</v>
      </c>
      <c r="Q33" s="31">
        <v>11</v>
      </c>
      <c r="R33" s="15">
        <v>22</v>
      </c>
      <c r="T33" s="8">
        <v>7</v>
      </c>
      <c r="U33" s="8">
        <v>7</v>
      </c>
      <c r="V33" s="8">
        <f t="shared" si="0"/>
        <v>5</v>
      </c>
      <c r="W33" s="8">
        <f t="shared" si="1"/>
        <v>56</v>
      </c>
      <c r="X33" s="8">
        <f t="shared" si="2"/>
        <v>54.800000000000004</v>
      </c>
      <c r="Y33" s="8" t="str">
        <f t="shared" si="3"/>
        <v>kalır</v>
      </c>
    </row>
    <row r="34" spans="1:25" ht="14.1" customHeight="1">
      <c r="A34" s="4" t="s">
        <v>1993</v>
      </c>
      <c r="B34" s="7" t="s">
        <v>76</v>
      </c>
      <c r="C34" s="7" t="s">
        <v>714</v>
      </c>
      <c r="D34" s="7" t="s">
        <v>713</v>
      </c>
      <c r="E34" s="7" t="s">
        <v>712</v>
      </c>
      <c r="F34" s="9">
        <v>51</v>
      </c>
      <c r="G34" s="9">
        <v>8</v>
      </c>
      <c r="H34" s="9">
        <v>7</v>
      </c>
      <c r="I34" s="9">
        <v>8</v>
      </c>
      <c r="N34" s="12">
        <v>20</v>
      </c>
      <c r="O34" s="26">
        <f>ROUND(F34*0.5+SUM(G34:M34)+N34,0)</f>
        <v>69</v>
      </c>
      <c r="P34" s="30">
        <v>3</v>
      </c>
      <c r="Q34" s="31">
        <v>9</v>
      </c>
      <c r="R34" s="15">
        <v>43</v>
      </c>
      <c r="S34" s="8">
        <v>0</v>
      </c>
      <c r="T34" s="8">
        <v>7</v>
      </c>
      <c r="V34" s="8">
        <f t="shared" si="0"/>
        <v>5</v>
      </c>
      <c r="W34" s="8">
        <f t="shared" si="1"/>
        <v>49</v>
      </c>
      <c r="X34" s="8">
        <f t="shared" si="2"/>
        <v>57</v>
      </c>
      <c r="Y34" s="8" t="str">
        <f t="shared" si="3"/>
        <v>kalır</v>
      </c>
    </row>
    <row r="35" spans="1:25" ht="14.85" customHeight="1">
      <c r="A35" s="4" t="s">
        <v>1993</v>
      </c>
      <c r="B35" s="7" t="s">
        <v>80</v>
      </c>
      <c r="C35" s="7" t="s">
        <v>711</v>
      </c>
      <c r="D35" s="7" t="s">
        <v>710</v>
      </c>
      <c r="E35" s="7" t="s">
        <v>709</v>
      </c>
      <c r="F35" s="9">
        <v>43</v>
      </c>
      <c r="G35" s="9">
        <v>8</v>
      </c>
      <c r="H35" s="9">
        <v>8</v>
      </c>
      <c r="I35" s="9">
        <v>8</v>
      </c>
      <c r="J35" s="9">
        <v>7</v>
      </c>
      <c r="N35" s="12">
        <v>20</v>
      </c>
      <c r="O35" s="26">
        <f>ROUND(F35*0.5+SUM(G35:M35)+N35,0)</f>
        <v>73</v>
      </c>
      <c r="P35" s="30">
        <v>10</v>
      </c>
      <c r="Q35" s="31">
        <v>11</v>
      </c>
      <c r="R35" s="15">
        <v>43</v>
      </c>
      <c r="T35" s="8">
        <v>7</v>
      </c>
      <c r="U35" s="8">
        <v>7</v>
      </c>
      <c r="V35" s="8">
        <f t="shared" si="0"/>
        <v>5</v>
      </c>
      <c r="W35" s="8">
        <f t="shared" si="1"/>
        <v>69</v>
      </c>
      <c r="X35" s="8">
        <f t="shared" si="2"/>
        <v>70.599999999999994</v>
      </c>
      <c r="Y35" s="8" t="str">
        <f t="shared" si="3"/>
        <v>GEÇER</v>
      </c>
    </row>
    <row r="36" spans="1:25" ht="14.85" customHeight="1">
      <c r="A36" s="4" t="s">
        <v>1993</v>
      </c>
      <c r="B36" s="7" t="s">
        <v>84</v>
      </c>
      <c r="C36" s="7" t="s">
        <v>708</v>
      </c>
      <c r="D36" s="7" t="s">
        <v>707</v>
      </c>
      <c r="E36" s="7" t="s">
        <v>147</v>
      </c>
      <c r="N36" s="12">
        <v>20</v>
      </c>
      <c r="O36" s="26">
        <f>ROUND(F36*0.5+SUM(G36:M36)+N36,0)</f>
        <v>20</v>
      </c>
      <c r="P36" s="30"/>
      <c r="Q36" s="31"/>
      <c r="V36" s="8" t="str">
        <f t="shared" si="0"/>
        <v>-10</v>
      </c>
      <c r="W36" s="8">
        <f t="shared" si="1"/>
        <v>-10</v>
      </c>
      <c r="X36" s="8">
        <f t="shared" si="2"/>
        <v>2</v>
      </c>
      <c r="Y36" s="8" t="str">
        <f t="shared" si="3"/>
        <v>kalır</v>
      </c>
    </row>
    <row r="37" spans="1:25" ht="14.1" customHeight="1">
      <c r="A37" s="4" t="s">
        <v>1991</v>
      </c>
      <c r="B37" s="7" t="s">
        <v>60</v>
      </c>
      <c r="C37" s="7" t="s">
        <v>517</v>
      </c>
      <c r="D37" s="7" t="s">
        <v>516</v>
      </c>
      <c r="E37" s="7" t="s">
        <v>515</v>
      </c>
      <c r="F37" s="9">
        <v>36</v>
      </c>
      <c r="G37" s="9">
        <v>8</v>
      </c>
      <c r="H37" s="9">
        <v>7</v>
      </c>
      <c r="N37" s="12">
        <v>20</v>
      </c>
      <c r="O37" s="26">
        <f>ROUND(F37*0.5+SUM(G37:M37)+N37,0)</f>
        <v>53</v>
      </c>
      <c r="P37" s="30">
        <v>6</v>
      </c>
      <c r="Q37" s="31">
        <v>12</v>
      </c>
      <c r="R37" s="15">
        <v>33</v>
      </c>
      <c r="V37" s="8">
        <f t="shared" si="0"/>
        <v>5</v>
      </c>
      <c r="W37" s="8">
        <f t="shared" si="1"/>
        <v>40</v>
      </c>
      <c r="X37" s="8">
        <f t="shared" si="2"/>
        <v>45.2</v>
      </c>
      <c r="Y37" s="8" t="str">
        <f t="shared" si="3"/>
        <v>kalır</v>
      </c>
    </row>
    <row r="38" spans="1:25" ht="14.85" customHeight="1">
      <c r="A38" s="4" t="s">
        <v>1993</v>
      </c>
      <c r="B38" s="7" t="s">
        <v>88</v>
      </c>
      <c r="C38" s="7" t="s">
        <v>706</v>
      </c>
      <c r="D38" s="7" t="s">
        <v>451</v>
      </c>
      <c r="E38" s="7" t="s">
        <v>705</v>
      </c>
      <c r="F38" s="9">
        <v>69</v>
      </c>
      <c r="G38" s="9">
        <v>8</v>
      </c>
      <c r="H38" s="9">
        <v>8</v>
      </c>
      <c r="I38" s="9">
        <v>8</v>
      </c>
      <c r="J38" s="9">
        <v>7</v>
      </c>
      <c r="N38" s="12">
        <v>20</v>
      </c>
      <c r="O38" s="26">
        <f>ROUND(F38*0.5+SUM(G38:M38)+N38,0)</f>
        <v>86</v>
      </c>
      <c r="P38" s="30">
        <v>7</v>
      </c>
      <c r="Q38" s="31">
        <v>10</v>
      </c>
      <c r="R38" s="15">
        <v>46</v>
      </c>
      <c r="T38" s="8">
        <v>7</v>
      </c>
      <c r="U38" s="8">
        <v>6</v>
      </c>
      <c r="V38" s="8">
        <f t="shared" si="0"/>
        <v>5</v>
      </c>
      <c r="W38" s="8">
        <f t="shared" si="1"/>
        <v>65</v>
      </c>
      <c r="X38" s="8">
        <f t="shared" si="2"/>
        <v>73.400000000000006</v>
      </c>
      <c r="Y38" s="8" t="str">
        <f t="shared" si="3"/>
        <v>GEÇER</v>
      </c>
    </row>
    <row r="39" spans="1:25" ht="14.85" customHeight="1">
      <c r="A39" s="4" t="s">
        <v>1991</v>
      </c>
      <c r="B39" s="7" t="s">
        <v>64</v>
      </c>
      <c r="C39" s="7" t="s">
        <v>514</v>
      </c>
      <c r="D39" s="7" t="s">
        <v>513</v>
      </c>
      <c r="E39" s="7" t="s">
        <v>512</v>
      </c>
      <c r="F39" s="9">
        <v>25</v>
      </c>
      <c r="G39" s="9">
        <v>7</v>
      </c>
      <c r="H39" s="9">
        <v>7</v>
      </c>
      <c r="J39" s="9">
        <v>5</v>
      </c>
      <c r="N39" s="12">
        <v>20</v>
      </c>
      <c r="O39" s="26">
        <f>ROUND(F39*0.5+SUM(G39:M39)+N39,0)</f>
        <v>52</v>
      </c>
      <c r="P39" s="30">
        <v>3</v>
      </c>
      <c r="Q39" s="31">
        <v>10</v>
      </c>
      <c r="R39" s="15">
        <v>10</v>
      </c>
      <c r="V39" s="8">
        <f t="shared" si="0"/>
        <v>5</v>
      </c>
      <c r="W39" s="8">
        <f t="shared" si="1"/>
        <v>23</v>
      </c>
      <c r="X39" s="8">
        <f t="shared" si="2"/>
        <v>34.6</v>
      </c>
      <c r="Y39" s="8" t="str">
        <f t="shared" si="3"/>
        <v>kalır</v>
      </c>
    </row>
    <row r="40" spans="1:25" ht="14.1" customHeight="1">
      <c r="A40" s="4" t="s">
        <v>1993</v>
      </c>
      <c r="B40" s="7" t="s">
        <v>92</v>
      </c>
      <c r="C40" s="7" t="s">
        <v>704</v>
      </c>
      <c r="D40" s="7" t="s">
        <v>703</v>
      </c>
      <c r="E40" s="7" t="s">
        <v>702</v>
      </c>
      <c r="F40" s="9">
        <v>65</v>
      </c>
      <c r="G40" s="9">
        <v>8</v>
      </c>
      <c r="H40" s="9">
        <v>8</v>
      </c>
      <c r="I40" s="9">
        <v>8</v>
      </c>
      <c r="J40" s="9">
        <v>7</v>
      </c>
      <c r="N40" s="12">
        <v>20</v>
      </c>
      <c r="O40" s="26">
        <f>ROUND(F40*0.5+SUM(G40:M40)+N40,0)</f>
        <v>84</v>
      </c>
      <c r="P40" s="30">
        <v>9</v>
      </c>
      <c r="Q40" s="31">
        <v>10</v>
      </c>
      <c r="R40" s="15">
        <v>51</v>
      </c>
      <c r="T40" s="8">
        <v>8</v>
      </c>
      <c r="U40" s="8">
        <v>7</v>
      </c>
      <c r="V40" s="8">
        <f t="shared" si="0"/>
        <v>5</v>
      </c>
      <c r="W40" s="8">
        <f t="shared" si="1"/>
        <v>72</v>
      </c>
      <c r="X40" s="8">
        <f t="shared" si="2"/>
        <v>76.8</v>
      </c>
      <c r="Y40" s="8" t="str">
        <f t="shared" si="3"/>
        <v>GEÇER</v>
      </c>
    </row>
    <row r="41" spans="1:25" ht="14.85" customHeight="1">
      <c r="A41" s="4" t="s">
        <v>1991</v>
      </c>
      <c r="B41" s="7" t="s">
        <v>68</v>
      </c>
      <c r="C41" s="7" t="s">
        <v>511</v>
      </c>
      <c r="D41" s="7" t="s">
        <v>510</v>
      </c>
      <c r="E41" s="7" t="s">
        <v>509</v>
      </c>
      <c r="F41" s="9">
        <v>35</v>
      </c>
      <c r="G41" s="9">
        <v>8</v>
      </c>
      <c r="H41" s="9">
        <v>8</v>
      </c>
      <c r="I41" s="9">
        <v>7</v>
      </c>
      <c r="J41" s="9">
        <v>4</v>
      </c>
      <c r="N41" s="12">
        <v>20</v>
      </c>
      <c r="O41" s="26">
        <f>ROUND(F41*0.5+SUM(G41:M41)+N41,0)</f>
        <v>65</v>
      </c>
      <c r="P41" s="30">
        <v>7</v>
      </c>
      <c r="Q41" s="31">
        <v>11</v>
      </c>
      <c r="R41" s="15">
        <v>33</v>
      </c>
      <c r="V41" s="8">
        <f t="shared" si="0"/>
        <v>5</v>
      </c>
      <c r="W41" s="8">
        <f t="shared" si="1"/>
        <v>40</v>
      </c>
      <c r="X41" s="8">
        <f t="shared" si="2"/>
        <v>50</v>
      </c>
      <c r="Y41" s="8" t="str">
        <f t="shared" si="3"/>
        <v>kalır</v>
      </c>
    </row>
    <row r="42" spans="1:25">
      <c r="A42" s="4" t="s">
        <v>1993</v>
      </c>
      <c r="B42" s="7" t="s">
        <v>96</v>
      </c>
      <c r="C42" s="7" t="s">
        <v>701</v>
      </c>
      <c r="D42" s="7" t="s">
        <v>700</v>
      </c>
      <c r="E42" s="7" t="s">
        <v>699</v>
      </c>
      <c r="F42" s="9">
        <v>36</v>
      </c>
      <c r="N42" s="12">
        <v>20</v>
      </c>
      <c r="O42" s="26">
        <f>ROUND(F42*0.5+SUM(G42:M42)+N42,0)</f>
        <v>38</v>
      </c>
      <c r="P42" s="30"/>
      <c r="Q42" s="31">
        <v>6</v>
      </c>
      <c r="V42" s="8" t="str">
        <f t="shared" si="0"/>
        <v>-10</v>
      </c>
      <c r="W42" s="8">
        <f t="shared" si="1"/>
        <v>-4</v>
      </c>
      <c r="X42" s="8">
        <f t="shared" si="2"/>
        <v>12.8</v>
      </c>
      <c r="Y42" s="8" t="str">
        <f t="shared" si="3"/>
        <v>kalır</v>
      </c>
    </row>
    <row r="43" spans="1:25">
      <c r="A43" s="4" t="s">
        <v>1993</v>
      </c>
      <c r="B43" s="7" t="s">
        <v>100</v>
      </c>
      <c r="C43" s="7" t="s">
        <v>698</v>
      </c>
      <c r="D43" s="7" t="s">
        <v>697</v>
      </c>
      <c r="E43" s="7" t="s">
        <v>696</v>
      </c>
      <c r="F43" s="9">
        <v>31</v>
      </c>
      <c r="I43" s="9">
        <v>7</v>
      </c>
      <c r="N43" s="12">
        <v>20</v>
      </c>
      <c r="O43" s="26">
        <f>ROUND(F43*0.5+SUM(G43:M43)+N43,0)</f>
        <v>43</v>
      </c>
      <c r="P43" s="30"/>
      <c r="Q43" s="31">
        <v>9</v>
      </c>
      <c r="V43" s="8" t="str">
        <f t="shared" si="0"/>
        <v>-10</v>
      </c>
      <c r="W43" s="8">
        <f t="shared" si="1"/>
        <v>-1</v>
      </c>
      <c r="X43" s="8">
        <f t="shared" si="2"/>
        <v>16.599999999999998</v>
      </c>
      <c r="Y43" s="8" t="str">
        <f t="shared" si="3"/>
        <v>kalır</v>
      </c>
    </row>
    <row r="44" spans="1:25">
      <c r="A44" s="4" t="s">
        <v>1991</v>
      </c>
      <c r="B44" s="7" t="s">
        <v>72</v>
      </c>
      <c r="C44" s="7" t="s">
        <v>508</v>
      </c>
      <c r="D44" s="7" t="s">
        <v>310</v>
      </c>
      <c r="E44" s="7" t="s">
        <v>507</v>
      </c>
      <c r="F44" s="9">
        <v>42</v>
      </c>
      <c r="G44" s="9">
        <v>8</v>
      </c>
      <c r="H44" s="9">
        <v>8</v>
      </c>
      <c r="I44" s="9">
        <v>8</v>
      </c>
      <c r="N44" s="12">
        <v>20</v>
      </c>
      <c r="O44" s="26">
        <f>ROUND(F44*0.5+SUM(G44:M44)+N44,0)</f>
        <v>65</v>
      </c>
      <c r="P44" s="30">
        <v>7</v>
      </c>
      <c r="Q44" s="31">
        <v>10</v>
      </c>
      <c r="R44" s="15">
        <v>11</v>
      </c>
      <c r="T44" s="8">
        <v>6</v>
      </c>
      <c r="U44" s="8">
        <v>7</v>
      </c>
      <c r="V44" s="8">
        <f t="shared" si="0"/>
        <v>5</v>
      </c>
      <c r="W44" s="8">
        <f t="shared" si="1"/>
        <v>47</v>
      </c>
      <c r="X44" s="8">
        <f t="shared" si="2"/>
        <v>54.2</v>
      </c>
      <c r="Y44" s="8" t="str">
        <f t="shared" si="3"/>
        <v>kalır</v>
      </c>
    </row>
    <row r="45" spans="1:25">
      <c r="A45" s="4" t="s">
        <v>1993</v>
      </c>
      <c r="B45" s="7" t="s">
        <v>104</v>
      </c>
      <c r="C45" s="7" t="s">
        <v>695</v>
      </c>
      <c r="D45" s="7" t="s">
        <v>694</v>
      </c>
      <c r="E45" s="7" t="s">
        <v>693</v>
      </c>
      <c r="F45" s="9">
        <v>72</v>
      </c>
      <c r="G45" s="9">
        <v>8</v>
      </c>
      <c r="H45" s="9">
        <v>9</v>
      </c>
      <c r="I45" s="9">
        <v>8</v>
      </c>
      <c r="J45" s="9">
        <v>8</v>
      </c>
      <c r="N45" s="12">
        <v>20</v>
      </c>
      <c r="O45" s="26">
        <f>ROUND(F45*0.5+SUM(G45:M45)+N45,0)</f>
        <v>89</v>
      </c>
      <c r="P45" s="30">
        <v>6</v>
      </c>
      <c r="Q45" s="31">
        <v>10</v>
      </c>
      <c r="R45" s="15">
        <v>41</v>
      </c>
      <c r="V45" s="8">
        <f t="shared" si="0"/>
        <v>5</v>
      </c>
      <c r="W45" s="8">
        <f t="shared" si="1"/>
        <v>42</v>
      </c>
      <c r="X45" s="8">
        <f t="shared" si="2"/>
        <v>60.8</v>
      </c>
      <c r="Y45" s="8" t="str">
        <f t="shared" si="3"/>
        <v>kalır</v>
      </c>
    </row>
    <row r="46" spans="1:25">
      <c r="A46" s="4" t="s">
        <v>1991</v>
      </c>
      <c r="B46" s="7" t="s">
        <v>76</v>
      </c>
      <c r="C46" s="7" t="s">
        <v>506</v>
      </c>
      <c r="D46" s="7" t="s">
        <v>415</v>
      </c>
      <c r="E46" s="7" t="s">
        <v>505</v>
      </c>
      <c r="F46" s="9">
        <v>38</v>
      </c>
      <c r="G46" s="9">
        <v>8</v>
      </c>
      <c r="H46" s="9">
        <v>7</v>
      </c>
      <c r="J46" s="9">
        <v>6</v>
      </c>
      <c r="N46" s="12">
        <v>20</v>
      </c>
      <c r="O46" s="26">
        <f>ROUND(F46*0.5+SUM(G46:M46)+N46,0)</f>
        <v>60</v>
      </c>
      <c r="P46" s="30">
        <v>8</v>
      </c>
      <c r="Q46" s="31">
        <v>11</v>
      </c>
      <c r="R46" s="15">
        <v>21</v>
      </c>
      <c r="V46" s="8">
        <f t="shared" si="0"/>
        <v>5</v>
      </c>
      <c r="W46" s="8">
        <f t="shared" si="1"/>
        <v>35</v>
      </c>
      <c r="X46" s="8">
        <f t="shared" si="2"/>
        <v>45</v>
      </c>
      <c r="Y46" s="8" t="str">
        <f t="shared" si="3"/>
        <v>kalır</v>
      </c>
    </row>
    <row r="47" spans="1:25">
      <c r="A47" s="4" t="s">
        <v>1993</v>
      </c>
      <c r="B47" s="7" t="s">
        <v>108</v>
      </c>
      <c r="C47" s="7" t="s">
        <v>692</v>
      </c>
      <c r="D47" s="7" t="s">
        <v>298</v>
      </c>
      <c r="E47" s="7" t="s">
        <v>691</v>
      </c>
      <c r="F47" s="9">
        <v>46</v>
      </c>
      <c r="G47" s="9">
        <v>7</v>
      </c>
      <c r="H47" s="9">
        <v>7</v>
      </c>
      <c r="I47" s="9">
        <v>7</v>
      </c>
      <c r="J47" s="9">
        <v>7</v>
      </c>
      <c r="N47" s="12">
        <v>20</v>
      </c>
      <c r="O47" s="26">
        <f>ROUND(F47*0.5+SUM(G47:M47)+N47,0)</f>
        <v>71</v>
      </c>
      <c r="P47" s="30">
        <v>8</v>
      </c>
      <c r="Q47" s="31">
        <v>11</v>
      </c>
      <c r="R47" s="15">
        <v>35</v>
      </c>
      <c r="T47" s="8">
        <v>6</v>
      </c>
      <c r="U47" s="8">
        <v>6</v>
      </c>
      <c r="V47" s="8">
        <f t="shared" si="0"/>
        <v>5</v>
      </c>
      <c r="W47" s="8">
        <f t="shared" si="1"/>
        <v>60</v>
      </c>
      <c r="X47" s="8">
        <f t="shared" si="2"/>
        <v>64.400000000000006</v>
      </c>
      <c r="Y47" s="8" t="str">
        <f t="shared" si="3"/>
        <v>GEÇER</v>
      </c>
    </row>
    <row r="48" spans="1:25">
      <c r="A48" s="4" t="s">
        <v>1991</v>
      </c>
      <c r="B48" s="7" t="s">
        <v>80</v>
      </c>
      <c r="C48" s="7" t="s">
        <v>504</v>
      </c>
      <c r="D48" s="7" t="s">
        <v>503</v>
      </c>
      <c r="E48" s="7" t="s">
        <v>502</v>
      </c>
      <c r="F48" s="9">
        <v>27</v>
      </c>
      <c r="G48" s="9">
        <v>8</v>
      </c>
      <c r="N48" s="12">
        <v>20</v>
      </c>
      <c r="O48" s="26">
        <f>ROUND(F48*0.5+SUM(G48:M48)+N48,0)</f>
        <v>42</v>
      </c>
      <c r="P48" s="30">
        <v>5</v>
      </c>
      <c r="Q48" s="31">
        <v>11</v>
      </c>
      <c r="R48" s="15">
        <v>44</v>
      </c>
      <c r="V48" s="8">
        <f t="shared" si="0"/>
        <v>5</v>
      </c>
      <c r="W48" s="8">
        <f t="shared" si="1"/>
        <v>43</v>
      </c>
      <c r="X48" s="8">
        <f t="shared" si="2"/>
        <v>42.6</v>
      </c>
      <c r="Y48" s="8" t="str">
        <f t="shared" si="3"/>
        <v>kalır</v>
      </c>
    </row>
    <row r="49" spans="1:25">
      <c r="A49" s="4" t="s">
        <v>1991</v>
      </c>
      <c r="B49" s="7" t="s">
        <v>84</v>
      </c>
      <c r="C49" s="7" t="s">
        <v>501</v>
      </c>
      <c r="D49" s="7" t="s">
        <v>500</v>
      </c>
      <c r="E49" s="7" t="s">
        <v>420</v>
      </c>
      <c r="F49" s="9">
        <v>30</v>
      </c>
      <c r="G49" s="9">
        <v>5</v>
      </c>
      <c r="H49" s="9">
        <v>7</v>
      </c>
      <c r="I49" s="9">
        <v>8</v>
      </c>
      <c r="J49" s="9">
        <v>7</v>
      </c>
      <c r="N49" s="12">
        <v>20</v>
      </c>
      <c r="O49" s="26">
        <f>ROUND(F49*0.5+SUM(G49:M49)+N49,0)</f>
        <v>62</v>
      </c>
      <c r="P49" s="30">
        <v>8</v>
      </c>
      <c r="Q49" s="31">
        <v>11</v>
      </c>
      <c r="R49" s="15">
        <v>27</v>
      </c>
      <c r="V49" s="8">
        <f t="shared" si="0"/>
        <v>5</v>
      </c>
      <c r="W49" s="8">
        <f t="shared" si="1"/>
        <v>38</v>
      </c>
      <c r="X49" s="8">
        <f t="shared" si="2"/>
        <v>47.6</v>
      </c>
      <c r="Y49" s="8" t="str">
        <f t="shared" si="3"/>
        <v>kalır</v>
      </c>
    </row>
    <row r="50" spans="1:25">
      <c r="A50" s="4" t="s">
        <v>1991</v>
      </c>
      <c r="B50" s="7" t="s">
        <v>88</v>
      </c>
      <c r="C50" s="7" t="s">
        <v>499</v>
      </c>
      <c r="D50" s="7" t="s">
        <v>498</v>
      </c>
      <c r="E50" s="7" t="s">
        <v>497</v>
      </c>
      <c r="F50" s="9">
        <v>49</v>
      </c>
      <c r="G50" s="9">
        <v>6</v>
      </c>
      <c r="H50" s="9">
        <v>7</v>
      </c>
      <c r="I50" s="9">
        <v>7</v>
      </c>
      <c r="J50" s="9">
        <v>7</v>
      </c>
      <c r="N50" s="12">
        <v>20</v>
      </c>
      <c r="O50" s="26">
        <f>ROUND(F50*0.5+SUM(G50:M50)+N50,0)</f>
        <v>72</v>
      </c>
      <c r="P50" s="30">
        <v>7</v>
      </c>
      <c r="Q50" s="31">
        <v>11</v>
      </c>
      <c r="R50" s="15">
        <v>39</v>
      </c>
      <c r="V50" s="8">
        <f t="shared" si="0"/>
        <v>5</v>
      </c>
      <c r="W50" s="8">
        <f t="shared" si="1"/>
        <v>43</v>
      </c>
      <c r="X50" s="8">
        <f t="shared" si="2"/>
        <v>54.6</v>
      </c>
      <c r="Y50" s="8" t="str">
        <f t="shared" si="3"/>
        <v>kalır</v>
      </c>
    </row>
    <row r="51" spans="1:25">
      <c r="A51" s="4" t="s">
        <v>1993</v>
      </c>
      <c r="B51" s="7" t="s">
        <v>112</v>
      </c>
      <c r="C51" s="7" t="s">
        <v>690</v>
      </c>
      <c r="D51" s="7" t="s">
        <v>415</v>
      </c>
      <c r="E51" s="7" t="s">
        <v>689</v>
      </c>
      <c r="F51" s="9">
        <v>33</v>
      </c>
      <c r="G51" s="9">
        <v>8</v>
      </c>
      <c r="J51" s="9">
        <v>7</v>
      </c>
      <c r="N51" s="12">
        <v>20</v>
      </c>
      <c r="O51" s="26">
        <f>ROUND(F51*0.5+SUM(G51:M51)+N51,0)</f>
        <v>52</v>
      </c>
      <c r="P51" s="30">
        <v>5</v>
      </c>
      <c r="Q51" s="31">
        <v>10</v>
      </c>
      <c r="R51" s="15">
        <v>29</v>
      </c>
      <c r="V51" s="8">
        <f t="shared" si="0"/>
        <v>5</v>
      </c>
      <c r="W51" s="8">
        <f t="shared" si="1"/>
        <v>35</v>
      </c>
      <c r="X51" s="8">
        <f t="shared" si="2"/>
        <v>41.8</v>
      </c>
      <c r="Y51" s="8" t="str">
        <f t="shared" si="3"/>
        <v>kalır</v>
      </c>
    </row>
    <row r="52" spans="1:25">
      <c r="A52" s="4" t="s">
        <v>1993</v>
      </c>
      <c r="B52" s="7" t="s">
        <v>116</v>
      </c>
      <c r="C52" s="7" t="s">
        <v>688</v>
      </c>
      <c r="D52" s="7" t="s">
        <v>687</v>
      </c>
      <c r="E52" s="7" t="s">
        <v>686</v>
      </c>
      <c r="F52" s="9">
        <v>31</v>
      </c>
      <c r="G52" s="9">
        <v>7</v>
      </c>
      <c r="H52" s="9">
        <v>8</v>
      </c>
      <c r="I52" s="9">
        <v>7</v>
      </c>
      <c r="J52" s="9">
        <v>5</v>
      </c>
      <c r="N52" s="12">
        <v>20</v>
      </c>
      <c r="O52" s="26">
        <f>ROUND(F52*0.5+SUM(G52:M52)+N52,0)</f>
        <v>63</v>
      </c>
      <c r="P52" s="30">
        <v>6</v>
      </c>
      <c r="Q52" s="31">
        <v>10</v>
      </c>
      <c r="R52" s="15">
        <v>17</v>
      </c>
      <c r="V52" s="8">
        <f t="shared" si="0"/>
        <v>5</v>
      </c>
      <c r="W52" s="8">
        <f t="shared" si="1"/>
        <v>30</v>
      </c>
      <c r="X52" s="8">
        <f t="shared" si="2"/>
        <v>43.2</v>
      </c>
      <c r="Y52" s="8" t="str">
        <f t="shared" si="3"/>
        <v>kalır</v>
      </c>
    </row>
    <row r="53" spans="1:25">
      <c r="A53" s="4" t="s">
        <v>1991</v>
      </c>
      <c r="B53" s="7" t="s">
        <v>92</v>
      </c>
      <c r="C53" s="7" t="s">
        <v>496</v>
      </c>
      <c r="D53" s="7" t="s">
        <v>495</v>
      </c>
      <c r="E53" s="7" t="s">
        <v>494</v>
      </c>
      <c r="F53" s="9">
        <v>22</v>
      </c>
      <c r="G53" s="9">
        <v>7</v>
      </c>
      <c r="H53" s="9">
        <v>7</v>
      </c>
      <c r="I53" s="9">
        <v>7</v>
      </c>
      <c r="J53" s="9">
        <v>5</v>
      </c>
      <c r="N53" s="12">
        <v>20</v>
      </c>
      <c r="O53" s="26">
        <f>ROUND(F53*0.5+SUM(G53:M53)+N53,0)</f>
        <v>57</v>
      </c>
      <c r="P53" s="30">
        <v>3</v>
      </c>
      <c r="Q53" s="31">
        <v>8</v>
      </c>
      <c r="R53" s="15">
        <v>20</v>
      </c>
      <c r="V53" s="8">
        <f t="shared" si="0"/>
        <v>5</v>
      </c>
      <c r="W53" s="8">
        <f t="shared" si="1"/>
        <v>26</v>
      </c>
      <c r="X53" s="8">
        <f t="shared" si="2"/>
        <v>38.4</v>
      </c>
      <c r="Y53" s="8" t="str">
        <f t="shared" si="3"/>
        <v>kalır</v>
      </c>
    </row>
    <row r="54" spans="1:25">
      <c r="A54" s="4" t="s">
        <v>1991</v>
      </c>
      <c r="B54" s="7" t="s">
        <v>96</v>
      </c>
      <c r="C54" s="7" t="s">
        <v>493</v>
      </c>
      <c r="D54" s="7" t="s">
        <v>492</v>
      </c>
      <c r="E54" s="7" t="s">
        <v>491</v>
      </c>
      <c r="F54" s="9">
        <v>46</v>
      </c>
      <c r="G54" s="9">
        <v>7</v>
      </c>
      <c r="I54" s="9">
        <v>6</v>
      </c>
      <c r="J54" s="9">
        <v>7</v>
      </c>
      <c r="N54" s="12">
        <v>20</v>
      </c>
      <c r="O54" s="26">
        <f>ROUND(F54*0.5+SUM(G54:M54)+N54,0)</f>
        <v>63</v>
      </c>
      <c r="P54" s="30">
        <v>9</v>
      </c>
      <c r="Q54" s="31">
        <v>11</v>
      </c>
      <c r="R54" s="15">
        <v>33</v>
      </c>
      <c r="V54" s="8">
        <f t="shared" si="0"/>
        <v>5</v>
      </c>
      <c r="W54" s="8">
        <f t="shared" si="1"/>
        <v>42</v>
      </c>
      <c r="X54" s="8">
        <f t="shared" si="2"/>
        <v>50.400000000000006</v>
      </c>
      <c r="Y54" s="8" t="str">
        <f t="shared" si="3"/>
        <v>kalır</v>
      </c>
    </row>
    <row r="55" spans="1:25">
      <c r="A55" s="4" t="s">
        <v>1991</v>
      </c>
      <c r="B55" s="7" t="s">
        <v>100</v>
      </c>
      <c r="C55" s="7" t="s">
        <v>490</v>
      </c>
      <c r="D55" s="7" t="s">
        <v>489</v>
      </c>
      <c r="E55" s="7" t="s">
        <v>488</v>
      </c>
      <c r="F55" s="9">
        <v>44</v>
      </c>
      <c r="G55" s="9">
        <v>7</v>
      </c>
      <c r="H55" s="9">
        <v>7</v>
      </c>
      <c r="I55" s="9">
        <v>8</v>
      </c>
      <c r="J55" s="9">
        <v>7</v>
      </c>
      <c r="N55" s="12">
        <v>20</v>
      </c>
      <c r="O55" s="26">
        <f>ROUND(F55*0.5+SUM(G55:M55)+N55,0)</f>
        <v>71</v>
      </c>
      <c r="P55" s="30">
        <v>7</v>
      </c>
      <c r="Q55" s="31">
        <v>12</v>
      </c>
      <c r="R55" s="15">
        <v>47</v>
      </c>
      <c r="T55" s="8">
        <v>6</v>
      </c>
      <c r="U55" s="8">
        <v>7</v>
      </c>
      <c r="V55" s="8">
        <f t="shared" si="0"/>
        <v>5</v>
      </c>
      <c r="W55" s="8">
        <f t="shared" si="1"/>
        <v>67</v>
      </c>
      <c r="X55" s="8">
        <f t="shared" si="2"/>
        <v>68.599999999999994</v>
      </c>
      <c r="Y55" s="8" t="str">
        <f t="shared" si="3"/>
        <v>GEÇER</v>
      </c>
    </row>
    <row r="56" spans="1:25">
      <c r="A56" s="4" t="s">
        <v>1993</v>
      </c>
      <c r="B56" s="7" t="s">
        <v>120</v>
      </c>
      <c r="C56" s="7" t="s">
        <v>685</v>
      </c>
      <c r="D56" s="7" t="s">
        <v>684</v>
      </c>
      <c r="E56" s="7" t="s">
        <v>683</v>
      </c>
      <c r="F56" s="9">
        <v>42</v>
      </c>
      <c r="G56" s="9">
        <v>8</v>
      </c>
      <c r="H56" s="9">
        <v>8</v>
      </c>
      <c r="I56" s="9">
        <v>8</v>
      </c>
      <c r="J56" s="9">
        <v>7</v>
      </c>
      <c r="N56" s="12">
        <v>20</v>
      </c>
      <c r="O56" s="26">
        <f>ROUND(F56*0.5+SUM(G56:M56)+N56,0)</f>
        <v>72</v>
      </c>
      <c r="P56" s="30">
        <v>8</v>
      </c>
      <c r="Q56" s="31">
        <v>11</v>
      </c>
      <c r="R56" s="15">
        <v>34</v>
      </c>
      <c r="T56" s="8">
        <v>8</v>
      </c>
      <c r="U56" s="8">
        <v>7</v>
      </c>
      <c r="V56" s="8">
        <f t="shared" si="0"/>
        <v>5</v>
      </c>
      <c r="W56" s="8">
        <f t="shared" si="1"/>
        <v>64</v>
      </c>
      <c r="X56" s="8">
        <f t="shared" si="2"/>
        <v>67.2</v>
      </c>
      <c r="Y56" s="8" t="str">
        <f t="shared" si="3"/>
        <v>GEÇER</v>
      </c>
    </row>
    <row r="57" spans="1:25">
      <c r="A57" s="4" t="s">
        <v>1991</v>
      </c>
      <c r="B57" s="7" t="s">
        <v>104</v>
      </c>
      <c r="C57" s="7" t="s">
        <v>487</v>
      </c>
      <c r="D57" s="7" t="s">
        <v>361</v>
      </c>
      <c r="E57" s="7" t="s">
        <v>486</v>
      </c>
      <c r="F57" s="9">
        <v>45</v>
      </c>
      <c r="G57" s="9">
        <v>7</v>
      </c>
      <c r="I57" s="9">
        <v>7</v>
      </c>
      <c r="L57" s="25">
        <v>5</v>
      </c>
      <c r="N57" s="12">
        <v>20</v>
      </c>
      <c r="O57" s="26">
        <f>ROUND(F57*0.5+SUM(G57:M57)+N57,0)</f>
        <v>62</v>
      </c>
      <c r="P57" s="30">
        <v>6</v>
      </c>
      <c r="Q57" s="31">
        <v>10</v>
      </c>
      <c r="R57" s="15">
        <v>40</v>
      </c>
      <c r="T57" s="8">
        <v>4</v>
      </c>
      <c r="U57" s="8">
        <v>2</v>
      </c>
      <c r="V57" s="8">
        <f t="shared" si="0"/>
        <v>5</v>
      </c>
      <c r="W57" s="8">
        <f t="shared" si="1"/>
        <v>50</v>
      </c>
      <c r="X57" s="8">
        <f t="shared" si="2"/>
        <v>54.8</v>
      </c>
      <c r="Y57" s="8" t="str">
        <f t="shared" si="3"/>
        <v>kalır</v>
      </c>
    </row>
    <row r="58" spans="1:25">
      <c r="A58" s="4" t="s">
        <v>1993</v>
      </c>
      <c r="B58" s="7" t="s">
        <v>124</v>
      </c>
      <c r="C58" s="7" t="s">
        <v>682</v>
      </c>
      <c r="D58" s="7" t="s">
        <v>681</v>
      </c>
      <c r="E58" s="7" t="s">
        <v>680</v>
      </c>
      <c r="F58" s="9">
        <v>33</v>
      </c>
      <c r="H58" s="9">
        <v>6</v>
      </c>
      <c r="N58" s="12">
        <v>20</v>
      </c>
      <c r="O58" s="26">
        <f>ROUND(F58*0.5+SUM(G58:M58)+N58,0)</f>
        <v>43</v>
      </c>
      <c r="P58" s="30"/>
      <c r="Q58" s="31">
        <v>6</v>
      </c>
      <c r="R58" s="15">
        <v>21</v>
      </c>
      <c r="V58" s="8" t="str">
        <f t="shared" si="0"/>
        <v>-10</v>
      </c>
      <c r="W58" s="8">
        <f t="shared" si="1"/>
        <v>7</v>
      </c>
      <c r="X58" s="8">
        <f t="shared" si="2"/>
        <v>21.4</v>
      </c>
      <c r="Y58" s="8" t="str">
        <f t="shared" si="3"/>
        <v>kalır</v>
      </c>
    </row>
    <row r="59" spans="1:25">
      <c r="A59" s="4" t="s">
        <v>1991</v>
      </c>
      <c r="B59" s="7" t="s">
        <v>108</v>
      </c>
      <c r="C59" s="7" t="s">
        <v>485</v>
      </c>
      <c r="D59" s="7" t="s">
        <v>484</v>
      </c>
      <c r="E59" s="7" t="s">
        <v>483</v>
      </c>
      <c r="F59" s="9">
        <v>43</v>
      </c>
      <c r="G59" s="9">
        <v>8</v>
      </c>
      <c r="H59" s="9">
        <v>7</v>
      </c>
      <c r="I59" s="9">
        <v>8</v>
      </c>
      <c r="J59" s="9">
        <v>7</v>
      </c>
      <c r="N59" s="12">
        <v>20</v>
      </c>
      <c r="O59" s="26">
        <f>ROUND(F59*0.5+SUM(G59:M59)+N59,0)</f>
        <v>72</v>
      </c>
      <c r="P59" s="30">
        <v>8</v>
      </c>
      <c r="Q59" s="31">
        <v>11</v>
      </c>
      <c r="R59" s="15">
        <v>28</v>
      </c>
      <c r="T59" s="8">
        <v>7</v>
      </c>
      <c r="U59" s="8">
        <v>7</v>
      </c>
      <c r="V59" s="8">
        <f t="shared" si="0"/>
        <v>5</v>
      </c>
      <c r="W59" s="8">
        <f t="shared" si="1"/>
        <v>59</v>
      </c>
      <c r="X59" s="8">
        <f t="shared" si="2"/>
        <v>64.2</v>
      </c>
      <c r="Y59" s="8" t="str">
        <f t="shared" si="3"/>
        <v>GEÇER</v>
      </c>
    </row>
    <row r="60" spans="1:25">
      <c r="A60" s="4" t="s">
        <v>1993</v>
      </c>
      <c r="B60" s="7" t="s">
        <v>128</v>
      </c>
      <c r="C60" s="7" t="s">
        <v>679</v>
      </c>
      <c r="D60" s="7" t="s">
        <v>484</v>
      </c>
      <c r="E60" s="7" t="s">
        <v>678</v>
      </c>
      <c r="F60" s="9">
        <v>42</v>
      </c>
      <c r="G60" s="9">
        <v>7</v>
      </c>
      <c r="H60" s="9">
        <v>7</v>
      </c>
      <c r="I60" s="9">
        <v>8</v>
      </c>
      <c r="J60" s="9">
        <v>4</v>
      </c>
      <c r="N60" s="12">
        <v>20</v>
      </c>
      <c r="O60" s="26">
        <f>ROUND(F60*0.5+SUM(G60:M60)+N60,0)</f>
        <v>67</v>
      </c>
      <c r="P60" s="30">
        <v>9</v>
      </c>
      <c r="Q60" s="31">
        <v>10</v>
      </c>
      <c r="R60" s="15">
        <v>31</v>
      </c>
      <c r="V60" s="8">
        <f t="shared" si="0"/>
        <v>5</v>
      </c>
      <c r="W60" s="8">
        <f t="shared" si="1"/>
        <v>40</v>
      </c>
      <c r="X60" s="8">
        <f t="shared" si="2"/>
        <v>50.8</v>
      </c>
      <c r="Y60" s="8" t="str">
        <f t="shared" si="3"/>
        <v>kalır</v>
      </c>
    </row>
    <row r="61" spans="1:25">
      <c r="A61" s="4" t="s">
        <v>1991</v>
      </c>
      <c r="B61" s="7" t="s">
        <v>112</v>
      </c>
      <c r="C61" s="7" t="s">
        <v>482</v>
      </c>
      <c r="D61" s="7" t="s">
        <v>230</v>
      </c>
      <c r="E61" s="7" t="s">
        <v>481</v>
      </c>
      <c r="F61" s="9">
        <v>46</v>
      </c>
      <c r="G61" s="9">
        <v>8</v>
      </c>
      <c r="H61" s="9">
        <v>7</v>
      </c>
      <c r="I61" s="9">
        <v>7</v>
      </c>
      <c r="J61" s="9">
        <v>7</v>
      </c>
      <c r="N61" s="12">
        <v>20</v>
      </c>
      <c r="O61" s="26">
        <f>ROUND(F61*0.5+SUM(G61:M61)+N61,0)</f>
        <v>72</v>
      </c>
      <c r="P61" s="30">
        <v>7</v>
      </c>
      <c r="Q61" s="31">
        <v>10</v>
      </c>
      <c r="R61" s="15">
        <v>39</v>
      </c>
      <c r="V61" s="8">
        <f t="shared" si="0"/>
        <v>5</v>
      </c>
      <c r="W61" s="8">
        <f t="shared" si="1"/>
        <v>42</v>
      </c>
      <c r="X61" s="8">
        <f t="shared" si="2"/>
        <v>54</v>
      </c>
      <c r="Y61" s="8" t="str">
        <f t="shared" si="3"/>
        <v>kalır</v>
      </c>
    </row>
    <row r="62" spans="1:25">
      <c r="A62" s="4" t="s">
        <v>1993</v>
      </c>
      <c r="B62" s="7" t="s">
        <v>132</v>
      </c>
      <c r="C62" s="7" t="s">
        <v>677</v>
      </c>
      <c r="D62" s="7" t="s">
        <v>676</v>
      </c>
      <c r="E62" s="7" t="s">
        <v>675</v>
      </c>
      <c r="F62" s="9">
        <v>67</v>
      </c>
      <c r="G62" s="9">
        <v>8</v>
      </c>
      <c r="H62" s="9">
        <v>8</v>
      </c>
      <c r="J62" s="9">
        <v>8</v>
      </c>
      <c r="N62" s="12">
        <v>20</v>
      </c>
      <c r="O62" s="26">
        <f>ROUND(F62*0.5+SUM(G62:M62)+N62,0)</f>
        <v>78</v>
      </c>
      <c r="P62" s="30">
        <v>10</v>
      </c>
      <c r="Q62" s="31">
        <v>10</v>
      </c>
      <c r="R62" s="15">
        <v>43</v>
      </c>
      <c r="V62" s="8">
        <f t="shared" si="0"/>
        <v>5</v>
      </c>
      <c r="W62" s="8">
        <f t="shared" si="1"/>
        <v>47</v>
      </c>
      <c r="X62" s="8">
        <f t="shared" si="2"/>
        <v>59.400000000000006</v>
      </c>
      <c r="Y62" s="8" t="str">
        <f t="shared" si="3"/>
        <v>kalır</v>
      </c>
    </row>
    <row r="63" spans="1:25">
      <c r="A63" s="4" t="s">
        <v>1991</v>
      </c>
      <c r="B63" s="7" t="s">
        <v>116</v>
      </c>
      <c r="C63" s="7" t="s">
        <v>480</v>
      </c>
      <c r="D63" s="7" t="s">
        <v>479</v>
      </c>
      <c r="E63" s="7" t="s">
        <v>478</v>
      </c>
      <c r="F63" s="9">
        <v>55</v>
      </c>
      <c r="G63" s="9">
        <v>7</v>
      </c>
      <c r="H63" s="9">
        <v>7</v>
      </c>
      <c r="I63" s="9">
        <v>8</v>
      </c>
      <c r="J63" s="9">
        <v>7</v>
      </c>
      <c r="N63" s="12">
        <v>20</v>
      </c>
      <c r="O63" s="26">
        <f>ROUND(F63*0.5+SUM(G63:M63)+N63,0)</f>
        <v>77</v>
      </c>
      <c r="P63" s="30">
        <v>4</v>
      </c>
      <c r="Q63" s="31">
        <v>11</v>
      </c>
      <c r="R63" s="15">
        <v>28</v>
      </c>
      <c r="V63" s="8">
        <f t="shared" si="0"/>
        <v>5</v>
      </c>
      <c r="W63" s="8">
        <f t="shared" si="1"/>
        <v>34</v>
      </c>
      <c r="X63" s="8">
        <f t="shared" si="2"/>
        <v>51.2</v>
      </c>
      <c r="Y63" s="8" t="str">
        <f t="shared" si="3"/>
        <v>kalır</v>
      </c>
    </row>
    <row r="64" spans="1:25">
      <c r="A64" s="4" t="s">
        <v>1993</v>
      </c>
      <c r="B64" s="7" t="s">
        <v>136</v>
      </c>
      <c r="C64" s="7" t="s">
        <v>674</v>
      </c>
      <c r="D64" s="7" t="s">
        <v>227</v>
      </c>
      <c r="E64" s="7" t="s">
        <v>673</v>
      </c>
      <c r="F64" s="9">
        <v>69</v>
      </c>
      <c r="G64" s="9">
        <v>8</v>
      </c>
      <c r="H64" s="9">
        <v>8</v>
      </c>
      <c r="I64" s="9">
        <v>8</v>
      </c>
      <c r="J64" s="9">
        <v>8</v>
      </c>
      <c r="N64" s="12">
        <v>20</v>
      </c>
      <c r="O64" s="26">
        <f>ROUND(F64*0.5+SUM(G64:M64)+N64,0)</f>
        <v>87</v>
      </c>
      <c r="P64" s="30">
        <v>11</v>
      </c>
      <c r="Q64" s="31">
        <v>12</v>
      </c>
      <c r="R64" s="15">
        <v>57</v>
      </c>
      <c r="T64" s="8">
        <v>8</v>
      </c>
      <c r="U64" s="8">
        <v>7</v>
      </c>
      <c r="V64" s="8">
        <f t="shared" si="0"/>
        <v>5</v>
      </c>
      <c r="W64" s="8">
        <f t="shared" si="1"/>
        <v>79</v>
      </c>
      <c r="X64" s="8">
        <f t="shared" si="2"/>
        <v>82.2</v>
      </c>
      <c r="Y64" s="8" t="str">
        <f t="shared" si="3"/>
        <v>GEÇER</v>
      </c>
    </row>
    <row r="65" spans="1:25">
      <c r="A65" s="4" t="s">
        <v>1991</v>
      </c>
      <c r="B65" s="7" t="s">
        <v>120</v>
      </c>
      <c r="C65" s="7" t="s">
        <v>477</v>
      </c>
      <c r="D65" s="7" t="s">
        <v>146</v>
      </c>
      <c r="E65" s="7" t="s">
        <v>476</v>
      </c>
      <c r="F65" s="9">
        <v>48</v>
      </c>
      <c r="G65" s="9">
        <v>8</v>
      </c>
      <c r="H65" s="9">
        <v>8</v>
      </c>
      <c r="I65" s="9">
        <v>8</v>
      </c>
      <c r="J65" s="9">
        <v>8</v>
      </c>
      <c r="N65" s="12">
        <v>20</v>
      </c>
      <c r="O65" s="26">
        <f>ROUND(F65*0.5+SUM(G65:M65)+N65,0)</f>
        <v>76</v>
      </c>
      <c r="P65" s="30">
        <v>6</v>
      </c>
      <c r="Q65" s="31">
        <v>11</v>
      </c>
      <c r="R65" s="15">
        <v>45</v>
      </c>
      <c r="S65" s="8">
        <v>6</v>
      </c>
      <c r="T65" s="8">
        <v>8</v>
      </c>
      <c r="U65" s="8">
        <v>7</v>
      </c>
      <c r="V65" s="8">
        <f t="shared" si="0"/>
        <v>5</v>
      </c>
      <c r="W65" s="8">
        <f t="shared" si="1"/>
        <v>76</v>
      </c>
      <c r="X65" s="8">
        <f t="shared" si="2"/>
        <v>76</v>
      </c>
      <c r="Y65" s="8" t="str">
        <f t="shared" si="3"/>
        <v>GEÇER</v>
      </c>
    </row>
    <row r="66" spans="1:25">
      <c r="A66" s="4" t="s">
        <v>1993</v>
      </c>
      <c r="B66" s="7" t="s">
        <v>140</v>
      </c>
      <c r="C66" s="7" t="s">
        <v>672</v>
      </c>
      <c r="D66" s="7" t="s">
        <v>671</v>
      </c>
      <c r="E66" s="7" t="s">
        <v>670</v>
      </c>
      <c r="F66" s="9">
        <v>73</v>
      </c>
      <c r="G66" s="9">
        <v>7</v>
      </c>
      <c r="H66" s="9">
        <v>8</v>
      </c>
      <c r="I66" s="9">
        <v>8</v>
      </c>
      <c r="J66" s="9">
        <v>8</v>
      </c>
      <c r="N66" s="12">
        <v>20</v>
      </c>
      <c r="O66" s="26">
        <f>ROUND(F66*0.5+SUM(G66:M66)+N66,0)</f>
        <v>88</v>
      </c>
      <c r="P66" s="30">
        <v>10</v>
      </c>
      <c r="Q66" s="31">
        <v>11</v>
      </c>
      <c r="R66" s="15">
        <v>42</v>
      </c>
      <c r="V66" s="8">
        <f t="shared" si="0"/>
        <v>5</v>
      </c>
      <c r="W66" s="8">
        <f t="shared" si="1"/>
        <v>47</v>
      </c>
      <c r="X66" s="8">
        <f t="shared" si="2"/>
        <v>63.400000000000006</v>
      </c>
      <c r="Y66" s="8" t="str">
        <f t="shared" si="3"/>
        <v>kalır</v>
      </c>
    </row>
    <row r="67" spans="1:25">
      <c r="A67" s="4" t="s">
        <v>1991</v>
      </c>
      <c r="B67" s="7" t="s">
        <v>124</v>
      </c>
      <c r="C67" s="7" t="s">
        <v>475</v>
      </c>
      <c r="D67" s="7" t="s">
        <v>474</v>
      </c>
      <c r="E67" s="7" t="s">
        <v>473</v>
      </c>
      <c r="F67" s="9">
        <v>27</v>
      </c>
      <c r="G67" s="9">
        <v>8</v>
      </c>
      <c r="H67" s="9">
        <v>6</v>
      </c>
      <c r="I67" s="9">
        <v>8</v>
      </c>
      <c r="J67" s="9">
        <v>7</v>
      </c>
      <c r="N67" s="12">
        <v>20</v>
      </c>
      <c r="O67" s="26">
        <f>ROUND(F67*0.5+SUM(G67:M67)+N67,0)</f>
        <v>63</v>
      </c>
      <c r="P67" s="30">
        <v>7</v>
      </c>
      <c r="Q67" s="31">
        <v>10</v>
      </c>
      <c r="R67" s="15">
        <v>33</v>
      </c>
      <c r="V67" s="8">
        <f t="shared" ref="V67:V130" si="4">IF(P67&lt;3,"-10",5)</f>
        <v>5</v>
      </c>
      <c r="W67" s="8">
        <f t="shared" ref="W67:W130" si="5">ROUND(P67+Q67+R67*0.5+(S67+T67+U67)*1.5+V67,0)</f>
        <v>39</v>
      </c>
      <c r="X67" s="8">
        <f t="shared" ref="X67:X130" si="6">O67*0.4+W67*0.6</f>
        <v>48.6</v>
      </c>
      <c r="Y67" s="8" t="str">
        <f t="shared" ref="Y67:Y130" si="7">IF(AND(W67&gt;=50,X67&gt;=59.5),"GEÇER","kalır")</f>
        <v>kalır</v>
      </c>
    </row>
    <row r="68" spans="1:25">
      <c r="A68" s="4" t="s">
        <v>1993</v>
      </c>
      <c r="B68" s="7" t="s">
        <v>144</v>
      </c>
      <c r="C68" s="7" t="s">
        <v>669</v>
      </c>
      <c r="D68" s="7" t="s">
        <v>335</v>
      </c>
      <c r="E68" s="7" t="s">
        <v>668</v>
      </c>
      <c r="F68" s="9">
        <v>59</v>
      </c>
      <c r="G68" s="9">
        <v>5</v>
      </c>
      <c r="H68" s="9">
        <v>7</v>
      </c>
      <c r="I68" s="9">
        <v>5</v>
      </c>
      <c r="J68" s="9">
        <v>7</v>
      </c>
      <c r="N68" s="12">
        <v>20</v>
      </c>
      <c r="O68" s="26">
        <f>ROUND(F68*0.5+SUM(G68:M68)+N68,0)</f>
        <v>74</v>
      </c>
      <c r="P68" s="30">
        <v>7</v>
      </c>
      <c r="Q68" s="31">
        <v>10</v>
      </c>
      <c r="R68" s="15">
        <v>38</v>
      </c>
      <c r="T68" s="8">
        <v>7</v>
      </c>
      <c r="U68" s="8">
        <v>7</v>
      </c>
      <c r="V68" s="8">
        <f t="shared" si="4"/>
        <v>5</v>
      </c>
      <c r="W68" s="8">
        <f t="shared" si="5"/>
        <v>62</v>
      </c>
      <c r="X68" s="8">
        <f t="shared" si="6"/>
        <v>66.8</v>
      </c>
      <c r="Y68" s="8" t="str">
        <f t="shared" si="7"/>
        <v>GEÇER</v>
      </c>
    </row>
    <row r="69" spans="1:25">
      <c r="A69" s="4" t="s">
        <v>1991</v>
      </c>
      <c r="B69" s="7" t="s">
        <v>128</v>
      </c>
      <c r="C69" s="7" t="s">
        <v>472</v>
      </c>
      <c r="D69" s="7" t="s">
        <v>227</v>
      </c>
      <c r="E69" s="7" t="s">
        <v>471</v>
      </c>
      <c r="F69" s="9">
        <v>52</v>
      </c>
      <c r="H69" s="9">
        <v>5</v>
      </c>
      <c r="I69" s="9">
        <v>5</v>
      </c>
      <c r="J69" s="9">
        <v>5</v>
      </c>
      <c r="N69" s="12">
        <v>20</v>
      </c>
      <c r="O69" s="26">
        <f>ROUND(F69*0.5+SUM(G69:M69)+N69,0)</f>
        <v>61</v>
      </c>
      <c r="P69" s="30">
        <v>4</v>
      </c>
      <c r="Q69" s="31">
        <v>10</v>
      </c>
      <c r="R69" s="15">
        <v>39</v>
      </c>
      <c r="S69" s="8">
        <v>5</v>
      </c>
      <c r="T69" s="8">
        <v>4</v>
      </c>
      <c r="U69" s="8">
        <v>6</v>
      </c>
      <c r="V69" s="8">
        <f t="shared" si="4"/>
        <v>5</v>
      </c>
      <c r="W69" s="8">
        <f t="shared" si="5"/>
        <v>61</v>
      </c>
      <c r="X69" s="8">
        <f t="shared" si="6"/>
        <v>61</v>
      </c>
      <c r="Y69" s="8" t="str">
        <f t="shared" si="7"/>
        <v>GEÇER</v>
      </c>
    </row>
    <row r="70" spans="1:25">
      <c r="A70" s="4" t="s">
        <v>1990</v>
      </c>
      <c r="B70" s="7" t="s">
        <v>4</v>
      </c>
      <c r="C70" s="7" t="s">
        <v>436</v>
      </c>
      <c r="D70" s="7" t="s">
        <v>435</v>
      </c>
      <c r="E70" s="7" t="s">
        <v>434</v>
      </c>
      <c r="F70" s="9">
        <v>39</v>
      </c>
      <c r="G70" s="9">
        <v>6</v>
      </c>
      <c r="H70" s="9">
        <v>6</v>
      </c>
      <c r="I70" s="9">
        <v>7</v>
      </c>
      <c r="J70" s="9">
        <v>4</v>
      </c>
      <c r="N70" s="12">
        <v>20</v>
      </c>
      <c r="O70" s="26">
        <f>ROUND(F70*0.5+SUM(G70:M70)+N70,0)</f>
        <v>63</v>
      </c>
      <c r="P70" s="30">
        <v>6</v>
      </c>
      <c r="Q70" s="31">
        <v>4</v>
      </c>
      <c r="R70" s="15">
        <v>32</v>
      </c>
      <c r="S70" s="8">
        <v>4</v>
      </c>
      <c r="T70" s="8">
        <v>5</v>
      </c>
      <c r="V70" s="8">
        <f t="shared" si="4"/>
        <v>5</v>
      </c>
      <c r="W70" s="8">
        <f t="shared" si="5"/>
        <v>45</v>
      </c>
      <c r="X70" s="8">
        <f t="shared" si="6"/>
        <v>52.2</v>
      </c>
      <c r="Y70" s="8" t="str">
        <f t="shared" si="7"/>
        <v>kalır</v>
      </c>
    </row>
    <row r="71" spans="1:25">
      <c r="A71" s="4" t="s">
        <v>1991</v>
      </c>
      <c r="B71" s="7" t="s">
        <v>132</v>
      </c>
      <c r="C71" s="7" t="s">
        <v>470</v>
      </c>
      <c r="D71" s="7" t="s">
        <v>469</v>
      </c>
      <c r="E71" s="7" t="s">
        <v>468</v>
      </c>
      <c r="F71" s="9">
        <v>35</v>
      </c>
      <c r="G71" s="9">
        <v>7</v>
      </c>
      <c r="H71" s="9">
        <v>7</v>
      </c>
      <c r="I71" s="9">
        <v>8</v>
      </c>
      <c r="J71" s="9">
        <v>7</v>
      </c>
      <c r="N71" s="12">
        <v>20</v>
      </c>
      <c r="O71" s="26">
        <f>ROUND(F71*0.5+SUM(G71:M71)+N71,0)</f>
        <v>67</v>
      </c>
      <c r="P71" s="30">
        <v>3</v>
      </c>
      <c r="Q71" s="31">
        <v>8</v>
      </c>
      <c r="R71" s="15">
        <v>39</v>
      </c>
      <c r="V71" s="8">
        <f t="shared" si="4"/>
        <v>5</v>
      </c>
      <c r="W71" s="8">
        <f t="shared" si="5"/>
        <v>36</v>
      </c>
      <c r="X71" s="8">
        <f t="shared" si="6"/>
        <v>48.4</v>
      </c>
      <c r="Y71" s="8" t="str">
        <f t="shared" si="7"/>
        <v>kalır</v>
      </c>
    </row>
    <row r="72" spans="1:25">
      <c r="A72" s="4" t="s">
        <v>1993</v>
      </c>
      <c r="B72" s="7" t="s">
        <v>148</v>
      </c>
      <c r="C72" s="7" t="s">
        <v>667</v>
      </c>
      <c r="D72" s="7" t="s">
        <v>86</v>
      </c>
      <c r="E72" s="7" t="s">
        <v>666</v>
      </c>
      <c r="F72" s="9">
        <v>28</v>
      </c>
      <c r="G72" s="9">
        <v>7</v>
      </c>
      <c r="H72" s="9">
        <v>5</v>
      </c>
      <c r="N72" s="12">
        <v>20</v>
      </c>
      <c r="O72" s="26">
        <f>ROUND(F72*0.5+SUM(G72:M72)+N72,0)</f>
        <v>46</v>
      </c>
      <c r="P72" s="30">
        <v>2</v>
      </c>
      <c r="Q72" s="31">
        <v>5</v>
      </c>
      <c r="R72" s="15">
        <v>20</v>
      </c>
      <c r="V72" s="8" t="str">
        <f t="shared" si="4"/>
        <v>-10</v>
      </c>
      <c r="W72" s="8">
        <f t="shared" si="5"/>
        <v>7</v>
      </c>
      <c r="X72" s="8">
        <f t="shared" si="6"/>
        <v>22.6</v>
      </c>
      <c r="Y72" s="8" t="str">
        <f t="shared" si="7"/>
        <v>kalır</v>
      </c>
    </row>
    <row r="73" spans="1:25">
      <c r="A73" s="4" t="s">
        <v>1993</v>
      </c>
      <c r="B73" s="7" t="s">
        <v>152</v>
      </c>
      <c r="C73" s="7" t="s">
        <v>665</v>
      </c>
      <c r="D73" s="7" t="s">
        <v>106</v>
      </c>
      <c r="E73" s="7" t="s">
        <v>131</v>
      </c>
      <c r="F73" s="9">
        <v>51</v>
      </c>
      <c r="G73" s="9">
        <v>7</v>
      </c>
      <c r="H73" s="9">
        <v>8</v>
      </c>
      <c r="J73" s="9">
        <v>7</v>
      </c>
      <c r="N73" s="12">
        <v>20</v>
      </c>
      <c r="O73" s="26">
        <f>ROUND(F73*0.5+SUM(G73:M73)+N73,0)</f>
        <v>68</v>
      </c>
      <c r="P73" s="30">
        <v>8</v>
      </c>
      <c r="Q73" s="31">
        <v>8</v>
      </c>
      <c r="R73" s="15">
        <v>21</v>
      </c>
      <c r="V73" s="8">
        <f t="shared" si="4"/>
        <v>5</v>
      </c>
      <c r="W73" s="8">
        <f t="shared" si="5"/>
        <v>32</v>
      </c>
      <c r="X73" s="8">
        <f t="shared" si="6"/>
        <v>46.400000000000006</v>
      </c>
      <c r="Y73" s="8" t="str">
        <f t="shared" si="7"/>
        <v>kalır</v>
      </c>
    </row>
    <row r="74" spans="1:25">
      <c r="A74" s="4" t="s">
        <v>1993</v>
      </c>
      <c r="B74" s="7" t="s">
        <v>156</v>
      </c>
      <c r="C74" s="7" t="s">
        <v>664</v>
      </c>
      <c r="D74" s="7" t="s">
        <v>663</v>
      </c>
      <c r="E74" s="7" t="s">
        <v>662</v>
      </c>
      <c r="N74" s="12">
        <v>20</v>
      </c>
      <c r="O74" s="26">
        <f>ROUND(F74*0.5+SUM(G74:M74)+N74,0)</f>
        <v>20</v>
      </c>
      <c r="P74" s="30"/>
      <c r="Q74" s="31"/>
      <c r="V74" s="8" t="str">
        <f t="shared" si="4"/>
        <v>-10</v>
      </c>
      <c r="W74" s="8">
        <f t="shared" si="5"/>
        <v>-10</v>
      </c>
      <c r="X74" s="8">
        <f t="shared" si="6"/>
        <v>2</v>
      </c>
      <c r="Y74" s="8" t="str">
        <f t="shared" si="7"/>
        <v>kalır</v>
      </c>
    </row>
    <row r="75" spans="1:25">
      <c r="A75" s="4" t="s">
        <v>1991</v>
      </c>
      <c r="B75" s="7" t="s">
        <v>136</v>
      </c>
      <c r="C75" s="7" t="s">
        <v>467</v>
      </c>
      <c r="D75" s="7" t="s">
        <v>466</v>
      </c>
      <c r="E75" s="7" t="s">
        <v>465</v>
      </c>
      <c r="F75" s="25">
        <v>16</v>
      </c>
      <c r="G75" s="25">
        <v>7</v>
      </c>
      <c r="H75" s="25">
        <v>7</v>
      </c>
      <c r="I75" s="25"/>
      <c r="J75" s="25">
        <v>7</v>
      </c>
      <c r="N75" s="25">
        <v>20</v>
      </c>
      <c r="O75" s="25">
        <f>ROUND(F75*0.5+SUM(G75:M75)+N75,0)</f>
        <v>49</v>
      </c>
      <c r="P75" s="41">
        <v>8</v>
      </c>
      <c r="Q75" s="42">
        <v>12</v>
      </c>
      <c r="R75" s="23">
        <v>30</v>
      </c>
      <c r="S75" s="23">
        <v>-20</v>
      </c>
      <c r="T75" s="8">
        <v>7</v>
      </c>
      <c r="U75" s="8">
        <v>-20</v>
      </c>
      <c r="V75" s="8">
        <f t="shared" si="4"/>
        <v>5</v>
      </c>
      <c r="W75" s="8">
        <f t="shared" si="5"/>
        <v>-10</v>
      </c>
      <c r="X75" s="8">
        <f t="shared" si="6"/>
        <v>13.600000000000001</v>
      </c>
      <c r="Y75" s="8" t="str">
        <f t="shared" si="7"/>
        <v>kalır</v>
      </c>
    </row>
    <row r="76" spans="1:25">
      <c r="A76" s="4" t="s">
        <v>1993</v>
      </c>
      <c r="B76" s="7" t="s">
        <v>160</v>
      </c>
      <c r="C76" s="7" t="s">
        <v>661</v>
      </c>
      <c r="D76" s="7" t="s">
        <v>660</v>
      </c>
      <c r="E76" s="7" t="s">
        <v>131</v>
      </c>
      <c r="F76" s="9">
        <v>14</v>
      </c>
      <c r="N76" s="12">
        <v>20</v>
      </c>
      <c r="O76" s="26">
        <f>ROUND(F76*0.5+SUM(G76:M76)+N76,0)</f>
        <v>27</v>
      </c>
      <c r="P76" s="30"/>
      <c r="Q76" s="31">
        <v>1</v>
      </c>
      <c r="R76" s="15">
        <v>3</v>
      </c>
      <c r="V76" s="8" t="str">
        <f t="shared" si="4"/>
        <v>-10</v>
      </c>
      <c r="W76" s="8">
        <f t="shared" si="5"/>
        <v>-8</v>
      </c>
      <c r="X76" s="8">
        <f t="shared" si="6"/>
        <v>6.0000000000000009</v>
      </c>
      <c r="Y76" s="8" t="str">
        <f t="shared" si="7"/>
        <v>kalır</v>
      </c>
    </row>
    <row r="77" spans="1:25">
      <c r="A77" s="4" t="s">
        <v>1991</v>
      </c>
      <c r="B77" s="7" t="s">
        <v>140</v>
      </c>
      <c r="C77" s="7" t="s">
        <v>464</v>
      </c>
      <c r="D77" s="7" t="s">
        <v>463</v>
      </c>
      <c r="E77" s="7" t="s">
        <v>462</v>
      </c>
      <c r="F77" s="9">
        <v>21</v>
      </c>
      <c r="N77" s="12">
        <v>20</v>
      </c>
      <c r="O77" s="26">
        <f>ROUND(F77*0.5+SUM(G77:M77)+N77,0)</f>
        <v>31</v>
      </c>
      <c r="P77" s="30"/>
      <c r="Q77" s="31">
        <v>9</v>
      </c>
      <c r="R77" s="15">
        <v>14</v>
      </c>
      <c r="V77" s="8" t="str">
        <f t="shared" si="4"/>
        <v>-10</v>
      </c>
      <c r="W77" s="8">
        <f t="shared" si="5"/>
        <v>6</v>
      </c>
      <c r="X77" s="8">
        <f t="shared" si="6"/>
        <v>16</v>
      </c>
      <c r="Y77" s="8" t="str">
        <f t="shared" si="7"/>
        <v>kalır</v>
      </c>
    </row>
    <row r="78" spans="1:25">
      <c r="A78" s="4" t="s">
        <v>1991</v>
      </c>
      <c r="B78" s="7" t="s">
        <v>144</v>
      </c>
      <c r="C78" s="7" t="s">
        <v>461</v>
      </c>
      <c r="D78" s="7" t="s">
        <v>460</v>
      </c>
      <c r="E78" s="7" t="s">
        <v>459</v>
      </c>
      <c r="F78" s="9">
        <v>55</v>
      </c>
      <c r="G78" s="9">
        <v>8</v>
      </c>
      <c r="H78" s="9">
        <v>7</v>
      </c>
      <c r="I78" s="9">
        <v>8</v>
      </c>
      <c r="J78" s="9">
        <v>6</v>
      </c>
      <c r="N78" s="12">
        <v>20</v>
      </c>
      <c r="O78" s="26">
        <f>ROUND(F78*0.5+SUM(G78:M78)+N78,0)</f>
        <v>77</v>
      </c>
      <c r="P78" s="30">
        <v>8</v>
      </c>
      <c r="Q78" s="31">
        <v>10</v>
      </c>
      <c r="R78" s="15">
        <v>60</v>
      </c>
      <c r="S78" s="8">
        <v>8</v>
      </c>
      <c r="T78" s="8">
        <v>7</v>
      </c>
      <c r="U78" s="8">
        <v>7</v>
      </c>
      <c r="V78" s="8">
        <f t="shared" si="4"/>
        <v>5</v>
      </c>
      <c r="W78" s="8">
        <f t="shared" si="5"/>
        <v>86</v>
      </c>
      <c r="X78" s="8">
        <f t="shared" si="6"/>
        <v>82.4</v>
      </c>
      <c r="Y78" s="8" t="str">
        <f t="shared" si="7"/>
        <v>GEÇER</v>
      </c>
    </row>
    <row r="79" spans="1:25">
      <c r="A79" s="4" t="s">
        <v>1993</v>
      </c>
      <c r="B79" s="7" t="s">
        <v>182</v>
      </c>
      <c r="C79" s="7" t="s">
        <v>659</v>
      </c>
      <c r="D79" s="7" t="s">
        <v>658</v>
      </c>
      <c r="E79" s="7" t="s">
        <v>657</v>
      </c>
      <c r="F79" s="9">
        <v>37</v>
      </c>
      <c r="H79" s="9">
        <v>5</v>
      </c>
      <c r="I79" s="9">
        <v>6</v>
      </c>
      <c r="J79" s="9">
        <v>5</v>
      </c>
      <c r="N79" s="12">
        <v>20</v>
      </c>
      <c r="O79" s="26">
        <f>ROUND(F79*0.5+SUM(G79:M79)+N79,0)</f>
        <v>55</v>
      </c>
      <c r="P79" s="30">
        <v>4</v>
      </c>
      <c r="Q79" s="31">
        <v>8</v>
      </c>
      <c r="R79" s="15">
        <v>21</v>
      </c>
      <c r="V79" s="8">
        <f t="shared" si="4"/>
        <v>5</v>
      </c>
      <c r="W79" s="8">
        <f t="shared" si="5"/>
        <v>28</v>
      </c>
      <c r="X79" s="8">
        <f t="shared" si="6"/>
        <v>38.799999999999997</v>
      </c>
      <c r="Y79" s="8" t="str">
        <f t="shared" si="7"/>
        <v>kalır</v>
      </c>
    </row>
    <row r="80" spans="1:25">
      <c r="A80" s="4" t="s">
        <v>1991</v>
      </c>
      <c r="B80" s="7" t="s">
        <v>148</v>
      </c>
      <c r="C80" s="7" t="s">
        <v>458</v>
      </c>
      <c r="D80" s="7" t="s">
        <v>457</v>
      </c>
      <c r="E80" s="7" t="s">
        <v>456</v>
      </c>
      <c r="F80" s="9">
        <v>35</v>
      </c>
      <c r="G80" s="9">
        <v>8</v>
      </c>
      <c r="I80" s="9">
        <v>8</v>
      </c>
      <c r="N80" s="12">
        <v>20</v>
      </c>
      <c r="O80" s="26">
        <f>ROUND(F80*0.5+SUM(G80:M80)+N80,0)</f>
        <v>54</v>
      </c>
      <c r="P80" s="30">
        <v>4</v>
      </c>
      <c r="Q80" s="31">
        <v>11</v>
      </c>
      <c r="R80" s="15">
        <v>23</v>
      </c>
      <c r="T80" s="8">
        <v>7</v>
      </c>
      <c r="U80" s="8">
        <v>7</v>
      </c>
      <c r="V80" s="8">
        <f t="shared" si="4"/>
        <v>5</v>
      </c>
      <c r="W80" s="8">
        <f t="shared" si="5"/>
        <v>53</v>
      </c>
      <c r="X80" s="8">
        <f t="shared" si="6"/>
        <v>53.4</v>
      </c>
      <c r="Y80" s="8" t="str">
        <f t="shared" si="7"/>
        <v>kalır</v>
      </c>
    </row>
    <row r="81" spans="1:26">
      <c r="A81" s="4" t="s">
        <v>1992</v>
      </c>
      <c r="B81" s="7" t="s">
        <v>4</v>
      </c>
      <c r="C81" s="7" t="s">
        <v>634</v>
      </c>
      <c r="D81" s="7" t="s">
        <v>633</v>
      </c>
      <c r="E81" s="7" t="s">
        <v>632</v>
      </c>
      <c r="F81" s="9">
        <v>51</v>
      </c>
      <c r="G81" s="9">
        <v>7</v>
      </c>
      <c r="H81" s="9">
        <v>7</v>
      </c>
      <c r="I81" s="9">
        <v>7</v>
      </c>
      <c r="J81" s="9">
        <v>7</v>
      </c>
      <c r="N81" s="12">
        <v>20</v>
      </c>
      <c r="O81" s="26">
        <f>ROUND(F81*0.5+SUM(G81:M81)+N81,0)</f>
        <v>74</v>
      </c>
      <c r="P81" s="30">
        <v>11</v>
      </c>
      <c r="Q81" s="31">
        <v>13</v>
      </c>
      <c r="R81" s="15">
        <v>47</v>
      </c>
      <c r="T81" s="8">
        <v>7</v>
      </c>
      <c r="U81" s="8">
        <v>7</v>
      </c>
      <c r="V81" s="8">
        <f t="shared" si="4"/>
        <v>5</v>
      </c>
      <c r="W81" s="8">
        <f t="shared" si="5"/>
        <v>74</v>
      </c>
      <c r="X81" s="8">
        <f t="shared" si="6"/>
        <v>74</v>
      </c>
      <c r="Y81" s="8" t="str">
        <f t="shared" si="7"/>
        <v>GEÇER</v>
      </c>
    </row>
    <row r="82" spans="1:26">
      <c r="A82" s="4" t="s">
        <v>1992</v>
      </c>
      <c r="B82" s="7" t="s">
        <v>9</v>
      </c>
      <c r="C82" s="7" t="s">
        <v>631</v>
      </c>
      <c r="D82" s="7" t="s">
        <v>630</v>
      </c>
      <c r="E82" s="7" t="s">
        <v>629</v>
      </c>
      <c r="F82" s="9">
        <v>27</v>
      </c>
      <c r="G82" s="9">
        <v>6</v>
      </c>
      <c r="I82" s="9">
        <v>6</v>
      </c>
      <c r="L82" s="25">
        <v>6</v>
      </c>
      <c r="N82" s="12">
        <v>20</v>
      </c>
      <c r="O82" s="26">
        <f>ROUND(F82*0.5+SUM(G82:M82)+N82,0)</f>
        <v>52</v>
      </c>
      <c r="P82" s="30">
        <v>3</v>
      </c>
      <c r="Q82" s="31">
        <v>11</v>
      </c>
      <c r="R82" s="15">
        <v>27</v>
      </c>
      <c r="V82" s="8">
        <f t="shared" si="4"/>
        <v>5</v>
      </c>
      <c r="W82" s="8">
        <f t="shared" si="5"/>
        <v>33</v>
      </c>
      <c r="X82" s="8">
        <f t="shared" si="6"/>
        <v>40.6</v>
      </c>
      <c r="Y82" s="8" t="str">
        <f t="shared" si="7"/>
        <v>kalır</v>
      </c>
    </row>
    <row r="83" spans="1:26">
      <c r="A83" s="4" t="s">
        <v>1992</v>
      </c>
      <c r="B83" s="7" t="s">
        <v>13</v>
      </c>
      <c r="C83" s="7" t="s">
        <v>628</v>
      </c>
      <c r="D83" s="7" t="s">
        <v>58</v>
      </c>
      <c r="E83" s="7" t="s">
        <v>55</v>
      </c>
      <c r="F83" s="9">
        <v>22</v>
      </c>
      <c r="I83" s="9">
        <v>7</v>
      </c>
      <c r="L83" s="25">
        <v>5</v>
      </c>
      <c r="N83" s="12">
        <v>20</v>
      </c>
      <c r="O83" s="26">
        <f>ROUND(F83*0.5+SUM(G83:M83)+N83,0)</f>
        <v>43</v>
      </c>
      <c r="P83" s="30">
        <v>4</v>
      </c>
      <c r="Q83" s="31">
        <v>12</v>
      </c>
      <c r="R83" s="15">
        <v>23</v>
      </c>
      <c r="V83" s="8">
        <f t="shared" si="4"/>
        <v>5</v>
      </c>
      <c r="W83" s="8">
        <f t="shared" si="5"/>
        <v>33</v>
      </c>
      <c r="X83" s="8">
        <f t="shared" si="6"/>
        <v>37</v>
      </c>
      <c r="Y83" s="8" t="str">
        <f t="shared" si="7"/>
        <v>kalır</v>
      </c>
      <c r="Z83" s="40" t="s">
        <v>2232</v>
      </c>
    </row>
    <row r="84" spans="1:26">
      <c r="A84" s="4" t="s">
        <v>1992</v>
      </c>
      <c r="B84" s="7" t="s">
        <v>8</v>
      </c>
      <c r="C84" s="7" t="s">
        <v>627</v>
      </c>
      <c r="D84" s="7" t="s">
        <v>626</v>
      </c>
      <c r="E84" s="7" t="s">
        <v>625</v>
      </c>
      <c r="F84" s="9">
        <v>25</v>
      </c>
      <c r="G84" s="9">
        <v>7</v>
      </c>
      <c r="H84" s="9">
        <v>6</v>
      </c>
      <c r="I84" s="9">
        <v>7</v>
      </c>
      <c r="J84" s="9">
        <v>6</v>
      </c>
      <c r="N84" s="12">
        <v>20</v>
      </c>
      <c r="O84" s="26">
        <f>ROUND(F84*0.5+SUM(G84:M84)+N84,0)</f>
        <v>59</v>
      </c>
      <c r="P84" s="30">
        <v>5</v>
      </c>
      <c r="Q84" s="31">
        <v>11</v>
      </c>
      <c r="R84" s="15">
        <v>15</v>
      </c>
      <c r="T84" s="8">
        <v>7</v>
      </c>
      <c r="U84" s="8">
        <v>6</v>
      </c>
      <c r="V84" s="8">
        <f t="shared" si="4"/>
        <v>5</v>
      </c>
      <c r="W84" s="8">
        <f t="shared" si="5"/>
        <v>48</v>
      </c>
      <c r="X84" s="8">
        <f t="shared" si="6"/>
        <v>52.4</v>
      </c>
      <c r="Y84" s="8" t="str">
        <f t="shared" si="7"/>
        <v>kalır</v>
      </c>
    </row>
    <row r="85" spans="1:26">
      <c r="A85" s="4" t="s">
        <v>1992</v>
      </c>
      <c r="B85" s="7" t="s">
        <v>20</v>
      </c>
      <c r="C85" s="7" t="s">
        <v>624</v>
      </c>
      <c r="D85" s="7" t="s">
        <v>623</v>
      </c>
      <c r="E85" s="7" t="s">
        <v>622</v>
      </c>
      <c r="F85" s="9">
        <v>13</v>
      </c>
      <c r="N85" s="12">
        <v>20</v>
      </c>
      <c r="O85" s="26">
        <f>ROUND(F85*0.5+SUM(G85:M85)+N85,0)</f>
        <v>27</v>
      </c>
      <c r="P85" s="30"/>
      <c r="Q85" s="31">
        <v>7</v>
      </c>
      <c r="V85" s="8" t="str">
        <f t="shared" si="4"/>
        <v>-10</v>
      </c>
      <c r="W85" s="8">
        <f t="shared" si="5"/>
        <v>-3</v>
      </c>
      <c r="X85" s="8">
        <f t="shared" si="6"/>
        <v>9</v>
      </c>
      <c r="Y85" s="8" t="str">
        <f t="shared" si="7"/>
        <v>kalır</v>
      </c>
    </row>
    <row r="86" spans="1:26">
      <c r="A86" s="4" t="s">
        <v>1992</v>
      </c>
      <c r="B86" s="7" t="s">
        <v>24</v>
      </c>
      <c r="C86" s="7" t="s">
        <v>621</v>
      </c>
      <c r="D86" s="7" t="s">
        <v>620</v>
      </c>
      <c r="E86" s="7" t="s">
        <v>619</v>
      </c>
      <c r="F86" s="9">
        <v>43</v>
      </c>
      <c r="G86" s="9">
        <v>7</v>
      </c>
      <c r="H86" s="9">
        <v>7</v>
      </c>
      <c r="I86" s="9">
        <v>7</v>
      </c>
      <c r="J86" s="9">
        <v>6</v>
      </c>
      <c r="N86" s="12">
        <v>20</v>
      </c>
      <c r="O86" s="26">
        <f>ROUND(F86*0.5+SUM(G86:M86)+N86,0)</f>
        <v>69</v>
      </c>
      <c r="P86" s="30">
        <v>5</v>
      </c>
      <c r="Q86" s="31">
        <v>11</v>
      </c>
      <c r="R86" s="15">
        <v>48</v>
      </c>
      <c r="T86" s="8">
        <v>7</v>
      </c>
      <c r="U86" s="8">
        <v>6</v>
      </c>
      <c r="V86" s="8">
        <f t="shared" si="4"/>
        <v>5</v>
      </c>
      <c r="W86" s="8">
        <f t="shared" si="5"/>
        <v>65</v>
      </c>
      <c r="X86" s="8">
        <f t="shared" si="6"/>
        <v>66.599999999999994</v>
      </c>
      <c r="Y86" s="8" t="str">
        <f t="shared" si="7"/>
        <v>GEÇER</v>
      </c>
    </row>
    <row r="87" spans="1:26">
      <c r="A87" s="4" t="s">
        <v>1992</v>
      </c>
      <c r="B87" s="7" t="s">
        <v>28</v>
      </c>
      <c r="C87" s="7" t="s">
        <v>618</v>
      </c>
      <c r="D87" s="7" t="s">
        <v>617</v>
      </c>
      <c r="E87" s="7" t="s">
        <v>179</v>
      </c>
      <c r="F87" s="9">
        <v>37</v>
      </c>
      <c r="G87" s="9">
        <v>8</v>
      </c>
      <c r="H87" s="9">
        <v>8</v>
      </c>
      <c r="N87" s="12">
        <v>20</v>
      </c>
      <c r="O87" s="26">
        <f>ROUND(F87*0.5+SUM(G87:M87)+N87,0)</f>
        <v>55</v>
      </c>
      <c r="P87" s="30">
        <v>3</v>
      </c>
      <c r="Q87" s="31">
        <v>8</v>
      </c>
      <c r="R87" s="15">
        <v>28</v>
      </c>
      <c r="V87" s="8">
        <f t="shared" si="4"/>
        <v>5</v>
      </c>
      <c r="W87" s="8">
        <f t="shared" si="5"/>
        <v>30</v>
      </c>
      <c r="X87" s="8">
        <f t="shared" si="6"/>
        <v>40</v>
      </c>
      <c r="Y87" s="8" t="str">
        <f t="shared" si="7"/>
        <v>kalır</v>
      </c>
    </row>
    <row r="88" spans="1:26">
      <c r="A88" s="4" t="s">
        <v>1992</v>
      </c>
      <c r="B88" s="7" t="s">
        <v>32</v>
      </c>
      <c r="C88" s="7" t="s">
        <v>616</v>
      </c>
      <c r="D88" s="7" t="s">
        <v>358</v>
      </c>
      <c r="E88" s="7" t="s">
        <v>411</v>
      </c>
      <c r="F88" s="9">
        <v>23</v>
      </c>
      <c r="G88" s="9">
        <v>8</v>
      </c>
      <c r="H88" s="9">
        <v>7</v>
      </c>
      <c r="J88" s="9">
        <v>0</v>
      </c>
      <c r="M88" s="25">
        <v>5</v>
      </c>
      <c r="N88" s="12">
        <v>20</v>
      </c>
      <c r="O88" s="26">
        <f>ROUND(F88*0.5+SUM(G88:M88)+N88,0)</f>
        <v>52</v>
      </c>
      <c r="P88" s="30">
        <v>6</v>
      </c>
      <c r="Q88" s="31">
        <v>12</v>
      </c>
      <c r="R88" s="15">
        <v>34</v>
      </c>
      <c r="T88" s="8">
        <v>8</v>
      </c>
      <c r="U88" s="8">
        <v>5</v>
      </c>
      <c r="V88" s="8">
        <f t="shared" si="4"/>
        <v>5</v>
      </c>
      <c r="W88" s="8">
        <f t="shared" si="5"/>
        <v>60</v>
      </c>
      <c r="X88" s="8">
        <f t="shared" si="6"/>
        <v>56.8</v>
      </c>
      <c r="Y88" s="8" t="str">
        <f t="shared" si="7"/>
        <v>kalır</v>
      </c>
    </row>
    <row r="89" spans="1:26">
      <c r="A89" s="4" t="s">
        <v>1992</v>
      </c>
      <c r="B89" s="7" t="s">
        <v>36</v>
      </c>
      <c r="C89" s="7" t="s">
        <v>615</v>
      </c>
      <c r="D89" s="7" t="s">
        <v>614</v>
      </c>
      <c r="E89" s="7" t="s">
        <v>235</v>
      </c>
      <c r="F89" s="9">
        <v>34</v>
      </c>
      <c r="G89" s="9">
        <v>8</v>
      </c>
      <c r="H89" s="9">
        <v>5</v>
      </c>
      <c r="J89" s="9">
        <v>5</v>
      </c>
      <c r="N89" s="12">
        <v>20</v>
      </c>
      <c r="O89" s="26">
        <f>ROUND(F89*0.5+SUM(G89:M89)+N89,0)</f>
        <v>55</v>
      </c>
      <c r="P89" s="30">
        <v>3</v>
      </c>
      <c r="Q89" s="31">
        <v>8</v>
      </c>
      <c r="R89" s="15">
        <v>20</v>
      </c>
      <c r="V89" s="8">
        <f t="shared" si="4"/>
        <v>5</v>
      </c>
      <c r="W89" s="8">
        <f t="shared" si="5"/>
        <v>26</v>
      </c>
      <c r="X89" s="8">
        <f t="shared" si="6"/>
        <v>37.6</v>
      </c>
      <c r="Y89" s="8" t="str">
        <f t="shared" si="7"/>
        <v>kalır</v>
      </c>
    </row>
    <row r="90" spans="1:26">
      <c r="A90" s="4" t="s">
        <v>1992</v>
      </c>
      <c r="B90" s="7" t="s">
        <v>40</v>
      </c>
      <c r="C90" s="7" t="s">
        <v>613</v>
      </c>
      <c r="D90" s="7" t="s">
        <v>110</v>
      </c>
      <c r="E90" s="7" t="s">
        <v>612</v>
      </c>
      <c r="F90" s="9">
        <v>38</v>
      </c>
      <c r="G90" s="9">
        <v>8</v>
      </c>
      <c r="H90" s="9">
        <v>7</v>
      </c>
      <c r="I90" s="9">
        <v>7</v>
      </c>
      <c r="J90" s="9">
        <v>6</v>
      </c>
      <c r="N90" s="12">
        <v>20</v>
      </c>
      <c r="O90" s="26">
        <f>ROUND(F90*0.5+SUM(G90:M90)+N90,0)</f>
        <v>67</v>
      </c>
      <c r="P90" s="30">
        <v>6</v>
      </c>
      <c r="Q90" s="31">
        <v>12</v>
      </c>
      <c r="R90" s="15">
        <v>15</v>
      </c>
      <c r="T90" s="8">
        <v>7</v>
      </c>
      <c r="U90" s="8">
        <v>6</v>
      </c>
      <c r="V90" s="8">
        <f t="shared" si="4"/>
        <v>5</v>
      </c>
      <c r="W90" s="8">
        <f t="shared" si="5"/>
        <v>50</v>
      </c>
      <c r="X90" s="8">
        <f t="shared" si="6"/>
        <v>56.8</v>
      </c>
      <c r="Y90" s="8" t="str">
        <f t="shared" si="7"/>
        <v>kalır</v>
      </c>
    </row>
    <row r="91" spans="1:26">
      <c r="A91" s="4" t="s">
        <v>1992</v>
      </c>
      <c r="B91" s="7" t="s">
        <v>44</v>
      </c>
      <c r="C91" s="7" t="s">
        <v>611</v>
      </c>
      <c r="D91" s="7" t="s">
        <v>610</v>
      </c>
      <c r="E91" s="7" t="s">
        <v>404</v>
      </c>
      <c r="F91" s="9">
        <v>52</v>
      </c>
      <c r="G91" s="9">
        <v>5</v>
      </c>
      <c r="H91" s="9">
        <v>5</v>
      </c>
      <c r="N91" s="12">
        <v>20</v>
      </c>
      <c r="O91" s="26">
        <f>ROUND(F91*0.5+SUM(G91:M91)+N91,0)</f>
        <v>56</v>
      </c>
      <c r="P91" s="30">
        <v>3</v>
      </c>
      <c r="Q91" s="31">
        <v>12</v>
      </c>
      <c r="R91" s="15">
        <v>31</v>
      </c>
      <c r="V91" s="8">
        <f t="shared" si="4"/>
        <v>5</v>
      </c>
      <c r="W91" s="8">
        <f t="shared" si="5"/>
        <v>36</v>
      </c>
      <c r="X91" s="8">
        <f t="shared" si="6"/>
        <v>44</v>
      </c>
      <c r="Y91" s="8" t="str">
        <f t="shared" si="7"/>
        <v>kalır</v>
      </c>
    </row>
    <row r="92" spans="1:26">
      <c r="A92" s="4" t="s">
        <v>1992</v>
      </c>
      <c r="B92" s="7" t="s">
        <v>48</v>
      </c>
      <c r="C92" s="7" t="s">
        <v>609</v>
      </c>
      <c r="D92" s="7" t="s">
        <v>608</v>
      </c>
      <c r="E92" s="7" t="s">
        <v>529</v>
      </c>
      <c r="F92" s="9">
        <v>40</v>
      </c>
      <c r="G92" s="9">
        <v>7</v>
      </c>
      <c r="H92" s="9">
        <v>7</v>
      </c>
      <c r="J92" s="9">
        <v>7</v>
      </c>
      <c r="N92" s="12">
        <v>20</v>
      </c>
      <c r="O92" s="26">
        <f>ROUND(F92*0.5+SUM(G92:M92)+N92,0)</f>
        <v>61</v>
      </c>
      <c r="P92" s="30">
        <v>8</v>
      </c>
      <c r="Q92" s="31">
        <v>10</v>
      </c>
      <c r="R92" s="15">
        <v>29</v>
      </c>
      <c r="T92" s="8">
        <v>7</v>
      </c>
      <c r="U92" s="8">
        <v>7</v>
      </c>
      <c r="V92" s="8">
        <f t="shared" si="4"/>
        <v>5</v>
      </c>
      <c r="W92" s="8">
        <f t="shared" si="5"/>
        <v>59</v>
      </c>
      <c r="X92" s="8">
        <f t="shared" si="6"/>
        <v>59.8</v>
      </c>
      <c r="Y92" s="8" t="str">
        <f t="shared" si="7"/>
        <v>GEÇER</v>
      </c>
    </row>
    <row r="93" spans="1:26">
      <c r="A93" s="4" t="s">
        <v>1992</v>
      </c>
      <c r="B93" s="7" t="s">
        <v>52</v>
      </c>
      <c r="C93" s="7" t="s">
        <v>607</v>
      </c>
      <c r="D93" s="7" t="s">
        <v>606</v>
      </c>
      <c r="E93" s="7" t="s">
        <v>605</v>
      </c>
      <c r="F93" s="9">
        <v>59</v>
      </c>
      <c r="G93" s="9">
        <v>8</v>
      </c>
      <c r="H93" s="9">
        <v>8</v>
      </c>
      <c r="I93" s="9">
        <v>8</v>
      </c>
      <c r="J93" s="9">
        <v>7</v>
      </c>
      <c r="N93" s="12">
        <v>20</v>
      </c>
      <c r="O93" s="26">
        <f>ROUND(F93*0.5+SUM(G93:M93)+N93,0)</f>
        <v>81</v>
      </c>
      <c r="P93" s="30">
        <v>6</v>
      </c>
      <c r="Q93" s="31">
        <v>13</v>
      </c>
      <c r="R93" s="15">
        <v>31</v>
      </c>
      <c r="T93" s="8">
        <v>-20</v>
      </c>
      <c r="U93" s="8">
        <v>-20</v>
      </c>
      <c r="V93" s="8">
        <f t="shared" si="4"/>
        <v>5</v>
      </c>
      <c r="W93" s="8">
        <f t="shared" si="5"/>
        <v>-21</v>
      </c>
      <c r="X93" s="8">
        <f t="shared" si="6"/>
        <v>19.799999999999997</v>
      </c>
      <c r="Y93" s="8" t="str">
        <f t="shared" si="7"/>
        <v>kalır</v>
      </c>
    </row>
    <row r="94" spans="1:26">
      <c r="A94" s="4" t="s">
        <v>1992</v>
      </c>
      <c r="B94" s="7" t="s">
        <v>56</v>
      </c>
      <c r="C94" s="7" t="s">
        <v>604</v>
      </c>
      <c r="D94" s="7" t="s">
        <v>603</v>
      </c>
      <c r="E94" s="7" t="s">
        <v>602</v>
      </c>
      <c r="F94" s="9">
        <v>32</v>
      </c>
      <c r="I94" s="9">
        <v>7</v>
      </c>
      <c r="K94" s="25">
        <v>4</v>
      </c>
      <c r="L94" s="25">
        <v>5</v>
      </c>
      <c r="N94" s="12">
        <v>20</v>
      </c>
      <c r="O94" s="26">
        <f>ROUND(F94*0.5+SUM(G94:M94)+N94,0)</f>
        <v>52</v>
      </c>
      <c r="P94" s="30">
        <v>4</v>
      </c>
      <c r="Q94" s="31">
        <v>11</v>
      </c>
      <c r="R94" s="15">
        <v>35</v>
      </c>
      <c r="V94" s="8">
        <f t="shared" si="4"/>
        <v>5</v>
      </c>
      <c r="W94" s="8">
        <f t="shared" si="5"/>
        <v>38</v>
      </c>
      <c r="X94" s="8">
        <f t="shared" si="6"/>
        <v>43.6</v>
      </c>
      <c r="Y94" s="8" t="str">
        <f t="shared" si="7"/>
        <v>kalır</v>
      </c>
    </row>
    <row r="95" spans="1:26">
      <c r="A95" s="4" t="s">
        <v>1992</v>
      </c>
      <c r="B95" s="7" t="s">
        <v>60</v>
      </c>
      <c r="C95" s="7" t="s">
        <v>601</v>
      </c>
      <c r="D95" s="7" t="s">
        <v>600</v>
      </c>
      <c r="E95" s="7" t="s">
        <v>599</v>
      </c>
      <c r="F95" s="9">
        <v>18</v>
      </c>
      <c r="G95" s="9">
        <v>6</v>
      </c>
      <c r="H95" s="9">
        <v>5</v>
      </c>
      <c r="N95" s="12">
        <v>20</v>
      </c>
      <c r="O95" s="26">
        <f>ROUND(F95*0.5+SUM(G95:M95)+N95,0)</f>
        <v>40</v>
      </c>
      <c r="P95" s="30">
        <v>3</v>
      </c>
      <c r="Q95" s="31">
        <v>12</v>
      </c>
      <c r="R95" s="15">
        <v>15</v>
      </c>
      <c r="V95" s="8">
        <f t="shared" si="4"/>
        <v>5</v>
      </c>
      <c r="W95" s="8">
        <f t="shared" si="5"/>
        <v>28</v>
      </c>
      <c r="X95" s="8">
        <f t="shared" si="6"/>
        <v>32.799999999999997</v>
      </c>
      <c r="Y95" s="8" t="str">
        <f t="shared" si="7"/>
        <v>kalır</v>
      </c>
    </row>
    <row r="96" spans="1:26">
      <c r="A96" s="4" t="s">
        <v>1992</v>
      </c>
      <c r="B96" s="7" t="s">
        <v>64</v>
      </c>
      <c r="C96" s="7" t="s">
        <v>598</v>
      </c>
      <c r="D96" s="7" t="s">
        <v>597</v>
      </c>
      <c r="E96" s="7" t="s">
        <v>43</v>
      </c>
      <c r="F96" s="9">
        <v>40</v>
      </c>
      <c r="G96" s="9">
        <v>6</v>
      </c>
      <c r="H96" s="9">
        <v>6</v>
      </c>
      <c r="I96" s="9">
        <v>6</v>
      </c>
      <c r="N96" s="12">
        <v>20</v>
      </c>
      <c r="O96" s="26">
        <f>ROUND(F96*0.5+SUM(G96:M96)+N96,0)</f>
        <v>58</v>
      </c>
      <c r="P96" s="30">
        <v>3</v>
      </c>
      <c r="Q96" s="31">
        <v>12</v>
      </c>
      <c r="R96" s="15">
        <v>17</v>
      </c>
      <c r="V96" s="8">
        <f t="shared" si="4"/>
        <v>5</v>
      </c>
      <c r="W96" s="8">
        <f t="shared" si="5"/>
        <v>29</v>
      </c>
      <c r="X96" s="8">
        <f t="shared" si="6"/>
        <v>40.6</v>
      </c>
      <c r="Y96" s="8" t="str">
        <f t="shared" si="7"/>
        <v>kalır</v>
      </c>
    </row>
    <row r="97" spans="1:25">
      <c r="A97" s="4" t="s">
        <v>1992</v>
      </c>
      <c r="B97" s="7" t="s">
        <v>68</v>
      </c>
      <c r="C97" s="7" t="s">
        <v>596</v>
      </c>
      <c r="D97" s="7" t="s">
        <v>595</v>
      </c>
      <c r="E97" s="7" t="s">
        <v>594</v>
      </c>
      <c r="F97" s="9">
        <v>60</v>
      </c>
      <c r="G97" s="9">
        <v>8</v>
      </c>
      <c r="H97" s="9">
        <v>8</v>
      </c>
      <c r="I97" s="9">
        <v>7</v>
      </c>
      <c r="J97" s="9">
        <v>7</v>
      </c>
      <c r="N97" s="12">
        <v>20</v>
      </c>
      <c r="O97" s="26">
        <f>ROUND(F97*0.5+SUM(G97:M97)+N97,0)</f>
        <v>80</v>
      </c>
      <c r="P97" s="30">
        <v>7</v>
      </c>
      <c r="Q97" s="31">
        <v>12</v>
      </c>
      <c r="R97" s="15">
        <v>35</v>
      </c>
      <c r="T97" s="8">
        <v>-20</v>
      </c>
      <c r="U97" s="8">
        <v>-20</v>
      </c>
      <c r="V97" s="8">
        <f t="shared" si="4"/>
        <v>5</v>
      </c>
      <c r="W97" s="8">
        <f t="shared" si="5"/>
        <v>-19</v>
      </c>
      <c r="X97" s="8">
        <f t="shared" si="6"/>
        <v>20.6</v>
      </c>
      <c r="Y97" s="8" t="str">
        <f t="shared" si="7"/>
        <v>kalır</v>
      </c>
    </row>
    <row r="98" spans="1:25">
      <c r="A98" s="4" t="s">
        <v>1992</v>
      </c>
      <c r="B98" s="7" t="s">
        <v>72</v>
      </c>
      <c r="C98" s="7" t="s">
        <v>593</v>
      </c>
      <c r="D98" s="7" t="s">
        <v>592</v>
      </c>
      <c r="E98" s="7" t="s">
        <v>591</v>
      </c>
      <c r="F98" s="9">
        <v>59</v>
      </c>
      <c r="G98" s="9">
        <v>8</v>
      </c>
      <c r="H98" s="9">
        <v>7</v>
      </c>
      <c r="N98" s="12">
        <v>20</v>
      </c>
      <c r="O98" s="26">
        <f>ROUND(F98*0.5+SUM(G98:M98)+N98,0)</f>
        <v>65</v>
      </c>
      <c r="P98" s="30">
        <v>6</v>
      </c>
      <c r="Q98" s="31">
        <v>10</v>
      </c>
      <c r="R98" s="15">
        <v>43</v>
      </c>
      <c r="V98" s="8">
        <f t="shared" si="4"/>
        <v>5</v>
      </c>
      <c r="W98" s="8">
        <f t="shared" si="5"/>
        <v>43</v>
      </c>
      <c r="X98" s="8">
        <f t="shared" si="6"/>
        <v>51.8</v>
      </c>
      <c r="Y98" s="8" t="str">
        <f t="shared" si="7"/>
        <v>kalır</v>
      </c>
    </row>
    <row r="99" spans="1:25">
      <c r="A99" s="4" t="s">
        <v>1992</v>
      </c>
      <c r="B99" s="7" t="s">
        <v>76</v>
      </c>
      <c r="C99" s="7" t="s">
        <v>590</v>
      </c>
      <c r="D99" s="7" t="s">
        <v>263</v>
      </c>
      <c r="E99" s="7" t="s">
        <v>589</v>
      </c>
      <c r="F99" s="9">
        <v>17</v>
      </c>
      <c r="G99" s="9">
        <v>5</v>
      </c>
      <c r="N99" s="12">
        <v>20</v>
      </c>
      <c r="O99" s="26">
        <f>ROUND(F99*0.5+SUM(G99:M99)+N99,0)</f>
        <v>34</v>
      </c>
      <c r="P99" s="30">
        <v>4</v>
      </c>
      <c r="Q99" s="31">
        <v>10</v>
      </c>
      <c r="R99" s="15">
        <v>28</v>
      </c>
      <c r="V99" s="8">
        <f t="shared" si="4"/>
        <v>5</v>
      </c>
      <c r="W99" s="8">
        <f t="shared" si="5"/>
        <v>33</v>
      </c>
      <c r="X99" s="8">
        <f t="shared" si="6"/>
        <v>33.400000000000006</v>
      </c>
      <c r="Y99" s="8" t="str">
        <f t="shared" si="7"/>
        <v>kalır</v>
      </c>
    </row>
    <row r="100" spans="1:25">
      <c r="A100" s="4" t="s">
        <v>1992</v>
      </c>
      <c r="B100" s="7" t="s">
        <v>80</v>
      </c>
      <c r="C100" s="7" t="s">
        <v>588</v>
      </c>
      <c r="D100" s="7" t="s">
        <v>263</v>
      </c>
      <c r="E100" s="7" t="s">
        <v>587</v>
      </c>
      <c r="F100" s="9">
        <v>15</v>
      </c>
      <c r="G100" s="9">
        <v>8</v>
      </c>
      <c r="H100" s="9">
        <v>7</v>
      </c>
      <c r="N100" s="12">
        <v>20</v>
      </c>
      <c r="O100" s="26">
        <f>ROUND(F100*0.5+SUM(G100:M100)+N100,0)</f>
        <v>43</v>
      </c>
      <c r="P100" s="30">
        <v>3</v>
      </c>
      <c r="Q100" s="31">
        <v>9</v>
      </c>
      <c r="R100" s="15">
        <v>12</v>
      </c>
      <c r="V100" s="8">
        <f t="shared" si="4"/>
        <v>5</v>
      </c>
      <c r="W100" s="8">
        <f t="shared" si="5"/>
        <v>23</v>
      </c>
      <c r="X100" s="8">
        <f t="shared" si="6"/>
        <v>31</v>
      </c>
      <c r="Y100" s="8" t="str">
        <f t="shared" si="7"/>
        <v>kalır</v>
      </c>
    </row>
    <row r="101" spans="1:25">
      <c r="A101" s="4" t="s">
        <v>1992</v>
      </c>
      <c r="B101" s="7" t="s">
        <v>84</v>
      </c>
      <c r="C101" s="7" t="s">
        <v>586</v>
      </c>
      <c r="D101" s="7" t="s">
        <v>86</v>
      </c>
      <c r="E101" s="7" t="s">
        <v>585</v>
      </c>
      <c r="F101" s="9">
        <v>16</v>
      </c>
      <c r="N101" s="12">
        <v>20</v>
      </c>
      <c r="O101" s="26">
        <f>ROUND(F101*0.5+SUM(G101:M101)+N101,0)</f>
        <v>28</v>
      </c>
      <c r="P101" s="30"/>
      <c r="Q101" s="31">
        <v>12</v>
      </c>
      <c r="R101" s="15">
        <v>15</v>
      </c>
      <c r="T101" s="8">
        <v>4</v>
      </c>
      <c r="V101" s="8" t="str">
        <f t="shared" si="4"/>
        <v>-10</v>
      </c>
      <c r="W101" s="8">
        <f t="shared" si="5"/>
        <v>16</v>
      </c>
      <c r="X101" s="8">
        <f t="shared" si="6"/>
        <v>20.8</v>
      </c>
      <c r="Y101" s="8" t="str">
        <f t="shared" si="7"/>
        <v>kalır</v>
      </c>
    </row>
    <row r="102" spans="1:25">
      <c r="A102" s="4" t="s">
        <v>1992</v>
      </c>
      <c r="B102" s="7" t="s">
        <v>88</v>
      </c>
      <c r="C102" s="7" t="s">
        <v>584</v>
      </c>
      <c r="D102" s="7" t="s">
        <v>583</v>
      </c>
      <c r="E102" s="7" t="s">
        <v>582</v>
      </c>
      <c r="F102" s="9">
        <v>79</v>
      </c>
      <c r="G102" s="9">
        <v>8</v>
      </c>
      <c r="H102" s="9">
        <v>8</v>
      </c>
      <c r="I102" s="9">
        <v>8</v>
      </c>
      <c r="J102" s="9">
        <v>6</v>
      </c>
      <c r="N102" s="12">
        <v>20</v>
      </c>
      <c r="O102" s="26">
        <f>ROUND(F102*0.5+SUM(G102:M102)+N102,0)</f>
        <v>90</v>
      </c>
      <c r="P102" s="30">
        <v>11</v>
      </c>
      <c r="Q102" s="31">
        <v>14</v>
      </c>
      <c r="R102" s="15">
        <v>51</v>
      </c>
      <c r="V102" s="8">
        <f t="shared" si="4"/>
        <v>5</v>
      </c>
      <c r="W102" s="8">
        <f t="shared" si="5"/>
        <v>56</v>
      </c>
      <c r="X102" s="8">
        <f t="shared" si="6"/>
        <v>69.599999999999994</v>
      </c>
      <c r="Y102" s="8" t="str">
        <f t="shared" si="7"/>
        <v>GEÇER</v>
      </c>
    </row>
    <row r="103" spans="1:25">
      <c r="A103" s="4" t="s">
        <v>1992</v>
      </c>
      <c r="B103" s="7" t="s">
        <v>92</v>
      </c>
      <c r="C103" s="7" t="s">
        <v>581</v>
      </c>
      <c r="D103" s="7" t="s">
        <v>383</v>
      </c>
      <c r="E103" s="7" t="s">
        <v>580</v>
      </c>
      <c r="F103" s="9">
        <v>10</v>
      </c>
      <c r="G103" s="9">
        <v>6</v>
      </c>
      <c r="H103" s="9">
        <v>6</v>
      </c>
      <c r="N103" s="12">
        <v>20</v>
      </c>
      <c r="O103" s="26">
        <f>ROUND(F103*0.5+SUM(G103:M103)+N103,0)</f>
        <v>37</v>
      </c>
      <c r="P103" s="30"/>
      <c r="Q103" s="31">
        <v>11</v>
      </c>
      <c r="R103" s="15">
        <v>6</v>
      </c>
      <c r="V103" s="8" t="str">
        <f t="shared" si="4"/>
        <v>-10</v>
      </c>
      <c r="W103" s="8">
        <f t="shared" si="5"/>
        <v>4</v>
      </c>
      <c r="X103" s="8">
        <f t="shared" si="6"/>
        <v>17.2</v>
      </c>
      <c r="Y103" s="8" t="str">
        <f t="shared" si="7"/>
        <v>kalır</v>
      </c>
    </row>
    <row r="104" spans="1:25">
      <c r="A104" s="4" t="s">
        <v>1989</v>
      </c>
      <c r="B104" s="7" t="s">
        <v>4</v>
      </c>
      <c r="C104" s="7" t="s">
        <v>296</v>
      </c>
      <c r="D104" s="7" t="s">
        <v>295</v>
      </c>
      <c r="E104" s="7" t="s">
        <v>51</v>
      </c>
      <c r="F104" s="9">
        <v>20</v>
      </c>
      <c r="G104" s="9">
        <v>7</v>
      </c>
      <c r="H104" s="9">
        <v>6</v>
      </c>
      <c r="I104" s="9">
        <v>5</v>
      </c>
      <c r="N104" s="12">
        <v>20</v>
      </c>
      <c r="O104" s="26">
        <f>ROUND(F104*0.5+SUM(G104:M104)+N104,0)</f>
        <v>48</v>
      </c>
      <c r="P104" s="30">
        <v>3</v>
      </c>
      <c r="Q104" s="31">
        <v>10</v>
      </c>
      <c r="R104" s="15">
        <v>7</v>
      </c>
      <c r="V104" s="8">
        <f t="shared" si="4"/>
        <v>5</v>
      </c>
      <c r="W104" s="8">
        <f t="shared" si="5"/>
        <v>22</v>
      </c>
      <c r="X104" s="8">
        <f t="shared" si="6"/>
        <v>32.400000000000006</v>
      </c>
      <c r="Y104" s="8" t="str">
        <f t="shared" si="7"/>
        <v>kalır</v>
      </c>
    </row>
    <row r="105" spans="1:25">
      <c r="A105" s="4" t="s">
        <v>1992</v>
      </c>
      <c r="B105" s="7" t="s">
        <v>96</v>
      </c>
      <c r="C105" s="7" t="s">
        <v>579</v>
      </c>
      <c r="D105" s="7" t="s">
        <v>227</v>
      </c>
      <c r="E105" s="7" t="s">
        <v>578</v>
      </c>
      <c r="F105" s="9">
        <v>21</v>
      </c>
      <c r="G105" s="9">
        <v>6</v>
      </c>
      <c r="N105" s="12">
        <v>20</v>
      </c>
      <c r="O105" s="26">
        <f>ROUND(F105*0.5+SUM(G105:M105)+N105,0)</f>
        <v>37</v>
      </c>
      <c r="P105" s="30"/>
      <c r="Q105" s="31">
        <v>12</v>
      </c>
      <c r="R105" s="15">
        <v>4</v>
      </c>
      <c r="V105" s="8" t="str">
        <f t="shared" si="4"/>
        <v>-10</v>
      </c>
      <c r="W105" s="8">
        <f t="shared" si="5"/>
        <v>4</v>
      </c>
      <c r="X105" s="8">
        <f t="shared" si="6"/>
        <v>17.2</v>
      </c>
      <c r="Y105" s="8" t="str">
        <f t="shared" si="7"/>
        <v>kalır</v>
      </c>
    </row>
    <row r="106" spans="1:25">
      <c r="A106" s="4" t="s">
        <v>1989</v>
      </c>
      <c r="B106" s="7" t="s">
        <v>9</v>
      </c>
      <c r="C106" s="7" t="s">
        <v>294</v>
      </c>
      <c r="D106" s="7" t="s">
        <v>86</v>
      </c>
      <c r="E106" s="7" t="s">
        <v>293</v>
      </c>
      <c r="F106" s="9">
        <v>73</v>
      </c>
      <c r="G106" s="9">
        <v>7</v>
      </c>
      <c r="H106" s="9">
        <v>7</v>
      </c>
      <c r="I106" s="9">
        <v>7</v>
      </c>
      <c r="J106" s="9">
        <v>7</v>
      </c>
      <c r="N106" s="12">
        <v>20</v>
      </c>
      <c r="O106" s="26">
        <f>ROUND(F106*0.5+SUM(G106:M106)+N106,0)</f>
        <v>85</v>
      </c>
      <c r="P106" s="30">
        <v>8</v>
      </c>
      <c r="Q106" s="31">
        <v>9</v>
      </c>
      <c r="R106" s="15">
        <v>41</v>
      </c>
      <c r="T106" s="8">
        <v>8</v>
      </c>
      <c r="U106" s="8">
        <v>7</v>
      </c>
      <c r="V106" s="8">
        <f t="shared" si="4"/>
        <v>5</v>
      </c>
      <c r="W106" s="8">
        <f t="shared" si="5"/>
        <v>65</v>
      </c>
      <c r="X106" s="8">
        <f t="shared" si="6"/>
        <v>73</v>
      </c>
      <c r="Y106" s="8" t="str">
        <f t="shared" si="7"/>
        <v>GEÇER</v>
      </c>
    </row>
    <row r="107" spans="1:25">
      <c r="A107" s="4" t="s">
        <v>1992</v>
      </c>
      <c r="B107" s="7" t="s">
        <v>100</v>
      </c>
      <c r="C107" s="7" t="s">
        <v>577</v>
      </c>
      <c r="D107" s="7" t="s">
        <v>576</v>
      </c>
      <c r="E107" s="7" t="s">
        <v>123</v>
      </c>
      <c r="F107" s="9">
        <v>24</v>
      </c>
      <c r="G107" s="9">
        <v>2</v>
      </c>
      <c r="H107" s="9">
        <v>7</v>
      </c>
      <c r="I107" s="9">
        <v>8</v>
      </c>
      <c r="K107" s="25">
        <v>0</v>
      </c>
      <c r="N107" s="12">
        <v>20</v>
      </c>
      <c r="O107" s="26">
        <f>ROUND(F107*0.5+SUM(G107:M107)+N107,0)</f>
        <v>49</v>
      </c>
      <c r="P107" s="30">
        <v>4</v>
      </c>
      <c r="Q107" s="31">
        <v>7</v>
      </c>
      <c r="R107" s="15">
        <v>24</v>
      </c>
      <c r="T107" s="8">
        <v>6</v>
      </c>
      <c r="U107" s="8">
        <v>7</v>
      </c>
      <c r="V107" s="8">
        <f t="shared" si="4"/>
        <v>5</v>
      </c>
      <c r="W107" s="8">
        <f t="shared" si="5"/>
        <v>48</v>
      </c>
      <c r="X107" s="8">
        <f t="shared" si="6"/>
        <v>48.4</v>
      </c>
      <c r="Y107" s="8" t="str">
        <f t="shared" si="7"/>
        <v>kalır</v>
      </c>
    </row>
    <row r="108" spans="1:25">
      <c r="A108" s="4" t="s">
        <v>1992</v>
      </c>
      <c r="B108" s="7" t="s">
        <v>104</v>
      </c>
      <c r="C108" s="7" t="s">
        <v>575</v>
      </c>
      <c r="D108" s="7" t="s">
        <v>574</v>
      </c>
      <c r="E108" s="7" t="s">
        <v>123</v>
      </c>
      <c r="F108" s="9">
        <v>31</v>
      </c>
      <c r="N108" s="12">
        <v>20</v>
      </c>
      <c r="O108" s="26">
        <f>ROUND(F108*0.5+SUM(G108:M108)+N108,0)</f>
        <v>36</v>
      </c>
      <c r="P108" s="30"/>
      <c r="Q108" s="31">
        <v>6</v>
      </c>
      <c r="R108" s="15">
        <v>14</v>
      </c>
      <c r="V108" s="8" t="str">
        <f t="shared" si="4"/>
        <v>-10</v>
      </c>
      <c r="W108" s="8">
        <f t="shared" si="5"/>
        <v>3</v>
      </c>
      <c r="X108" s="8">
        <f t="shared" si="6"/>
        <v>16.2</v>
      </c>
      <c r="Y108" s="8" t="str">
        <f t="shared" si="7"/>
        <v>kalır</v>
      </c>
    </row>
    <row r="109" spans="1:25">
      <c r="A109" s="4" t="s">
        <v>1992</v>
      </c>
      <c r="B109" s="7" t="s">
        <v>108</v>
      </c>
      <c r="C109" s="7" t="s">
        <v>573</v>
      </c>
      <c r="D109" s="7" t="s">
        <v>572</v>
      </c>
      <c r="E109" s="7" t="s">
        <v>571</v>
      </c>
      <c r="F109" s="9">
        <v>21</v>
      </c>
      <c r="N109" s="12">
        <v>20</v>
      </c>
      <c r="O109" s="26">
        <f>ROUND(F109*0.5+SUM(G109:M109)+N109,0)</f>
        <v>31</v>
      </c>
      <c r="P109" s="30">
        <v>7</v>
      </c>
      <c r="Q109" s="31">
        <v>12</v>
      </c>
      <c r="R109" s="15">
        <v>11</v>
      </c>
      <c r="T109" s="8">
        <v>7</v>
      </c>
      <c r="U109" s="8">
        <v>7</v>
      </c>
      <c r="V109" s="8">
        <f t="shared" si="4"/>
        <v>5</v>
      </c>
      <c r="W109" s="8">
        <f t="shared" si="5"/>
        <v>51</v>
      </c>
      <c r="X109" s="8">
        <f t="shared" si="6"/>
        <v>43</v>
      </c>
      <c r="Y109" s="8" t="str">
        <f t="shared" si="7"/>
        <v>kalır</v>
      </c>
    </row>
    <row r="110" spans="1:25">
      <c r="A110" s="4" t="s">
        <v>1988</v>
      </c>
      <c r="B110" s="5" t="s">
        <v>4</v>
      </c>
      <c r="C110" s="5" t="s">
        <v>5</v>
      </c>
      <c r="D110" s="5" t="s">
        <v>6</v>
      </c>
      <c r="E110" s="5" t="s">
        <v>7</v>
      </c>
      <c r="F110" s="9">
        <v>53</v>
      </c>
      <c r="G110" s="9">
        <v>7</v>
      </c>
      <c r="H110" s="9">
        <v>6</v>
      </c>
      <c r="K110" s="25">
        <v>0</v>
      </c>
      <c r="L110" s="25">
        <v>0</v>
      </c>
      <c r="N110" s="12">
        <v>20</v>
      </c>
      <c r="O110" s="26">
        <f>ROUND(F110*0.5+SUM(G110:M110)+N110,0)</f>
        <v>60</v>
      </c>
      <c r="P110" s="30"/>
      <c r="Q110" s="31">
        <v>2</v>
      </c>
      <c r="R110" s="15">
        <v>33</v>
      </c>
      <c r="V110" s="8" t="str">
        <f t="shared" si="4"/>
        <v>-10</v>
      </c>
      <c r="W110" s="8">
        <f t="shared" si="5"/>
        <v>9</v>
      </c>
      <c r="X110" s="8">
        <f t="shared" si="6"/>
        <v>29.4</v>
      </c>
      <c r="Y110" s="8" t="str">
        <f t="shared" si="7"/>
        <v>kalır</v>
      </c>
    </row>
    <row r="111" spans="1:25">
      <c r="A111" s="4" t="s">
        <v>1990</v>
      </c>
      <c r="B111" s="7" t="s">
        <v>9</v>
      </c>
      <c r="C111" s="7" t="s">
        <v>433</v>
      </c>
      <c r="D111" s="7" t="s">
        <v>432</v>
      </c>
      <c r="E111" s="7" t="s">
        <v>431</v>
      </c>
      <c r="N111" s="12">
        <v>20</v>
      </c>
      <c r="O111" s="26">
        <f>ROUND(F111*0.5+SUM(G111:M111)+N111,0)</f>
        <v>20</v>
      </c>
      <c r="P111" s="30"/>
      <c r="Q111" s="31"/>
      <c r="V111" s="8" t="str">
        <f t="shared" si="4"/>
        <v>-10</v>
      </c>
      <c r="W111" s="8">
        <f t="shared" si="5"/>
        <v>-10</v>
      </c>
      <c r="X111" s="8">
        <f t="shared" si="6"/>
        <v>2</v>
      </c>
      <c r="Y111" s="8" t="str">
        <f t="shared" si="7"/>
        <v>kalır</v>
      </c>
    </row>
    <row r="112" spans="1:25">
      <c r="A112" s="4" t="s">
        <v>1990</v>
      </c>
      <c r="B112" s="7" t="s">
        <v>13</v>
      </c>
      <c r="C112" s="7" t="s">
        <v>430</v>
      </c>
      <c r="D112" s="7" t="s">
        <v>429</v>
      </c>
      <c r="E112" s="7" t="s">
        <v>103</v>
      </c>
      <c r="F112" s="9">
        <v>45</v>
      </c>
      <c r="G112" s="9">
        <v>8</v>
      </c>
      <c r="H112" s="9">
        <v>8</v>
      </c>
      <c r="I112" s="9">
        <v>8</v>
      </c>
      <c r="N112" s="12">
        <v>20</v>
      </c>
      <c r="O112" s="26">
        <f>ROUND(F112*0.5+SUM(G112:M112)+N112,0)</f>
        <v>67</v>
      </c>
      <c r="P112" s="30">
        <v>11</v>
      </c>
      <c r="Q112" s="31">
        <v>13</v>
      </c>
      <c r="R112" s="15">
        <v>31</v>
      </c>
      <c r="V112" s="8">
        <f t="shared" si="4"/>
        <v>5</v>
      </c>
      <c r="W112" s="8">
        <f t="shared" si="5"/>
        <v>45</v>
      </c>
      <c r="X112" s="8">
        <f t="shared" si="6"/>
        <v>53.8</v>
      </c>
      <c r="Y112" s="8" t="str">
        <f t="shared" si="7"/>
        <v>kalır</v>
      </c>
    </row>
    <row r="113" spans="1:25">
      <c r="A113" s="4" t="s">
        <v>1988</v>
      </c>
      <c r="B113" s="5" t="s">
        <v>9</v>
      </c>
      <c r="C113" s="5" t="s">
        <v>10</v>
      </c>
      <c r="D113" s="5" t="s">
        <v>11</v>
      </c>
      <c r="E113" s="5" t="s">
        <v>12</v>
      </c>
      <c r="N113" s="12">
        <v>20</v>
      </c>
      <c r="O113" s="26">
        <f>ROUND(F113*0.5+SUM(G113:M113)+N113,0)</f>
        <v>20</v>
      </c>
      <c r="P113" s="30"/>
      <c r="Q113" s="31"/>
      <c r="V113" s="8" t="str">
        <f t="shared" si="4"/>
        <v>-10</v>
      </c>
      <c r="W113" s="8">
        <f t="shared" si="5"/>
        <v>-10</v>
      </c>
      <c r="X113" s="8">
        <f t="shared" si="6"/>
        <v>2</v>
      </c>
      <c r="Y113" s="8" t="str">
        <f t="shared" si="7"/>
        <v>kalır</v>
      </c>
    </row>
    <row r="114" spans="1:25">
      <c r="A114" s="4" t="s">
        <v>1989</v>
      </c>
      <c r="B114" s="7" t="s">
        <v>13</v>
      </c>
      <c r="C114" s="7" t="s">
        <v>292</v>
      </c>
      <c r="D114" s="7" t="s">
        <v>11</v>
      </c>
      <c r="E114" s="7" t="s">
        <v>291</v>
      </c>
      <c r="N114" s="12">
        <v>20</v>
      </c>
      <c r="O114" s="26">
        <f>ROUND(F114*0.5+SUM(G114:M114)+N114,0)</f>
        <v>20</v>
      </c>
      <c r="P114" s="30"/>
      <c r="Q114" s="31"/>
      <c r="V114" s="8" t="str">
        <f t="shared" si="4"/>
        <v>-10</v>
      </c>
      <c r="W114" s="8">
        <f t="shared" si="5"/>
        <v>-10</v>
      </c>
      <c r="X114" s="8">
        <f t="shared" si="6"/>
        <v>2</v>
      </c>
      <c r="Y114" s="8" t="str">
        <f t="shared" si="7"/>
        <v>kalır</v>
      </c>
    </row>
    <row r="115" spans="1:25">
      <c r="A115" s="4" t="s">
        <v>1989</v>
      </c>
      <c r="B115" s="7" t="s">
        <v>8</v>
      </c>
      <c r="C115" s="7" t="s">
        <v>290</v>
      </c>
      <c r="D115" s="7" t="s">
        <v>289</v>
      </c>
      <c r="E115" s="7" t="s">
        <v>288</v>
      </c>
      <c r="N115" s="12">
        <v>20</v>
      </c>
      <c r="O115" s="26">
        <f>ROUND(F115*0.5+SUM(G115:M115)+N115,0)</f>
        <v>20</v>
      </c>
      <c r="P115" s="30"/>
      <c r="Q115" s="31"/>
      <c r="V115" s="8" t="str">
        <f t="shared" si="4"/>
        <v>-10</v>
      </c>
      <c r="W115" s="8">
        <f t="shared" si="5"/>
        <v>-10</v>
      </c>
      <c r="X115" s="8">
        <f t="shared" si="6"/>
        <v>2</v>
      </c>
      <c r="Y115" s="8" t="str">
        <f t="shared" si="7"/>
        <v>kalır</v>
      </c>
    </row>
    <row r="116" spans="1:25">
      <c r="A116" s="4" t="s">
        <v>1990</v>
      </c>
      <c r="B116" s="7" t="s">
        <v>8</v>
      </c>
      <c r="C116" s="7" t="s">
        <v>428</v>
      </c>
      <c r="D116" s="7" t="s">
        <v>427</v>
      </c>
      <c r="E116" s="7" t="s">
        <v>376</v>
      </c>
      <c r="N116" s="12">
        <v>20</v>
      </c>
      <c r="O116" s="26">
        <f>ROUND(F116*0.5+SUM(G116:M116)+N116,0)</f>
        <v>20</v>
      </c>
      <c r="P116" s="30"/>
      <c r="Q116" s="31"/>
      <c r="V116" s="8" t="str">
        <f t="shared" si="4"/>
        <v>-10</v>
      </c>
      <c r="W116" s="8">
        <f t="shared" si="5"/>
        <v>-10</v>
      </c>
      <c r="X116" s="8">
        <f t="shared" si="6"/>
        <v>2</v>
      </c>
      <c r="Y116" s="8" t="str">
        <f t="shared" si="7"/>
        <v>kalır</v>
      </c>
    </row>
    <row r="117" spans="1:25">
      <c r="A117" s="4" t="s">
        <v>1990</v>
      </c>
      <c r="B117" s="7" t="s">
        <v>20</v>
      </c>
      <c r="C117" s="7" t="s">
        <v>426</v>
      </c>
      <c r="D117" s="7" t="s">
        <v>425</v>
      </c>
      <c r="E117" s="7" t="s">
        <v>424</v>
      </c>
      <c r="F117" s="9">
        <v>12</v>
      </c>
      <c r="N117" s="12">
        <v>20</v>
      </c>
      <c r="O117" s="26">
        <f>ROUND(F117*0.5+SUM(G117:M117)+N117,0)</f>
        <v>26</v>
      </c>
      <c r="P117" s="30"/>
      <c r="Q117" s="31">
        <v>2</v>
      </c>
      <c r="V117" s="8" t="str">
        <f t="shared" si="4"/>
        <v>-10</v>
      </c>
      <c r="W117" s="8">
        <f t="shared" si="5"/>
        <v>-8</v>
      </c>
      <c r="X117" s="8">
        <f t="shared" si="6"/>
        <v>5.6000000000000005</v>
      </c>
      <c r="Y117" s="8" t="str">
        <f t="shared" si="7"/>
        <v>kalır</v>
      </c>
    </row>
    <row r="118" spans="1:25">
      <c r="A118" s="4" t="s">
        <v>1988</v>
      </c>
      <c r="B118" s="5" t="s">
        <v>13</v>
      </c>
      <c r="C118" s="5" t="s">
        <v>14</v>
      </c>
      <c r="D118" s="5" t="s">
        <v>15</v>
      </c>
      <c r="E118" s="5" t="s">
        <v>16</v>
      </c>
      <c r="F118" s="9">
        <v>85</v>
      </c>
      <c r="G118" s="9">
        <v>8</v>
      </c>
      <c r="H118" s="9">
        <v>8</v>
      </c>
      <c r="I118" s="9">
        <v>8</v>
      </c>
      <c r="J118" s="9">
        <v>8</v>
      </c>
      <c r="N118" s="12">
        <v>20</v>
      </c>
      <c r="O118" s="26">
        <f>ROUND(F118*0.5+SUM(G118:M118)+N118,0)</f>
        <v>95</v>
      </c>
      <c r="P118" s="30">
        <v>10</v>
      </c>
      <c r="Q118" s="31">
        <v>12</v>
      </c>
      <c r="R118" s="15">
        <v>55</v>
      </c>
      <c r="T118" s="8">
        <v>7</v>
      </c>
      <c r="V118" s="8">
        <f t="shared" si="4"/>
        <v>5</v>
      </c>
      <c r="W118" s="8">
        <f t="shared" si="5"/>
        <v>65</v>
      </c>
      <c r="X118" s="8">
        <f t="shared" si="6"/>
        <v>77</v>
      </c>
      <c r="Y118" s="8" t="str">
        <f t="shared" si="7"/>
        <v>GEÇER</v>
      </c>
    </row>
    <row r="119" spans="1:25">
      <c r="A119" s="4" t="s">
        <v>1988</v>
      </c>
      <c r="B119" s="5" t="s">
        <v>8</v>
      </c>
      <c r="C119" s="5" t="s">
        <v>17</v>
      </c>
      <c r="D119" s="5" t="s">
        <v>18</v>
      </c>
      <c r="E119" s="5" t="s">
        <v>19</v>
      </c>
      <c r="N119" s="12">
        <v>20</v>
      </c>
      <c r="O119" s="26">
        <f>ROUND(F119*0.5+SUM(G119:M119)+N119,0)</f>
        <v>20</v>
      </c>
      <c r="P119" s="30"/>
      <c r="Q119" s="31"/>
      <c r="V119" s="8" t="str">
        <f t="shared" si="4"/>
        <v>-10</v>
      </c>
      <c r="W119" s="8">
        <f t="shared" si="5"/>
        <v>-10</v>
      </c>
      <c r="X119" s="8">
        <f t="shared" si="6"/>
        <v>2</v>
      </c>
      <c r="Y119" s="8" t="str">
        <f t="shared" si="7"/>
        <v>kalır</v>
      </c>
    </row>
    <row r="120" spans="1:25">
      <c r="A120" s="4" t="s">
        <v>1988</v>
      </c>
      <c r="B120" s="5" t="s">
        <v>20</v>
      </c>
      <c r="C120" s="5" t="s">
        <v>21</v>
      </c>
      <c r="D120" s="5" t="s">
        <v>22</v>
      </c>
      <c r="E120" s="5" t="s">
        <v>23</v>
      </c>
      <c r="F120" s="9">
        <v>42</v>
      </c>
      <c r="G120" s="9">
        <v>6</v>
      </c>
      <c r="H120" s="9">
        <v>7</v>
      </c>
      <c r="I120" s="9">
        <v>7</v>
      </c>
      <c r="J120" s="9">
        <v>5</v>
      </c>
      <c r="N120" s="12">
        <v>20</v>
      </c>
      <c r="O120" s="26">
        <f>ROUND(F120*0.5+SUM(G120:M120)+N120,0)</f>
        <v>66</v>
      </c>
      <c r="P120" s="30">
        <v>3</v>
      </c>
      <c r="Q120" s="31"/>
      <c r="R120" s="15">
        <v>14</v>
      </c>
      <c r="S120" s="8">
        <v>8</v>
      </c>
      <c r="T120" s="8">
        <v>7</v>
      </c>
      <c r="U120" s="8">
        <v>7</v>
      </c>
      <c r="V120" s="8">
        <f t="shared" si="4"/>
        <v>5</v>
      </c>
      <c r="W120" s="8">
        <f t="shared" si="5"/>
        <v>48</v>
      </c>
      <c r="X120" s="8">
        <f t="shared" si="6"/>
        <v>55.2</v>
      </c>
      <c r="Y120" s="8" t="str">
        <f t="shared" si="7"/>
        <v>kalır</v>
      </c>
    </row>
    <row r="121" spans="1:25">
      <c r="A121" s="4" t="s">
        <v>1990</v>
      </c>
      <c r="B121" s="7" t="s">
        <v>24</v>
      </c>
      <c r="C121" s="7" t="s">
        <v>423</v>
      </c>
      <c r="D121" s="7" t="s">
        <v>422</v>
      </c>
      <c r="E121" s="7" t="s">
        <v>420</v>
      </c>
      <c r="F121" s="9">
        <v>33</v>
      </c>
      <c r="N121" s="12">
        <v>20</v>
      </c>
      <c r="O121" s="26">
        <f>ROUND(F121*0.5+SUM(G121:M121)+N121,0)</f>
        <v>37</v>
      </c>
      <c r="P121" s="30"/>
      <c r="Q121" s="31"/>
      <c r="V121" s="8" t="str">
        <f t="shared" si="4"/>
        <v>-10</v>
      </c>
      <c r="W121" s="8">
        <f t="shared" si="5"/>
        <v>-10</v>
      </c>
      <c r="X121" s="8">
        <f t="shared" si="6"/>
        <v>8.8000000000000007</v>
      </c>
      <c r="Y121" s="8" t="str">
        <f t="shared" si="7"/>
        <v>kalır</v>
      </c>
    </row>
    <row r="122" spans="1:25">
      <c r="A122" s="4" t="s">
        <v>1990</v>
      </c>
      <c r="B122" s="7" t="s">
        <v>28</v>
      </c>
      <c r="C122" s="7" t="s">
        <v>421</v>
      </c>
      <c r="D122" s="7" t="s">
        <v>58</v>
      </c>
      <c r="E122" s="7" t="s">
        <v>420</v>
      </c>
      <c r="F122" s="9">
        <v>23</v>
      </c>
      <c r="N122" s="12">
        <v>20</v>
      </c>
      <c r="O122" s="26">
        <f>ROUND(F122*0.5+SUM(G122:M122)+N122,0)</f>
        <v>32</v>
      </c>
      <c r="P122" s="30"/>
      <c r="Q122" s="31"/>
      <c r="R122" s="15">
        <v>6</v>
      </c>
      <c r="V122" s="8" t="str">
        <f t="shared" si="4"/>
        <v>-10</v>
      </c>
      <c r="W122" s="8">
        <f t="shared" si="5"/>
        <v>-7</v>
      </c>
      <c r="X122" s="8">
        <f t="shared" si="6"/>
        <v>8.6000000000000014</v>
      </c>
      <c r="Y122" s="8" t="str">
        <f t="shared" si="7"/>
        <v>kalır</v>
      </c>
    </row>
    <row r="123" spans="1:25">
      <c r="A123" s="4" t="s">
        <v>1989</v>
      </c>
      <c r="B123" s="7" t="s">
        <v>20</v>
      </c>
      <c r="C123" s="7" t="s">
        <v>287</v>
      </c>
      <c r="D123" s="7" t="s">
        <v>286</v>
      </c>
      <c r="E123" s="7" t="s">
        <v>285</v>
      </c>
      <c r="F123" s="9">
        <v>31</v>
      </c>
      <c r="H123" s="9">
        <v>7</v>
      </c>
      <c r="J123" s="9">
        <v>7</v>
      </c>
      <c r="N123" s="12">
        <v>20</v>
      </c>
      <c r="O123" s="26">
        <f>ROUND(F123*0.5+SUM(G123:M123)+N123,0)</f>
        <v>50</v>
      </c>
      <c r="P123" s="30">
        <v>3</v>
      </c>
      <c r="Q123" s="31">
        <v>5</v>
      </c>
      <c r="R123" s="15">
        <v>21</v>
      </c>
      <c r="V123" s="8">
        <f t="shared" si="4"/>
        <v>5</v>
      </c>
      <c r="W123" s="8">
        <f t="shared" si="5"/>
        <v>24</v>
      </c>
      <c r="X123" s="8">
        <f t="shared" si="6"/>
        <v>34.4</v>
      </c>
      <c r="Y123" s="8" t="str">
        <f t="shared" si="7"/>
        <v>kalır</v>
      </c>
    </row>
    <row r="124" spans="1:25">
      <c r="A124" s="4" t="s">
        <v>1989</v>
      </c>
      <c r="B124" s="7" t="s">
        <v>24</v>
      </c>
      <c r="C124" s="7" t="s">
        <v>284</v>
      </c>
      <c r="D124" s="7" t="s">
        <v>283</v>
      </c>
      <c r="E124" s="7" t="s">
        <v>282</v>
      </c>
      <c r="N124" s="12">
        <v>20</v>
      </c>
      <c r="O124" s="26">
        <f>ROUND(F124*0.5+SUM(G124:M124)+N124,0)</f>
        <v>20</v>
      </c>
      <c r="P124" s="30"/>
      <c r="Q124" s="31"/>
      <c r="V124" s="8" t="str">
        <f t="shared" si="4"/>
        <v>-10</v>
      </c>
      <c r="W124" s="8">
        <f t="shared" si="5"/>
        <v>-10</v>
      </c>
      <c r="X124" s="8">
        <f t="shared" si="6"/>
        <v>2</v>
      </c>
      <c r="Y124" s="8" t="str">
        <f t="shared" si="7"/>
        <v>kalır</v>
      </c>
    </row>
    <row r="125" spans="1:25">
      <c r="A125" s="4" t="s">
        <v>1989</v>
      </c>
      <c r="B125" s="7" t="s">
        <v>28</v>
      </c>
      <c r="C125" s="7" t="s">
        <v>281</v>
      </c>
      <c r="D125" s="7" t="s">
        <v>280</v>
      </c>
      <c r="E125" s="7" t="s">
        <v>279</v>
      </c>
      <c r="N125" s="12">
        <v>20</v>
      </c>
      <c r="O125" s="26">
        <f>ROUND(F125*0.5+SUM(G125:M125)+N125,0)</f>
        <v>20</v>
      </c>
      <c r="P125" s="30"/>
      <c r="Q125" s="31"/>
      <c r="V125" s="8" t="str">
        <f t="shared" si="4"/>
        <v>-10</v>
      </c>
      <c r="W125" s="8">
        <f t="shared" si="5"/>
        <v>-10</v>
      </c>
      <c r="X125" s="8">
        <f t="shared" si="6"/>
        <v>2</v>
      </c>
      <c r="Y125" s="8" t="str">
        <f t="shared" si="7"/>
        <v>kalır</v>
      </c>
    </row>
    <row r="126" spans="1:25">
      <c r="A126" s="4" t="s">
        <v>1990</v>
      </c>
      <c r="B126" s="7" t="s">
        <v>32</v>
      </c>
      <c r="C126" s="7" t="s">
        <v>419</v>
      </c>
      <c r="D126" s="7" t="s">
        <v>227</v>
      </c>
      <c r="E126" s="7" t="s">
        <v>418</v>
      </c>
      <c r="F126" s="9">
        <v>33</v>
      </c>
      <c r="H126" s="9">
        <v>7</v>
      </c>
      <c r="J126" s="9">
        <v>7</v>
      </c>
      <c r="K126" s="25">
        <v>5</v>
      </c>
      <c r="M126" s="25">
        <v>5</v>
      </c>
      <c r="N126" s="12">
        <v>20</v>
      </c>
      <c r="O126" s="26">
        <f>ROUND(F126*0.5+SUM(G126:M126)+N126,0)</f>
        <v>61</v>
      </c>
      <c r="P126" s="30">
        <v>4</v>
      </c>
      <c r="Q126" s="31">
        <v>6</v>
      </c>
      <c r="R126" s="15">
        <v>25</v>
      </c>
      <c r="V126" s="8">
        <f t="shared" si="4"/>
        <v>5</v>
      </c>
      <c r="W126" s="8">
        <f t="shared" si="5"/>
        <v>28</v>
      </c>
      <c r="X126" s="8">
        <f t="shared" si="6"/>
        <v>41.2</v>
      </c>
      <c r="Y126" s="8" t="str">
        <f t="shared" si="7"/>
        <v>kalır</v>
      </c>
    </row>
    <row r="127" spans="1:25">
      <c r="A127" s="4" t="s">
        <v>1988</v>
      </c>
      <c r="B127" s="5" t="s">
        <v>24</v>
      </c>
      <c r="C127" s="5" t="s">
        <v>25</v>
      </c>
      <c r="D127" s="5" t="s">
        <v>26</v>
      </c>
      <c r="E127" s="5" t="s">
        <v>27</v>
      </c>
      <c r="F127" s="9">
        <v>64</v>
      </c>
      <c r="N127" s="12">
        <v>20</v>
      </c>
      <c r="O127" s="26">
        <f>ROUND(F127*0.5+SUM(G127:M127)+N127,0)</f>
        <v>52</v>
      </c>
      <c r="P127" s="30"/>
      <c r="Q127" s="31"/>
      <c r="R127" s="15">
        <v>40</v>
      </c>
      <c r="V127" s="8" t="str">
        <f t="shared" si="4"/>
        <v>-10</v>
      </c>
      <c r="W127" s="8">
        <f t="shared" si="5"/>
        <v>10</v>
      </c>
      <c r="X127" s="8">
        <f t="shared" si="6"/>
        <v>26.8</v>
      </c>
      <c r="Y127" s="8" t="str">
        <f t="shared" si="7"/>
        <v>kalır</v>
      </c>
    </row>
    <row r="128" spans="1:25">
      <c r="A128" s="4" t="s">
        <v>1988</v>
      </c>
      <c r="B128" s="5" t="s">
        <v>28</v>
      </c>
      <c r="C128" s="5" t="s">
        <v>29</v>
      </c>
      <c r="D128" s="5" t="s">
        <v>30</v>
      </c>
      <c r="E128" s="5" t="s">
        <v>31</v>
      </c>
      <c r="F128" s="9">
        <v>27</v>
      </c>
      <c r="G128" s="9">
        <v>4</v>
      </c>
      <c r="H128" s="9">
        <v>5</v>
      </c>
      <c r="N128" s="12">
        <v>20</v>
      </c>
      <c r="O128" s="26">
        <f>ROUND(F128*0.5+SUM(G128:M128)+N128,0)</f>
        <v>43</v>
      </c>
      <c r="P128" s="30">
        <v>3</v>
      </c>
      <c r="Q128" s="31"/>
      <c r="R128" s="15">
        <v>8</v>
      </c>
      <c r="V128" s="8">
        <f t="shared" si="4"/>
        <v>5</v>
      </c>
      <c r="W128" s="8">
        <f t="shared" si="5"/>
        <v>12</v>
      </c>
      <c r="X128" s="8">
        <f t="shared" si="6"/>
        <v>24.4</v>
      </c>
      <c r="Y128" s="8" t="str">
        <f t="shared" si="7"/>
        <v>kalır</v>
      </c>
    </row>
    <row r="129" spans="1:25">
      <c r="A129" s="4" t="s">
        <v>1990</v>
      </c>
      <c r="B129" s="7" t="s">
        <v>36</v>
      </c>
      <c r="C129" s="7" t="s">
        <v>417</v>
      </c>
      <c r="D129" s="7" t="s">
        <v>82</v>
      </c>
      <c r="E129" s="7" t="s">
        <v>131</v>
      </c>
      <c r="F129" s="9">
        <v>33</v>
      </c>
      <c r="H129" s="9">
        <v>4</v>
      </c>
      <c r="N129" s="12">
        <v>20</v>
      </c>
      <c r="O129" s="26">
        <f>ROUND(F129*0.5+SUM(G129:M129)+N129,0)</f>
        <v>41</v>
      </c>
      <c r="P129" s="30"/>
      <c r="Q129" s="31"/>
      <c r="R129" s="15">
        <v>9</v>
      </c>
      <c r="V129" s="8" t="str">
        <f t="shared" si="4"/>
        <v>-10</v>
      </c>
      <c r="W129" s="8">
        <f t="shared" si="5"/>
        <v>-6</v>
      </c>
      <c r="X129" s="8">
        <f t="shared" si="6"/>
        <v>12.800000000000002</v>
      </c>
      <c r="Y129" s="8" t="str">
        <f t="shared" si="7"/>
        <v>kalır</v>
      </c>
    </row>
    <row r="130" spans="1:25">
      <c r="A130" s="4" t="s">
        <v>1990</v>
      </c>
      <c r="B130" s="7" t="s">
        <v>40</v>
      </c>
      <c r="C130" s="7" t="s">
        <v>416</v>
      </c>
      <c r="D130" s="7" t="s">
        <v>415</v>
      </c>
      <c r="E130" s="7" t="s">
        <v>414</v>
      </c>
      <c r="N130" s="12">
        <v>20</v>
      </c>
      <c r="O130" s="26">
        <f>ROUND(F130*0.5+SUM(G130:M130)+N130,0)</f>
        <v>20</v>
      </c>
      <c r="P130" s="30"/>
      <c r="Q130" s="31"/>
      <c r="V130" s="8" t="str">
        <f t="shared" si="4"/>
        <v>-10</v>
      </c>
      <c r="W130" s="8">
        <f t="shared" si="5"/>
        <v>-10</v>
      </c>
      <c r="X130" s="8">
        <f t="shared" si="6"/>
        <v>2</v>
      </c>
      <c r="Y130" s="8" t="str">
        <f t="shared" si="7"/>
        <v>kalır</v>
      </c>
    </row>
    <row r="131" spans="1:25">
      <c r="A131" s="4" t="s">
        <v>1988</v>
      </c>
      <c r="B131" s="5" t="s">
        <v>32</v>
      </c>
      <c r="C131" s="5" t="s">
        <v>33</v>
      </c>
      <c r="D131" s="5" t="s">
        <v>34</v>
      </c>
      <c r="E131" s="5" t="s">
        <v>35</v>
      </c>
      <c r="F131" s="9">
        <v>36</v>
      </c>
      <c r="G131" s="9">
        <v>8</v>
      </c>
      <c r="H131" s="9">
        <v>8</v>
      </c>
      <c r="N131" s="12">
        <v>20</v>
      </c>
      <c r="O131" s="26">
        <f>ROUND(F131*0.5+SUM(G131:M131)+N131,0)</f>
        <v>54</v>
      </c>
      <c r="P131" s="30">
        <v>3</v>
      </c>
      <c r="Q131" s="31"/>
      <c r="R131" s="15">
        <v>30</v>
      </c>
      <c r="V131" s="8">
        <f t="shared" ref="V131:V194" si="8">IF(P131&lt;3,"-10",5)</f>
        <v>5</v>
      </c>
      <c r="W131" s="8">
        <f t="shared" ref="W131:W194" si="9">ROUND(P131+Q131+R131*0.5+(S131+T131+U131)*1.5+V131,0)</f>
        <v>23</v>
      </c>
      <c r="X131" s="8">
        <f t="shared" ref="X131:X194" si="10">O131*0.4+W131*0.6</f>
        <v>35.4</v>
      </c>
      <c r="Y131" s="8" t="str">
        <f t="shared" ref="Y131:Y194" si="11">IF(AND(W131&gt;=50,X131&gt;=59.5),"GEÇER","kalır")</f>
        <v>kalır</v>
      </c>
    </row>
    <row r="132" spans="1:25">
      <c r="A132" s="4" t="s">
        <v>1990</v>
      </c>
      <c r="B132" s="7" t="s">
        <v>44</v>
      </c>
      <c r="C132" s="7" t="s">
        <v>413</v>
      </c>
      <c r="D132" s="7" t="s">
        <v>412</v>
      </c>
      <c r="E132" s="7" t="s">
        <v>411</v>
      </c>
      <c r="N132" s="12">
        <v>20</v>
      </c>
      <c r="O132" s="26">
        <f>ROUND(F132*0.5+SUM(G132:M132)+N132,0)</f>
        <v>20</v>
      </c>
      <c r="P132" s="30"/>
      <c r="Q132" s="31"/>
      <c r="V132" s="8" t="str">
        <f t="shared" si="8"/>
        <v>-10</v>
      </c>
      <c r="W132" s="8">
        <f t="shared" si="9"/>
        <v>-10</v>
      </c>
      <c r="X132" s="8">
        <f t="shared" si="10"/>
        <v>2</v>
      </c>
      <c r="Y132" s="8" t="str">
        <f t="shared" si="11"/>
        <v>kalır</v>
      </c>
    </row>
    <row r="133" spans="1:25">
      <c r="A133" s="4" t="s">
        <v>1988</v>
      </c>
      <c r="B133" s="5" t="s">
        <v>36</v>
      </c>
      <c r="C133" s="5" t="s">
        <v>37</v>
      </c>
      <c r="D133" s="5" t="s">
        <v>38</v>
      </c>
      <c r="E133" s="5" t="s">
        <v>39</v>
      </c>
      <c r="F133" s="9">
        <v>59</v>
      </c>
      <c r="N133" s="12">
        <v>20</v>
      </c>
      <c r="O133" s="26">
        <f>ROUND(F133*0.5+SUM(G133:M133)+N133,0)</f>
        <v>50</v>
      </c>
      <c r="P133" s="30">
        <v>1</v>
      </c>
      <c r="Q133" s="31">
        <v>5</v>
      </c>
      <c r="V133" s="8" t="str">
        <f t="shared" si="8"/>
        <v>-10</v>
      </c>
      <c r="W133" s="8">
        <f t="shared" si="9"/>
        <v>-4</v>
      </c>
      <c r="X133" s="8">
        <f t="shared" si="10"/>
        <v>17.600000000000001</v>
      </c>
      <c r="Y133" s="8" t="str">
        <f t="shared" si="11"/>
        <v>kalır</v>
      </c>
    </row>
    <row r="134" spans="1:25">
      <c r="A134" s="4" t="s">
        <v>1990</v>
      </c>
      <c r="B134" s="7" t="s">
        <v>48</v>
      </c>
      <c r="C134" s="7" t="s">
        <v>410</v>
      </c>
      <c r="D134" s="7" t="s">
        <v>383</v>
      </c>
      <c r="E134" s="7" t="s">
        <v>409</v>
      </c>
      <c r="N134" s="12">
        <v>20</v>
      </c>
      <c r="O134" s="26">
        <f>ROUND(F134*0.5+SUM(G134:M134)+N134,0)</f>
        <v>20</v>
      </c>
      <c r="P134" s="30"/>
      <c r="Q134" s="31"/>
      <c r="V134" s="8" t="str">
        <f t="shared" si="8"/>
        <v>-10</v>
      </c>
      <c r="W134" s="8">
        <f t="shared" si="9"/>
        <v>-10</v>
      </c>
      <c r="X134" s="8">
        <f t="shared" si="10"/>
        <v>2</v>
      </c>
      <c r="Y134" s="8" t="str">
        <f t="shared" si="11"/>
        <v>kalır</v>
      </c>
    </row>
    <row r="135" spans="1:25">
      <c r="A135" s="4" t="s">
        <v>1990</v>
      </c>
      <c r="B135" s="7" t="s">
        <v>52</v>
      </c>
      <c r="C135" s="7" t="s">
        <v>408</v>
      </c>
      <c r="D135" s="7" t="s">
        <v>407</v>
      </c>
      <c r="E135" s="7" t="s">
        <v>406</v>
      </c>
      <c r="F135" s="9">
        <v>36</v>
      </c>
      <c r="N135" s="12">
        <v>20</v>
      </c>
      <c r="O135" s="26">
        <f>ROUND(F135*0.5+SUM(G135:M135)+N135,0)</f>
        <v>38</v>
      </c>
      <c r="P135" s="30"/>
      <c r="Q135" s="31"/>
      <c r="R135" s="15">
        <v>20</v>
      </c>
      <c r="V135" s="8" t="str">
        <f t="shared" si="8"/>
        <v>-10</v>
      </c>
      <c r="W135" s="8">
        <f t="shared" si="9"/>
        <v>0</v>
      </c>
      <c r="X135" s="8">
        <f t="shared" si="10"/>
        <v>15.200000000000001</v>
      </c>
      <c r="Y135" s="8" t="str">
        <f t="shared" si="11"/>
        <v>kalır</v>
      </c>
    </row>
    <row r="136" spans="1:25">
      <c r="A136" s="4" t="s">
        <v>1988</v>
      </c>
      <c r="B136" s="5" t="s">
        <v>40</v>
      </c>
      <c r="C136" s="5" t="s">
        <v>41</v>
      </c>
      <c r="D136" s="5" t="s">
        <v>42</v>
      </c>
      <c r="E136" s="5" t="s">
        <v>43</v>
      </c>
      <c r="N136" s="12">
        <v>20</v>
      </c>
      <c r="O136" s="26">
        <f>ROUND(F136*0.5+SUM(G136:M136)+N136,0)</f>
        <v>20</v>
      </c>
      <c r="P136" s="30"/>
      <c r="Q136" s="31"/>
      <c r="V136" s="8" t="str">
        <f t="shared" si="8"/>
        <v>-10</v>
      </c>
      <c r="W136" s="8">
        <f t="shared" si="9"/>
        <v>-10</v>
      </c>
      <c r="X136" s="8">
        <f t="shared" si="10"/>
        <v>2</v>
      </c>
      <c r="Y136" s="8" t="str">
        <f t="shared" si="11"/>
        <v>kalır</v>
      </c>
    </row>
    <row r="137" spans="1:25">
      <c r="A137" s="4" t="s">
        <v>1990</v>
      </c>
      <c r="B137" s="7" t="s">
        <v>56</v>
      </c>
      <c r="C137" s="7" t="s">
        <v>405</v>
      </c>
      <c r="D137" s="7" t="s">
        <v>358</v>
      </c>
      <c r="E137" s="7" t="s">
        <v>404</v>
      </c>
      <c r="N137" s="12">
        <v>20</v>
      </c>
      <c r="O137" s="26">
        <f>ROUND(F137*0.5+SUM(G137:M137)+N137,0)</f>
        <v>20</v>
      </c>
      <c r="P137" s="30"/>
      <c r="Q137" s="31"/>
      <c r="V137" s="8" t="str">
        <f t="shared" si="8"/>
        <v>-10</v>
      </c>
      <c r="W137" s="8">
        <f t="shared" si="9"/>
        <v>-10</v>
      </c>
      <c r="X137" s="8">
        <f t="shared" si="10"/>
        <v>2</v>
      </c>
      <c r="Y137" s="8" t="str">
        <f t="shared" si="11"/>
        <v>kalır</v>
      </c>
    </row>
    <row r="138" spans="1:25">
      <c r="A138" s="4" t="s">
        <v>1990</v>
      </c>
      <c r="B138" s="7" t="s">
        <v>60</v>
      </c>
      <c r="C138" s="7" t="s">
        <v>403</v>
      </c>
      <c r="D138" s="7" t="s">
        <v>402</v>
      </c>
      <c r="E138" s="7" t="s">
        <v>401</v>
      </c>
      <c r="F138" s="9">
        <v>20</v>
      </c>
      <c r="G138" s="9">
        <v>5</v>
      </c>
      <c r="H138" s="9">
        <v>7</v>
      </c>
      <c r="N138" s="12">
        <v>20</v>
      </c>
      <c r="O138" s="26">
        <f>ROUND(F138*0.5+SUM(G138:M138)+N138,0)</f>
        <v>42</v>
      </c>
      <c r="P138" s="30"/>
      <c r="Q138" s="31"/>
      <c r="R138" s="15">
        <v>13</v>
      </c>
      <c r="V138" s="8" t="str">
        <f t="shared" si="8"/>
        <v>-10</v>
      </c>
      <c r="W138" s="8">
        <f t="shared" si="9"/>
        <v>-4</v>
      </c>
      <c r="X138" s="8">
        <f t="shared" si="10"/>
        <v>14.4</v>
      </c>
      <c r="Y138" s="8" t="str">
        <f t="shared" si="11"/>
        <v>kalır</v>
      </c>
    </row>
    <row r="139" spans="1:25">
      <c r="A139" s="4" t="s">
        <v>1989</v>
      </c>
      <c r="B139" s="7" t="s">
        <v>32</v>
      </c>
      <c r="C139" s="7" t="s">
        <v>278</v>
      </c>
      <c r="D139" s="7" t="s">
        <v>277</v>
      </c>
      <c r="E139" s="7" t="s">
        <v>276</v>
      </c>
      <c r="N139" s="12">
        <v>20</v>
      </c>
      <c r="O139" s="26">
        <f>ROUND(F139*0.5+SUM(G139:M139)+N139,0)</f>
        <v>20</v>
      </c>
      <c r="P139" s="30"/>
      <c r="Q139" s="31"/>
      <c r="V139" s="8" t="str">
        <f t="shared" si="8"/>
        <v>-10</v>
      </c>
      <c r="W139" s="8">
        <f t="shared" si="9"/>
        <v>-10</v>
      </c>
      <c r="X139" s="8">
        <f t="shared" si="10"/>
        <v>2</v>
      </c>
      <c r="Y139" s="8" t="str">
        <f t="shared" si="11"/>
        <v>kalır</v>
      </c>
    </row>
    <row r="140" spans="1:25">
      <c r="A140" s="4" t="s">
        <v>1989</v>
      </c>
      <c r="B140" s="7" t="s">
        <v>36</v>
      </c>
      <c r="C140" s="7" t="s">
        <v>275</v>
      </c>
      <c r="D140" s="7" t="s">
        <v>50</v>
      </c>
      <c r="E140" s="7" t="s">
        <v>274</v>
      </c>
      <c r="G140" s="9">
        <v>5</v>
      </c>
      <c r="N140" s="12">
        <v>20</v>
      </c>
      <c r="O140" s="26">
        <f>ROUND(F140*0.5+SUM(G140:M140)+N140,0)</f>
        <v>25</v>
      </c>
      <c r="P140" s="30"/>
      <c r="Q140" s="31"/>
      <c r="V140" s="8" t="str">
        <f t="shared" si="8"/>
        <v>-10</v>
      </c>
      <c r="W140" s="8">
        <f t="shared" si="9"/>
        <v>-10</v>
      </c>
      <c r="X140" s="8">
        <f t="shared" si="10"/>
        <v>4</v>
      </c>
      <c r="Y140" s="8" t="str">
        <f t="shared" si="11"/>
        <v>kalır</v>
      </c>
    </row>
    <row r="141" spans="1:25">
      <c r="A141" s="4" t="s">
        <v>1989</v>
      </c>
      <c r="B141" s="7" t="s">
        <v>40</v>
      </c>
      <c r="C141" s="7" t="s">
        <v>273</v>
      </c>
      <c r="D141" s="7" t="s">
        <v>272</v>
      </c>
      <c r="E141" s="7" t="s">
        <v>271</v>
      </c>
      <c r="F141" s="9">
        <v>12</v>
      </c>
      <c r="G141" s="9">
        <v>7</v>
      </c>
      <c r="N141" s="12">
        <v>20</v>
      </c>
      <c r="O141" s="26">
        <f>ROUND(F141*0.5+SUM(G141:M141)+N141,0)</f>
        <v>33</v>
      </c>
      <c r="P141" s="30">
        <v>5</v>
      </c>
      <c r="Q141" s="31">
        <v>11</v>
      </c>
      <c r="R141" s="15">
        <v>6</v>
      </c>
      <c r="V141" s="8">
        <f t="shared" si="8"/>
        <v>5</v>
      </c>
      <c r="W141" s="8">
        <f t="shared" si="9"/>
        <v>24</v>
      </c>
      <c r="X141" s="8">
        <f t="shared" si="10"/>
        <v>27.6</v>
      </c>
      <c r="Y141" s="8" t="str">
        <f t="shared" si="11"/>
        <v>kalır</v>
      </c>
    </row>
    <row r="142" spans="1:25">
      <c r="A142" s="4" t="s">
        <v>1990</v>
      </c>
      <c r="B142" s="7" t="s">
        <v>64</v>
      </c>
      <c r="C142" s="7" t="s">
        <v>400</v>
      </c>
      <c r="D142" s="7" t="s">
        <v>399</v>
      </c>
      <c r="E142" s="7" t="s">
        <v>398</v>
      </c>
      <c r="F142" s="9">
        <v>75</v>
      </c>
      <c r="N142" s="12">
        <v>20</v>
      </c>
      <c r="O142" s="26">
        <f>ROUND(F142*0.5+SUM(G142:M142)+N142,0)</f>
        <v>58</v>
      </c>
      <c r="P142" s="30"/>
      <c r="Q142" s="31"/>
      <c r="R142" s="15">
        <v>20</v>
      </c>
      <c r="V142" s="8" t="str">
        <f t="shared" si="8"/>
        <v>-10</v>
      </c>
      <c r="W142" s="8">
        <f t="shared" si="9"/>
        <v>0</v>
      </c>
      <c r="X142" s="8">
        <f t="shared" si="10"/>
        <v>23.200000000000003</v>
      </c>
      <c r="Y142" s="8" t="str">
        <f t="shared" si="11"/>
        <v>kalır</v>
      </c>
    </row>
    <row r="143" spans="1:25">
      <c r="A143" s="4" t="s">
        <v>1988</v>
      </c>
      <c r="B143" s="5" t="s">
        <v>44</v>
      </c>
      <c r="C143" s="5" t="s">
        <v>45</v>
      </c>
      <c r="D143" s="5" t="s">
        <v>46</v>
      </c>
      <c r="E143" s="5" t="s">
        <v>47</v>
      </c>
      <c r="F143" s="9">
        <v>53</v>
      </c>
      <c r="G143" s="9">
        <v>7</v>
      </c>
      <c r="H143" s="9">
        <v>7</v>
      </c>
      <c r="J143" s="9">
        <v>7</v>
      </c>
      <c r="N143" s="12">
        <v>20</v>
      </c>
      <c r="O143" s="26">
        <f>ROUND(F143*0.5+SUM(G143:M143)+N143,0)</f>
        <v>68</v>
      </c>
      <c r="P143" s="30">
        <v>3</v>
      </c>
      <c r="Q143" s="31"/>
      <c r="R143" s="15">
        <v>33</v>
      </c>
      <c r="V143" s="8">
        <f t="shared" si="8"/>
        <v>5</v>
      </c>
      <c r="W143" s="8">
        <f t="shared" si="9"/>
        <v>25</v>
      </c>
      <c r="X143" s="8">
        <f t="shared" si="10"/>
        <v>42.2</v>
      </c>
      <c r="Y143" s="8" t="str">
        <f t="shared" si="11"/>
        <v>kalır</v>
      </c>
    </row>
    <row r="144" spans="1:25">
      <c r="A144" s="4" t="s">
        <v>1988</v>
      </c>
      <c r="B144" s="5" t="s">
        <v>48</v>
      </c>
      <c r="C144" s="5" t="s">
        <v>49</v>
      </c>
      <c r="D144" s="5" t="s">
        <v>50</v>
      </c>
      <c r="E144" s="5" t="s">
        <v>51</v>
      </c>
      <c r="N144" s="12">
        <v>20</v>
      </c>
      <c r="O144" s="26">
        <f>ROUND(F144*0.5+SUM(G144:M144)+N144,0)</f>
        <v>20</v>
      </c>
      <c r="P144" s="30"/>
      <c r="Q144" s="31"/>
      <c r="V144" s="8" t="str">
        <f t="shared" si="8"/>
        <v>-10</v>
      </c>
      <c r="W144" s="8">
        <f t="shared" si="9"/>
        <v>-10</v>
      </c>
      <c r="X144" s="8">
        <f t="shared" si="10"/>
        <v>2</v>
      </c>
      <c r="Y144" s="8" t="str">
        <f t="shared" si="11"/>
        <v>kalır</v>
      </c>
    </row>
    <row r="145" spans="1:25">
      <c r="A145" s="4" t="s">
        <v>1990</v>
      </c>
      <c r="B145" s="7" t="s">
        <v>68</v>
      </c>
      <c r="C145" s="7" t="s">
        <v>397</v>
      </c>
      <c r="D145" s="7" t="s">
        <v>383</v>
      </c>
      <c r="E145" s="7" t="s">
        <v>396</v>
      </c>
      <c r="N145" s="12">
        <v>20</v>
      </c>
      <c r="O145" s="26">
        <f>ROUND(F145*0.5+SUM(G145:M145)+N145,0)</f>
        <v>20</v>
      </c>
      <c r="P145" s="30"/>
      <c r="Q145" s="31"/>
      <c r="V145" s="8" t="str">
        <f t="shared" si="8"/>
        <v>-10</v>
      </c>
      <c r="W145" s="8">
        <f t="shared" si="9"/>
        <v>-10</v>
      </c>
      <c r="X145" s="8">
        <f t="shared" si="10"/>
        <v>2</v>
      </c>
      <c r="Y145" s="8" t="str">
        <f t="shared" si="11"/>
        <v>kalır</v>
      </c>
    </row>
    <row r="146" spans="1:25">
      <c r="A146" s="4" t="s">
        <v>1990</v>
      </c>
      <c r="B146" s="7" t="s">
        <v>72</v>
      </c>
      <c r="C146" s="7" t="s">
        <v>395</v>
      </c>
      <c r="D146" s="7" t="s">
        <v>394</v>
      </c>
      <c r="E146" s="7" t="s">
        <v>393</v>
      </c>
      <c r="H146" s="9">
        <v>5</v>
      </c>
      <c r="J146" s="9">
        <v>6</v>
      </c>
      <c r="K146" s="25">
        <v>2</v>
      </c>
      <c r="N146" s="12">
        <v>20</v>
      </c>
      <c r="O146" s="26">
        <f>ROUND(F146*0.5+SUM(G146:M146)+N146,0)</f>
        <v>33</v>
      </c>
      <c r="P146" s="30">
        <v>3</v>
      </c>
      <c r="Q146" s="31"/>
      <c r="R146" s="15">
        <v>25</v>
      </c>
      <c r="V146" s="8">
        <f t="shared" si="8"/>
        <v>5</v>
      </c>
      <c r="W146" s="8">
        <f t="shared" si="9"/>
        <v>21</v>
      </c>
      <c r="X146" s="8">
        <f t="shared" si="10"/>
        <v>25.8</v>
      </c>
      <c r="Y146" s="8" t="str">
        <f t="shared" si="11"/>
        <v>kalır</v>
      </c>
    </row>
    <row r="147" spans="1:25">
      <c r="A147" s="4" t="s">
        <v>1990</v>
      </c>
      <c r="B147" s="7" t="s">
        <v>76</v>
      </c>
      <c r="C147" s="7" t="s">
        <v>392</v>
      </c>
      <c r="D147" s="7" t="s">
        <v>391</v>
      </c>
      <c r="E147" s="7" t="s">
        <v>390</v>
      </c>
      <c r="N147" s="12">
        <v>20</v>
      </c>
      <c r="O147" s="26">
        <f>ROUND(F147*0.5+SUM(G147:M147)+N147,0)</f>
        <v>20</v>
      </c>
      <c r="P147" s="30"/>
      <c r="Q147" s="31"/>
      <c r="V147" s="8" t="str">
        <f t="shared" si="8"/>
        <v>-10</v>
      </c>
      <c r="W147" s="8">
        <f t="shared" si="9"/>
        <v>-10</v>
      </c>
      <c r="X147" s="8">
        <f t="shared" si="10"/>
        <v>2</v>
      </c>
      <c r="Y147" s="8" t="str">
        <f t="shared" si="11"/>
        <v>kalır</v>
      </c>
    </row>
    <row r="148" spans="1:25">
      <c r="A148" s="4" t="s">
        <v>1990</v>
      </c>
      <c r="B148" s="7" t="s">
        <v>80</v>
      </c>
      <c r="C148" s="7" t="s">
        <v>389</v>
      </c>
      <c r="D148" s="7" t="s">
        <v>335</v>
      </c>
      <c r="E148" s="7" t="s">
        <v>388</v>
      </c>
      <c r="N148" s="12">
        <v>20</v>
      </c>
      <c r="O148" s="26">
        <f>ROUND(F148*0.5+SUM(G148:M148)+N148,0)</f>
        <v>20</v>
      </c>
      <c r="P148" s="30"/>
      <c r="Q148" s="31"/>
      <c r="V148" s="8" t="str">
        <f t="shared" si="8"/>
        <v>-10</v>
      </c>
      <c r="W148" s="8">
        <f t="shared" si="9"/>
        <v>-10</v>
      </c>
      <c r="X148" s="8">
        <f t="shared" si="10"/>
        <v>2</v>
      </c>
      <c r="Y148" s="8" t="str">
        <f t="shared" si="11"/>
        <v>kalır</v>
      </c>
    </row>
    <row r="149" spans="1:25">
      <c r="A149" s="4" t="s">
        <v>1988</v>
      </c>
      <c r="B149" s="5" t="s">
        <v>52</v>
      </c>
      <c r="C149" s="5" t="s">
        <v>53</v>
      </c>
      <c r="D149" s="5" t="s">
        <v>54</v>
      </c>
      <c r="E149" s="5" t="s">
        <v>55</v>
      </c>
      <c r="F149" s="9">
        <v>51</v>
      </c>
      <c r="G149" s="9">
        <v>5</v>
      </c>
      <c r="N149" s="12">
        <v>20</v>
      </c>
      <c r="O149" s="26">
        <f>ROUND(F149*0.5+SUM(G149:M149)+N149,0)</f>
        <v>51</v>
      </c>
      <c r="P149" s="30"/>
      <c r="Q149" s="31"/>
      <c r="V149" s="8" t="str">
        <f t="shared" si="8"/>
        <v>-10</v>
      </c>
      <c r="W149" s="8">
        <f t="shared" si="9"/>
        <v>-10</v>
      </c>
      <c r="X149" s="8">
        <f t="shared" si="10"/>
        <v>14.400000000000002</v>
      </c>
      <c r="Y149" s="8" t="str">
        <f t="shared" si="11"/>
        <v>kalır</v>
      </c>
    </row>
    <row r="150" spans="1:25">
      <c r="A150" s="4" t="s">
        <v>1988</v>
      </c>
      <c r="B150" s="5" t="s">
        <v>56</v>
      </c>
      <c r="C150" s="5" t="s">
        <v>57</v>
      </c>
      <c r="D150" s="5" t="s">
        <v>58</v>
      </c>
      <c r="E150" s="5" t="s">
        <v>59</v>
      </c>
      <c r="F150" s="9">
        <v>62</v>
      </c>
      <c r="H150" s="9">
        <v>6</v>
      </c>
      <c r="I150" s="9">
        <v>7</v>
      </c>
      <c r="J150" s="9">
        <v>7</v>
      </c>
      <c r="N150" s="12">
        <v>20</v>
      </c>
      <c r="O150" s="26">
        <f>ROUND(F150*0.5+SUM(G150:M150)+N150,0)</f>
        <v>71</v>
      </c>
      <c r="P150" s="30">
        <v>7</v>
      </c>
      <c r="Q150" s="31">
        <v>5</v>
      </c>
      <c r="R150" s="15">
        <v>40</v>
      </c>
      <c r="T150" s="8">
        <v>7</v>
      </c>
      <c r="U150" s="8">
        <v>7</v>
      </c>
      <c r="V150" s="8">
        <f t="shared" si="8"/>
        <v>5</v>
      </c>
      <c r="W150" s="8">
        <f t="shared" si="9"/>
        <v>58</v>
      </c>
      <c r="X150" s="8">
        <f t="shared" si="10"/>
        <v>63.2</v>
      </c>
      <c r="Y150" s="8" t="str">
        <f t="shared" si="11"/>
        <v>GEÇER</v>
      </c>
    </row>
    <row r="151" spans="1:25">
      <c r="A151" s="4" t="s">
        <v>1990</v>
      </c>
      <c r="B151" s="7" t="s">
        <v>84</v>
      </c>
      <c r="C151" s="7" t="s">
        <v>387</v>
      </c>
      <c r="D151" s="7" t="s">
        <v>386</v>
      </c>
      <c r="E151" s="7" t="s">
        <v>385</v>
      </c>
      <c r="F151" s="9">
        <v>22</v>
      </c>
      <c r="H151" s="9">
        <v>7</v>
      </c>
      <c r="N151" s="12">
        <v>20</v>
      </c>
      <c r="O151" s="26">
        <f>ROUND(F151*0.5+SUM(G151:M151)+N151,0)</f>
        <v>38</v>
      </c>
      <c r="P151" s="30">
        <v>3</v>
      </c>
      <c r="Q151" s="31">
        <v>1</v>
      </c>
      <c r="R151" s="15">
        <v>13</v>
      </c>
      <c r="V151" s="8">
        <f t="shared" si="8"/>
        <v>5</v>
      </c>
      <c r="W151" s="8">
        <f t="shared" si="9"/>
        <v>16</v>
      </c>
      <c r="X151" s="8">
        <f t="shared" si="10"/>
        <v>24.8</v>
      </c>
      <c r="Y151" s="8" t="str">
        <f t="shared" si="11"/>
        <v>kalır</v>
      </c>
    </row>
    <row r="152" spans="1:25">
      <c r="A152" s="4" t="s">
        <v>1990</v>
      </c>
      <c r="B152" s="7" t="s">
        <v>88</v>
      </c>
      <c r="C152" s="7" t="s">
        <v>384</v>
      </c>
      <c r="D152" s="7" t="s">
        <v>383</v>
      </c>
      <c r="E152" s="7" t="s">
        <v>274</v>
      </c>
      <c r="F152" s="9">
        <v>40</v>
      </c>
      <c r="G152" s="9">
        <v>6</v>
      </c>
      <c r="H152" s="9">
        <v>5</v>
      </c>
      <c r="N152" s="12">
        <v>20</v>
      </c>
      <c r="O152" s="26">
        <f>ROUND(F152*0.5+SUM(G152:M152)+N152,0)</f>
        <v>51</v>
      </c>
      <c r="P152" s="30">
        <v>3</v>
      </c>
      <c r="Q152" s="31">
        <v>6</v>
      </c>
      <c r="R152" s="15">
        <v>19</v>
      </c>
      <c r="V152" s="8">
        <f t="shared" si="8"/>
        <v>5</v>
      </c>
      <c r="W152" s="8">
        <f t="shared" si="9"/>
        <v>24</v>
      </c>
      <c r="X152" s="8">
        <f t="shared" si="10"/>
        <v>34.799999999999997</v>
      </c>
      <c r="Y152" s="8" t="str">
        <f t="shared" si="11"/>
        <v>kalır</v>
      </c>
    </row>
    <row r="153" spans="1:25">
      <c r="A153" s="4" t="s">
        <v>1990</v>
      </c>
      <c r="B153" s="7" t="s">
        <v>92</v>
      </c>
      <c r="C153" s="7" t="s">
        <v>382</v>
      </c>
      <c r="D153" s="7" t="s">
        <v>381</v>
      </c>
      <c r="E153" s="7" t="s">
        <v>380</v>
      </c>
      <c r="F153" s="9">
        <v>32</v>
      </c>
      <c r="G153" s="9">
        <v>7</v>
      </c>
      <c r="H153" s="9">
        <v>7</v>
      </c>
      <c r="I153" s="9">
        <v>7</v>
      </c>
      <c r="N153" s="12">
        <v>20</v>
      </c>
      <c r="O153" s="26">
        <f>ROUND(F153*0.5+SUM(G153:M153)+N153,0)</f>
        <v>57</v>
      </c>
      <c r="P153" s="30">
        <v>2</v>
      </c>
      <c r="Q153" s="31"/>
      <c r="R153" s="15">
        <v>15</v>
      </c>
      <c r="V153" s="8" t="str">
        <f t="shared" si="8"/>
        <v>-10</v>
      </c>
      <c r="W153" s="8">
        <f t="shared" si="9"/>
        <v>-1</v>
      </c>
      <c r="X153" s="8">
        <f t="shared" si="10"/>
        <v>22.2</v>
      </c>
      <c r="Y153" s="8" t="str">
        <f t="shared" si="11"/>
        <v>kalır</v>
      </c>
    </row>
    <row r="154" spans="1:25">
      <c r="A154" s="4" t="s">
        <v>1988</v>
      </c>
      <c r="B154" s="5" t="s">
        <v>60</v>
      </c>
      <c r="C154" s="5" t="s">
        <v>61</v>
      </c>
      <c r="D154" s="5" t="s">
        <v>62</v>
      </c>
      <c r="E154" s="5" t="s">
        <v>63</v>
      </c>
      <c r="N154" s="12">
        <v>20</v>
      </c>
      <c r="O154" s="26">
        <f>ROUND(F154*0.5+SUM(G154:M154)+N154,0)</f>
        <v>20</v>
      </c>
      <c r="P154" s="30"/>
      <c r="Q154" s="31"/>
      <c r="V154" s="8" t="str">
        <f t="shared" si="8"/>
        <v>-10</v>
      </c>
      <c r="W154" s="8">
        <f t="shared" si="9"/>
        <v>-10</v>
      </c>
      <c r="X154" s="8">
        <f t="shared" si="10"/>
        <v>2</v>
      </c>
      <c r="Y154" s="8" t="str">
        <f t="shared" si="11"/>
        <v>kalır</v>
      </c>
    </row>
    <row r="155" spans="1:25">
      <c r="A155" s="4" t="s">
        <v>1988</v>
      </c>
      <c r="B155" s="5" t="s">
        <v>64</v>
      </c>
      <c r="C155" s="5" t="s">
        <v>65</v>
      </c>
      <c r="D155" s="5" t="s">
        <v>66</v>
      </c>
      <c r="E155" s="5" t="s">
        <v>67</v>
      </c>
      <c r="N155" s="12">
        <v>20</v>
      </c>
      <c r="O155" s="26">
        <f>ROUND(F155*0.5+SUM(G155:M155)+N155,0)</f>
        <v>20</v>
      </c>
      <c r="P155" s="30"/>
      <c r="Q155" s="31"/>
      <c r="V155" s="8" t="str">
        <f t="shared" si="8"/>
        <v>-10</v>
      </c>
      <c r="W155" s="8">
        <f t="shared" si="9"/>
        <v>-10</v>
      </c>
      <c r="X155" s="8">
        <f t="shared" si="10"/>
        <v>2</v>
      </c>
      <c r="Y155" s="8" t="str">
        <f t="shared" si="11"/>
        <v>kalır</v>
      </c>
    </row>
    <row r="156" spans="1:25">
      <c r="A156" s="4" t="s">
        <v>1990</v>
      </c>
      <c r="B156" s="7" t="s">
        <v>96</v>
      </c>
      <c r="C156" s="7" t="s">
        <v>379</v>
      </c>
      <c r="D156" s="7" t="s">
        <v>110</v>
      </c>
      <c r="E156" s="7" t="s">
        <v>378</v>
      </c>
      <c r="N156" s="12">
        <v>20</v>
      </c>
      <c r="O156" s="26">
        <f>ROUND(F156*0.5+SUM(G156:M156)+N156,0)</f>
        <v>20</v>
      </c>
      <c r="P156" s="30"/>
      <c r="Q156" s="31"/>
      <c r="V156" s="8" t="str">
        <f t="shared" si="8"/>
        <v>-10</v>
      </c>
      <c r="W156" s="8">
        <f t="shared" si="9"/>
        <v>-10</v>
      </c>
      <c r="X156" s="8">
        <f t="shared" si="10"/>
        <v>2</v>
      </c>
      <c r="Y156" s="8" t="str">
        <f t="shared" si="11"/>
        <v>kalır</v>
      </c>
    </row>
    <row r="157" spans="1:25">
      <c r="A157" s="4" t="s">
        <v>1988</v>
      </c>
      <c r="B157" s="5" t="s">
        <v>68</v>
      </c>
      <c r="C157" s="5" t="s">
        <v>69</v>
      </c>
      <c r="D157" s="5" t="s">
        <v>70</v>
      </c>
      <c r="E157" s="5" t="s">
        <v>71</v>
      </c>
      <c r="N157" s="12">
        <v>20</v>
      </c>
      <c r="O157" s="26">
        <f>ROUND(F157*0.5+SUM(G157:M157)+N157,0)</f>
        <v>20</v>
      </c>
      <c r="P157" s="30"/>
      <c r="Q157" s="31"/>
      <c r="V157" s="8" t="str">
        <f t="shared" si="8"/>
        <v>-10</v>
      </c>
      <c r="W157" s="8">
        <f t="shared" si="9"/>
        <v>-10</v>
      </c>
      <c r="X157" s="8">
        <f t="shared" si="10"/>
        <v>2</v>
      </c>
      <c r="Y157" s="8" t="str">
        <f t="shared" si="11"/>
        <v>kalır</v>
      </c>
    </row>
    <row r="158" spans="1:25">
      <c r="A158" s="4" t="s">
        <v>1989</v>
      </c>
      <c r="B158" s="7" t="s">
        <v>44</v>
      </c>
      <c r="C158" s="7" t="s">
        <v>270</v>
      </c>
      <c r="D158" s="7" t="s">
        <v>269</v>
      </c>
      <c r="E158" s="7" t="s">
        <v>268</v>
      </c>
      <c r="N158" s="12">
        <v>20</v>
      </c>
      <c r="O158" s="26">
        <f>ROUND(F158*0.5+SUM(G158:M158)+N158,0)</f>
        <v>20</v>
      </c>
      <c r="P158" s="30"/>
      <c r="Q158" s="31"/>
      <c r="V158" s="8" t="str">
        <f t="shared" si="8"/>
        <v>-10</v>
      </c>
      <c r="W158" s="8">
        <f t="shared" si="9"/>
        <v>-10</v>
      </c>
      <c r="X158" s="8">
        <f t="shared" si="10"/>
        <v>2</v>
      </c>
      <c r="Y158" s="8" t="str">
        <f t="shared" si="11"/>
        <v>kalır</v>
      </c>
    </row>
    <row r="159" spans="1:25">
      <c r="A159" s="4" t="s">
        <v>1989</v>
      </c>
      <c r="B159" s="7" t="s">
        <v>48</v>
      </c>
      <c r="C159" s="7" t="s">
        <v>267</v>
      </c>
      <c r="D159" s="7" t="s">
        <v>266</v>
      </c>
      <c r="E159" s="7" t="s">
        <v>265</v>
      </c>
      <c r="N159" s="12">
        <v>20</v>
      </c>
      <c r="O159" s="26">
        <f>ROUND(F159*0.5+SUM(G159:M159)+N159,0)</f>
        <v>20</v>
      </c>
      <c r="P159" s="30"/>
      <c r="Q159" s="31"/>
      <c r="V159" s="8" t="str">
        <f t="shared" si="8"/>
        <v>-10</v>
      </c>
      <c r="W159" s="8">
        <f t="shared" si="9"/>
        <v>-10</v>
      </c>
      <c r="X159" s="8">
        <f t="shared" si="10"/>
        <v>2</v>
      </c>
      <c r="Y159" s="8" t="str">
        <f t="shared" si="11"/>
        <v>kalır</v>
      </c>
    </row>
    <row r="160" spans="1:25">
      <c r="A160" s="4" t="s">
        <v>1989</v>
      </c>
      <c r="B160" s="7" t="s">
        <v>52</v>
      </c>
      <c r="C160" s="7" t="s">
        <v>264</v>
      </c>
      <c r="D160" s="7" t="s">
        <v>263</v>
      </c>
      <c r="E160" s="7" t="s">
        <v>262</v>
      </c>
      <c r="F160" s="9">
        <v>22</v>
      </c>
      <c r="H160" s="9">
        <v>6</v>
      </c>
      <c r="I160" s="9">
        <v>6</v>
      </c>
      <c r="J160" s="9">
        <v>4</v>
      </c>
      <c r="N160" s="12">
        <v>20</v>
      </c>
      <c r="O160" s="26">
        <f>ROUND(F160*0.5+SUM(G160:M160)+N160,0)</f>
        <v>47</v>
      </c>
      <c r="P160" s="30">
        <v>3</v>
      </c>
      <c r="Q160" s="31">
        <v>6</v>
      </c>
      <c r="R160" s="15">
        <v>12</v>
      </c>
      <c r="V160" s="8">
        <f t="shared" si="8"/>
        <v>5</v>
      </c>
      <c r="W160" s="8">
        <f t="shared" si="9"/>
        <v>20</v>
      </c>
      <c r="X160" s="8">
        <f t="shared" si="10"/>
        <v>30.8</v>
      </c>
      <c r="Y160" s="8" t="str">
        <f t="shared" si="11"/>
        <v>kalır</v>
      </c>
    </row>
    <row r="161" spans="1:25">
      <c r="A161" s="4" t="s">
        <v>1989</v>
      </c>
      <c r="B161" s="7" t="s">
        <v>56</v>
      </c>
      <c r="C161" s="7" t="s">
        <v>261</v>
      </c>
      <c r="D161" s="7" t="s">
        <v>260</v>
      </c>
      <c r="E161" s="7" t="s">
        <v>259</v>
      </c>
      <c r="F161" s="9">
        <v>24</v>
      </c>
      <c r="G161" s="9">
        <v>7</v>
      </c>
      <c r="H161" s="9">
        <v>5</v>
      </c>
      <c r="J161" s="9">
        <v>5</v>
      </c>
      <c r="N161" s="12">
        <v>20</v>
      </c>
      <c r="O161" s="26">
        <f>ROUND(F161*0.5+SUM(G161:M161)+N161,0)</f>
        <v>49</v>
      </c>
      <c r="P161" s="30">
        <v>3</v>
      </c>
      <c r="Q161" s="31"/>
      <c r="R161" s="15">
        <v>28</v>
      </c>
      <c r="V161" s="8">
        <f t="shared" si="8"/>
        <v>5</v>
      </c>
      <c r="W161" s="8">
        <f t="shared" si="9"/>
        <v>22</v>
      </c>
      <c r="X161" s="8">
        <f t="shared" si="10"/>
        <v>32.799999999999997</v>
      </c>
      <c r="Y161" s="8" t="str">
        <f t="shared" si="11"/>
        <v>kalır</v>
      </c>
    </row>
    <row r="162" spans="1:25">
      <c r="A162" s="4" t="s">
        <v>1989</v>
      </c>
      <c r="B162" s="7" t="s">
        <v>60</v>
      </c>
      <c r="C162" s="7" t="s">
        <v>258</v>
      </c>
      <c r="D162" s="7" t="s">
        <v>257</v>
      </c>
      <c r="E162" s="7" t="s">
        <v>256</v>
      </c>
      <c r="F162" s="9">
        <v>10</v>
      </c>
      <c r="N162" s="12">
        <v>20</v>
      </c>
      <c r="O162" s="26">
        <f>ROUND(F162*0.5+SUM(G162:M162)+N162,0)</f>
        <v>25</v>
      </c>
      <c r="P162" s="30"/>
      <c r="Q162" s="31">
        <v>2</v>
      </c>
      <c r="V162" s="8" t="str">
        <f t="shared" si="8"/>
        <v>-10</v>
      </c>
      <c r="W162" s="8">
        <f t="shared" si="9"/>
        <v>-8</v>
      </c>
      <c r="X162" s="8">
        <f t="shared" si="10"/>
        <v>5.2</v>
      </c>
      <c r="Y162" s="8" t="str">
        <f t="shared" si="11"/>
        <v>kalır</v>
      </c>
    </row>
    <row r="163" spans="1:25">
      <c r="A163" s="4" t="s">
        <v>1989</v>
      </c>
      <c r="B163" s="7" t="s">
        <v>64</v>
      </c>
      <c r="C163" s="7" t="s">
        <v>255</v>
      </c>
      <c r="D163" s="7" t="s">
        <v>254</v>
      </c>
      <c r="E163" s="7" t="s">
        <v>253</v>
      </c>
      <c r="F163" s="9">
        <v>17</v>
      </c>
      <c r="G163" s="9">
        <v>6</v>
      </c>
      <c r="H163" s="9">
        <v>6</v>
      </c>
      <c r="I163" s="9">
        <v>7</v>
      </c>
      <c r="J163" s="9">
        <v>5</v>
      </c>
      <c r="N163" s="12">
        <v>20</v>
      </c>
      <c r="O163" s="26">
        <f>ROUND(F163*0.5+SUM(G163:M163)+N163,0)</f>
        <v>53</v>
      </c>
      <c r="P163" s="30">
        <v>4</v>
      </c>
      <c r="Q163" s="31">
        <v>12</v>
      </c>
      <c r="R163" s="15">
        <v>20</v>
      </c>
      <c r="V163" s="8">
        <f t="shared" si="8"/>
        <v>5</v>
      </c>
      <c r="W163" s="8">
        <f t="shared" si="9"/>
        <v>31</v>
      </c>
      <c r="X163" s="8">
        <f t="shared" si="10"/>
        <v>39.799999999999997</v>
      </c>
      <c r="Y163" s="8" t="str">
        <f t="shared" si="11"/>
        <v>kalır</v>
      </c>
    </row>
    <row r="164" spans="1:25">
      <c r="A164" s="4" t="s">
        <v>1989</v>
      </c>
      <c r="B164" s="7" t="s">
        <v>68</v>
      </c>
      <c r="C164" s="7" t="s">
        <v>252</v>
      </c>
      <c r="D164" s="7" t="s">
        <v>251</v>
      </c>
      <c r="E164" s="7" t="s">
        <v>250</v>
      </c>
      <c r="N164" s="12">
        <v>20</v>
      </c>
      <c r="O164" s="26">
        <f>ROUND(F164*0.5+SUM(G164:M164)+N164,0)</f>
        <v>20</v>
      </c>
      <c r="P164" s="30"/>
      <c r="Q164" s="31"/>
      <c r="V164" s="8" t="str">
        <f t="shared" si="8"/>
        <v>-10</v>
      </c>
      <c r="W164" s="8">
        <f t="shared" si="9"/>
        <v>-10</v>
      </c>
      <c r="X164" s="8">
        <f t="shared" si="10"/>
        <v>2</v>
      </c>
      <c r="Y164" s="8" t="str">
        <f t="shared" si="11"/>
        <v>kalır</v>
      </c>
    </row>
    <row r="165" spans="1:25">
      <c r="A165" s="4" t="s">
        <v>1989</v>
      </c>
      <c r="B165" s="7" t="s">
        <v>72</v>
      </c>
      <c r="C165" s="7" t="s">
        <v>249</v>
      </c>
      <c r="D165" s="7" t="s">
        <v>248</v>
      </c>
      <c r="E165" s="7" t="s">
        <v>247</v>
      </c>
      <c r="N165" s="12">
        <v>20</v>
      </c>
      <c r="O165" s="26">
        <f>ROUND(F165*0.5+SUM(G165:M165)+N165,0)</f>
        <v>20</v>
      </c>
      <c r="P165" s="30"/>
      <c r="Q165" s="31"/>
      <c r="V165" s="8" t="str">
        <f t="shared" si="8"/>
        <v>-10</v>
      </c>
      <c r="W165" s="8">
        <f t="shared" si="9"/>
        <v>-10</v>
      </c>
      <c r="X165" s="8">
        <f t="shared" si="10"/>
        <v>2</v>
      </c>
      <c r="Y165" s="8" t="str">
        <f t="shared" si="11"/>
        <v>kalır</v>
      </c>
    </row>
    <row r="166" spans="1:25">
      <c r="A166" s="4" t="s">
        <v>1989</v>
      </c>
      <c r="B166" s="7" t="s">
        <v>76</v>
      </c>
      <c r="C166" s="7" t="s">
        <v>246</v>
      </c>
      <c r="D166" s="7" t="s">
        <v>245</v>
      </c>
      <c r="E166" s="7" t="s">
        <v>244</v>
      </c>
      <c r="F166" s="9">
        <v>47</v>
      </c>
      <c r="G166" s="9">
        <v>8</v>
      </c>
      <c r="H166" s="9">
        <v>6</v>
      </c>
      <c r="I166" s="9">
        <v>5</v>
      </c>
      <c r="N166" s="12">
        <v>20</v>
      </c>
      <c r="O166" s="26">
        <f>ROUND(F166*0.5+SUM(G166:M166)+N166,0)</f>
        <v>63</v>
      </c>
      <c r="P166" s="30">
        <v>4</v>
      </c>
      <c r="Q166" s="31">
        <v>3</v>
      </c>
      <c r="R166" s="15">
        <v>24</v>
      </c>
      <c r="V166" s="8">
        <f t="shared" si="8"/>
        <v>5</v>
      </c>
      <c r="W166" s="8">
        <f t="shared" si="9"/>
        <v>24</v>
      </c>
      <c r="X166" s="8">
        <f t="shared" si="10"/>
        <v>39.6</v>
      </c>
      <c r="Y166" s="8" t="str">
        <f t="shared" si="11"/>
        <v>kalır</v>
      </c>
    </row>
    <row r="167" spans="1:25">
      <c r="A167" s="4" t="s">
        <v>1990</v>
      </c>
      <c r="B167" s="7" t="s">
        <v>100</v>
      </c>
      <c r="C167" s="7" t="s">
        <v>377</v>
      </c>
      <c r="D167" s="7" t="s">
        <v>376</v>
      </c>
      <c r="E167" s="7" t="s">
        <v>375</v>
      </c>
      <c r="N167" s="12">
        <v>20</v>
      </c>
      <c r="O167" s="26">
        <f>ROUND(F167*0.5+SUM(G167:M167)+N167,0)</f>
        <v>20</v>
      </c>
      <c r="P167" s="30"/>
      <c r="Q167" s="31"/>
      <c r="V167" s="8" t="str">
        <f t="shared" si="8"/>
        <v>-10</v>
      </c>
      <c r="W167" s="8">
        <f t="shared" si="9"/>
        <v>-10</v>
      </c>
      <c r="X167" s="8">
        <f t="shared" si="10"/>
        <v>2</v>
      </c>
      <c r="Y167" s="8" t="str">
        <f t="shared" si="11"/>
        <v>kalır</v>
      </c>
    </row>
    <row r="168" spans="1:25">
      <c r="A168" s="4" t="s">
        <v>1989</v>
      </c>
      <c r="B168" s="7" t="s">
        <v>80</v>
      </c>
      <c r="C168" s="7" t="s">
        <v>243</v>
      </c>
      <c r="D168" s="7" t="s">
        <v>242</v>
      </c>
      <c r="E168" s="7" t="s">
        <v>241</v>
      </c>
      <c r="F168" s="9">
        <v>56</v>
      </c>
      <c r="G168" s="9">
        <v>8</v>
      </c>
      <c r="H168" s="9">
        <v>8</v>
      </c>
      <c r="I168" s="9">
        <v>7</v>
      </c>
      <c r="J168" s="9">
        <v>6</v>
      </c>
      <c r="N168" s="12">
        <v>20</v>
      </c>
      <c r="O168" s="26">
        <f>ROUND(F168*0.5+SUM(G168:M168)+N168,0)</f>
        <v>77</v>
      </c>
      <c r="P168" s="30">
        <v>9</v>
      </c>
      <c r="Q168" s="31">
        <v>13</v>
      </c>
      <c r="R168" s="15">
        <v>29</v>
      </c>
      <c r="V168" s="8">
        <f t="shared" si="8"/>
        <v>5</v>
      </c>
      <c r="W168" s="8">
        <f t="shared" si="9"/>
        <v>42</v>
      </c>
      <c r="X168" s="8">
        <f t="shared" si="10"/>
        <v>56</v>
      </c>
      <c r="Y168" s="8" t="str">
        <f t="shared" si="11"/>
        <v>kalır</v>
      </c>
    </row>
    <row r="169" spans="1:25">
      <c r="A169" s="4" t="s">
        <v>1988</v>
      </c>
      <c r="B169" s="5" t="s">
        <v>72</v>
      </c>
      <c r="C169" s="5" t="s">
        <v>73</v>
      </c>
      <c r="D169" s="5" t="s">
        <v>74</v>
      </c>
      <c r="E169" s="5" t="s">
        <v>75</v>
      </c>
      <c r="F169" s="9">
        <v>13</v>
      </c>
      <c r="G169" s="9">
        <v>5</v>
      </c>
      <c r="H169" s="9">
        <v>4</v>
      </c>
      <c r="J169" s="9">
        <v>5</v>
      </c>
      <c r="N169" s="12">
        <v>20</v>
      </c>
      <c r="O169" s="26">
        <f>ROUND(F169*0.5+SUM(G169:M169)+N169,0)</f>
        <v>41</v>
      </c>
      <c r="P169" s="30"/>
      <c r="Q169" s="31"/>
      <c r="R169" s="15">
        <v>12</v>
      </c>
      <c r="V169" s="8" t="str">
        <f t="shared" si="8"/>
        <v>-10</v>
      </c>
      <c r="W169" s="8">
        <f t="shared" si="9"/>
        <v>-4</v>
      </c>
      <c r="X169" s="8">
        <f t="shared" si="10"/>
        <v>14.000000000000002</v>
      </c>
      <c r="Y169" s="8" t="str">
        <f t="shared" si="11"/>
        <v>kalır</v>
      </c>
    </row>
    <row r="170" spans="1:25">
      <c r="A170" s="4" t="s">
        <v>1988</v>
      </c>
      <c r="B170" s="5" t="s">
        <v>76</v>
      </c>
      <c r="C170" s="5" t="s">
        <v>77</v>
      </c>
      <c r="D170" s="5" t="s">
        <v>78</v>
      </c>
      <c r="E170" s="5" t="s">
        <v>79</v>
      </c>
      <c r="F170" s="9">
        <v>24</v>
      </c>
      <c r="G170" s="9">
        <v>8</v>
      </c>
      <c r="H170" s="9">
        <v>8</v>
      </c>
      <c r="I170" s="9">
        <v>7</v>
      </c>
      <c r="J170" s="9">
        <v>7</v>
      </c>
      <c r="N170" s="12">
        <v>20</v>
      </c>
      <c r="O170" s="26">
        <f>ROUND(F170*0.5+SUM(G170:M170)+N170,0)</f>
        <v>62</v>
      </c>
      <c r="P170" s="30">
        <v>8</v>
      </c>
      <c r="Q170" s="31">
        <v>10</v>
      </c>
      <c r="R170" s="15">
        <v>20</v>
      </c>
      <c r="V170" s="8">
        <f t="shared" si="8"/>
        <v>5</v>
      </c>
      <c r="W170" s="8">
        <f t="shared" si="9"/>
        <v>33</v>
      </c>
      <c r="X170" s="8">
        <f t="shared" si="10"/>
        <v>44.6</v>
      </c>
      <c r="Y170" s="8" t="str">
        <f t="shared" si="11"/>
        <v>kalır</v>
      </c>
    </row>
    <row r="171" spans="1:25">
      <c r="A171" s="4" t="s">
        <v>1990</v>
      </c>
      <c r="B171" s="7" t="s">
        <v>104</v>
      </c>
      <c r="C171" s="7" t="s">
        <v>374</v>
      </c>
      <c r="D171" s="7" t="s">
        <v>373</v>
      </c>
      <c r="E171" s="7" t="s">
        <v>372</v>
      </c>
      <c r="N171" s="12">
        <v>20</v>
      </c>
      <c r="O171" s="26">
        <f>ROUND(F171*0.5+SUM(G171:M171)+N171,0)</f>
        <v>20</v>
      </c>
      <c r="P171" s="30"/>
      <c r="Q171" s="31"/>
      <c r="V171" s="8" t="str">
        <f t="shared" si="8"/>
        <v>-10</v>
      </c>
      <c r="W171" s="8">
        <f t="shared" si="9"/>
        <v>-10</v>
      </c>
      <c r="X171" s="8">
        <f t="shared" si="10"/>
        <v>2</v>
      </c>
      <c r="Y171" s="8" t="str">
        <f t="shared" si="11"/>
        <v>kalır</v>
      </c>
    </row>
    <row r="172" spans="1:25">
      <c r="A172" s="4" t="s">
        <v>1990</v>
      </c>
      <c r="B172" s="7" t="s">
        <v>108</v>
      </c>
      <c r="C172" s="7" t="s">
        <v>371</v>
      </c>
      <c r="D172" s="7" t="s">
        <v>370</v>
      </c>
      <c r="E172" s="7" t="s">
        <v>369</v>
      </c>
      <c r="F172" s="9">
        <v>48</v>
      </c>
      <c r="I172" s="9">
        <v>7</v>
      </c>
      <c r="N172" s="12">
        <v>20</v>
      </c>
      <c r="O172" s="26">
        <f>ROUND(F172*0.5+SUM(G172:M172)+N172,0)</f>
        <v>51</v>
      </c>
      <c r="P172" s="30">
        <v>4</v>
      </c>
      <c r="Q172" s="31">
        <v>6</v>
      </c>
      <c r="R172" s="15">
        <v>29</v>
      </c>
      <c r="V172" s="8">
        <f t="shared" si="8"/>
        <v>5</v>
      </c>
      <c r="W172" s="8">
        <f t="shared" si="9"/>
        <v>30</v>
      </c>
      <c r="X172" s="8">
        <f t="shared" si="10"/>
        <v>38.400000000000006</v>
      </c>
      <c r="Y172" s="8" t="str">
        <f t="shared" si="11"/>
        <v>kalır</v>
      </c>
    </row>
    <row r="173" spans="1:25">
      <c r="A173" s="4" t="s">
        <v>1988</v>
      </c>
      <c r="B173" s="5" t="s">
        <v>80</v>
      </c>
      <c r="C173" s="5" t="s">
        <v>81</v>
      </c>
      <c r="D173" s="5" t="s">
        <v>82</v>
      </c>
      <c r="E173" s="5" t="s">
        <v>83</v>
      </c>
      <c r="F173" s="9">
        <v>57</v>
      </c>
      <c r="G173" s="9">
        <v>7</v>
      </c>
      <c r="J173" s="9">
        <v>7</v>
      </c>
      <c r="L173" s="25">
        <v>6</v>
      </c>
      <c r="M173" s="25">
        <v>3</v>
      </c>
      <c r="N173" s="12">
        <v>20</v>
      </c>
      <c r="O173" s="26">
        <f>ROUND(F173*0.5+SUM(G173:M173)+N173,0)</f>
        <v>72</v>
      </c>
      <c r="P173" s="30">
        <v>3</v>
      </c>
      <c r="Q173" s="31">
        <v>3</v>
      </c>
      <c r="R173" s="15">
        <v>24</v>
      </c>
      <c r="V173" s="8">
        <f t="shared" si="8"/>
        <v>5</v>
      </c>
      <c r="W173" s="8">
        <f t="shared" si="9"/>
        <v>23</v>
      </c>
      <c r="X173" s="8">
        <f t="shared" si="10"/>
        <v>42.6</v>
      </c>
      <c r="Y173" s="8" t="str">
        <f t="shared" si="11"/>
        <v>kalır</v>
      </c>
    </row>
    <row r="174" spans="1:25">
      <c r="A174" s="4" t="s">
        <v>1990</v>
      </c>
      <c r="B174" s="7" t="s">
        <v>112</v>
      </c>
      <c r="C174" s="7" t="s">
        <v>368</v>
      </c>
      <c r="D174" s="7" t="s">
        <v>367</v>
      </c>
      <c r="E174" s="7" t="s">
        <v>366</v>
      </c>
      <c r="F174" s="9">
        <v>71</v>
      </c>
      <c r="G174" s="9">
        <v>8</v>
      </c>
      <c r="H174" s="9">
        <v>7</v>
      </c>
      <c r="I174" s="9">
        <v>7</v>
      </c>
      <c r="J174" s="9">
        <v>6</v>
      </c>
      <c r="N174" s="12">
        <v>20</v>
      </c>
      <c r="O174" s="26">
        <f>ROUND(F174*0.5+SUM(G174:M174)+N174,0)</f>
        <v>84</v>
      </c>
      <c r="P174" s="30">
        <v>7</v>
      </c>
      <c r="Q174" s="31">
        <v>9</v>
      </c>
      <c r="R174" s="15">
        <v>33</v>
      </c>
      <c r="V174" s="8">
        <f t="shared" si="8"/>
        <v>5</v>
      </c>
      <c r="W174" s="8">
        <f t="shared" si="9"/>
        <v>38</v>
      </c>
      <c r="X174" s="8">
        <f t="shared" si="10"/>
        <v>56.400000000000006</v>
      </c>
      <c r="Y174" s="8" t="str">
        <f t="shared" si="11"/>
        <v>kalır</v>
      </c>
    </row>
    <row r="175" spans="1:25">
      <c r="A175" s="4" t="s">
        <v>1990</v>
      </c>
      <c r="B175" s="7" t="s">
        <v>116</v>
      </c>
      <c r="C175" s="7" t="s">
        <v>365</v>
      </c>
      <c r="D175" s="7" t="s">
        <v>364</v>
      </c>
      <c r="E175" s="7" t="s">
        <v>363</v>
      </c>
      <c r="F175" s="9">
        <v>21</v>
      </c>
      <c r="N175" s="12">
        <v>20</v>
      </c>
      <c r="O175" s="26">
        <f>ROUND(F175*0.5+SUM(G175:M175)+N175,0)</f>
        <v>31</v>
      </c>
      <c r="P175" s="30"/>
      <c r="Q175" s="31">
        <v>1</v>
      </c>
      <c r="V175" s="8" t="str">
        <f t="shared" si="8"/>
        <v>-10</v>
      </c>
      <c r="W175" s="8">
        <f t="shared" si="9"/>
        <v>-9</v>
      </c>
      <c r="X175" s="8">
        <f t="shared" si="10"/>
        <v>7.0000000000000009</v>
      </c>
      <c r="Y175" s="8" t="str">
        <f t="shared" si="11"/>
        <v>kalır</v>
      </c>
    </row>
    <row r="176" spans="1:25">
      <c r="A176" s="4" t="s">
        <v>1988</v>
      </c>
      <c r="B176" s="5" t="s">
        <v>84</v>
      </c>
      <c r="C176" s="5" t="s">
        <v>85</v>
      </c>
      <c r="D176" s="5" t="s">
        <v>86</v>
      </c>
      <c r="E176" s="5" t="s">
        <v>87</v>
      </c>
      <c r="F176" s="9">
        <v>50</v>
      </c>
      <c r="G176" s="9">
        <v>8</v>
      </c>
      <c r="H176" s="9">
        <v>7</v>
      </c>
      <c r="N176" s="12">
        <v>20</v>
      </c>
      <c r="O176" s="26">
        <f>ROUND(F176*0.5+SUM(G176:M176)+N176,0)</f>
        <v>60</v>
      </c>
      <c r="P176" s="30">
        <v>5</v>
      </c>
      <c r="Q176" s="31">
        <v>2</v>
      </c>
      <c r="R176" s="15">
        <v>17</v>
      </c>
      <c r="V176" s="8">
        <f t="shared" si="8"/>
        <v>5</v>
      </c>
      <c r="W176" s="8">
        <f t="shared" si="9"/>
        <v>21</v>
      </c>
      <c r="X176" s="8">
        <f t="shared" si="10"/>
        <v>36.6</v>
      </c>
      <c r="Y176" s="8" t="str">
        <f t="shared" si="11"/>
        <v>kalır</v>
      </c>
    </row>
    <row r="177" spans="1:25">
      <c r="A177" s="4" t="s">
        <v>1988</v>
      </c>
      <c r="B177" s="5" t="s">
        <v>88</v>
      </c>
      <c r="C177" s="5" t="s">
        <v>89</v>
      </c>
      <c r="D177" s="5" t="s">
        <v>90</v>
      </c>
      <c r="E177" s="5" t="s">
        <v>91</v>
      </c>
      <c r="F177" s="9">
        <v>35</v>
      </c>
      <c r="N177" s="12">
        <v>20</v>
      </c>
      <c r="O177" s="26">
        <f>ROUND(F177*0.5+SUM(G177:M177)+N177,0)</f>
        <v>38</v>
      </c>
      <c r="P177" s="30">
        <v>3</v>
      </c>
      <c r="Q177" s="31">
        <v>3</v>
      </c>
      <c r="R177" s="15">
        <v>27</v>
      </c>
      <c r="V177" s="8">
        <f t="shared" si="8"/>
        <v>5</v>
      </c>
      <c r="W177" s="8">
        <f t="shared" si="9"/>
        <v>25</v>
      </c>
      <c r="X177" s="8">
        <f t="shared" si="10"/>
        <v>30.200000000000003</v>
      </c>
      <c r="Y177" s="8" t="str">
        <f t="shared" si="11"/>
        <v>kalır</v>
      </c>
    </row>
    <row r="178" spans="1:25">
      <c r="A178" s="4" t="s">
        <v>1988</v>
      </c>
      <c r="B178" s="5" t="s">
        <v>92</v>
      </c>
      <c r="C178" s="5" t="s">
        <v>93</v>
      </c>
      <c r="D178" s="5" t="s">
        <v>94</v>
      </c>
      <c r="E178" s="5" t="s">
        <v>95</v>
      </c>
      <c r="F178" s="9">
        <v>39</v>
      </c>
      <c r="G178" s="9">
        <v>8</v>
      </c>
      <c r="H178" s="9">
        <v>8</v>
      </c>
      <c r="N178" s="12">
        <v>20</v>
      </c>
      <c r="O178" s="26">
        <f>ROUND(F178*0.5+SUM(G178:M178)+N178,0)</f>
        <v>56</v>
      </c>
      <c r="P178" s="30">
        <v>4</v>
      </c>
      <c r="Q178" s="31">
        <v>6</v>
      </c>
      <c r="R178" s="15">
        <v>23</v>
      </c>
      <c r="V178" s="8">
        <f t="shared" si="8"/>
        <v>5</v>
      </c>
      <c r="W178" s="8">
        <f t="shared" si="9"/>
        <v>27</v>
      </c>
      <c r="X178" s="8">
        <f t="shared" si="10"/>
        <v>38.6</v>
      </c>
      <c r="Y178" s="8" t="str">
        <f t="shared" si="11"/>
        <v>kalır</v>
      </c>
    </row>
    <row r="179" spans="1:25">
      <c r="A179" s="4" t="s">
        <v>1990</v>
      </c>
      <c r="B179" s="7" t="s">
        <v>120</v>
      </c>
      <c r="C179" s="7" t="s">
        <v>362</v>
      </c>
      <c r="D179" s="7" t="s">
        <v>361</v>
      </c>
      <c r="E179" s="7" t="s">
        <v>360</v>
      </c>
      <c r="F179" s="9">
        <v>48</v>
      </c>
      <c r="G179" s="9">
        <v>7</v>
      </c>
      <c r="H179" s="9">
        <v>7</v>
      </c>
      <c r="J179" s="9">
        <v>7</v>
      </c>
      <c r="N179" s="12">
        <v>20</v>
      </c>
      <c r="O179" s="26">
        <f>ROUND(F179*0.5+SUM(G179:M179)+N179,0)</f>
        <v>65</v>
      </c>
      <c r="P179" s="30">
        <v>4</v>
      </c>
      <c r="Q179" s="31">
        <v>2</v>
      </c>
      <c r="R179" s="15">
        <v>30</v>
      </c>
      <c r="V179" s="8">
        <f t="shared" si="8"/>
        <v>5</v>
      </c>
      <c r="W179" s="8">
        <f t="shared" si="9"/>
        <v>26</v>
      </c>
      <c r="X179" s="8">
        <f t="shared" si="10"/>
        <v>41.6</v>
      </c>
      <c r="Y179" s="8" t="str">
        <f t="shared" si="11"/>
        <v>kalır</v>
      </c>
    </row>
    <row r="180" spans="1:25">
      <c r="A180" s="4" t="s">
        <v>1990</v>
      </c>
      <c r="B180" s="7" t="s">
        <v>124</v>
      </c>
      <c r="C180" s="7" t="s">
        <v>359</v>
      </c>
      <c r="D180" s="7" t="s">
        <v>358</v>
      </c>
      <c r="E180" s="7" t="s">
        <v>357</v>
      </c>
      <c r="F180" s="9">
        <v>44</v>
      </c>
      <c r="N180" s="12">
        <v>20</v>
      </c>
      <c r="O180" s="26">
        <f>ROUND(F180*0.5+SUM(G180:M180)+N180,0)</f>
        <v>42</v>
      </c>
      <c r="P180" s="30"/>
      <c r="Q180" s="31"/>
      <c r="V180" s="8" t="str">
        <f t="shared" si="8"/>
        <v>-10</v>
      </c>
      <c r="W180" s="8">
        <f t="shared" si="9"/>
        <v>-10</v>
      </c>
      <c r="X180" s="8">
        <f t="shared" si="10"/>
        <v>10.8</v>
      </c>
      <c r="Y180" s="8" t="str">
        <f t="shared" si="11"/>
        <v>kalır</v>
      </c>
    </row>
    <row r="181" spans="1:25">
      <c r="A181" s="4" t="s">
        <v>1990</v>
      </c>
      <c r="B181" s="7" t="s">
        <v>128</v>
      </c>
      <c r="C181" s="7" t="s">
        <v>356</v>
      </c>
      <c r="D181" s="7" t="s">
        <v>355</v>
      </c>
      <c r="E181" s="7" t="s">
        <v>354</v>
      </c>
      <c r="F181" s="9">
        <v>21</v>
      </c>
      <c r="G181" s="9">
        <v>7</v>
      </c>
      <c r="N181" s="12">
        <v>20</v>
      </c>
      <c r="O181" s="26">
        <f>ROUND(F181*0.5+SUM(G181:M181)+N181,0)</f>
        <v>38</v>
      </c>
      <c r="P181" s="30">
        <v>2</v>
      </c>
      <c r="Q181" s="31">
        <v>4</v>
      </c>
      <c r="R181" s="15">
        <v>28</v>
      </c>
      <c r="V181" s="8" t="str">
        <f t="shared" si="8"/>
        <v>-10</v>
      </c>
      <c r="W181" s="8">
        <f t="shared" si="9"/>
        <v>10</v>
      </c>
      <c r="X181" s="8">
        <f t="shared" si="10"/>
        <v>21.200000000000003</v>
      </c>
      <c r="Y181" s="8" t="str">
        <f t="shared" si="11"/>
        <v>kalır</v>
      </c>
    </row>
    <row r="182" spans="1:25">
      <c r="A182" s="4" t="s">
        <v>1988</v>
      </c>
      <c r="B182" s="5" t="s">
        <v>96</v>
      </c>
      <c r="C182" s="5" t="s">
        <v>97</v>
      </c>
      <c r="D182" s="5" t="s">
        <v>98</v>
      </c>
      <c r="E182" s="5" t="s">
        <v>99</v>
      </c>
      <c r="F182" s="9">
        <v>33</v>
      </c>
      <c r="G182" s="9">
        <v>7</v>
      </c>
      <c r="N182" s="12">
        <v>20</v>
      </c>
      <c r="O182" s="26">
        <f>ROUND(F182*0.5+SUM(G182:M182)+N182,0)</f>
        <v>44</v>
      </c>
      <c r="P182" s="30"/>
      <c r="Q182" s="31"/>
      <c r="R182" s="15">
        <v>22</v>
      </c>
      <c r="V182" s="8" t="str">
        <f t="shared" si="8"/>
        <v>-10</v>
      </c>
      <c r="W182" s="8">
        <f t="shared" si="9"/>
        <v>1</v>
      </c>
      <c r="X182" s="8">
        <f t="shared" si="10"/>
        <v>18.200000000000003</v>
      </c>
      <c r="Y182" s="8" t="str">
        <f t="shared" si="11"/>
        <v>kalır</v>
      </c>
    </row>
    <row r="183" spans="1:25">
      <c r="A183" s="4" t="s">
        <v>1988</v>
      </c>
      <c r="B183" s="5" t="s">
        <v>100</v>
      </c>
      <c r="C183" s="5" t="s">
        <v>101</v>
      </c>
      <c r="D183" s="5" t="s">
        <v>102</v>
      </c>
      <c r="E183" s="5" t="s">
        <v>103</v>
      </c>
      <c r="N183" s="12">
        <v>20</v>
      </c>
      <c r="O183" s="26">
        <f>ROUND(F183*0.5+SUM(G183:M183)+N183,0)</f>
        <v>20</v>
      </c>
      <c r="P183" s="30"/>
      <c r="Q183" s="31"/>
      <c r="V183" s="8" t="str">
        <f t="shared" si="8"/>
        <v>-10</v>
      </c>
      <c r="W183" s="8">
        <f t="shared" si="9"/>
        <v>-10</v>
      </c>
      <c r="X183" s="8">
        <f t="shared" si="10"/>
        <v>2</v>
      </c>
      <c r="Y183" s="8" t="str">
        <f t="shared" si="11"/>
        <v>kalır</v>
      </c>
    </row>
    <row r="184" spans="1:25">
      <c r="A184" s="4" t="s">
        <v>1988</v>
      </c>
      <c r="B184" s="5" t="s">
        <v>104</v>
      </c>
      <c r="C184" s="5" t="s">
        <v>105</v>
      </c>
      <c r="D184" s="5" t="s">
        <v>106</v>
      </c>
      <c r="E184" s="5" t="s">
        <v>107</v>
      </c>
      <c r="N184" s="12">
        <v>20</v>
      </c>
      <c r="O184" s="26">
        <f>ROUND(F184*0.5+SUM(G184:M184)+N184,0)</f>
        <v>20</v>
      </c>
      <c r="P184" s="30"/>
      <c r="Q184" s="31"/>
      <c r="V184" s="8" t="str">
        <f t="shared" si="8"/>
        <v>-10</v>
      </c>
      <c r="W184" s="8">
        <f t="shared" si="9"/>
        <v>-10</v>
      </c>
      <c r="X184" s="8">
        <f t="shared" si="10"/>
        <v>2</v>
      </c>
      <c r="Y184" s="8" t="str">
        <f t="shared" si="11"/>
        <v>kalır</v>
      </c>
    </row>
    <row r="185" spans="1:25">
      <c r="A185" s="4" t="s">
        <v>1989</v>
      </c>
      <c r="B185" s="7" t="s">
        <v>84</v>
      </c>
      <c r="C185" s="7" t="s">
        <v>240</v>
      </c>
      <c r="D185" s="7" t="s">
        <v>239</v>
      </c>
      <c r="E185" s="7" t="s">
        <v>238</v>
      </c>
      <c r="F185" s="9">
        <v>21</v>
      </c>
      <c r="G185" s="9">
        <v>6</v>
      </c>
      <c r="H185" s="9">
        <v>7</v>
      </c>
      <c r="I185" s="9">
        <v>7</v>
      </c>
      <c r="J185" s="9">
        <v>6</v>
      </c>
      <c r="N185" s="12">
        <v>20</v>
      </c>
      <c r="O185" s="26">
        <f>ROUND(F185*0.5+SUM(G185:M185)+N185,0)</f>
        <v>57</v>
      </c>
      <c r="P185" s="30">
        <v>5</v>
      </c>
      <c r="Q185" s="31">
        <v>10</v>
      </c>
      <c r="R185" s="15">
        <v>15</v>
      </c>
      <c r="V185" s="8">
        <f t="shared" si="8"/>
        <v>5</v>
      </c>
      <c r="W185" s="8">
        <f t="shared" si="9"/>
        <v>28</v>
      </c>
      <c r="X185" s="8">
        <f t="shared" si="10"/>
        <v>39.6</v>
      </c>
      <c r="Y185" s="8" t="str">
        <f t="shared" si="11"/>
        <v>kalır</v>
      </c>
    </row>
    <row r="186" spans="1:25">
      <c r="A186" s="4" t="s">
        <v>1989</v>
      </c>
      <c r="B186" s="7" t="s">
        <v>88</v>
      </c>
      <c r="C186" s="7" t="s">
        <v>237</v>
      </c>
      <c r="D186" s="7" t="s">
        <v>236</v>
      </c>
      <c r="E186" s="7" t="s">
        <v>235</v>
      </c>
      <c r="F186" s="9">
        <v>15</v>
      </c>
      <c r="G186" s="10">
        <v>5</v>
      </c>
      <c r="H186" s="9">
        <v>6</v>
      </c>
      <c r="N186" s="12">
        <v>20</v>
      </c>
      <c r="O186" s="26">
        <f>ROUND(F186*0.5+SUM(G186:M186)+N186,0)</f>
        <v>39</v>
      </c>
      <c r="P186" s="30">
        <v>2</v>
      </c>
      <c r="Q186" s="31">
        <v>6</v>
      </c>
      <c r="V186" s="8" t="str">
        <f t="shared" si="8"/>
        <v>-10</v>
      </c>
      <c r="W186" s="8">
        <f t="shared" si="9"/>
        <v>-2</v>
      </c>
      <c r="X186" s="8">
        <f t="shared" si="10"/>
        <v>14.400000000000002</v>
      </c>
      <c r="Y186" s="8" t="str">
        <f t="shared" si="11"/>
        <v>kalır</v>
      </c>
    </row>
    <row r="187" spans="1:25">
      <c r="A187" s="4" t="s">
        <v>1989</v>
      </c>
      <c r="B187" s="7" t="s">
        <v>92</v>
      </c>
      <c r="C187" s="7" t="s">
        <v>234</v>
      </c>
      <c r="D187" s="7" t="s">
        <v>233</v>
      </c>
      <c r="E187" s="7" t="s">
        <v>232</v>
      </c>
      <c r="F187" s="9">
        <v>11</v>
      </c>
      <c r="N187" s="12">
        <v>20</v>
      </c>
      <c r="O187" s="26">
        <f>ROUND(F187*0.5+SUM(G187:M187)+N187,0)</f>
        <v>26</v>
      </c>
      <c r="P187" s="30"/>
      <c r="Q187" s="31">
        <v>2</v>
      </c>
      <c r="V187" s="8" t="str">
        <f t="shared" si="8"/>
        <v>-10</v>
      </c>
      <c r="W187" s="8">
        <f t="shared" si="9"/>
        <v>-8</v>
      </c>
      <c r="X187" s="8">
        <f t="shared" si="10"/>
        <v>5.6000000000000005</v>
      </c>
      <c r="Y187" s="8" t="str">
        <f t="shared" si="11"/>
        <v>kalır</v>
      </c>
    </row>
    <row r="188" spans="1:25">
      <c r="A188" s="4" t="s">
        <v>1989</v>
      </c>
      <c r="B188" s="7" t="s">
        <v>96</v>
      </c>
      <c r="C188" s="7" t="s">
        <v>231</v>
      </c>
      <c r="D188" s="7" t="s">
        <v>230</v>
      </c>
      <c r="E188" s="7" t="s">
        <v>229</v>
      </c>
      <c r="F188" s="9">
        <v>40</v>
      </c>
      <c r="G188" s="9">
        <v>7</v>
      </c>
      <c r="H188" s="9">
        <v>7</v>
      </c>
      <c r="I188" s="9">
        <v>7</v>
      </c>
      <c r="J188" s="9">
        <v>7</v>
      </c>
      <c r="N188" s="12">
        <v>20</v>
      </c>
      <c r="O188" s="26">
        <f>ROUND(F188*0.5+SUM(G188:M188)+N188,0)</f>
        <v>68</v>
      </c>
      <c r="P188" s="30">
        <v>9</v>
      </c>
      <c r="Q188" s="31">
        <v>10</v>
      </c>
      <c r="R188" s="15">
        <v>34</v>
      </c>
      <c r="S188" s="8">
        <v>7</v>
      </c>
      <c r="T188" s="8">
        <v>7</v>
      </c>
      <c r="U188" s="8">
        <v>7</v>
      </c>
      <c r="V188" s="8">
        <f t="shared" si="8"/>
        <v>5</v>
      </c>
      <c r="W188" s="8">
        <f t="shared" si="9"/>
        <v>73</v>
      </c>
      <c r="X188" s="8">
        <f t="shared" si="10"/>
        <v>71</v>
      </c>
      <c r="Y188" s="8" t="str">
        <f t="shared" si="11"/>
        <v>GEÇER</v>
      </c>
    </row>
    <row r="189" spans="1:25">
      <c r="A189" s="4" t="s">
        <v>1989</v>
      </c>
      <c r="B189" s="7" t="s">
        <v>100</v>
      </c>
      <c r="C189" s="7" t="s">
        <v>228</v>
      </c>
      <c r="D189" s="7" t="s">
        <v>227</v>
      </c>
      <c r="E189" s="7" t="s">
        <v>226</v>
      </c>
      <c r="F189" s="9">
        <v>35</v>
      </c>
      <c r="N189" s="12">
        <v>20</v>
      </c>
      <c r="O189" s="26">
        <f>ROUND(F189*0.5+SUM(G189:M189)+N189,0)</f>
        <v>38</v>
      </c>
      <c r="P189" s="30"/>
      <c r="Q189" s="31">
        <v>4</v>
      </c>
      <c r="V189" s="8" t="str">
        <f t="shared" si="8"/>
        <v>-10</v>
      </c>
      <c r="W189" s="8">
        <f t="shared" si="9"/>
        <v>-6</v>
      </c>
      <c r="X189" s="8">
        <f t="shared" si="10"/>
        <v>11.600000000000001</v>
      </c>
      <c r="Y189" s="8" t="str">
        <f t="shared" si="11"/>
        <v>kalır</v>
      </c>
    </row>
    <row r="190" spans="1:25">
      <c r="A190" s="4" t="s">
        <v>1988</v>
      </c>
      <c r="B190" s="5" t="s">
        <v>108</v>
      </c>
      <c r="C190" s="5" t="s">
        <v>109</v>
      </c>
      <c r="D190" s="5" t="s">
        <v>110</v>
      </c>
      <c r="E190" s="5" t="s">
        <v>111</v>
      </c>
      <c r="G190" s="9">
        <v>5</v>
      </c>
      <c r="N190" s="12">
        <v>20</v>
      </c>
      <c r="O190" s="26">
        <f>ROUND(F190*0.5+SUM(G190:M190)+N190,0)</f>
        <v>25</v>
      </c>
      <c r="P190" s="30"/>
      <c r="Q190" s="31"/>
      <c r="V190" s="8" t="str">
        <f t="shared" si="8"/>
        <v>-10</v>
      </c>
      <c r="W190" s="8">
        <f t="shared" si="9"/>
        <v>-10</v>
      </c>
      <c r="X190" s="8">
        <f t="shared" si="10"/>
        <v>4</v>
      </c>
      <c r="Y190" s="8" t="str">
        <f t="shared" si="11"/>
        <v>kalır</v>
      </c>
    </row>
    <row r="191" spans="1:25">
      <c r="A191" s="4" t="s">
        <v>1990</v>
      </c>
      <c r="B191" s="7" t="s">
        <v>132</v>
      </c>
      <c r="C191" s="7" t="s">
        <v>353</v>
      </c>
      <c r="D191" s="7" t="s">
        <v>352</v>
      </c>
      <c r="E191" s="7" t="s">
        <v>351</v>
      </c>
      <c r="F191" s="9">
        <v>8</v>
      </c>
      <c r="H191" s="9">
        <v>5</v>
      </c>
      <c r="N191" s="12">
        <v>20</v>
      </c>
      <c r="O191" s="26">
        <f>ROUND(F191*0.5+SUM(G191:M191)+N191,0)</f>
        <v>29</v>
      </c>
      <c r="P191" s="30">
        <v>2</v>
      </c>
      <c r="Q191" s="31">
        <v>5</v>
      </c>
      <c r="V191" s="8" t="str">
        <f t="shared" si="8"/>
        <v>-10</v>
      </c>
      <c r="W191" s="8">
        <f t="shared" si="9"/>
        <v>-3</v>
      </c>
      <c r="X191" s="8">
        <f t="shared" si="10"/>
        <v>9.8000000000000007</v>
      </c>
      <c r="Y191" s="8" t="str">
        <f t="shared" si="11"/>
        <v>kalır</v>
      </c>
    </row>
    <row r="192" spans="1:25">
      <c r="A192" s="4" t="s">
        <v>1990</v>
      </c>
      <c r="B192" s="7" t="s">
        <v>136</v>
      </c>
      <c r="C192" s="7" t="s">
        <v>350</v>
      </c>
      <c r="D192" s="7" t="s">
        <v>349</v>
      </c>
      <c r="E192" s="7" t="s">
        <v>348</v>
      </c>
      <c r="F192" s="9">
        <v>26</v>
      </c>
      <c r="G192" s="9">
        <v>6</v>
      </c>
      <c r="H192" s="9">
        <v>7</v>
      </c>
      <c r="N192" s="12">
        <v>20</v>
      </c>
      <c r="O192" s="26">
        <f>ROUND(F192*0.5+SUM(G192:M192)+N192,0)</f>
        <v>46</v>
      </c>
      <c r="P192" s="30"/>
      <c r="Q192" s="31">
        <v>1</v>
      </c>
      <c r="V192" s="8" t="str">
        <f t="shared" si="8"/>
        <v>-10</v>
      </c>
      <c r="W192" s="8">
        <f t="shared" si="9"/>
        <v>-9</v>
      </c>
      <c r="X192" s="8">
        <f t="shared" si="10"/>
        <v>13.000000000000004</v>
      </c>
      <c r="Y192" s="8" t="str">
        <f t="shared" si="11"/>
        <v>kalır</v>
      </c>
    </row>
    <row r="193" spans="1:26">
      <c r="A193" s="4" t="s">
        <v>1990</v>
      </c>
      <c r="B193" s="7" t="s">
        <v>140</v>
      </c>
      <c r="C193" s="7" t="s">
        <v>347</v>
      </c>
      <c r="D193" s="7" t="s">
        <v>346</v>
      </c>
      <c r="E193" s="7" t="s">
        <v>345</v>
      </c>
      <c r="F193" s="9">
        <v>31</v>
      </c>
      <c r="G193" s="9">
        <v>7</v>
      </c>
      <c r="H193" s="9">
        <v>7</v>
      </c>
      <c r="J193" s="9">
        <v>5</v>
      </c>
      <c r="N193" s="12">
        <v>20</v>
      </c>
      <c r="O193" s="26">
        <f>ROUND(F193*0.5+SUM(G193:M193)+N193,0)</f>
        <v>55</v>
      </c>
      <c r="P193" s="30">
        <v>5</v>
      </c>
      <c r="Q193" s="31">
        <v>8</v>
      </c>
      <c r="R193" s="15">
        <v>6</v>
      </c>
      <c r="V193" s="8">
        <f t="shared" si="8"/>
        <v>5</v>
      </c>
      <c r="W193" s="8">
        <f t="shared" si="9"/>
        <v>21</v>
      </c>
      <c r="X193" s="8">
        <f t="shared" si="10"/>
        <v>34.6</v>
      </c>
      <c r="Y193" s="8" t="str">
        <f t="shared" si="11"/>
        <v>kalır</v>
      </c>
    </row>
    <row r="194" spans="1:26">
      <c r="A194" s="4" t="s">
        <v>1990</v>
      </c>
      <c r="B194" s="7" t="s">
        <v>144</v>
      </c>
      <c r="C194" s="7" t="s">
        <v>344</v>
      </c>
      <c r="D194" s="7" t="s">
        <v>343</v>
      </c>
      <c r="E194" s="7" t="s">
        <v>342</v>
      </c>
      <c r="F194" s="9">
        <v>32</v>
      </c>
      <c r="H194" s="9">
        <v>7</v>
      </c>
      <c r="N194" s="12">
        <v>20</v>
      </c>
      <c r="O194" s="26">
        <f>ROUND(F194*0.5+SUM(G194:M194)+N194,0)</f>
        <v>43</v>
      </c>
      <c r="P194" s="30">
        <v>3</v>
      </c>
      <c r="Q194" s="31">
        <v>6</v>
      </c>
      <c r="R194" s="15">
        <v>30</v>
      </c>
      <c r="V194" s="8">
        <f t="shared" si="8"/>
        <v>5</v>
      </c>
      <c r="W194" s="8">
        <f t="shared" si="9"/>
        <v>29</v>
      </c>
      <c r="X194" s="8">
        <f t="shared" si="10"/>
        <v>34.599999999999994</v>
      </c>
      <c r="Y194" s="8" t="str">
        <f t="shared" si="11"/>
        <v>kalır</v>
      </c>
    </row>
    <row r="195" spans="1:26">
      <c r="A195" s="4" t="s">
        <v>1990</v>
      </c>
      <c r="B195" s="7" t="s">
        <v>148</v>
      </c>
      <c r="C195" s="7" t="s">
        <v>341</v>
      </c>
      <c r="D195" s="7" t="s">
        <v>340</v>
      </c>
      <c r="E195" s="7" t="s">
        <v>339</v>
      </c>
      <c r="N195" s="12">
        <v>20</v>
      </c>
      <c r="O195" s="26">
        <f>ROUND(F195*0.5+SUM(G195:M195)+N195,0)</f>
        <v>20</v>
      </c>
      <c r="P195" s="30"/>
      <c r="Q195" s="31"/>
      <c r="V195" s="8" t="str">
        <f t="shared" ref="V195:V258" si="12">IF(P195&lt;3,"-10",5)</f>
        <v>-10</v>
      </c>
      <c r="W195" s="8">
        <f t="shared" ref="W195:W258" si="13">ROUND(P195+Q195+R195*0.5+(S195+T195+U195)*1.5+V195,0)</f>
        <v>-10</v>
      </c>
      <c r="X195" s="8">
        <f t="shared" ref="X195:X258" si="14">O195*0.4+W195*0.6</f>
        <v>2</v>
      </c>
      <c r="Y195" s="8" t="str">
        <f t="shared" ref="Y195:Y258" si="15">IF(AND(W195&gt;=50,X195&gt;=59.5),"GEÇER","kalır")</f>
        <v>kalır</v>
      </c>
    </row>
    <row r="196" spans="1:26">
      <c r="A196" s="4" t="s">
        <v>1988</v>
      </c>
      <c r="B196" s="5" t="s">
        <v>112</v>
      </c>
      <c r="C196" s="5" t="s">
        <v>113</v>
      </c>
      <c r="D196" s="5" t="s">
        <v>114</v>
      </c>
      <c r="E196" s="5" t="s">
        <v>115</v>
      </c>
      <c r="F196" s="9">
        <v>34</v>
      </c>
      <c r="G196" s="9">
        <v>7</v>
      </c>
      <c r="H196" s="9">
        <v>7</v>
      </c>
      <c r="N196" s="12">
        <v>20</v>
      </c>
      <c r="O196" s="26">
        <f>ROUND(F196*0.5+SUM(G196:M196)+N196,0)</f>
        <v>51</v>
      </c>
      <c r="P196" s="30">
        <v>4</v>
      </c>
      <c r="Q196" s="31">
        <v>3</v>
      </c>
      <c r="R196" s="15">
        <v>18</v>
      </c>
      <c r="V196" s="8">
        <f t="shared" si="12"/>
        <v>5</v>
      </c>
      <c r="W196" s="8">
        <f t="shared" si="13"/>
        <v>21</v>
      </c>
      <c r="X196" s="8">
        <f t="shared" si="14"/>
        <v>33</v>
      </c>
      <c r="Y196" s="8" t="str">
        <f t="shared" si="15"/>
        <v>kalır</v>
      </c>
    </row>
    <row r="197" spans="1:26">
      <c r="A197" s="4" t="s">
        <v>1988</v>
      </c>
      <c r="B197" s="5" t="s">
        <v>116</v>
      </c>
      <c r="C197" s="5" t="s">
        <v>117</v>
      </c>
      <c r="D197" s="5" t="s">
        <v>118</v>
      </c>
      <c r="E197" s="5" t="s">
        <v>119</v>
      </c>
      <c r="F197" s="9">
        <v>17</v>
      </c>
      <c r="G197" s="9">
        <v>7</v>
      </c>
      <c r="H197" s="9">
        <v>6</v>
      </c>
      <c r="J197" s="9">
        <v>6</v>
      </c>
      <c r="N197" s="12">
        <v>20</v>
      </c>
      <c r="O197" s="26">
        <f>ROUND(F197*0.5+SUM(G197:M197)+N197,0)</f>
        <v>48</v>
      </c>
      <c r="P197" s="30">
        <v>5</v>
      </c>
      <c r="Q197" s="31">
        <v>1</v>
      </c>
      <c r="R197" s="15">
        <v>13</v>
      </c>
      <c r="V197" s="8">
        <f t="shared" si="12"/>
        <v>5</v>
      </c>
      <c r="W197" s="8">
        <f t="shared" si="13"/>
        <v>18</v>
      </c>
      <c r="X197" s="8">
        <f t="shared" si="14"/>
        <v>30</v>
      </c>
      <c r="Y197" s="8" t="str">
        <f t="shared" si="15"/>
        <v>kalır</v>
      </c>
    </row>
    <row r="198" spans="1:26">
      <c r="A198" s="4" t="s">
        <v>1989</v>
      </c>
      <c r="B198" s="7" t="s">
        <v>104</v>
      </c>
      <c r="C198" s="7" t="s">
        <v>225</v>
      </c>
      <c r="D198" s="7" t="s">
        <v>224</v>
      </c>
      <c r="E198" s="7" t="s">
        <v>223</v>
      </c>
      <c r="F198" s="9">
        <v>15</v>
      </c>
      <c r="G198" s="9">
        <v>7</v>
      </c>
      <c r="H198" s="9">
        <v>5</v>
      </c>
      <c r="I198" s="9">
        <v>7</v>
      </c>
      <c r="N198" s="12">
        <v>20</v>
      </c>
      <c r="O198" s="26">
        <f>ROUND(F198*0.5+SUM(G198:M198)+N198,0)</f>
        <v>47</v>
      </c>
      <c r="P198" s="30">
        <v>3</v>
      </c>
      <c r="Q198" s="31">
        <v>4</v>
      </c>
      <c r="R198" s="15">
        <v>19</v>
      </c>
      <c r="V198" s="8">
        <f t="shared" si="12"/>
        <v>5</v>
      </c>
      <c r="W198" s="8">
        <f t="shared" si="13"/>
        <v>22</v>
      </c>
      <c r="X198" s="8">
        <f t="shared" si="14"/>
        <v>32</v>
      </c>
      <c r="Y198" s="8" t="str">
        <f t="shared" si="15"/>
        <v>kalır</v>
      </c>
    </row>
    <row r="199" spans="1:26">
      <c r="A199" s="4" t="s">
        <v>1989</v>
      </c>
      <c r="B199" s="7" t="s">
        <v>108</v>
      </c>
      <c r="C199" s="7" t="s">
        <v>222</v>
      </c>
      <c r="D199" s="7" t="s">
        <v>38</v>
      </c>
      <c r="E199" s="7" t="s">
        <v>221</v>
      </c>
      <c r="F199" s="9">
        <v>36</v>
      </c>
      <c r="G199" s="9">
        <v>7</v>
      </c>
      <c r="H199" s="9">
        <v>6</v>
      </c>
      <c r="N199" s="12">
        <v>20</v>
      </c>
      <c r="O199" s="26">
        <f>ROUND(F199*0.5+SUM(G199:M199)+N199,0)</f>
        <v>51</v>
      </c>
      <c r="P199" s="30">
        <v>4</v>
      </c>
      <c r="Q199" s="31">
        <v>4</v>
      </c>
      <c r="R199" s="15">
        <v>16</v>
      </c>
      <c r="V199" s="8">
        <f t="shared" si="12"/>
        <v>5</v>
      </c>
      <c r="W199" s="8">
        <f t="shared" si="13"/>
        <v>21</v>
      </c>
      <c r="X199" s="8">
        <f t="shared" si="14"/>
        <v>33</v>
      </c>
      <c r="Y199" s="8" t="str">
        <f t="shared" si="15"/>
        <v>kalır</v>
      </c>
      <c r="Z199" s="40" t="s">
        <v>2235</v>
      </c>
    </row>
    <row r="200" spans="1:26">
      <c r="A200" s="4" t="s">
        <v>1989</v>
      </c>
      <c r="B200" s="7" t="s">
        <v>112</v>
      </c>
      <c r="C200" s="7" t="s">
        <v>220</v>
      </c>
      <c r="D200" s="7" t="s">
        <v>219</v>
      </c>
      <c r="E200" s="7" t="s">
        <v>218</v>
      </c>
      <c r="F200" s="9">
        <v>51</v>
      </c>
      <c r="N200" s="12">
        <v>20</v>
      </c>
      <c r="O200" s="26">
        <f>ROUND(F200*0.5+SUM(G200:M200)+N200,0)</f>
        <v>46</v>
      </c>
      <c r="P200" s="30">
        <v>6</v>
      </c>
      <c r="Q200" s="31">
        <v>3</v>
      </c>
      <c r="R200" s="15">
        <v>17</v>
      </c>
      <c r="V200" s="8">
        <f t="shared" si="12"/>
        <v>5</v>
      </c>
      <c r="W200" s="8">
        <f t="shared" si="13"/>
        <v>23</v>
      </c>
      <c r="X200" s="8">
        <f t="shared" si="14"/>
        <v>32.200000000000003</v>
      </c>
      <c r="Y200" s="8" t="str">
        <f t="shared" si="15"/>
        <v>kalır</v>
      </c>
    </row>
    <row r="201" spans="1:26">
      <c r="A201" s="4" t="s">
        <v>1988</v>
      </c>
      <c r="B201" s="5" t="s">
        <v>120</v>
      </c>
      <c r="C201" s="5" t="s">
        <v>121</v>
      </c>
      <c r="D201" s="5" t="s">
        <v>122</v>
      </c>
      <c r="E201" s="5" t="s">
        <v>123</v>
      </c>
      <c r="F201" s="9">
        <v>64</v>
      </c>
      <c r="N201" s="12">
        <v>20</v>
      </c>
      <c r="O201" s="26">
        <f>ROUND(F201*0.5+SUM(G201:M201)+N201,0)</f>
        <v>52</v>
      </c>
      <c r="P201" s="30">
        <v>5</v>
      </c>
      <c r="Q201" s="31">
        <v>10</v>
      </c>
      <c r="R201" s="15">
        <v>33</v>
      </c>
      <c r="V201" s="8">
        <f t="shared" si="12"/>
        <v>5</v>
      </c>
      <c r="W201" s="8">
        <f t="shared" si="13"/>
        <v>37</v>
      </c>
      <c r="X201" s="8">
        <f t="shared" si="14"/>
        <v>43</v>
      </c>
      <c r="Y201" s="8" t="str">
        <f t="shared" si="15"/>
        <v>kalır</v>
      </c>
    </row>
    <row r="202" spans="1:26">
      <c r="A202" s="4" t="s">
        <v>1988</v>
      </c>
      <c r="B202" s="5" t="s">
        <v>124</v>
      </c>
      <c r="C202" s="5" t="s">
        <v>125</v>
      </c>
      <c r="D202" s="5" t="s">
        <v>126</v>
      </c>
      <c r="E202" s="5" t="s">
        <v>127</v>
      </c>
      <c r="F202" s="9">
        <v>42</v>
      </c>
      <c r="H202" s="9">
        <v>6</v>
      </c>
      <c r="I202" s="9">
        <v>7</v>
      </c>
      <c r="N202" s="12">
        <v>20</v>
      </c>
      <c r="O202" s="26">
        <f>ROUND(F202*0.5+SUM(G202:M202)+N202,0)</f>
        <v>54</v>
      </c>
      <c r="P202" s="30">
        <v>3</v>
      </c>
      <c r="Q202" s="31">
        <v>1</v>
      </c>
      <c r="R202" s="15">
        <v>21</v>
      </c>
      <c r="T202" s="8">
        <v>5</v>
      </c>
      <c r="U202" s="8">
        <v>7</v>
      </c>
      <c r="V202" s="8">
        <f t="shared" si="12"/>
        <v>5</v>
      </c>
      <c r="W202" s="8">
        <f t="shared" si="13"/>
        <v>38</v>
      </c>
      <c r="X202" s="8">
        <f t="shared" si="14"/>
        <v>44.400000000000006</v>
      </c>
      <c r="Y202" s="8" t="str">
        <f t="shared" si="15"/>
        <v>kalır</v>
      </c>
    </row>
    <row r="203" spans="1:26">
      <c r="A203" s="4" t="s">
        <v>1993</v>
      </c>
      <c r="B203" s="7" t="s">
        <v>178</v>
      </c>
      <c r="C203" s="7" t="s">
        <v>656</v>
      </c>
      <c r="D203" s="7" t="s">
        <v>655</v>
      </c>
      <c r="E203" s="7" t="s">
        <v>123</v>
      </c>
      <c r="F203" s="9">
        <v>41</v>
      </c>
      <c r="G203" s="9">
        <v>8</v>
      </c>
      <c r="H203" s="9">
        <v>7</v>
      </c>
      <c r="J203" s="9">
        <v>7</v>
      </c>
      <c r="N203" s="12">
        <v>20</v>
      </c>
      <c r="O203" s="26">
        <f>ROUND(F203*0.5+SUM(G203:M203)+N203,0)</f>
        <v>63</v>
      </c>
      <c r="P203" s="30">
        <v>5</v>
      </c>
      <c r="Q203" s="31">
        <v>10</v>
      </c>
      <c r="R203" s="15">
        <v>41</v>
      </c>
      <c r="V203" s="8">
        <f t="shared" si="12"/>
        <v>5</v>
      </c>
      <c r="W203" s="8">
        <f t="shared" si="13"/>
        <v>41</v>
      </c>
      <c r="X203" s="8">
        <f t="shared" si="14"/>
        <v>49.8</v>
      </c>
      <c r="Y203" s="8" t="str">
        <f t="shared" si="15"/>
        <v>kalır</v>
      </c>
    </row>
    <row r="204" spans="1:26">
      <c r="A204" s="4" t="s">
        <v>1988</v>
      </c>
      <c r="B204" s="5" t="s">
        <v>128</v>
      </c>
      <c r="C204" s="5" t="s">
        <v>129</v>
      </c>
      <c r="D204" s="5" t="s">
        <v>130</v>
      </c>
      <c r="E204" s="5" t="s">
        <v>131</v>
      </c>
      <c r="F204" s="9">
        <v>50</v>
      </c>
      <c r="G204" s="9">
        <v>7</v>
      </c>
      <c r="H204" s="9">
        <v>7</v>
      </c>
      <c r="N204" s="12">
        <v>20</v>
      </c>
      <c r="O204" s="26">
        <f>ROUND(F204*0.5+SUM(G204:M204)+N204,0)</f>
        <v>59</v>
      </c>
      <c r="P204" s="30">
        <v>6</v>
      </c>
      <c r="Q204" s="31">
        <v>10</v>
      </c>
      <c r="R204" s="15">
        <v>24</v>
      </c>
      <c r="V204" s="8">
        <f t="shared" si="12"/>
        <v>5</v>
      </c>
      <c r="W204" s="8">
        <f t="shared" si="13"/>
        <v>33</v>
      </c>
      <c r="X204" s="8">
        <f t="shared" si="14"/>
        <v>43.400000000000006</v>
      </c>
      <c r="Y204" s="8" t="str">
        <f t="shared" si="15"/>
        <v>kalır</v>
      </c>
    </row>
    <row r="205" spans="1:26">
      <c r="A205" s="4" t="s">
        <v>1990</v>
      </c>
      <c r="B205" s="7" t="s">
        <v>152</v>
      </c>
      <c r="C205" s="7" t="s">
        <v>338</v>
      </c>
      <c r="D205" s="7" t="s">
        <v>58</v>
      </c>
      <c r="E205" s="7" t="s">
        <v>337</v>
      </c>
      <c r="F205" s="9">
        <v>14</v>
      </c>
      <c r="G205" s="9">
        <v>8</v>
      </c>
      <c r="H205" s="9">
        <v>6</v>
      </c>
      <c r="J205" s="9">
        <v>6</v>
      </c>
      <c r="N205" s="12">
        <v>20</v>
      </c>
      <c r="O205" s="26">
        <f>ROUND(F205*0.5+SUM(G205:M205)+N205,0)</f>
        <v>47</v>
      </c>
      <c r="P205" s="30">
        <v>4</v>
      </c>
      <c r="Q205" s="31">
        <v>3</v>
      </c>
      <c r="R205" s="15">
        <v>10</v>
      </c>
      <c r="V205" s="8">
        <f t="shared" si="12"/>
        <v>5</v>
      </c>
      <c r="W205" s="8">
        <f t="shared" si="13"/>
        <v>17</v>
      </c>
      <c r="X205" s="8">
        <f t="shared" si="14"/>
        <v>29</v>
      </c>
      <c r="Y205" s="8" t="str">
        <f t="shared" si="15"/>
        <v>kalır</v>
      </c>
    </row>
    <row r="206" spans="1:26">
      <c r="A206" s="4" t="s">
        <v>1988</v>
      </c>
      <c r="B206" s="5" t="s">
        <v>132</v>
      </c>
      <c r="C206" s="5" t="s">
        <v>133</v>
      </c>
      <c r="D206" s="5" t="s">
        <v>134</v>
      </c>
      <c r="E206" s="5" t="s">
        <v>135</v>
      </c>
      <c r="N206" s="12">
        <v>20</v>
      </c>
      <c r="O206" s="26">
        <f>ROUND(F206*0.5+SUM(G206:M206)+N206,0)</f>
        <v>20</v>
      </c>
      <c r="P206" s="30"/>
      <c r="Q206" s="31"/>
      <c r="V206" s="8" t="str">
        <f t="shared" si="12"/>
        <v>-10</v>
      </c>
      <c r="W206" s="8">
        <f t="shared" si="13"/>
        <v>-10</v>
      </c>
      <c r="X206" s="8">
        <f t="shared" si="14"/>
        <v>2</v>
      </c>
      <c r="Y206" s="8" t="str">
        <f t="shared" si="15"/>
        <v>kalır</v>
      </c>
    </row>
    <row r="207" spans="1:26">
      <c r="A207" s="4" t="s">
        <v>1990</v>
      </c>
      <c r="B207" s="7" t="s">
        <v>156</v>
      </c>
      <c r="C207" s="7" t="s">
        <v>336</v>
      </c>
      <c r="D207" s="7" t="s">
        <v>335</v>
      </c>
      <c r="E207" s="7" t="s">
        <v>334</v>
      </c>
      <c r="F207" s="9">
        <v>48</v>
      </c>
      <c r="G207" s="9">
        <v>8</v>
      </c>
      <c r="H207" s="9">
        <v>7</v>
      </c>
      <c r="I207" s="9">
        <v>8</v>
      </c>
      <c r="N207" s="12">
        <v>20</v>
      </c>
      <c r="O207" s="26">
        <f>ROUND(F207*0.5+SUM(G207:M207)+N207,0)</f>
        <v>67</v>
      </c>
      <c r="P207" s="30">
        <v>6</v>
      </c>
      <c r="Q207" s="31">
        <v>11</v>
      </c>
      <c r="R207" s="15">
        <v>26</v>
      </c>
      <c r="V207" s="8">
        <f t="shared" si="12"/>
        <v>5</v>
      </c>
      <c r="W207" s="8">
        <f t="shared" si="13"/>
        <v>35</v>
      </c>
      <c r="X207" s="8">
        <f t="shared" si="14"/>
        <v>47.8</v>
      </c>
      <c r="Y207" s="8" t="str">
        <f t="shared" si="15"/>
        <v>kalır</v>
      </c>
    </row>
    <row r="208" spans="1:26">
      <c r="A208" s="4" t="s">
        <v>1990</v>
      </c>
      <c r="B208" s="7" t="s">
        <v>160</v>
      </c>
      <c r="C208" s="7" t="s">
        <v>333</v>
      </c>
      <c r="D208" s="7" t="s">
        <v>332</v>
      </c>
      <c r="E208" s="7" t="s">
        <v>331</v>
      </c>
      <c r="F208" s="9">
        <v>28</v>
      </c>
      <c r="N208" s="12">
        <v>20</v>
      </c>
      <c r="O208" s="26">
        <f>ROUND(F208*0.5+SUM(G208:M208)+N208,0)</f>
        <v>34</v>
      </c>
      <c r="P208" s="30"/>
      <c r="Q208" s="31"/>
      <c r="V208" s="8" t="str">
        <f t="shared" si="12"/>
        <v>-10</v>
      </c>
      <c r="W208" s="8">
        <f t="shared" si="13"/>
        <v>-10</v>
      </c>
      <c r="X208" s="8">
        <f t="shared" si="14"/>
        <v>7.6000000000000014</v>
      </c>
      <c r="Y208" s="8" t="str">
        <f t="shared" si="15"/>
        <v>kalır</v>
      </c>
    </row>
    <row r="209" spans="1:25">
      <c r="A209" s="4" t="s">
        <v>1990</v>
      </c>
      <c r="B209" s="7" t="s">
        <v>182</v>
      </c>
      <c r="C209" s="7" t="s">
        <v>330</v>
      </c>
      <c r="D209" s="7" t="s">
        <v>329</v>
      </c>
      <c r="E209" s="7" t="s">
        <v>328</v>
      </c>
      <c r="F209" s="9">
        <v>66</v>
      </c>
      <c r="G209" s="9">
        <v>8</v>
      </c>
      <c r="H209" s="9">
        <v>8</v>
      </c>
      <c r="J209" s="9">
        <v>7</v>
      </c>
      <c r="N209" s="12">
        <v>20</v>
      </c>
      <c r="O209" s="26">
        <f>ROUND(F209*0.5+SUM(G209:M209)+N209,0)</f>
        <v>76</v>
      </c>
      <c r="P209" s="30">
        <v>6</v>
      </c>
      <c r="Q209" s="31">
        <v>7</v>
      </c>
      <c r="R209" s="15">
        <v>33</v>
      </c>
      <c r="V209" s="8">
        <f t="shared" si="12"/>
        <v>5</v>
      </c>
      <c r="W209" s="8">
        <f t="shared" si="13"/>
        <v>35</v>
      </c>
      <c r="X209" s="8">
        <f t="shared" si="14"/>
        <v>51.400000000000006</v>
      </c>
      <c r="Y209" s="8" t="str">
        <f t="shared" si="15"/>
        <v>kalır</v>
      </c>
    </row>
    <row r="210" spans="1:25">
      <c r="A210" s="4" t="s">
        <v>1993</v>
      </c>
      <c r="B210" s="7" t="s">
        <v>174</v>
      </c>
      <c r="C210" s="7" t="s">
        <v>654</v>
      </c>
      <c r="D210" s="7" t="s">
        <v>653</v>
      </c>
      <c r="E210" s="7" t="s">
        <v>652</v>
      </c>
      <c r="F210" s="9">
        <v>18</v>
      </c>
      <c r="G210" s="9">
        <v>7</v>
      </c>
      <c r="H210" s="9">
        <v>6</v>
      </c>
      <c r="N210" s="12">
        <v>20</v>
      </c>
      <c r="O210" s="26">
        <f>ROUND(F210*0.5+SUM(G210:M210)+N210,0)</f>
        <v>42</v>
      </c>
      <c r="P210" s="30">
        <v>3</v>
      </c>
      <c r="Q210" s="31">
        <v>9</v>
      </c>
      <c r="R210" s="15">
        <v>10</v>
      </c>
      <c r="V210" s="8">
        <f t="shared" si="12"/>
        <v>5</v>
      </c>
      <c r="W210" s="8">
        <f t="shared" si="13"/>
        <v>22</v>
      </c>
      <c r="X210" s="8">
        <f t="shared" si="14"/>
        <v>30</v>
      </c>
      <c r="Y210" s="8" t="str">
        <f t="shared" si="15"/>
        <v>kalır</v>
      </c>
    </row>
    <row r="211" spans="1:25">
      <c r="A211" s="4" t="s">
        <v>1991</v>
      </c>
      <c r="B211" s="7" t="s">
        <v>152</v>
      </c>
      <c r="C211" s="7" t="s">
        <v>455</v>
      </c>
      <c r="D211" s="7" t="s">
        <v>454</v>
      </c>
      <c r="E211" s="7" t="s">
        <v>293</v>
      </c>
      <c r="F211" s="9">
        <v>72</v>
      </c>
      <c r="G211" s="9">
        <v>8</v>
      </c>
      <c r="H211" s="9">
        <v>6</v>
      </c>
      <c r="I211" s="9">
        <v>8</v>
      </c>
      <c r="J211" s="9">
        <v>8</v>
      </c>
      <c r="N211" s="12">
        <v>20</v>
      </c>
      <c r="O211" s="26">
        <f>ROUND(F211*0.5+SUM(G211:M211)+N211,0)</f>
        <v>86</v>
      </c>
      <c r="P211" s="30">
        <v>7</v>
      </c>
      <c r="Q211" s="31">
        <v>10</v>
      </c>
      <c r="R211" s="15">
        <v>39</v>
      </c>
      <c r="S211" s="8">
        <v>4</v>
      </c>
      <c r="T211" s="8">
        <v>8</v>
      </c>
      <c r="U211" s="8">
        <v>8</v>
      </c>
      <c r="V211" s="8">
        <f t="shared" si="12"/>
        <v>5</v>
      </c>
      <c r="W211" s="8">
        <f t="shared" si="13"/>
        <v>72</v>
      </c>
      <c r="X211" s="8">
        <f t="shared" si="14"/>
        <v>77.599999999999994</v>
      </c>
      <c r="Y211" s="8" t="str">
        <f t="shared" si="15"/>
        <v>GEÇER</v>
      </c>
    </row>
    <row r="212" spans="1:25">
      <c r="A212" s="4" t="s">
        <v>1991</v>
      </c>
      <c r="B212" s="7" t="s">
        <v>156</v>
      </c>
      <c r="C212" s="7" t="s">
        <v>453</v>
      </c>
      <c r="D212" s="7" t="s">
        <v>323</v>
      </c>
      <c r="E212" s="7" t="s">
        <v>263</v>
      </c>
      <c r="F212" s="9">
        <v>30</v>
      </c>
      <c r="G212" s="9">
        <v>8</v>
      </c>
      <c r="H212" s="9">
        <v>7</v>
      </c>
      <c r="I212" s="9">
        <v>8</v>
      </c>
      <c r="J212" s="9">
        <v>7</v>
      </c>
      <c r="N212" s="12">
        <v>20</v>
      </c>
      <c r="O212" s="26">
        <f>ROUND(F212*0.5+SUM(G212:M212)+N212,0)</f>
        <v>65</v>
      </c>
      <c r="P212" s="30">
        <v>8</v>
      </c>
      <c r="Q212" s="31">
        <v>12</v>
      </c>
      <c r="R212" s="15">
        <v>28</v>
      </c>
      <c r="T212" s="8">
        <v>7</v>
      </c>
      <c r="U212" s="8">
        <v>7</v>
      </c>
      <c r="V212" s="8">
        <f t="shared" si="12"/>
        <v>5</v>
      </c>
      <c r="W212" s="8">
        <f t="shared" si="13"/>
        <v>60</v>
      </c>
      <c r="X212" s="8">
        <f t="shared" si="14"/>
        <v>62</v>
      </c>
      <c r="Y212" s="8" t="str">
        <f t="shared" si="15"/>
        <v>GEÇER</v>
      </c>
    </row>
    <row r="213" spans="1:25">
      <c r="A213" s="4" t="s">
        <v>1993</v>
      </c>
      <c r="B213" s="7" t="s">
        <v>170</v>
      </c>
      <c r="C213" s="7" t="s">
        <v>651</v>
      </c>
      <c r="D213" s="7" t="s">
        <v>650</v>
      </c>
      <c r="E213" s="7" t="s">
        <v>186</v>
      </c>
      <c r="F213" s="9">
        <v>33</v>
      </c>
      <c r="G213" s="9">
        <v>7</v>
      </c>
      <c r="H213" s="9">
        <v>7</v>
      </c>
      <c r="J213" s="9">
        <v>5</v>
      </c>
      <c r="N213" s="12">
        <v>20</v>
      </c>
      <c r="O213" s="26">
        <f>ROUND(F213*0.5+SUM(G213:M213)+N213,0)</f>
        <v>56</v>
      </c>
      <c r="P213" s="30">
        <v>7</v>
      </c>
      <c r="Q213" s="31">
        <v>10</v>
      </c>
      <c r="R213" s="15">
        <v>27</v>
      </c>
      <c r="V213" s="8">
        <f t="shared" si="12"/>
        <v>5</v>
      </c>
      <c r="W213" s="8">
        <f t="shared" si="13"/>
        <v>36</v>
      </c>
      <c r="X213" s="8">
        <f t="shared" si="14"/>
        <v>44</v>
      </c>
      <c r="Y213" s="8" t="str">
        <f t="shared" si="15"/>
        <v>kalır</v>
      </c>
    </row>
    <row r="214" spans="1:25">
      <c r="A214" s="4" t="s">
        <v>1991</v>
      </c>
      <c r="B214" s="7" t="s">
        <v>160</v>
      </c>
      <c r="C214" s="7" t="s">
        <v>452</v>
      </c>
      <c r="D214" s="7" t="s">
        <v>451</v>
      </c>
      <c r="E214" s="7" t="s">
        <v>450</v>
      </c>
      <c r="F214" s="9">
        <v>18</v>
      </c>
      <c r="G214" s="9">
        <v>8</v>
      </c>
      <c r="N214" s="12">
        <v>20</v>
      </c>
      <c r="O214" s="26">
        <f>ROUND(F214*0.5+SUM(G214:M214)+N214,0)</f>
        <v>37</v>
      </c>
      <c r="P214" s="30">
        <v>5</v>
      </c>
      <c r="Q214" s="31">
        <v>5</v>
      </c>
      <c r="R214" s="15">
        <v>11</v>
      </c>
      <c r="V214" s="8">
        <f t="shared" si="12"/>
        <v>5</v>
      </c>
      <c r="W214" s="8">
        <f t="shared" si="13"/>
        <v>21</v>
      </c>
      <c r="X214" s="8">
        <f t="shared" si="14"/>
        <v>27.4</v>
      </c>
      <c r="Y214" s="8" t="str">
        <f t="shared" si="15"/>
        <v>kalır</v>
      </c>
    </row>
    <row r="215" spans="1:25">
      <c r="A215" s="4" t="s">
        <v>1988</v>
      </c>
      <c r="B215" s="5" t="s">
        <v>136</v>
      </c>
      <c r="C215" s="5" t="s">
        <v>137</v>
      </c>
      <c r="D215" s="5" t="s">
        <v>138</v>
      </c>
      <c r="E215" s="5" t="s">
        <v>139</v>
      </c>
      <c r="F215" s="9">
        <v>33</v>
      </c>
      <c r="H215" s="9">
        <v>7</v>
      </c>
      <c r="N215" s="12">
        <v>20</v>
      </c>
      <c r="O215" s="26">
        <f>ROUND(F215*0.5+SUM(G215:M215)+N215,0)</f>
        <v>44</v>
      </c>
      <c r="P215" s="30"/>
      <c r="Q215" s="31"/>
      <c r="R215" s="15">
        <v>22</v>
      </c>
      <c r="V215" s="8" t="str">
        <f t="shared" si="12"/>
        <v>-10</v>
      </c>
      <c r="W215" s="8">
        <f t="shared" si="13"/>
        <v>1</v>
      </c>
      <c r="X215" s="8">
        <f t="shared" si="14"/>
        <v>18.200000000000003</v>
      </c>
      <c r="Y215" s="8" t="str">
        <f t="shared" si="15"/>
        <v>kalır</v>
      </c>
    </row>
    <row r="216" spans="1:25">
      <c r="A216" s="4" t="s">
        <v>1993</v>
      </c>
      <c r="B216" s="7" t="s">
        <v>166</v>
      </c>
      <c r="C216" s="7" t="s">
        <v>649</v>
      </c>
      <c r="D216" s="7" t="s">
        <v>648</v>
      </c>
      <c r="E216" s="7" t="s">
        <v>647</v>
      </c>
      <c r="F216" s="25">
        <v>47</v>
      </c>
      <c r="G216" s="25">
        <v>7</v>
      </c>
      <c r="H216" s="25">
        <v>7</v>
      </c>
      <c r="I216" s="25"/>
      <c r="J216" s="25">
        <v>7</v>
      </c>
      <c r="N216" s="25">
        <v>20</v>
      </c>
      <c r="O216" s="25">
        <f>ROUND(F216*0.5+SUM(G216:M216)+N216,0)</f>
        <v>65</v>
      </c>
      <c r="P216" s="41">
        <v>7</v>
      </c>
      <c r="Q216" s="42">
        <v>11</v>
      </c>
      <c r="R216" s="23">
        <v>28</v>
      </c>
      <c r="S216" s="23">
        <v>-20</v>
      </c>
      <c r="T216" s="8">
        <v>7</v>
      </c>
      <c r="U216" s="8">
        <v>-20</v>
      </c>
      <c r="V216" s="8">
        <f t="shared" si="12"/>
        <v>5</v>
      </c>
      <c r="W216" s="8">
        <f t="shared" si="13"/>
        <v>-13</v>
      </c>
      <c r="X216" s="8">
        <f t="shared" si="14"/>
        <v>18.2</v>
      </c>
      <c r="Y216" s="8" t="str">
        <f t="shared" si="15"/>
        <v>kalır</v>
      </c>
    </row>
    <row r="217" spans="1:25">
      <c r="A217" s="4" t="s">
        <v>1988</v>
      </c>
      <c r="B217" s="5" t="s">
        <v>140</v>
      </c>
      <c r="C217" s="5" t="s">
        <v>141</v>
      </c>
      <c r="D217" s="5" t="s">
        <v>142</v>
      </c>
      <c r="E217" s="5" t="s">
        <v>143</v>
      </c>
      <c r="F217" s="9">
        <v>65</v>
      </c>
      <c r="G217" s="9">
        <v>7</v>
      </c>
      <c r="H217" s="9">
        <v>8</v>
      </c>
      <c r="I217" s="9">
        <v>8</v>
      </c>
      <c r="J217" s="9">
        <v>5</v>
      </c>
      <c r="N217" s="12">
        <v>20</v>
      </c>
      <c r="O217" s="26">
        <f>ROUND(F217*0.5+SUM(G217:M217)+N217,0)</f>
        <v>81</v>
      </c>
      <c r="P217" s="30">
        <v>8</v>
      </c>
      <c r="Q217" s="31">
        <v>11</v>
      </c>
      <c r="R217" s="15">
        <v>46</v>
      </c>
      <c r="T217" s="8">
        <v>7</v>
      </c>
      <c r="U217" s="8">
        <v>6</v>
      </c>
      <c r="V217" s="8">
        <f t="shared" si="12"/>
        <v>5</v>
      </c>
      <c r="W217" s="8">
        <f t="shared" si="13"/>
        <v>67</v>
      </c>
      <c r="X217" s="8">
        <f t="shared" si="14"/>
        <v>72.599999999999994</v>
      </c>
      <c r="Y217" s="8" t="str">
        <f t="shared" si="15"/>
        <v>GEÇER</v>
      </c>
    </row>
    <row r="218" spans="1:25">
      <c r="A218" s="4" t="s">
        <v>1993</v>
      </c>
      <c r="B218" s="7" t="s">
        <v>315</v>
      </c>
      <c r="C218" s="7" t="s">
        <v>646</v>
      </c>
      <c r="D218" s="7" t="s">
        <v>645</v>
      </c>
      <c r="E218" s="7" t="s">
        <v>644</v>
      </c>
      <c r="F218" s="9">
        <v>20</v>
      </c>
      <c r="G218" s="9">
        <v>7</v>
      </c>
      <c r="H218" s="9">
        <v>7</v>
      </c>
      <c r="I218" s="9">
        <v>8</v>
      </c>
      <c r="J218" s="9">
        <v>7</v>
      </c>
      <c r="N218" s="12">
        <v>20</v>
      </c>
      <c r="O218" s="26">
        <f>ROUND(F218*0.5+SUM(G218:M218)+N218,0)</f>
        <v>59</v>
      </c>
      <c r="P218" s="30">
        <v>9</v>
      </c>
      <c r="Q218" s="31">
        <v>10</v>
      </c>
      <c r="R218" s="15">
        <v>17</v>
      </c>
      <c r="V218" s="8">
        <f t="shared" si="12"/>
        <v>5</v>
      </c>
      <c r="W218" s="8">
        <f t="shared" si="13"/>
        <v>33</v>
      </c>
      <c r="X218" s="8">
        <f t="shared" si="14"/>
        <v>43.400000000000006</v>
      </c>
      <c r="Y218" s="8" t="str">
        <f t="shared" si="15"/>
        <v>kalır</v>
      </c>
    </row>
    <row r="219" spans="1:25">
      <c r="A219" s="4" t="s">
        <v>1989</v>
      </c>
      <c r="B219" s="7" t="s">
        <v>116</v>
      </c>
      <c r="C219" s="7" t="s">
        <v>217</v>
      </c>
      <c r="D219" s="7" t="s">
        <v>216</v>
      </c>
      <c r="E219" s="7" t="s">
        <v>215</v>
      </c>
      <c r="F219" s="9">
        <v>49</v>
      </c>
      <c r="N219" s="12">
        <v>20</v>
      </c>
      <c r="O219" s="26">
        <f>ROUND(F219*0.5+SUM(G219:M219)+N219,0)</f>
        <v>45</v>
      </c>
      <c r="P219" s="30"/>
      <c r="Q219" s="31"/>
      <c r="R219" s="15">
        <v>31</v>
      </c>
      <c r="V219" s="8" t="str">
        <f t="shared" si="12"/>
        <v>-10</v>
      </c>
      <c r="W219" s="8">
        <f t="shared" si="13"/>
        <v>6</v>
      </c>
      <c r="X219" s="8">
        <f t="shared" si="14"/>
        <v>21.6</v>
      </c>
      <c r="Y219" s="8" t="str">
        <f t="shared" si="15"/>
        <v>kalır</v>
      </c>
    </row>
    <row r="220" spans="1:25">
      <c r="A220" s="4" t="s">
        <v>1992</v>
      </c>
      <c r="B220" s="7" t="s">
        <v>112</v>
      </c>
      <c r="C220" s="7" t="s">
        <v>570</v>
      </c>
      <c r="D220" s="7" t="s">
        <v>569</v>
      </c>
      <c r="E220" s="7" t="s">
        <v>568</v>
      </c>
      <c r="F220" s="9">
        <v>44</v>
      </c>
      <c r="G220" s="9">
        <v>7</v>
      </c>
      <c r="H220" s="9">
        <v>7</v>
      </c>
      <c r="I220" s="9">
        <v>7</v>
      </c>
      <c r="J220" s="9">
        <v>7</v>
      </c>
      <c r="N220" s="12">
        <v>20</v>
      </c>
      <c r="O220" s="26">
        <f>ROUND(F220*0.5+SUM(G220:M220)+N220,0)</f>
        <v>70</v>
      </c>
      <c r="P220" s="30">
        <v>6</v>
      </c>
      <c r="Q220" s="31">
        <v>11</v>
      </c>
      <c r="R220" s="15">
        <v>34</v>
      </c>
      <c r="V220" s="8">
        <f t="shared" si="12"/>
        <v>5</v>
      </c>
      <c r="W220" s="8">
        <f t="shared" si="13"/>
        <v>39</v>
      </c>
      <c r="X220" s="8">
        <f t="shared" si="14"/>
        <v>51.4</v>
      </c>
      <c r="Y220" s="8" t="str">
        <f t="shared" si="15"/>
        <v>kalır</v>
      </c>
    </row>
    <row r="221" spans="1:25">
      <c r="A221" s="4" t="s">
        <v>1989</v>
      </c>
      <c r="B221" s="7" t="s">
        <v>120</v>
      </c>
      <c r="C221" s="7" t="s">
        <v>214</v>
      </c>
      <c r="D221" s="7" t="s">
        <v>86</v>
      </c>
      <c r="E221" s="7" t="s">
        <v>213</v>
      </c>
      <c r="F221" s="9">
        <v>23</v>
      </c>
      <c r="N221" s="12">
        <v>20</v>
      </c>
      <c r="O221" s="26">
        <f>ROUND(F221*0.5+SUM(G221:M221)+N221,0)</f>
        <v>32</v>
      </c>
      <c r="P221" s="30">
        <v>2</v>
      </c>
      <c r="Q221" s="31">
        <v>2</v>
      </c>
      <c r="R221" s="15">
        <v>10</v>
      </c>
      <c r="V221" s="8" t="str">
        <f t="shared" si="12"/>
        <v>-10</v>
      </c>
      <c r="W221" s="8">
        <f t="shared" si="13"/>
        <v>-1</v>
      </c>
      <c r="X221" s="8">
        <f t="shared" si="14"/>
        <v>12.200000000000001</v>
      </c>
      <c r="Y221" s="8" t="str">
        <f t="shared" si="15"/>
        <v>kalır</v>
      </c>
    </row>
    <row r="222" spans="1:25">
      <c r="A222" s="4" t="s">
        <v>1989</v>
      </c>
      <c r="B222" s="7" t="s">
        <v>124</v>
      </c>
      <c r="C222" s="7" t="s">
        <v>212</v>
      </c>
      <c r="D222" s="7" t="s">
        <v>211</v>
      </c>
      <c r="E222" s="7" t="s">
        <v>210</v>
      </c>
      <c r="F222" s="9">
        <v>27</v>
      </c>
      <c r="G222" s="9">
        <v>7</v>
      </c>
      <c r="H222" s="9">
        <v>7</v>
      </c>
      <c r="I222" s="9">
        <v>6</v>
      </c>
      <c r="N222" s="12">
        <v>20</v>
      </c>
      <c r="O222" s="26">
        <f>ROUND(F222*0.5+SUM(G222:M222)+N222,0)</f>
        <v>54</v>
      </c>
      <c r="P222" s="30">
        <v>3</v>
      </c>
      <c r="Q222" s="31">
        <v>6</v>
      </c>
      <c r="R222" s="15">
        <v>12</v>
      </c>
      <c r="V222" s="8">
        <f t="shared" si="12"/>
        <v>5</v>
      </c>
      <c r="W222" s="8">
        <f t="shared" si="13"/>
        <v>20</v>
      </c>
      <c r="X222" s="8">
        <f t="shared" si="14"/>
        <v>33.6</v>
      </c>
      <c r="Y222" s="8" t="str">
        <f t="shared" si="15"/>
        <v>kalır</v>
      </c>
    </row>
    <row r="223" spans="1:25">
      <c r="A223" s="4" t="s">
        <v>1989</v>
      </c>
      <c r="B223" s="7" t="s">
        <v>128</v>
      </c>
      <c r="C223" s="7" t="s">
        <v>209</v>
      </c>
      <c r="D223" s="7" t="s">
        <v>208</v>
      </c>
      <c r="E223" s="7" t="s">
        <v>207</v>
      </c>
      <c r="N223" s="12">
        <v>20</v>
      </c>
      <c r="O223" s="26">
        <f>ROUND(F223*0.5+SUM(G223:M223)+N223,0)</f>
        <v>20</v>
      </c>
      <c r="P223" s="30"/>
      <c r="Q223" s="31"/>
      <c r="V223" s="8" t="str">
        <f t="shared" si="12"/>
        <v>-10</v>
      </c>
      <c r="W223" s="8">
        <f t="shared" si="13"/>
        <v>-10</v>
      </c>
      <c r="X223" s="8">
        <f t="shared" si="14"/>
        <v>2</v>
      </c>
      <c r="Y223" s="8" t="str">
        <f t="shared" si="15"/>
        <v>kalır</v>
      </c>
    </row>
    <row r="224" spans="1:25">
      <c r="A224" s="4" t="s">
        <v>1989</v>
      </c>
      <c r="B224" s="7" t="s">
        <v>132</v>
      </c>
      <c r="C224" s="7" t="s">
        <v>206</v>
      </c>
      <c r="D224" s="7" t="s">
        <v>205</v>
      </c>
      <c r="E224" s="7" t="s">
        <v>204</v>
      </c>
      <c r="F224" s="9">
        <v>14</v>
      </c>
      <c r="N224" s="12">
        <v>20</v>
      </c>
      <c r="O224" s="26">
        <f>ROUND(F224*0.5+SUM(G224:M224)+N224,0)</f>
        <v>27</v>
      </c>
      <c r="P224" s="30">
        <v>1</v>
      </c>
      <c r="Q224" s="31">
        <v>1</v>
      </c>
      <c r="R224" s="15">
        <v>5</v>
      </c>
      <c r="V224" s="8" t="str">
        <f t="shared" si="12"/>
        <v>-10</v>
      </c>
      <c r="W224" s="8">
        <f t="shared" si="13"/>
        <v>-6</v>
      </c>
      <c r="X224" s="8">
        <f t="shared" si="14"/>
        <v>7.2000000000000011</v>
      </c>
      <c r="Y224" s="8" t="str">
        <f t="shared" si="15"/>
        <v>kalır</v>
      </c>
    </row>
    <row r="225" spans="1:25">
      <c r="A225" s="4" t="s">
        <v>1989</v>
      </c>
      <c r="B225" s="7" t="s">
        <v>136</v>
      </c>
      <c r="C225" s="7" t="s">
        <v>203</v>
      </c>
      <c r="D225" s="7" t="s">
        <v>202</v>
      </c>
      <c r="E225" s="7" t="s">
        <v>201</v>
      </c>
      <c r="F225" s="9">
        <v>31</v>
      </c>
      <c r="G225" s="9">
        <v>7</v>
      </c>
      <c r="H225" s="9">
        <v>6</v>
      </c>
      <c r="I225" s="9">
        <v>6</v>
      </c>
      <c r="J225" s="9">
        <v>6</v>
      </c>
      <c r="N225" s="12">
        <v>20</v>
      </c>
      <c r="O225" s="26">
        <f>ROUND(F225*0.5+SUM(G225:M225)+N225,0)</f>
        <v>61</v>
      </c>
      <c r="P225" s="30">
        <v>5</v>
      </c>
      <c r="Q225" s="31">
        <v>9</v>
      </c>
      <c r="R225" s="15">
        <v>18</v>
      </c>
      <c r="T225" s="8">
        <v>6</v>
      </c>
      <c r="U225" s="8">
        <v>7</v>
      </c>
      <c r="V225" s="8">
        <f t="shared" si="12"/>
        <v>5</v>
      </c>
      <c r="W225" s="8">
        <f t="shared" si="13"/>
        <v>48</v>
      </c>
      <c r="X225" s="8">
        <f t="shared" si="14"/>
        <v>53.2</v>
      </c>
      <c r="Y225" s="8" t="str">
        <f t="shared" si="15"/>
        <v>kalır</v>
      </c>
    </row>
    <row r="226" spans="1:25">
      <c r="A226" s="4" t="s">
        <v>1992</v>
      </c>
      <c r="B226" s="7" t="s">
        <v>116</v>
      </c>
      <c r="C226" s="7" t="s">
        <v>567</v>
      </c>
      <c r="D226" s="7" t="s">
        <v>566</v>
      </c>
      <c r="E226" s="7" t="s">
        <v>565</v>
      </c>
      <c r="F226" s="9">
        <v>42</v>
      </c>
      <c r="H226" s="9">
        <v>7</v>
      </c>
      <c r="I226" s="9">
        <v>7</v>
      </c>
      <c r="J226" s="9">
        <v>6</v>
      </c>
      <c r="N226" s="12">
        <v>20</v>
      </c>
      <c r="O226" s="26">
        <f>ROUND(F226*0.5+SUM(G226:M226)+N226,0)</f>
        <v>61</v>
      </c>
      <c r="P226" s="30">
        <v>5</v>
      </c>
      <c r="Q226" s="31">
        <v>11</v>
      </c>
      <c r="R226" s="15">
        <v>37</v>
      </c>
      <c r="T226" s="8">
        <v>7</v>
      </c>
      <c r="V226" s="8">
        <f t="shared" si="12"/>
        <v>5</v>
      </c>
      <c r="W226" s="8">
        <f t="shared" si="13"/>
        <v>50</v>
      </c>
      <c r="X226" s="8">
        <f t="shared" si="14"/>
        <v>54.400000000000006</v>
      </c>
      <c r="Y226" s="8" t="str">
        <f t="shared" si="15"/>
        <v>kalır</v>
      </c>
    </row>
    <row r="227" spans="1:25">
      <c r="A227" s="4" t="s">
        <v>1989</v>
      </c>
      <c r="B227" s="7" t="s">
        <v>140</v>
      </c>
      <c r="C227" s="7" t="s">
        <v>200</v>
      </c>
      <c r="D227" s="7" t="s">
        <v>199</v>
      </c>
      <c r="E227" s="7" t="s">
        <v>198</v>
      </c>
      <c r="F227" s="9">
        <v>38</v>
      </c>
      <c r="H227" s="9">
        <v>7</v>
      </c>
      <c r="I227" s="9">
        <v>7</v>
      </c>
      <c r="N227" s="12">
        <v>20</v>
      </c>
      <c r="O227" s="26">
        <f>ROUND(F227*0.5+SUM(G227:M227)+N227,0)</f>
        <v>53</v>
      </c>
      <c r="P227" s="30">
        <v>3</v>
      </c>
      <c r="Q227" s="31">
        <v>8</v>
      </c>
      <c r="R227" s="15">
        <v>19</v>
      </c>
      <c r="V227" s="8">
        <f t="shared" si="12"/>
        <v>5</v>
      </c>
      <c r="W227" s="8">
        <f t="shared" si="13"/>
        <v>26</v>
      </c>
      <c r="X227" s="8">
        <f t="shared" si="14"/>
        <v>36.800000000000004</v>
      </c>
      <c r="Y227" s="8" t="str">
        <f t="shared" si="15"/>
        <v>kalır</v>
      </c>
    </row>
    <row r="228" spans="1:25">
      <c r="A228" s="4" t="s">
        <v>1992</v>
      </c>
      <c r="B228" s="7" t="s">
        <v>120</v>
      </c>
      <c r="C228" s="7" t="s">
        <v>564</v>
      </c>
      <c r="D228" s="7" t="s">
        <v>110</v>
      </c>
      <c r="E228" s="7" t="s">
        <v>563</v>
      </c>
      <c r="F228" s="9">
        <v>36</v>
      </c>
      <c r="G228" s="9">
        <v>7</v>
      </c>
      <c r="H228" s="9">
        <v>6</v>
      </c>
      <c r="J228" s="9">
        <v>3</v>
      </c>
      <c r="N228" s="12">
        <v>20</v>
      </c>
      <c r="O228" s="26">
        <f>ROUND(F228*0.5+SUM(G228:M228)+N228,0)</f>
        <v>54</v>
      </c>
      <c r="P228" s="30">
        <v>3</v>
      </c>
      <c r="Q228" s="31">
        <v>10</v>
      </c>
      <c r="R228" s="15">
        <v>25</v>
      </c>
      <c r="V228" s="8">
        <f t="shared" si="12"/>
        <v>5</v>
      </c>
      <c r="W228" s="8">
        <f t="shared" si="13"/>
        <v>31</v>
      </c>
      <c r="X228" s="8">
        <f t="shared" si="14"/>
        <v>40.200000000000003</v>
      </c>
      <c r="Y228" s="8" t="str">
        <f t="shared" si="15"/>
        <v>kalır</v>
      </c>
    </row>
    <row r="229" spans="1:25">
      <c r="A229" s="4" t="s">
        <v>1989</v>
      </c>
      <c r="B229" s="7" t="s">
        <v>144</v>
      </c>
      <c r="C229" s="7" t="s">
        <v>197</v>
      </c>
      <c r="D229" s="7" t="s">
        <v>196</v>
      </c>
      <c r="E229" s="7" t="s">
        <v>195</v>
      </c>
      <c r="N229" s="12">
        <v>20</v>
      </c>
      <c r="O229" s="26">
        <f>ROUND(F229*0.5+SUM(G229:M229)+N229,0)</f>
        <v>20</v>
      </c>
      <c r="P229" s="30"/>
      <c r="Q229" s="31"/>
      <c r="V229" s="8" t="str">
        <f t="shared" si="12"/>
        <v>-10</v>
      </c>
      <c r="W229" s="8">
        <f t="shared" si="13"/>
        <v>-10</v>
      </c>
      <c r="X229" s="8">
        <f t="shared" si="14"/>
        <v>2</v>
      </c>
      <c r="Y229" s="8" t="str">
        <f t="shared" si="15"/>
        <v>kalır</v>
      </c>
    </row>
    <row r="230" spans="1:25">
      <c r="A230" s="4" t="s">
        <v>1992</v>
      </c>
      <c r="B230" s="7" t="s">
        <v>124</v>
      </c>
      <c r="C230" s="7" t="s">
        <v>562</v>
      </c>
      <c r="D230" s="7" t="s">
        <v>561</v>
      </c>
      <c r="E230" s="7" t="s">
        <v>560</v>
      </c>
      <c r="F230" s="9">
        <v>15</v>
      </c>
      <c r="G230" s="9">
        <v>9</v>
      </c>
      <c r="H230" s="9">
        <v>7</v>
      </c>
      <c r="I230" s="9">
        <v>8</v>
      </c>
      <c r="J230" s="9">
        <v>7</v>
      </c>
      <c r="N230" s="12">
        <v>20</v>
      </c>
      <c r="O230" s="26">
        <f>ROUND(F230*0.5+SUM(G230:M230)+N230,0)</f>
        <v>59</v>
      </c>
      <c r="P230" s="30">
        <v>6</v>
      </c>
      <c r="Q230" s="31">
        <v>11</v>
      </c>
      <c r="R230" s="15">
        <v>13</v>
      </c>
      <c r="V230" s="8">
        <f t="shared" si="12"/>
        <v>5</v>
      </c>
      <c r="W230" s="8">
        <f t="shared" si="13"/>
        <v>29</v>
      </c>
      <c r="X230" s="8">
        <f t="shared" si="14"/>
        <v>41</v>
      </c>
      <c r="Y230" s="8" t="str">
        <f t="shared" si="15"/>
        <v>kalır</v>
      </c>
    </row>
    <row r="231" spans="1:25">
      <c r="A231" s="4" t="s">
        <v>1989</v>
      </c>
      <c r="B231" s="7" t="s">
        <v>148</v>
      </c>
      <c r="C231" s="7" t="s">
        <v>194</v>
      </c>
      <c r="D231" s="7" t="s">
        <v>193</v>
      </c>
      <c r="E231" s="7" t="s">
        <v>192</v>
      </c>
      <c r="N231" s="12">
        <v>20</v>
      </c>
      <c r="O231" s="26">
        <f>ROUND(F231*0.5+SUM(G231:M231)+N231,0)</f>
        <v>20</v>
      </c>
      <c r="P231" s="30"/>
      <c r="Q231" s="31"/>
      <c r="V231" s="8" t="str">
        <f t="shared" si="12"/>
        <v>-10</v>
      </c>
      <c r="W231" s="8">
        <f t="shared" si="13"/>
        <v>-10</v>
      </c>
      <c r="X231" s="8">
        <f t="shared" si="14"/>
        <v>2</v>
      </c>
      <c r="Y231" s="8" t="str">
        <f t="shared" si="15"/>
        <v>kalır</v>
      </c>
    </row>
    <row r="232" spans="1:25">
      <c r="A232" s="4" t="s">
        <v>1989</v>
      </c>
      <c r="B232" s="7" t="s">
        <v>152</v>
      </c>
      <c r="C232" s="7" t="s">
        <v>191</v>
      </c>
      <c r="D232" s="7" t="s">
        <v>190</v>
      </c>
      <c r="E232" s="7" t="s">
        <v>189</v>
      </c>
      <c r="F232" s="9">
        <v>24</v>
      </c>
      <c r="H232" s="9">
        <v>7</v>
      </c>
      <c r="N232" s="12">
        <v>20</v>
      </c>
      <c r="O232" s="26">
        <f>ROUND(F232*0.5+SUM(G232:M232)+N232,0)</f>
        <v>39</v>
      </c>
      <c r="P232" s="30">
        <v>3</v>
      </c>
      <c r="Q232" s="31">
        <v>4</v>
      </c>
      <c r="R232" s="15">
        <v>15</v>
      </c>
      <c r="V232" s="8">
        <f t="shared" si="12"/>
        <v>5</v>
      </c>
      <c r="W232" s="8">
        <f t="shared" si="13"/>
        <v>20</v>
      </c>
      <c r="X232" s="8">
        <f t="shared" si="14"/>
        <v>27.6</v>
      </c>
      <c r="Y232" s="8" t="str">
        <f t="shared" si="15"/>
        <v>kalır</v>
      </c>
    </row>
    <row r="233" spans="1:25">
      <c r="A233" s="4" t="s">
        <v>1989</v>
      </c>
      <c r="B233" s="7" t="s">
        <v>156</v>
      </c>
      <c r="C233" s="7" t="s">
        <v>188</v>
      </c>
      <c r="D233" s="7" t="s">
        <v>187</v>
      </c>
      <c r="E233" s="7" t="s">
        <v>186</v>
      </c>
      <c r="F233" s="9">
        <v>24</v>
      </c>
      <c r="G233" s="9">
        <v>6</v>
      </c>
      <c r="N233" s="12">
        <v>20</v>
      </c>
      <c r="O233" s="26">
        <f>ROUND(F233*0.5+SUM(G233:M233)+N233,0)</f>
        <v>38</v>
      </c>
      <c r="P233" s="30">
        <v>1</v>
      </c>
      <c r="Q233" s="31">
        <v>5</v>
      </c>
      <c r="R233" s="15">
        <v>15</v>
      </c>
      <c r="V233" s="8" t="str">
        <f t="shared" si="12"/>
        <v>-10</v>
      </c>
      <c r="W233" s="8">
        <f t="shared" si="13"/>
        <v>4</v>
      </c>
      <c r="X233" s="8">
        <f t="shared" si="14"/>
        <v>17.600000000000001</v>
      </c>
      <c r="Y233" s="8" t="str">
        <f t="shared" si="15"/>
        <v>kalır</v>
      </c>
    </row>
    <row r="234" spans="1:25">
      <c r="A234" s="4" t="s">
        <v>1990</v>
      </c>
      <c r="B234" s="7" t="s">
        <v>178</v>
      </c>
      <c r="C234" s="7" t="s">
        <v>327</v>
      </c>
      <c r="D234" s="7" t="s">
        <v>326</v>
      </c>
      <c r="E234" s="7" t="s">
        <v>325</v>
      </c>
      <c r="F234" s="9">
        <v>59</v>
      </c>
      <c r="G234" s="9">
        <v>8</v>
      </c>
      <c r="H234" s="9">
        <v>7</v>
      </c>
      <c r="N234" s="12">
        <v>20</v>
      </c>
      <c r="O234" s="26">
        <f>ROUND(F234*0.5+SUM(G234:M234)+N234,0)</f>
        <v>65</v>
      </c>
      <c r="P234" s="30">
        <v>5</v>
      </c>
      <c r="Q234" s="31">
        <v>7</v>
      </c>
      <c r="R234" s="15">
        <v>45</v>
      </c>
      <c r="V234" s="8">
        <f t="shared" si="12"/>
        <v>5</v>
      </c>
      <c r="W234" s="8">
        <f t="shared" si="13"/>
        <v>40</v>
      </c>
      <c r="X234" s="8">
        <f t="shared" si="14"/>
        <v>50</v>
      </c>
      <c r="Y234" s="8" t="str">
        <f t="shared" si="15"/>
        <v>kalır</v>
      </c>
    </row>
    <row r="235" spans="1:25">
      <c r="A235" s="4" t="s">
        <v>1990</v>
      </c>
      <c r="B235" s="7" t="s">
        <v>174</v>
      </c>
      <c r="C235" s="7" t="s">
        <v>324</v>
      </c>
      <c r="D235" s="7" t="s">
        <v>323</v>
      </c>
      <c r="E235" s="7" t="s">
        <v>322</v>
      </c>
      <c r="F235" s="9">
        <v>50</v>
      </c>
      <c r="G235" s="9">
        <v>8</v>
      </c>
      <c r="N235" s="12">
        <v>20</v>
      </c>
      <c r="O235" s="26">
        <f>ROUND(F235*0.5+SUM(G235:M235)+N235,0)</f>
        <v>53</v>
      </c>
      <c r="P235" s="30">
        <v>5</v>
      </c>
      <c r="Q235" s="31">
        <v>6</v>
      </c>
      <c r="R235" s="15">
        <v>13</v>
      </c>
      <c r="V235" s="8">
        <f t="shared" si="12"/>
        <v>5</v>
      </c>
      <c r="W235" s="8">
        <f t="shared" si="13"/>
        <v>23</v>
      </c>
      <c r="X235" s="8">
        <f t="shared" si="14"/>
        <v>35</v>
      </c>
      <c r="Y235" s="8" t="str">
        <f t="shared" si="15"/>
        <v>kalır</v>
      </c>
    </row>
    <row r="236" spans="1:25">
      <c r="A236" s="4" t="s">
        <v>1989</v>
      </c>
      <c r="B236" s="7" t="s">
        <v>160</v>
      </c>
      <c r="C236" s="7" t="s">
        <v>185</v>
      </c>
      <c r="D236" s="7" t="s">
        <v>184</v>
      </c>
      <c r="E236" s="7" t="s">
        <v>183</v>
      </c>
      <c r="F236" s="9">
        <v>46</v>
      </c>
      <c r="G236" s="9">
        <v>7</v>
      </c>
      <c r="H236" s="9">
        <v>7</v>
      </c>
      <c r="I236" s="9">
        <v>7</v>
      </c>
      <c r="N236" s="12">
        <v>20</v>
      </c>
      <c r="O236" s="26">
        <f>ROUND(F236*0.5+SUM(G236:M236)+N236,0)</f>
        <v>64</v>
      </c>
      <c r="P236" s="30">
        <v>3</v>
      </c>
      <c r="Q236" s="31">
        <v>6</v>
      </c>
      <c r="R236" s="15">
        <v>38</v>
      </c>
      <c r="V236" s="8">
        <f t="shared" si="12"/>
        <v>5</v>
      </c>
      <c r="W236" s="8">
        <f t="shared" si="13"/>
        <v>33</v>
      </c>
      <c r="X236" s="8">
        <f t="shared" si="14"/>
        <v>45.400000000000006</v>
      </c>
      <c r="Y236" s="8" t="str">
        <f t="shared" si="15"/>
        <v>kalır</v>
      </c>
    </row>
    <row r="237" spans="1:25">
      <c r="A237" s="4" t="s">
        <v>1989</v>
      </c>
      <c r="B237" s="7" t="s">
        <v>182</v>
      </c>
      <c r="C237" s="7" t="s">
        <v>181</v>
      </c>
      <c r="D237" s="7" t="s">
        <v>180</v>
      </c>
      <c r="E237" s="7" t="s">
        <v>179</v>
      </c>
      <c r="N237" s="12">
        <v>20</v>
      </c>
      <c r="O237" s="26">
        <f>ROUND(F237*0.5+SUM(G237:M237)+N237,0)</f>
        <v>20</v>
      </c>
      <c r="P237" s="30"/>
      <c r="Q237" s="31"/>
      <c r="V237" s="8" t="str">
        <f t="shared" si="12"/>
        <v>-10</v>
      </c>
      <c r="W237" s="8">
        <f t="shared" si="13"/>
        <v>-10</v>
      </c>
      <c r="X237" s="8">
        <f t="shared" si="14"/>
        <v>2</v>
      </c>
      <c r="Y237" s="8" t="str">
        <f t="shared" si="15"/>
        <v>kalır</v>
      </c>
    </row>
    <row r="238" spans="1:25">
      <c r="A238" s="4" t="s">
        <v>1989</v>
      </c>
      <c r="B238" s="7" t="s">
        <v>178</v>
      </c>
      <c r="C238" s="7" t="s">
        <v>177</v>
      </c>
      <c r="D238" s="7" t="s">
        <v>176</v>
      </c>
      <c r="E238" s="7" t="s">
        <v>175</v>
      </c>
      <c r="F238" s="9">
        <v>44</v>
      </c>
      <c r="G238" s="9">
        <v>8</v>
      </c>
      <c r="H238" s="9">
        <v>7</v>
      </c>
      <c r="I238" s="9">
        <v>7</v>
      </c>
      <c r="J238" s="9">
        <v>8</v>
      </c>
      <c r="N238" s="12">
        <v>20</v>
      </c>
      <c r="O238" s="26">
        <f>ROUND(F238*0.5+SUM(G238:M238)+N238,0)</f>
        <v>72</v>
      </c>
      <c r="P238" s="30">
        <v>7</v>
      </c>
      <c r="Q238" s="31">
        <v>10</v>
      </c>
      <c r="R238" s="15">
        <v>28</v>
      </c>
      <c r="S238" s="8">
        <v>4</v>
      </c>
      <c r="T238" s="8">
        <v>7</v>
      </c>
      <c r="U238" s="8">
        <v>7</v>
      </c>
      <c r="V238" s="8">
        <f t="shared" si="12"/>
        <v>5</v>
      </c>
      <c r="W238" s="8">
        <f t="shared" si="13"/>
        <v>63</v>
      </c>
      <c r="X238" s="8">
        <f t="shared" si="14"/>
        <v>66.599999999999994</v>
      </c>
      <c r="Y238" s="8" t="str">
        <f t="shared" si="15"/>
        <v>GEÇER</v>
      </c>
    </row>
    <row r="239" spans="1:25">
      <c r="A239" s="4" t="s">
        <v>1988</v>
      </c>
      <c r="B239" s="5" t="s">
        <v>144</v>
      </c>
      <c r="C239" s="5" t="s">
        <v>145</v>
      </c>
      <c r="D239" s="5" t="s">
        <v>146</v>
      </c>
      <c r="E239" s="5" t="s">
        <v>147</v>
      </c>
      <c r="F239" s="9">
        <v>72</v>
      </c>
      <c r="G239" s="9">
        <v>8</v>
      </c>
      <c r="H239" s="9">
        <v>7</v>
      </c>
      <c r="I239" s="9">
        <v>8</v>
      </c>
      <c r="J239" s="9">
        <v>7</v>
      </c>
      <c r="N239" s="12">
        <v>20</v>
      </c>
      <c r="O239" s="26">
        <f>ROUND(F239*0.5+SUM(G239:M239)+N239,0)</f>
        <v>86</v>
      </c>
      <c r="P239" s="30">
        <v>6</v>
      </c>
      <c r="Q239" s="31">
        <v>3</v>
      </c>
      <c r="R239" s="15">
        <v>32</v>
      </c>
      <c r="V239" s="8">
        <f t="shared" si="12"/>
        <v>5</v>
      </c>
      <c r="W239" s="8">
        <f t="shared" si="13"/>
        <v>30</v>
      </c>
      <c r="X239" s="8">
        <f t="shared" si="14"/>
        <v>52.4</v>
      </c>
      <c r="Y239" s="8" t="str">
        <f t="shared" si="15"/>
        <v>kalır</v>
      </c>
    </row>
    <row r="240" spans="1:25">
      <c r="A240" s="4" t="s">
        <v>1993</v>
      </c>
      <c r="B240" s="7" t="s">
        <v>312</v>
      </c>
      <c r="C240" s="7" t="s">
        <v>643</v>
      </c>
      <c r="D240" s="7" t="s">
        <v>642</v>
      </c>
      <c r="E240" s="7" t="s">
        <v>641</v>
      </c>
      <c r="F240" s="9">
        <v>22</v>
      </c>
      <c r="H240" s="9">
        <v>7</v>
      </c>
      <c r="N240" s="12">
        <v>20</v>
      </c>
      <c r="O240" s="26">
        <f>ROUND(F240*0.5+SUM(G240:M240)+N240,0)</f>
        <v>38</v>
      </c>
      <c r="P240" s="30">
        <v>3</v>
      </c>
      <c r="Q240" s="31">
        <v>5</v>
      </c>
      <c r="V240" s="8">
        <f t="shared" si="12"/>
        <v>5</v>
      </c>
      <c r="W240" s="8">
        <f t="shared" si="13"/>
        <v>13</v>
      </c>
      <c r="X240" s="8">
        <f t="shared" si="14"/>
        <v>23</v>
      </c>
      <c r="Y240" s="8" t="str">
        <f t="shared" si="15"/>
        <v>kalır</v>
      </c>
    </row>
    <row r="241" spans="1:25">
      <c r="A241" s="4" t="s">
        <v>1991</v>
      </c>
      <c r="B241" s="7" t="s">
        <v>182</v>
      </c>
      <c r="C241" s="7" t="s">
        <v>449</v>
      </c>
      <c r="D241" s="7" t="s">
        <v>448</v>
      </c>
      <c r="E241" s="7" t="s">
        <v>448</v>
      </c>
      <c r="F241" s="9">
        <v>11</v>
      </c>
      <c r="H241" s="9">
        <v>7</v>
      </c>
      <c r="N241" s="12">
        <v>20</v>
      </c>
      <c r="O241" s="26">
        <f>ROUND(F241*0.5+SUM(G241:M241)+N241,0)</f>
        <v>33</v>
      </c>
      <c r="P241" s="30"/>
      <c r="Q241" s="31">
        <v>5</v>
      </c>
      <c r="R241" s="15">
        <v>9</v>
      </c>
      <c r="V241" s="8" t="str">
        <f t="shared" si="12"/>
        <v>-10</v>
      </c>
      <c r="W241" s="8">
        <f t="shared" si="13"/>
        <v>-1</v>
      </c>
      <c r="X241" s="8">
        <f t="shared" si="14"/>
        <v>12.600000000000001</v>
      </c>
      <c r="Y241" s="8" t="str">
        <f t="shared" si="15"/>
        <v>kalır</v>
      </c>
    </row>
    <row r="242" spans="1:25">
      <c r="A242" s="4" t="s">
        <v>1988</v>
      </c>
      <c r="B242" s="5" t="s">
        <v>148</v>
      </c>
      <c r="C242" s="5" t="s">
        <v>149</v>
      </c>
      <c r="D242" s="5" t="s">
        <v>150</v>
      </c>
      <c r="E242" s="5" t="s">
        <v>151</v>
      </c>
      <c r="F242" s="9">
        <v>43</v>
      </c>
      <c r="G242" s="9">
        <v>7</v>
      </c>
      <c r="N242" s="12">
        <v>20</v>
      </c>
      <c r="O242" s="26">
        <f>ROUND(F242*0.5+SUM(G242:M242)+N242,0)</f>
        <v>49</v>
      </c>
      <c r="P242" s="30">
        <v>3</v>
      </c>
      <c r="Q242" s="31">
        <v>1</v>
      </c>
      <c r="V242" s="8">
        <f t="shared" si="12"/>
        <v>5</v>
      </c>
      <c r="W242" s="8">
        <f t="shared" si="13"/>
        <v>9</v>
      </c>
      <c r="X242" s="8">
        <f t="shared" si="14"/>
        <v>25</v>
      </c>
      <c r="Y242" s="8" t="str">
        <f t="shared" si="15"/>
        <v>kalır</v>
      </c>
    </row>
    <row r="243" spans="1:25">
      <c r="A243" s="4" t="s">
        <v>1990</v>
      </c>
      <c r="B243" s="7" t="s">
        <v>170</v>
      </c>
      <c r="C243" s="7" t="s">
        <v>321</v>
      </c>
      <c r="D243" s="7" t="s">
        <v>320</v>
      </c>
      <c r="E243" s="7" t="s">
        <v>319</v>
      </c>
      <c r="F243" s="9">
        <v>46</v>
      </c>
      <c r="G243" s="9">
        <v>7</v>
      </c>
      <c r="H243" s="9">
        <v>6</v>
      </c>
      <c r="I243" s="9">
        <v>7</v>
      </c>
      <c r="J243" s="9">
        <v>7</v>
      </c>
      <c r="N243" s="12">
        <v>20</v>
      </c>
      <c r="O243" s="26">
        <f>ROUND(F243*0.5+SUM(G243:M243)+N243,0)</f>
        <v>70</v>
      </c>
      <c r="P243" s="30">
        <v>10</v>
      </c>
      <c r="Q243" s="31">
        <v>12</v>
      </c>
      <c r="R243" s="15">
        <v>23</v>
      </c>
      <c r="T243" s="8">
        <v>7</v>
      </c>
      <c r="U243" s="8">
        <v>7</v>
      </c>
      <c r="V243" s="8">
        <f t="shared" si="12"/>
        <v>5</v>
      </c>
      <c r="W243" s="8">
        <f t="shared" si="13"/>
        <v>60</v>
      </c>
      <c r="X243" s="8">
        <f t="shared" si="14"/>
        <v>64</v>
      </c>
      <c r="Y243" s="8" t="str">
        <f t="shared" si="15"/>
        <v>GEÇER</v>
      </c>
    </row>
    <row r="244" spans="1:25">
      <c r="A244" s="4" t="s">
        <v>1988</v>
      </c>
      <c r="B244" s="5" t="s">
        <v>152</v>
      </c>
      <c r="C244" s="5" t="s">
        <v>153</v>
      </c>
      <c r="D244" s="5" t="s">
        <v>154</v>
      </c>
      <c r="E244" s="5" t="s">
        <v>155</v>
      </c>
      <c r="F244" s="9">
        <v>54</v>
      </c>
      <c r="G244" s="9">
        <v>8</v>
      </c>
      <c r="H244" s="9">
        <v>8</v>
      </c>
      <c r="N244" s="12">
        <v>20</v>
      </c>
      <c r="O244" s="26">
        <f>ROUND(F244*0.5+SUM(G244:M244)+N244,0)</f>
        <v>63</v>
      </c>
      <c r="P244" s="30">
        <v>6</v>
      </c>
      <c r="Q244" s="31">
        <v>7</v>
      </c>
      <c r="R244" s="15">
        <v>22</v>
      </c>
      <c r="V244" s="8">
        <f t="shared" si="12"/>
        <v>5</v>
      </c>
      <c r="W244" s="8">
        <f t="shared" si="13"/>
        <v>29</v>
      </c>
      <c r="X244" s="8">
        <f t="shared" si="14"/>
        <v>42.6</v>
      </c>
      <c r="Y244" s="8" t="str">
        <f t="shared" si="15"/>
        <v>kalır</v>
      </c>
    </row>
    <row r="245" spans="1:25">
      <c r="A245" s="4" t="s">
        <v>1991</v>
      </c>
      <c r="B245" s="7" t="s">
        <v>178</v>
      </c>
      <c r="C245" s="7" t="s">
        <v>447</v>
      </c>
      <c r="D245" s="7" t="s">
        <v>446</v>
      </c>
      <c r="E245" s="7" t="s">
        <v>445</v>
      </c>
      <c r="F245" s="9">
        <v>43</v>
      </c>
      <c r="G245" s="9">
        <v>8</v>
      </c>
      <c r="H245" s="9">
        <v>7</v>
      </c>
      <c r="I245" s="9">
        <v>7</v>
      </c>
      <c r="J245" s="9">
        <v>7</v>
      </c>
      <c r="N245" s="12">
        <v>20</v>
      </c>
      <c r="O245" s="26">
        <f>ROUND(F245*0.5+SUM(G245:M245)+N245,0)</f>
        <v>71</v>
      </c>
      <c r="P245" s="30">
        <v>6</v>
      </c>
      <c r="Q245" s="31">
        <v>13</v>
      </c>
      <c r="R245" s="15">
        <v>34</v>
      </c>
      <c r="T245" s="8">
        <v>7</v>
      </c>
      <c r="U245" s="8">
        <v>7</v>
      </c>
      <c r="V245" s="8">
        <f t="shared" si="12"/>
        <v>5</v>
      </c>
      <c r="W245" s="8">
        <f t="shared" si="13"/>
        <v>62</v>
      </c>
      <c r="X245" s="8">
        <f t="shared" si="14"/>
        <v>65.599999999999994</v>
      </c>
      <c r="Y245" s="8" t="str">
        <f t="shared" si="15"/>
        <v>GEÇER</v>
      </c>
    </row>
    <row r="246" spans="1:25">
      <c r="A246" s="4" t="s">
        <v>1990</v>
      </c>
      <c r="B246" s="7" t="s">
        <v>166</v>
      </c>
      <c r="C246" s="7" t="s">
        <v>318</v>
      </c>
      <c r="D246" s="7" t="s">
        <v>317</v>
      </c>
      <c r="E246" s="7" t="s">
        <v>316</v>
      </c>
      <c r="F246" s="9">
        <v>24</v>
      </c>
      <c r="G246" s="9">
        <v>7</v>
      </c>
      <c r="H246" s="9">
        <v>7</v>
      </c>
      <c r="I246" s="9">
        <v>5</v>
      </c>
      <c r="N246" s="12">
        <v>20</v>
      </c>
      <c r="O246" s="26">
        <f>ROUND(F246*0.5+SUM(G246:M246)+N246,0)</f>
        <v>51</v>
      </c>
      <c r="P246" s="30">
        <v>7</v>
      </c>
      <c r="Q246" s="31">
        <v>13</v>
      </c>
      <c r="R246" s="15">
        <v>14</v>
      </c>
      <c r="S246" s="8">
        <v>4</v>
      </c>
      <c r="T246" s="8">
        <v>7</v>
      </c>
      <c r="U246" s="8">
        <v>7</v>
      </c>
      <c r="V246" s="8">
        <f t="shared" si="12"/>
        <v>5</v>
      </c>
      <c r="W246" s="8">
        <f t="shared" si="13"/>
        <v>59</v>
      </c>
      <c r="X246" s="8">
        <f t="shared" si="14"/>
        <v>55.8</v>
      </c>
      <c r="Y246" s="8" t="str">
        <f t="shared" si="15"/>
        <v>kalır</v>
      </c>
    </row>
    <row r="247" spans="1:25">
      <c r="A247" s="4" t="s">
        <v>1993</v>
      </c>
      <c r="B247" s="7" t="s">
        <v>308</v>
      </c>
      <c r="C247" s="7" t="s">
        <v>640</v>
      </c>
      <c r="D247" s="7" t="s">
        <v>639</v>
      </c>
      <c r="E247" s="7" t="s">
        <v>638</v>
      </c>
      <c r="F247" s="9">
        <v>56</v>
      </c>
      <c r="G247" s="9">
        <v>8</v>
      </c>
      <c r="H247" s="9">
        <v>8</v>
      </c>
      <c r="I247" s="9">
        <v>8</v>
      </c>
      <c r="J247" s="9">
        <v>8</v>
      </c>
      <c r="N247" s="12">
        <v>20</v>
      </c>
      <c r="O247" s="26">
        <f>ROUND(F247*0.5+SUM(G247:M247)+N247,0)</f>
        <v>80</v>
      </c>
      <c r="P247" s="30">
        <v>8</v>
      </c>
      <c r="Q247" s="31">
        <v>12</v>
      </c>
      <c r="R247" s="15">
        <v>59</v>
      </c>
      <c r="S247" s="8">
        <v>8</v>
      </c>
      <c r="T247" s="8">
        <v>8</v>
      </c>
      <c r="U247" s="8">
        <v>7</v>
      </c>
      <c r="V247" s="8">
        <f t="shared" si="12"/>
        <v>5</v>
      </c>
      <c r="W247" s="8">
        <f t="shared" si="13"/>
        <v>89</v>
      </c>
      <c r="X247" s="8">
        <f t="shared" si="14"/>
        <v>85.4</v>
      </c>
      <c r="Y247" s="8" t="str">
        <f t="shared" si="15"/>
        <v>GEÇER</v>
      </c>
    </row>
    <row r="248" spans="1:25">
      <c r="A248" s="4" t="s">
        <v>1991</v>
      </c>
      <c r="B248" s="7" t="s">
        <v>174</v>
      </c>
      <c r="C248" s="7" t="s">
        <v>444</v>
      </c>
      <c r="D248" s="7" t="s">
        <v>346</v>
      </c>
      <c r="E248" s="7" t="s">
        <v>443</v>
      </c>
      <c r="F248" s="9">
        <v>26</v>
      </c>
      <c r="G248" s="9">
        <v>7</v>
      </c>
      <c r="H248" s="9">
        <v>7</v>
      </c>
      <c r="I248" s="9">
        <v>5</v>
      </c>
      <c r="J248" s="9">
        <v>7</v>
      </c>
      <c r="N248" s="12">
        <v>20</v>
      </c>
      <c r="O248" s="26">
        <f>ROUND(F248*0.5+SUM(G248:M248)+N248,0)</f>
        <v>59</v>
      </c>
      <c r="P248" s="30">
        <v>7</v>
      </c>
      <c r="Q248" s="31">
        <v>12</v>
      </c>
      <c r="R248" s="15">
        <v>24</v>
      </c>
      <c r="V248" s="8">
        <f t="shared" si="12"/>
        <v>5</v>
      </c>
      <c r="W248" s="8">
        <f t="shared" si="13"/>
        <v>36</v>
      </c>
      <c r="X248" s="8">
        <f t="shared" si="14"/>
        <v>45.2</v>
      </c>
      <c r="Y248" s="8" t="str">
        <f t="shared" si="15"/>
        <v>kalır</v>
      </c>
    </row>
    <row r="249" spans="1:25">
      <c r="A249" s="4" t="s">
        <v>1993</v>
      </c>
      <c r="B249" s="7" t="s">
        <v>304</v>
      </c>
      <c r="C249" s="7" t="s">
        <v>637</v>
      </c>
      <c r="D249" s="7" t="s">
        <v>636</v>
      </c>
      <c r="E249" s="7" t="s">
        <v>635</v>
      </c>
      <c r="F249" s="9">
        <v>17</v>
      </c>
      <c r="G249" s="9">
        <v>7</v>
      </c>
      <c r="H249" s="9">
        <v>7</v>
      </c>
      <c r="I249" s="9">
        <v>5</v>
      </c>
      <c r="J249" s="9">
        <v>6</v>
      </c>
      <c r="N249" s="12">
        <v>20</v>
      </c>
      <c r="O249" s="26">
        <f>ROUND(F249*0.5+SUM(G249:M249)+N249,0)</f>
        <v>54</v>
      </c>
      <c r="P249" s="30">
        <v>10</v>
      </c>
      <c r="Q249" s="31">
        <v>13</v>
      </c>
      <c r="R249" s="15">
        <v>29</v>
      </c>
      <c r="T249" s="8">
        <v>6</v>
      </c>
      <c r="U249" s="8">
        <v>7</v>
      </c>
      <c r="V249" s="8">
        <f t="shared" si="12"/>
        <v>5</v>
      </c>
      <c r="W249" s="8">
        <f t="shared" si="13"/>
        <v>62</v>
      </c>
      <c r="X249" s="8">
        <f t="shared" si="14"/>
        <v>58.8</v>
      </c>
      <c r="Y249" s="8" t="str">
        <f t="shared" si="15"/>
        <v>kalır</v>
      </c>
    </row>
    <row r="250" spans="1:25">
      <c r="A250" s="4" t="s">
        <v>1988</v>
      </c>
      <c r="B250" s="5" t="s">
        <v>156</v>
      </c>
      <c r="C250" s="5" t="s">
        <v>157</v>
      </c>
      <c r="D250" s="5" t="s">
        <v>158</v>
      </c>
      <c r="E250" s="5" t="s">
        <v>159</v>
      </c>
      <c r="F250" s="9">
        <v>18</v>
      </c>
      <c r="N250" s="12">
        <v>20</v>
      </c>
      <c r="O250" s="26">
        <f>ROUND(F250*0.5+SUM(G250:M250)+N250,0)</f>
        <v>29</v>
      </c>
      <c r="P250" s="30">
        <v>1</v>
      </c>
      <c r="Q250" s="31"/>
      <c r="V250" s="8" t="str">
        <f t="shared" si="12"/>
        <v>-10</v>
      </c>
      <c r="W250" s="8">
        <f t="shared" si="13"/>
        <v>-9</v>
      </c>
      <c r="X250" s="8">
        <f t="shared" si="14"/>
        <v>6.200000000000002</v>
      </c>
      <c r="Y250" s="8" t="str">
        <f t="shared" si="15"/>
        <v>kalır</v>
      </c>
    </row>
    <row r="251" spans="1:25">
      <c r="A251" s="4" t="s">
        <v>1990</v>
      </c>
      <c r="B251" s="7" t="s">
        <v>315</v>
      </c>
      <c r="C251" s="7" t="s">
        <v>314</v>
      </c>
      <c r="D251" s="7" t="s">
        <v>313</v>
      </c>
      <c r="E251" s="7" t="s">
        <v>313</v>
      </c>
      <c r="F251" s="9">
        <v>2</v>
      </c>
      <c r="N251" s="12">
        <v>20</v>
      </c>
      <c r="O251" s="26">
        <f>ROUND(F251*0.5+SUM(G251:M251)+N251,0)</f>
        <v>21</v>
      </c>
      <c r="P251" s="30"/>
      <c r="Q251" s="31">
        <v>4</v>
      </c>
      <c r="V251" s="8" t="str">
        <f t="shared" si="12"/>
        <v>-10</v>
      </c>
      <c r="W251" s="8">
        <f t="shared" si="13"/>
        <v>-6</v>
      </c>
      <c r="X251" s="8">
        <f t="shared" si="14"/>
        <v>4.8000000000000007</v>
      </c>
      <c r="Y251" s="8" t="str">
        <f t="shared" si="15"/>
        <v>kalır</v>
      </c>
    </row>
    <row r="252" spans="1:25">
      <c r="A252" s="4" t="s">
        <v>1990</v>
      </c>
      <c r="B252" s="7" t="s">
        <v>312</v>
      </c>
      <c r="C252" s="7" t="s">
        <v>311</v>
      </c>
      <c r="D252" s="7" t="s">
        <v>310</v>
      </c>
      <c r="E252" s="7" t="s">
        <v>309</v>
      </c>
      <c r="N252" s="12">
        <v>20</v>
      </c>
      <c r="O252" s="26">
        <f>ROUND(F252*0.5+SUM(G252:M252)+N252,0)</f>
        <v>20</v>
      </c>
      <c r="P252" s="30"/>
      <c r="Q252" s="31">
        <v>1</v>
      </c>
      <c r="V252" s="8" t="str">
        <f t="shared" si="12"/>
        <v>-10</v>
      </c>
      <c r="W252" s="8">
        <f t="shared" si="13"/>
        <v>-9</v>
      </c>
      <c r="X252" s="8">
        <f t="shared" si="14"/>
        <v>2.6000000000000005</v>
      </c>
      <c r="Y252" s="8" t="str">
        <f t="shared" si="15"/>
        <v>kalır</v>
      </c>
    </row>
    <row r="253" spans="1:25">
      <c r="A253" s="4" t="s">
        <v>1990</v>
      </c>
      <c r="B253" s="7" t="s">
        <v>308</v>
      </c>
      <c r="C253" s="7" t="s">
        <v>307</v>
      </c>
      <c r="D253" s="7" t="s">
        <v>306</v>
      </c>
      <c r="E253" s="7" t="s">
        <v>305</v>
      </c>
      <c r="F253" s="9">
        <v>21</v>
      </c>
      <c r="N253" s="12">
        <v>20</v>
      </c>
      <c r="O253" s="26">
        <f>ROUND(F253*0.5+SUM(G253:M253)+N253,0)</f>
        <v>31</v>
      </c>
      <c r="P253" s="30">
        <v>1</v>
      </c>
      <c r="Q253" s="31">
        <v>1</v>
      </c>
      <c r="V253" s="8" t="str">
        <f t="shared" si="12"/>
        <v>-10</v>
      </c>
      <c r="W253" s="8">
        <f t="shared" si="13"/>
        <v>-8</v>
      </c>
      <c r="X253" s="8">
        <f t="shared" si="14"/>
        <v>7.6000000000000005</v>
      </c>
      <c r="Y253" s="8" t="str">
        <f t="shared" si="15"/>
        <v>kalır</v>
      </c>
    </row>
    <row r="254" spans="1:25">
      <c r="A254" s="4" t="s">
        <v>1990</v>
      </c>
      <c r="B254" s="7" t="s">
        <v>304</v>
      </c>
      <c r="C254" s="7" t="s">
        <v>303</v>
      </c>
      <c r="D254" s="7" t="s">
        <v>302</v>
      </c>
      <c r="E254" s="7" t="s">
        <v>301</v>
      </c>
      <c r="F254" s="9">
        <v>33</v>
      </c>
      <c r="G254" s="9">
        <v>7</v>
      </c>
      <c r="H254" s="9">
        <v>7</v>
      </c>
      <c r="I254" s="9">
        <v>6</v>
      </c>
      <c r="J254" s="9">
        <v>7</v>
      </c>
      <c r="N254" s="12">
        <v>20</v>
      </c>
      <c r="O254" s="26">
        <f>ROUND(F254*0.5+SUM(G254:M254)+N254,0)</f>
        <v>64</v>
      </c>
      <c r="P254" s="30">
        <v>12</v>
      </c>
      <c r="Q254" s="31">
        <v>11</v>
      </c>
      <c r="R254" s="15">
        <v>25</v>
      </c>
      <c r="V254" s="8">
        <f t="shared" si="12"/>
        <v>5</v>
      </c>
      <c r="W254" s="8">
        <f t="shared" si="13"/>
        <v>41</v>
      </c>
      <c r="X254" s="8">
        <f t="shared" si="14"/>
        <v>50.2</v>
      </c>
      <c r="Y254" s="8" t="str">
        <f t="shared" si="15"/>
        <v>kalır</v>
      </c>
    </row>
    <row r="255" spans="1:25">
      <c r="A255" s="4" t="s">
        <v>1990</v>
      </c>
      <c r="B255" s="7" t="s">
        <v>300</v>
      </c>
      <c r="C255" s="7" t="s">
        <v>299</v>
      </c>
      <c r="D255" s="7" t="s">
        <v>298</v>
      </c>
      <c r="E255" s="7" t="s">
        <v>297</v>
      </c>
      <c r="F255" s="9">
        <v>19</v>
      </c>
      <c r="G255" s="9">
        <v>7</v>
      </c>
      <c r="H255" s="9">
        <v>7</v>
      </c>
      <c r="I255" s="9">
        <v>6</v>
      </c>
      <c r="J255" s="9">
        <v>7</v>
      </c>
      <c r="N255" s="12">
        <v>20</v>
      </c>
      <c r="O255" s="26">
        <f>ROUND(F255*0.5+SUM(G255:M255)+N255,0)</f>
        <v>57</v>
      </c>
      <c r="P255" s="30">
        <v>11</v>
      </c>
      <c r="Q255" s="31">
        <v>12</v>
      </c>
      <c r="R255" s="15">
        <v>32</v>
      </c>
      <c r="S255" s="8">
        <v>5</v>
      </c>
      <c r="T255" s="8">
        <v>7</v>
      </c>
      <c r="V255" s="8">
        <f t="shared" si="12"/>
        <v>5</v>
      </c>
      <c r="W255" s="8">
        <f t="shared" si="13"/>
        <v>62</v>
      </c>
      <c r="X255" s="8">
        <f t="shared" si="14"/>
        <v>60</v>
      </c>
      <c r="Y255" s="8" t="str">
        <f t="shared" si="15"/>
        <v>GEÇER</v>
      </c>
    </row>
    <row r="256" spans="1:25">
      <c r="A256" s="4" t="s">
        <v>1988</v>
      </c>
      <c r="B256" s="5" t="s">
        <v>160</v>
      </c>
      <c r="C256" s="5" t="s">
        <v>161</v>
      </c>
      <c r="D256" s="5" t="s">
        <v>162</v>
      </c>
      <c r="E256" s="5" t="s">
        <v>162</v>
      </c>
      <c r="F256" s="9">
        <v>37</v>
      </c>
      <c r="G256" s="9">
        <v>8</v>
      </c>
      <c r="H256" s="9">
        <v>7</v>
      </c>
      <c r="I256" s="9">
        <v>6</v>
      </c>
      <c r="J256" s="9">
        <v>7</v>
      </c>
      <c r="N256" s="12">
        <v>20</v>
      </c>
      <c r="O256" s="26">
        <f>ROUND(F256*0.5+SUM(G256:M256)+N256,0)</f>
        <v>67</v>
      </c>
      <c r="P256" s="30">
        <v>8</v>
      </c>
      <c r="Q256" s="31">
        <v>11</v>
      </c>
      <c r="R256" s="15">
        <v>21</v>
      </c>
      <c r="T256" s="8">
        <v>7</v>
      </c>
      <c r="V256" s="8">
        <f t="shared" si="12"/>
        <v>5</v>
      </c>
      <c r="W256" s="8">
        <f t="shared" si="13"/>
        <v>45</v>
      </c>
      <c r="X256" s="8">
        <f t="shared" si="14"/>
        <v>53.8</v>
      </c>
      <c r="Y256" s="8" t="str">
        <f t="shared" si="15"/>
        <v>kalır</v>
      </c>
    </row>
    <row r="257" spans="1:26">
      <c r="A257" s="4" t="s">
        <v>1992</v>
      </c>
      <c r="B257" s="7" t="s">
        <v>128</v>
      </c>
      <c r="C257" s="7" t="s">
        <v>559</v>
      </c>
      <c r="D257" s="7" t="s">
        <v>558</v>
      </c>
      <c r="E257" s="7" t="s">
        <v>557</v>
      </c>
      <c r="F257" s="9">
        <v>28</v>
      </c>
      <c r="G257" s="9">
        <v>5</v>
      </c>
      <c r="H257" s="9">
        <v>7</v>
      </c>
      <c r="I257" s="9">
        <v>4</v>
      </c>
      <c r="J257" s="9">
        <v>7</v>
      </c>
      <c r="N257" s="12">
        <v>20</v>
      </c>
      <c r="O257" s="26">
        <f>ROUND(F257*0.5+SUM(G257:M257)+N257,0)</f>
        <v>57</v>
      </c>
      <c r="P257" s="30">
        <v>9</v>
      </c>
      <c r="Q257" s="31">
        <v>13</v>
      </c>
      <c r="R257" s="15">
        <v>21</v>
      </c>
      <c r="T257" s="8">
        <v>0</v>
      </c>
      <c r="V257" s="8">
        <f t="shared" si="12"/>
        <v>5</v>
      </c>
      <c r="W257" s="8">
        <f t="shared" si="13"/>
        <v>38</v>
      </c>
      <c r="X257" s="8">
        <f t="shared" si="14"/>
        <v>45.6</v>
      </c>
      <c r="Y257" s="8" t="str">
        <f t="shared" si="15"/>
        <v>kalır</v>
      </c>
      <c r="Z257" s="40" t="s">
        <v>2234</v>
      </c>
    </row>
    <row r="258" spans="1:26">
      <c r="A258" s="4" t="s">
        <v>1989</v>
      </c>
      <c r="B258" s="7" t="s">
        <v>174</v>
      </c>
      <c r="C258" s="7" t="s">
        <v>173</v>
      </c>
      <c r="D258" s="7" t="s">
        <v>172</v>
      </c>
      <c r="E258" s="7" t="s">
        <v>171</v>
      </c>
      <c r="N258" s="12">
        <v>20</v>
      </c>
      <c r="O258" s="26">
        <f>ROUND(F258*0.5+SUM(G258:M258)+N258,0)</f>
        <v>20</v>
      </c>
      <c r="P258" s="30"/>
      <c r="Q258" s="31">
        <v>3</v>
      </c>
      <c r="V258" s="8" t="str">
        <f t="shared" si="12"/>
        <v>-10</v>
      </c>
      <c r="W258" s="8">
        <f t="shared" si="13"/>
        <v>-7</v>
      </c>
      <c r="X258" s="8">
        <f t="shared" si="14"/>
        <v>3.8</v>
      </c>
      <c r="Y258" s="8" t="str">
        <f t="shared" si="15"/>
        <v>kalır</v>
      </c>
    </row>
    <row r="259" spans="1:26">
      <c r="A259" s="4" t="s">
        <v>1989</v>
      </c>
      <c r="B259" s="7" t="s">
        <v>170</v>
      </c>
      <c r="C259" s="7" t="s">
        <v>169</v>
      </c>
      <c r="D259" s="7" t="s">
        <v>168</v>
      </c>
      <c r="E259" s="7" t="s">
        <v>167</v>
      </c>
      <c r="F259" s="9">
        <v>27</v>
      </c>
      <c r="G259" s="9">
        <v>6</v>
      </c>
      <c r="N259" s="12">
        <v>20</v>
      </c>
      <c r="O259" s="26">
        <f>ROUND(F259*0.5+SUM(G259:M259)+N259,0)</f>
        <v>40</v>
      </c>
      <c r="P259" s="30"/>
      <c r="Q259" s="31"/>
      <c r="R259" s="15">
        <v>1</v>
      </c>
      <c r="V259" s="8" t="str">
        <f t="shared" ref="V259:V265" si="16">IF(P259&lt;3,"-10",5)</f>
        <v>-10</v>
      </c>
      <c r="W259" s="8">
        <f t="shared" ref="W259:W265" si="17">ROUND(P259+Q259+R259*0.5+(S259+T259+U259)*1.5+V259,0)</f>
        <v>-10</v>
      </c>
      <c r="X259" s="8">
        <f t="shared" ref="X259:X265" si="18">O259*0.4+W259*0.6</f>
        <v>10</v>
      </c>
      <c r="Y259" s="8" t="str">
        <f t="shared" ref="Y259:Y265" si="19">IF(AND(W259&gt;=50,X259&gt;=59.5),"GEÇER","kalır")</f>
        <v>kalır</v>
      </c>
    </row>
    <row r="260" spans="1:26">
      <c r="A260" s="4" t="s">
        <v>1992</v>
      </c>
      <c r="B260" s="7" t="s">
        <v>132</v>
      </c>
      <c r="C260" s="7" t="s">
        <v>556</v>
      </c>
      <c r="D260" s="7" t="s">
        <v>555</v>
      </c>
      <c r="E260" s="7" t="s">
        <v>555</v>
      </c>
      <c r="F260" s="9">
        <v>12</v>
      </c>
      <c r="G260" s="9">
        <v>7</v>
      </c>
      <c r="H260" s="9">
        <v>7</v>
      </c>
      <c r="N260" s="12">
        <v>20</v>
      </c>
      <c r="O260" s="26">
        <f>ROUND(F260*0.5+SUM(G260:M260)+N260,0)</f>
        <v>40</v>
      </c>
      <c r="P260" s="30">
        <v>8</v>
      </c>
      <c r="Q260" s="31">
        <v>13</v>
      </c>
      <c r="R260" s="15">
        <v>11</v>
      </c>
      <c r="V260" s="8">
        <f t="shared" si="16"/>
        <v>5</v>
      </c>
      <c r="W260" s="8">
        <f t="shared" si="17"/>
        <v>32</v>
      </c>
      <c r="X260" s="8">
        <f t="shared" si="18"/>
        <v>35.200000000000003</v>
      </c>
      <c r="Y260" s="8" t="str">
        <f t="shared" si="19"/>
        <v>kalır</v>
      </c>
    </row>
    <row r="261" spans="1:26">
      <c r="A261" s="4" t="s">
        <v>1989</v>
      </c>
      <c r="B261" s="7" t="s">
        <v>166</v>
      </c>
      <c r="C261" s="7" t="s">
        <v>165</v>
      </c>
      <c r="D261" s="7" t="s">
        <v>164</v>
      </c>
      <c r="E261" s="7" t="s">
        <v>163</v>
      </c>
      <c r="F261" s="9">
        <v>9</v>
      </c>
      <c r="N261" s="12">
        <v>20</v>
      </c>
      <c r="O261" s="26">
        <f>ROUND(F261*0.5+SUM(G261:M261)+N261,0)</f>
        <v>25</v>
      </c>
      <c r="P261" s="30"/>
      <c r="Q261" s="31">
        <v>1</v>
      </c>
      <c r="V261" s="8" t="str">
        <f t="shared" si="16"/>
        <v>-10</v>
      </c>
      <c r="W261" s="8">
        <f t="shared" si="17"/>
        <v>-9</v>
      </c>
      <c r="X261" s="8">
        <f t="shared" si="18"/>
        <v>4.6000000000000005</v>
      </c>
      <c r="Y261" s="8" t="str">
        <f t="shared" si="19"/>
        <v>kalır</v>
      </c>
    </row>
    <row r="262" spans="1:26">
      <c r="A262" s="4" t="s">
        <v>1991</v>
      </c>
      <c r="B262" s="7" t="s">
        <v>170</v>
      </c>
      <c r="C262" s="7" t="s">
        <v>442</v>
      </c>
      <c r="D262" s="7" t="s">
        <v>441</v>
      </c>
      <c r="E262" s="7" t="s">
        <v>440</v>
      </c>
      <c r="N262" s="12">
        <v>20</v>
      </c>
      <c r="O262" s="26">
        <f>ROUND(F262*0.5+SUM(G262:M262)+N262,0)</f>
        <v>20</v>
      </c>
      <c r="P262" s="30"/>
      <c r="Q262" s="31">
        <v>3</v>
      </c>
      <c r="V262" s="8" t="str">
        <f t="shared" si="16"/>
        <v>-10</v>
      </c>
      <c r="W262" s="8">
        <f t="shared" si="17"/>
        <v>-7</v>
      </c>
      <c r="X262" s="8">
        <f t="shared" si="18"/>
        <v>3.8</v>
      </c>
      <c r="Y262" s="8" t="str">
        <f t="shared" si="19"/>
        <v>kalır</v>
      </c>
    </row>
    <row r="263" spans="1:26">
      <c r="A263" s="4" t="s">
        <v>1991</v>
      </c>
      <c r="B263" s="7" t="s">
        <v>166</v>
      </c>
      <c r="C263" s="7" t="s">
        <v>439</v>
      </c>
      <c r="D263" s="7" t="s">
        <v>438</v>
      </c>
      <c r="E263" s="7" t="s">
        <v>437</v>
      </c>
      <c r="N263" s="12">
        <v>20</v>
      </c>
      <c r="O263" s="26">
        <f>ROUND(F263*0.5+SUM(G263:M263)+N263,0)</f>
        <v>20</v>
      </c>
      <c r="P263" s="30"/>
      <c r="Q263" s="31"/>
      <c r="V263" s="8" t="str">
        <f t="shared" si="16"/>
        <v>-10</v>
      </c>
      <c r="W263" s="8">
        <f t="shared" si="17"/>
        <v>-10</v>
      </c>
      <c r="X263" s="8">
        <f t="shared" si="18"/>
        <v>2</v>
      </c>
      <c r="Y263" s="8" t="str">
        <f t="shared" si="19"/>
        <v>kalır</v>
      </c>
    </row>
    <row r="264" spans="1:26">
      <c r="D264" s="43" t="s">
        <v>2214</v>
      </c>
      <c r="E264" s="43" t="s">
        <v>2215</v>
      </c>
      <c r="G264" s="9">
        <v>7</v>
      </c>
      <c r="N264" s="12">
        <v>20</v>
      </c>
      <c r="O264" s="26">
        <f>ROUND(F264*0.5+SUM(G264:M264)+N264,0)</f>
        <v>27</v>
      </c>
      <c r="V264" s="8" t="str">
        <f t="shared" si="16"/>
        <v>-10</v>
      </c>
      <c r="W264" s="8">
        <f t="shared" si="17"/>
        <v>-10</v>
      </c>
      <c r="X264" s="8">
        <f t="shared" si="18"/>
        <v>4.8000000000000007</v>
      </c>
      <c r="Y264" s="8" t="str">
        <f t="shared" si="19"/>
        <v>kalır</v>
      </c>
    </row>
    <row r="265" spans="1:26" s="50" customFormat="1">
      <c r="A265" s="44"/>
      <c r="B265" s="45"/>
      <c r="C265" s="45"/>
      <c r="D265" s="46" t="s">
        <v>2230</v>
      </c>
      <c r="E265" s="45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8"/>
      <c r="R265" s="44">
        <v>27</v>
      </c>
      <c r="S265" s="44"/>
      <c r="T265" s="44"/>
      <c r="U265" s="44"/>
      <c r="V265" s="8" t="str">
        <f t="shared" si="16"/>
        <v>-10</v>
      </c>
      <c r="W265" s="8">
        <f t="shared" si="17"/>
        <v>4</v>
      </c>
      <c r="X265" s="8">
        <f t="shared" si="18"/>
        <v>2.4</v>
      </c>
      <c r="Y265" s="8" t="str">
        <f t="shared" si="19"/>
        <v>kalır</v>
      </c>
      <c r="Z265" s="49" t="s">
        <v>2231</v>
      </c>
    </row>
    <row r="267" spans="1:26">
      <c r="X267" s="4" t="s">
        <v>2251</v>
      </c>
      <c r="Y267" s="8">
        <f>COUNTIF(Y2:Y265,"GEÇER")</f>
        <v>38</v>
      </c>
    </row>
  </sheetData>
  <sortState ref="A2:W265">
    <sortCondition ref="C2:C265"/>
  </sortState>
  <conditionalFormatting sqref="O1:O1048576">
    <cfRule type="cellIs" dxfId="12" priority="5" operator="greaterThanOrEqual">
      <formula>60</formula>
    </cfRule>
  </conditionalFormatting>
  <conditionalFormatting sqref="A1:XFD1048576">
    <cfRule type="cellIs" dxfId="11" priority="4" operator="lessThan">
      <formula>0</formula>
    </cfRule>
  </conditionalFormatting>
  <conditionalFormatting sqref="W1:X1048576">
    <cfRule type="cellIs" dxfId="10" priority="3" operator="greaterThanOrEqual">
      <formula>59.5</formula>
    </cfRule>
  </conditionalFormatting>
  <conditionalFormatting sqref="Y1:Y1048576">
    <cfRule type="cellIs" dxfId="9" priority="2" operator="equal">
      <formula>"GEÇER"</formula>
    </cfRule>
  </conditionalFormatting>
  <conditionalFormatting sqref="V1:V1048576">
    <cfRule type="cellIs" dxfId="8" priority="1" operator="lessThan">
      <formula>0</formula>
    </cfRule>
  </conditionalFormatting>
  <pageMargins left="0.39370078740157499" right="0.39370078740157499" top="0.39370078740157499" bottom="0.39370078740157499" header="0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W362"/>
  <sheetViews>
    <sheetView topLeftCell="A345" zoomScale="145" zoomScaleNormal="145" workbookViewId="0">
      <selection activeCell="R356" sqref="R356"/>
    </sheetView>
  </sheetViews>
  <sheetFormatPr defaultRowHeight="12.75"/>
  <cols>
    <col min="1" max="1" width="5" style="8" bestFit="1" customWidth="1"/>
    <col min="2" max="2" width="3.5703125" style="8" bestFit="1" customWidth="1"/>
    <col min="3" max="3" width="12.140625" style="6" bestFit="1" customWidth="1"/>
    <col min="4" max="4" width="14.85546875" style="6" customWidth="1"/>
    <col min="5" max="5" width="12.28515625" style="6" customWidth="1"/>
    <col min="6" max="9" width="4.140625" style="15" hidden="1" customWidth="1"/>
    <col min="10" max="12" width="4.140625" style="23" hidden="1" customWidth="1"/>
    <col min="13" max="13" width="9.140625" style="12" hidden="1" customWidth="1"/>
    <col min="14" max="14" width="11" style="26" customWidth="1"/>
    <col min="15" max="15" width="8.5703125" style="8" customWidth="1"/>
    <col min="16" max="16" width="9.140625" style="15" customWidth="1"/>
    <col min="17" max="17" width="8.140625" style="8" customWidth="1"/>
    <col min="18" max="22" width="9.140625" style="8"/>
    <col min="23" max="23" width="27.85546875" style="38" bestFit="1" customWidth="1"/>
  </cols>
  <sheetData>
    <row r="1" spans="1:22">
      <c r="A1" s="4" t="s">
        <v>1987</v>
      </c>
      <c r="B1" s="13" t="s">
        <v>0</v>
      </c>
      <c r="C1" s="11" t="s">
        <v>1</v>
      </c>
      <c r="D1" s="11" t="s">
        <v>2</v>
      </c>
      <c r="E1" s="11" t="s">
        <v>3</v>
      </c>
      <c r="F1" s="15" t="s">
        <v>2207</v>
      </c>
      <c r="G1" s="15" t="s">
        <v>2208</v>
      </c>
      <c r="H1" s="15" t="s">
        <v>2209</v>
      </c>
      <c r="I1" s="15" t="s">
        <v>2210</v>
      </c>
      <c r="J1" s="23" t="s">
        <v>2211</v>
      </c>
      <c r="K1" s="23" t="s">
        <v>2212</v>
      </c>
      <c r="L1" s="23" t="s">
        <v>2213</v>
      </c>
      <c r="M1" s="22" t="s">
        <v>2220</v>
      </c>
      <c r="N1" s="27" t="s">
        <v>2218</v>
      </c>
      <c r="O1" s="34" t="s">
        <v>2223</v>
      </c>
      <c r="P1" s="18" t="s">
        <v>2225</v>
      </c>
      <c r="Q1" s="4" t="s">
        <v>2238</v>
      </c>
      <c r="R1" s="4" t="s">
        <v>2239</v>
      </c>
      <c r="S1" s="4" t="s">
        <v>2220</v>
      </c>
      <c r="T1" s="4" t="s">
        <v>2247</v>
      </c>
      <c r="U1" s="4" t="s">
        <v>2249</v>
      </c>
      <c r="V1" s="4" t="s">
        <v>2250</v>
      </c>
    </row>
    <row r="2" spans="1:22">
      <c r="A2" s="4" t="s">
        <v>1988</v>
      </c>
      <c r="B2" s="14" t="s">
        <v>4</v>
      </c>
      <c r="C2" s="7" t="s">
        <v>1140</v>
      </c>
      <c r="D2" s="7" t="s">
        <v>684</v>
      </c>
      <c r="E2" s="7" t="s">
        <v>1139</v>
      </c>
      <c r="M2" s="12">
        <v>20</v>
      </c>
      <c r="N2" s="26">
        <f>SUM(F2:L2)*2+M2</f>
        <v>20</v>
      </c>
      <c r="O2" s="33">
        <v>9</v>
      </c>
      <c r="P2" s="15">
        <v>6</v>
      </c>
      <c r="S2" s="8">
        <v>5</v>
      </c>
      <c r="T2" s="8">
        <f>O2+P2+(Q2+R2)*2+S2</f>
        <v>20</v>
      </c>
      <c r="U2" s="8">
        <f>N2*0.4+T2*0.6</f>
        <v>20</v>
      </c>
      <c r="V2" s="8" t="str">
        <f>IF(AND(T2&gt;=50,U2&gt;=59.5),"GEÇTİ","kaldı")</f>
        <v>kaldı</v>
      </c>
    </row>
    <row r="3" spans="1:22">
      <c r="A3" s="4" t="s">
        <v>1988</v>
      </c>
      <c r="B3" s="14" t="s">
        <v>9</v>
      </c>
      <c r="C3" s="7" t="s">
        <v>436</v>
      </c>
      <c r="D3" s="7" t="s">
        <v>435</v>
      </c>
      <c r="E3" s="7" t="s">
        <v>434</v>
      </c>
      <c r="F3" s="15">
        <v>6</v>
      </c>
      <c r="H3" s="15">
        <v>4</v>
      </c>
      <c r="K3" s="23">
        <v>4</v>
      </c>
      <c r="M3" s="12">
        <v>20</v>
      </c>
      <c r="N3" s="26">
        <f>SUM(F3:L3)*2+M3</f>
        <v>48</v>
      </c>
      <c r="O3" s="33">
        <v>10</v>
      </c>
      <c r="P3" s="15">
        <v>21</v>
      </c>
      <c r="Q3" s="8">
        <v>0</v>
      </c>
      <c r="S3" s="8">
        <v>5</v>
      </c>
      <c r="T3" s="8">
        <f t="shared" ref="T3:T66" si="0">O3+P3+(Q3+R3)*2+S3</f>
        <v>36</v>
      </c>
      <c r="U3" s="8">
        <f t="shared" ref="U3:U66" si="1">N3*0.4+T3*0.6</f>
        <v>40.799999999999997</v>
      </c>
      <c r="V3" s="8" t="str">
        <f t="shared" ref="V3:V66" si="2">IF(AND(T3&gt;=50,U3&gt;=59.5),"GEÇTİ","kaldı")</f>
        <v>kaldı</v>
      </c>
    </row>
    <row r="4" spans="1:22">
      <c r="A4" s="4" t="s">
        <v>1988</v>
      </c>
      <c r="B4" s="14" t="s">
        <v>13</v>
      </c>
      <c r="C4" s="7" t="s">
        <v>1138</v>
      </c>
      <c r="D4" s="7" t="s">
        <v>660</v>
      </c>
      <c r="E4" s="7" t="s">
        <v>1137</v>
      </c>
      <c r="F4" s="15">
        <v>6</v>
      </c>
      <c r="G4" s="15">
        <v>6</v>
      </c>
      <c r="H4" s="15">
        <v>6</v>
      </c>
      <c r="I4" s="15">
        <v>6</v>
      </c>
      <c r="M4" s="12">
        <v>20</v>
      </c>
      <c r="N4" s="26">
        <f>SUM(F4:L4)*2+M4</f>
        <v>68</v>
      </c>
      <c r="O4" s="33">
        <v>10</v>
      </c>
      <c r="P4" s="15">
        <v>45</v>
      </c>
      <c r="S4" s="8">
        <v>5</v>
      </c>
      <c r="T4" s="8">
        <f t="shared" si="0"/>
        <v>60</v>
      </c>
      <c r="U4" s="8">
        <f t="shared" si="1"/>
        <v>63.2</v>
      </c>
      <c r="V4" s="8" t="str">
        <f t="shared" si="2"/>
        <v>GEÇTİ</v>
      </c>
    </row>
    <row r="5" spans="1:22">
      <c r="A5" s="4" t="s">
        <v>1988</v>
      </c>
      <c r="B5" s="14" t="s">
        <v>8</v>
      </c>
      <c r="C5" s="7" t="s">
        <v>1136</v>
      </c>
      <c r="D5" s="7" t="s">
        <v>1135</v>
      </c>
      <c r="E5" s="7" t="s">
        <v>1134</v>
      </c>
      <c r="G5" s="15">
        <v>6</v>
      </c>
      <c r="H5" s="15">
        <v>7</v>
      </c>
      <c r="I5" s="15">
        <v>7</v>
      </c>
      <c r="J5" s="23">
        <v>4</v>
      </c>
      <c r="M5" s="12">
        <v>20</v>
      </c>
      <c r="N5" s="26">
        <f>SUM(F5:L5)*2+M5</f>
        <v>68</v>
      </c>
      <c r="O5" s="33">
        <v>11</v>
      </c>
      <c r="P5" s="15">
        <v>38</v>
      </c>
      <c r="S5" s="8">
        <v>5</v>
      </c>
      <c r="T5" s="8">
        <f t="shared" si="0"/>
        <v>54</v>
      </c>
      <c r="U5" s="8">
        <f t="shared" si="1"/>
        <v>59.6</v>
      </c>
      <c r="V5" s="8" t="str">
        <f t="shared" si="2"/>
        <v>GEÇTİ</v>
      </c>
    </row>
    <row r="6" spans="1:22">
      <c r="A6" s="4" t="s">
        <v>1988</v>
      </c>
      <c r="B6" s="14" t="s">
        <v>20</v>
      </c>
      <c r="C6" s="7" t="s">
        <v>1133</v>
      </c>
      <c r="D6" s="7" t="s">
        <v>1132</v>
      </c>
      <c r="E6" s="7" t="s">
        <v>1131</v>
      </c>
      <c r="F6" s="15">
        <v>6</v>
      </c>
      <c r="G6" s="15">
        <v>6</v>
      </c>
      <c r="H6" s="15">
        <v>6</v>
      </c>
      <c r="M6" s="12">
        <v>20</v>
      </c>
      <c r="N6" s="26">
        <f>SUM(F6:L6)*2+M6</f>
        <v>56</v>
      </c>
      <c r="O6" s="33">
        <v>10</v>
      </c>
      <c r="P6" s="15">
        <v>45</v>
      </c>
      <c r="S6" s="8">
        <v>5</v>
      </c>
      <c r="T6" s="8">
        <f t="shared" si="0"/>
        <v>60</v>
      </c>
      <c r="U6" s="8">
        <f t="shared" si="1"/>
        <v>58.400000000000006</v>
      </c>
      <c r="V6" s="8" t="str">
        <f t="shared" si="2"/>
        <v>kaldı</v>
      </c>
    </row>
    <row r="7" spans="1:22">
      <c r="A7" s="4" t="s">
        <v>1988</v>
      </c>
      <c r="B7" s="14" t="s">
        <v>24</v>
      </c>
      <c r="C7" s="7" t="s">
        <v>1130</v>
      </c>
      <c r="D7" s="7" t="s">
        <v>50</v>
      </c>
      <c r="E7" s="7" t="s">
        <v>1129</v>
      </c>
      <c r="F7" s="15">
        <v>6</v>
      </c>
      <c r="G7" s="15">
        <v>5</v>
      </c>
      <c r="H7" s="15">
        <v>6</v>
      </c>
      <c r="I7" s="15">
        <v>6</v>
      </c>
      <c r="M7" s="12">
        <v>20</v>
      </c>
      <c r="N7" s="26">
        <f>SUM(F7:L7)*2+M7</f>
        <v>66</v>
      </c>
      <c r="O7" s="33">
        <v>11</v>
      </c>
      <c r="P7" s="15">
        <v>23</v>
      </c>
      <c r="S7" s="8">
        <v>5</v>
      </c>
      <c r="T7" s="8">
        <f t="shared" si="0"/>
        <v>39</v>
      </c>
      <c r="U7" s="8">
        <f t="shared" si="1"/>
        <v>49.8</v>
      </c>
      <c r="V7" s="8" t="str">
        <f t="shared" si="2"/>
        <v>kaldı</v>
      </c>
    </row>
    <row r="8" spans="1:22">
      <c r="A8" s="4" t="s">
        <v>1988</v>
      </c>
      <c r="B8" s="14" t="s">
        <v>28</v>
      </c>
      <c r="C8" s="7" t="s">
        <v>1128</v>
      </c>
      <c r="D8" s="7" t="s">
        <v>1127</v>
      </c>
      <c r="E8" s="7" t="s">
        <v>1126</v>
      </c>
      <c r="H8" s="15">
        <v>6</v>
      </c>
      <c r="I8" s="15">
        <v>6</v>
      </c>
      <c r="J8" s="23">
        <v>4</v>
      </c>
      <c r="K8" s="23">
        <v>4</v>
      </c>
      <c r="M8" s="12">
        <v>20</v>
      </c>
      <c r="N8" s="26">
        <f>SUM(F8:L8)*2+M8</f>
        <v>60</v>
      </c>
      <c r="O8" s="33">
        <v>11</v>
      </c>
      <c r="P8" s="15">
        <v>27</v>
      </c>
      <c r="S8" s="8">
        <v>5</v>
      </c>
      <c r="T8" s="8">
        <f t="shared" si="0"/>
        <v>43</v>
      </c>
      <c r="U8" s="8">
        <f t="shared" si="1"/>
        <v>49.8</v>
      </c>
      <c r="V8" s="8" t="str">
        <f t="shared" si="2"/>
        <v>kaldı</v>
      </c>
    </row>
    <row r="9" spans="1:22">
      <c r="A9" s="4" t="s">
        <v>1988</v>
      </c>
      <c r="B9" s="14" t="s">
        <v>32</v>
      </c>
      <c r="C9" s="7" t="s">
        <v>1125</v>
      </c>
      <c r="D9" s="7" t="s">
        <v>1124</v>
      </c>
      <c r="E9" s="7" t="s">
        <v>931</v>
      </c>
      <c r="F9" s="15">
        <v>6</v>
      </c>
      <c r="G9" s="15">
        <v>6</v>
      </c>
      <c r="H9" s="15">
        <v>5</v>
      </c>
      <c r="I9" s="15">
        <v>5</v>
      </c>
      <c r="M9" s="12">
        <v>20</v>
      </c>
      <c r="N9" s="26">
        <f>SUM(F9:L9)*2+M9</f>
        <v>64</v>
      </c>
      <c r="O9" s="33">
        <v>10</v>
      </c>
      <c r="P9" s="15">
        <v>54</v>
      </c>
      <c r="Q9" s="8">
        <v>6</v>
      </c>
      <c r="R9" s="8">
        <v>4</v>
      </c>
      <c r="S9" s="8">
        <v>5</v>
      </c>
      <c r="T9" s="8">
        <f t="shared" si="0"/>
        <v>89</v>
      </c>
      <c r="U9" s="8">
        <f t="shared" si="1"/>
        <v>79</v>
      </c>
      <c r="V9" s="8" t="str">
        <f t="shared" si="2"/>
        <v>GEÇTİ</v>
      </c>
    </row>
    <row r="10" spans="1:22">
      <c r="A10" s="4" t="s">
        <v>1989</v>
      </c>
      <c r="B10" s="14" t="s">
        <v>4</v>
      </c>
      <c r="C10" s="7" t="s">
        <v>1598</v>
      </c>
      <c r="D10" s="7" t="s">
        <v>1597</v>
      </c>
      <c r="E10" s="7" t="s">
        <v>1596</v>
      </c>
      <c r="F10" s="15">
        <v>6</v>
      </c>
      <c r="H10" s="15">
        <v>6</v>
      </c>
      <c r="I10" s="15">
        <v>6</v>
      </c>
      <c r="M10" s="12">
        <v>20</v>
      </c>
      <c r="N10" s="26">
        <f>SUM(F10:L10)*2+M10</f>
        <v>56</v>
      </c>
      <c r="O10" s="33">
        <v>13</v>
      </c>
      <c r="P10" s="15">
        <v>18</v>
      </c>
      <c r="S10" s="8">
        <v>5</v>
      </c>
      <c r="T10" s="8">
        <f t="shared" si="0"/>
        <v>36</v>
      </c>
      <c r="U10" s="8">
        <f t="shared" si="1"/>
        <v>44</v>
      </c>
      <c r="V10" s="8" t="str">
        <f t="shared" si="2"/>
        <v>kaldı</v>
      </c>
    </row>
    <row r="11" spans="1:22">
      <c r="A11" s="4" t="s">
        <v>1989</v>
      </c>
      <c r="B11" s="14" t="s">
        <v>9</v>
      </c>
      <c r="C11" s="7" t="s">
        <v>1595</v>
      </c>
      <c r="D11" s="7" t="s">
        <v>1253</v>
      </c>
      <c r="E11" s="7" t="s">
        <v>1224</v>
      </c>
      <c r="F11" s="15">
        <v>7</v>
      </c>
      <c r="M11" s="12">
        <v>20</v>
      </c>
      <c r="N11" s="26">
        <f>SUM(F11:L11)*2+M11</f>
        <v>34</v>
      </c>
      <c r="O11" s="33">
        <v>11</v>
      </c>
      <c r="P11" s="15">
        <v>11</v>
      </c>
      <c r="S11" s="8">
        <v>5</v>
      </c>
      <c r="T11" s="8">
        <f t="shared" si="0"/>
        <v>27</v>
      </c>
      <c r="U11" s="8">
        <f t="shared" si="1"/>
        <v>29.8</v>
      </c>
      <c r="V11" s="8" t="str">
        <f t="shared" si="2"/>
        <v>kaldı</v>
      </c>
    </row>
    <row r="12" spans="1:22">
      <c r="A12" s="4" t="s">
        <v>1989</v>
      </c>
      <c r="B12" s="14" t="s">
        <v>13</v>
      </c>
      <c r="C12" s="7" t="s">
        <v>1594</v>
      </c>
      <c r="D12" s="7" t="s">
        <v>239</v>
      </c>
      <c r="E12" s="7" t="s">
        <v>1593</v>
      </c>
      <c r="F12" s="15">
        <v>7</v>
      </c>
      <c r="G12" s="15">
        <v>6</v>
      </c>
      <c r="L12" s="23">
        <v>6</v>
      </c>
      <c r="M12" s="12">
        <v>20</v>
      </c>
      <c r="N12" s="26">
        <f>SUM(F12:L12)*2+M12</f>
        <v>58</v>
      </c>
      <c r="O12" s="33">
        <v>9</v>
      </c>
      <c r="P12" s="15">
        <v>36</v>
      </c>
      <c r="Q12" s="8">
        <v>7</v>
      </c>
      <c r="R12" s="8">
        <v>5</v>
      </c>
      <c r="S12" s="8">
        <v>5</v>
      </c>
      <c r="T12" s="8">
        <f t="shared" si="0"/>
        <v>74</v>
      </c>
      <c r="U12" s="8">
        <f t="shared" si="1"/>
        <v>67.599999999999994</v>
      </c>
      <c r="V12" s="8" t="str">
        <f t="shared" si="2"/>
        <v>GEÇTİ</v>
      </c>
    </row>
    <row r="13" spans="1:22">
      <c r="A13" s="4" t="s">
        <v>1989</v>
      </c>
      <c r="B13" s="14" t="s">
        <v>8</v>
      </c>
      <c r="C13" s="7" t="s">
        <v>1592</v>
      </c>
      <c r="D13" s="7" t="s">
        <v>1591</v>
      </c>
      <c r="E13" s="7" t="s">
        <v>1590</v>
      </c>
      <c r="F13" s="15">
        <v>7</v>
      </c>
      <c r="G13" s="15">
        <v>5</v>
      </c>
      <c r="I13" s="15">
        <v>6</v>
      </c>
      <c r="L13" s="23">
        <v>5</v>
      </c>
      <c r="M13" s="12">
        <v>20</v>
      </c>
      <c r="N13" s="26">
        <f>SUM(F13:L13)*2+M13</f>
        <v>66</v>
      </c>
      <c r="O13" s="33">
        <v>12</v>
      </c>
      <c r="P13" s="15">
        <v>41</v>
      </c>
      <c r="Q13" s="8">
        <v>8</v>
      </c>
      <c r="S13" s="8">
        <v>5</v>
      </c>
      <c r="T13" s="8">
        <f t="shared" si="0"/>
        <v>74</v>
      </c>
      <c r="U13" s="8">
        <f t="shared" si="1"/>
        <v>70.8</v>
      </c>
      <c r="V13" s="8" t="str">
        <f t="shared" si="2"/>
        <v>GEÇTİ</v>
      </c>
    </row>
    <row r="14" spans="1:22">
      <c r="A14" s="4" t="s">
        <v>1989</v>
      </c>
      <c r="B14" s="14" t="s">
        <v>20</v>
      </c>
      <c r="C14" s="7" t="s">
        <v>1589</v>
      </c>
      <c r="D14" s="7" t="s">
        <v>227</v>
      </c>
      <c r="E14" s="7" t="s">
        <v>1588</v>
      </c>
      <c r="F14" s="15">
        <v>7</v>
      </c>
      <c r="M14" s="12">
        <v>20</v>
      </c>
      <c r="N14" s="26">
        <f>SUM(F14:L14)*2+M14</f>
        <v>34</v>
      </c>
      <c r="O14" s="33">
        <v>2</v>
      </c>
      <c r="S14" s="8">
        <v>5</v>
      </c>
      <c r="T14" s="8">
        <f t="shared" si="0"/>
        <v>7</v>
      </c>
      <c r="U14" s="8">
        <f t="shared" si="1"/>
        <v>17.8</v>
      </c>
      <c r="V14" s="8" t="str">
        <f t="shared" si="2"/>
        <v>kaldı</v>
      </c>
    </row>
    <row r="15" spans="1:22">
      <c r="A15" s="4" t="s">
        <v>1988</v>
      </c>
      <c r="B15" s="14" t="s">
        <v>36</v>
      </c>
      <c r="C15" s="7" t="s">
        <v>1123</v>
      </c>
      <c r="D15" s="7" t="s">
        <v>1122</v>
      </c>
      <c r="E15" s="7" t="s">
        <v>1121</v>
      </c>
      <c r="J15" s="23">
        <v>4</v>
      </c>
      <c r="M15" s="12">
        <v>20</v>
      </c>
      <c r="N15" s="26">
        <f>SUM(F15:L15)*2+M15</f>
        <v>28</v>
      </c>
      <c r="O15" s="33"/>
      <c r="P15" s="15">
        <v>20</v>
      </c>
      <c r="S15" s="8">
        <v>5</v>
      </c>
      <c r="T15" s="8">
        <f t="shared" si="0"/>
        <v>25</v>
      </c>
      <c r="U15" s="8">
        <f t="shared" si="1"/>
        <v>26.200000000000003</v>
      </c>
      <c r="V15" s="8" t="str">
        <f t="shared" si="2"/>
        <v>kaldı</v>
      </c>
    </row>
    <row r="16" spans="1:22">
      <c r="A16" s="4" t="s">
        <v>1988</v>
      </c>
      <c r="B16" s="14" t="s">
        <v>40</v>
      </c>
      <c r="C16" s="7" t="s">
        <v>5</v>
      </c>
      <c r="D16" s="7" t="s">
        <v>6</v>
      </c>
      <c r="E16" s="7" t="s">
        <v>7</v>
      </c>
      <c r="M16" s="12">
        <v>20</v>
      </c>
      <c r="N16" s="26">
        <f>SUM(F16:L16)*2+M16</f>
        <v>20</v>
      </c>
      <c r="O16" s="33">
        <v>2</v>
      </c>
      <c r="S16" s="8">
        <v>5</v>
      </c>
      <c r="T16" s="8">
        <f t="shared" si="0"/>
        <v>7</v>
      </c>
      <c r="U16" s="8">
        <f t="shared" si="1"/>
        <v>12.2</v>
      </c>
      <c r="V16" s="8" t="str">
        <f t="shared" si="2"/>
        <v>kaldı</v>
      </c>
    </row>
    <row r="17" spans="1:22">
      <c r="A17" s="4" t="s">
        <v>1989</v>
      </c>
      <c r="B17" s="14" t="s">
        <v>24</v>
      </c>
      <c r="C17" s="7" t="s">
        <v>1587</v>
      </c>
      <c r="D17" s="7" t="s">
        <v>1586</v>
      </c>
      <c r="E17" s="7" t="s">
        <v>103</v>
      </c>
      <c r="M17" s="12">
        <v>20</v>
      </c>
      <c r="N17" s="26">
        <f>SUM(F17:L17)*2+M17</f>
        <v>20</v>
      </c>
      <c r="O17" s="33"/>
      <c r="P17" s="15">
        <v>20</v>
      </c>
      <c r="S17" s="8">
        <v>5</v>
      </c>
      <c r="T17" s="8">
        <f t="shared" si="0"/>
        <v>25</v>
      </c>
      <c r="U17" s="8">
        <f t="shared" si="1"/>
        <v>23</v>
      </c>
      <c r="V17" s="8" t="str">
        <f t="shared" si="2"/>
        <v>kaldı</v>
      </c>
    </row>
    <row r="18" spans="1:22">
      <c r="A18" s="4" t="s">
        <v>1989</v>
      </c>
      <c r="B18" s="14" t="s">
        <v>28</v>
      </c>
      <c r="C18" s="7" t="s">
        <v>1585</v>
      </c>
      <c r="D18" s="7" t="s">
        <v>1584</v>
      </c>
      <c r="E18" s="7" t="s">
        <v>1334</v>
      </c>
      <c r="M18" s="12">
        <v>20</v>
      </c>
      <c r="N18" s="26">
        <f>SUM(F18:L18)*2+M18</f>
        <v>20</v>
      </c>
      <c r="O18" s="33"/>
      <c r="P18" s="15">
        <v>6</v>
      </c>
      <c r="S18" s="8">
        <v>5</v>
      </c>
      <c r="T18" s="8">
        <f t="shared" si="0"/>
        <v>11</v>
      </c>
      <c r="U18" s="8">
        <f t="shared" si="1"/>
        <v>14.6</v>
      </c>
      <c r="V18" s="8" t="str">
        <f t="shared" si="2"/>
        <v>kaldı</v>
      </c>
    </row>
    <row r="19" spans="1:22">
      <c r="A19" s="4" t="s">
        <v>1989</v>
      </c>
      <c r="B19" s="14" t="s">
        <v>32</v>
      </c>
      <c r="C19" s="7" t="s">
        <v>1583</v>
      </c>
      <c r="D19" s="7" t="s">
        <v>1582</v>
      </c>
      <c r="E19" s="7" t="s">
        <v>1581</v>
      </c>
      <c r="M19" s="12">
        <v>20</v>
      </c>
      <c r="N19" s="26">
        <f>SUM(F19:L19)*2+M19</f>
        <v>20</v>
      </c>
      <c r="O19" s="33"/>
      <c r="S19" s="8">
        <v>5</v>
      </c>
      <c r="T19" s="8">
        <f t="shared" si="0"/>
        <v>5</v>
      </c>
      <c r="U19" s="8">
        <f t="shared" si="1"/>
        <v>11</v>
      </c>
      <c r="V19" s="8" t="str">
        <f t="shared" si="2"/>
        <v>kaldı</v>
      </c>
    </row>
    <row r="20" spans="1:22">
      <c r="A20" s="4" t="s">
        <v>1989</v>
      </c>
      <c r="B20" s="14" t="s">
        <v>36</v>
      </c>
      <c r="C20" s="7" t="s">
        <v>1580</v>
      </c>
      <c r="D20" s="7" t="s">
        <v>1579</v>
      </c>
      <c r="E20" s="7" t="s">
        <v>1578</v>
      </c>
      <c r="M20" s="12">
        <v>20</v>
      </c>
      <c r="N20" s="26">
        <f>SUM(F20:L20)*2+M20</f>
        <v>20</v>
      </c>
      <c r="O20" s="33"/>
      <c r="P20" s="15">
        <v>13</v>
      </c>
      <c r="S20" s="8">
        <v>5</v>
      </c>
      <c r="T20" s="8">
        <f t="shared" si="0"/>
        <v>18</v>
      </c>
      <c r="U20" s="8">
        <f t="shared" si="1"/>
        <v>18.799999999999997</v>
      </c>
      <c r="V20" s="8" t="str">
        <f t="shared" si="2"/>
        <v>kaldı</v>
      </c>
    </row>
    <row r="21" spans="1:22">
      <c r="A21" s="4" t="s">
        <v>1988</v>
      </c>
      <c r="B21" s="14" t="s">
        <v>44</v>
      </c>
      <c r="C21" s="7" t="s">
        <v>1120</v>
      </c>
      <c r="D21" s="7" t="s">
        <v>1119</v>
      </c>
      <c r="E21" s="7" t="s">
        <v>139</v>
      </c>
      <c r="H21" s="15">
        <v>6</v>
      </c>
      <c r="J21" s="23">
        <v>5</v>
      </c>
      <c r="M21" s="12">
        <v>20</v>
      </c>
      <c r="N21" s="26">
        <f>SUM(F21:L21)*2+M21</f>
        <v>42</v>
      </c>
      <c r="O21" s="33">
        <v>2</v>
      </c>
      <c r="S21" s="8">
        <v>5</v>
      </c>
      <c r="T21" s="8">
        <f t="shared" si="0"/>
        <v>7</v>
      </c>
      <c r="U21" s="8">
        <f t="shared" si="1"/>
        <v>21</v>
      </c>
      <c r="V21" s="8" t="str">
        <f t="shared" si="2"/>
        <v>kaldı</v>
      </c>
    </row>
    <row r="22" spans="1:22">
      <c r="A22" s="4" t="s">
        <v>1988</v>
      </c>
      <c r="B22" s="14" t="s">
        <v>48</v>
      </c>
      <c r="C22" s="7" t="s">
        <v>433</v>
      </c>
      <c r="D22" s="7" t="s">
        <v>432</v>
      </c>
      <c r="E22" s="7" t="s">
        <v>431</v>
      </c>
      <c r="M22" s="12">
        <v>20</v>
      </c>
      <c r="N22" s="26">
        <f>SUM(F22:L22)*2+M22</f>
        <v>20</v>
      </c>
      <c r="O22" s="33"/>
      <c r="S22" s="8">
        <v>5</v>
      </c>
      <c r="T22" s="8">
        <f t="shared" si="0"/>
        <v>5</v>
      </c>
      <c r="U22" s="8">
        <f t="shared" si="1"/>
        <v>11</v>
      </c>
      <c r="V22" s="8" t="str">
        <f t="shared" si="2"/>
        <v>kaldı</v>
      </c>
    </row>
    <row r="23" spans="1:22">
      <c r="A23" s="4" t="s">
        <v>1988</v>
      </c>
      <c r="B23" s="14" t="s">
        <v>52</v>
      </c>
      <c r="C23" s="7" t="s">
        <v>430</v>
      </c>
      <c r="D23" s="7" t="s">
        <v>429</v>
      </c>
      <c r="E23" s="7" t="s">
        <v>103</v>
      </c>
      <c r="F23" s="15">
        <v>6</v>
      </c>
      <c r="G23" s="15">
        <v>6</v>
      </c>
      <c r="L23" s="23">
        <v>5</v>
      </c>
      <c r="M23" s="12">
        <v>20</v>
      </c>
      <c r="N23" s="26">
        <f>SUM(F23:L23)*2+M23</f>
        <v>54</v>
      </c>
      <c r="O23" s="33">
        <v>12</v>
      </c>
      <c r="P23" s="15">
        <v>58</v>
      </c>
      <c r="S23" s="8">
        <v>5</v>
      </c>
      <c r="T23" s="8">
        <f t="shared" si="0"/>
        <v>75</v>
      </c>
      <c r="U23" s="8">
        <f t="shared" si="1"/>
        <v>66.599999999999994</v>
      </c>
      <c r="V23" s="8" t="str">
        <f t="shared" si="2"/>
        <v>GEÇTİ</v>
      </c>
    </row>
    <row r="24" spans="1:22">
      <c r="A24" s="4" t="s">
        <v>1988</v>
      </c>
      <c r="B24" s="14" t="s">
        <v>56</v>
      </c>
      <c r="C24" s="7" t="s">
        <v>10</v>
      </c>
      <c r="D24" s="7" t="s">
        <v>11</v>
      </c>
      <c r="E24" s="7" t="s">
        <v>12</v>
      </c>
      <c r="M24" s="12">
        <v>20</v>
      </c>
      <c r="N24" s="26">
        <f>SUM(F24:L24)*2+M24</f>
        <v>20</v>
      </c>
      <c r="O24" s="33"/>
      <c r="S24" s="8">
        <v>5</v>
      </c>
      <c r="T24" s="8">
        <f t="shared" si="0"/>
        <v>5</v>
      </c>
      <c r="U24" s="8">
        <f t="shared" si="1"/>
        <v>11</v>
      </c>
      <c r="V24" s="8" t="str">
        <f t="shared" si="2"/>
        <v>kaldı</v>
      </c>
    </row>
    <row r="25" spans="1:22">
      <c r="A25" s="4" t="s">
        <v>1988</v>
      </c>
      <c r="B25" s="14" t="s">
        <v>60</v>
      </c>
      <c r="C25" s="7" t="s">
        <v>1118</v>
      </c>
      <c r="D25" s="7" t="s">
        <v>245</v>
      </c>
      <c r="E25" s="7" t="s">
        <v>1117</v>
      </c>
      <c r="F25" s="15">
        <v>6</v>
      </c>
      <c r="G25" s="15">
        <v>7</v>
      </c>
      <c r="L25" s="23">
        <v>5</v>
      </c>
      <c r="M25" s="12">
        <v>20</v>
      </c>
      <c r="N25" s="26">
        <f>SUM(F25:L25)*2+M25</f>
        <v>56</v>
      </c>
      <c r="O25" s="33">
        <v>3</v>
      </c>
      <c r="P25" s="15">
        <v>62</v>
      </c>
      <c r="S25" s="8">
        <v>5</v>
      </c>
      <c r="T25" s="8">
        <f t="shared" si="0"/>
        <v>70</v>
      </c>
      <c r="U25" s="8">
        <f t="shared" si="1"/>
        <v>64.400000000000006</v>
      </c>
      <c r="V25" s="8" t="str">
        <f t="shared" si="2"/>
        <v>GEÇTİ</v>
      </c>
    </row>
    <row r="26" spans="1:22">
      <c r="A26" s="4" t="s">
        <v>1989</v>
      </c>
      <c r="B26" s="14" t="s">
        <v>40</v>
      </c>
      <c r="C26" s="7" t="s">
        <v>1577</v>
      </c>
      <c r="D26" s="7" t="s">
        <v>1553</v>
      </c>
      <c r="E26" s="7" t="s">
        <v>1576</v>
      </c>
      <c r="F26" s="15">
        <v>6</v>
      </c>
      <c r="G26" s="15">
        <v>6</v>
      </c>
      <c r="H26" s="15">
        <v>5</v>
      </c>
      <c r="M26" s="12">
        <v>20</v>
      </c>
      <c r="N26" s="26">
        <f>SUM(F26:L26)*2+M26</f>
        <v>54</v>
      </c>
      <c r="O26" s="33">
        <v>10</v>
      </c>
      <c r="S26" s="8">
        <v>5</v>
      </c>
      <c r="T26" s="8">
        <f t="shared" si="0"/>
        <v>15</v>
      </c>
      <c r="U26" s="8">
        <f t="shared" si="1"/>
        <v>30.6</v>
      </c>
      <c r="V26" s="8" t="str">
        <f t="shared" si="2"/>
        <v>kaldı</v>
      </c>
    </row>
    <row r="27" spans="1:22">
      <c r="A27" s="4" t="s">
        <v>1989</v>
      </c>
      <c r="B27" s="14" t="s">
        <v>44</v>
      </c>
      <c r="C27" s="7" t="s">
        <v>292</v>
      </c>
      <c r="D27" s="7" t="s">
        <v>11</v>
      </c>
      <c r="E27" s="7" t="s">
        <v>291</v>
      </c>
      <c r="M27" s="12">
        <v>20</v>
      </c>
      <c r="N27" s="26">
        <f>SUM(F27:L27)*2+M27</f>
        <v>20</v>
      </c>
      <c r="O27" s="33"/>
      <c r="S27" s="8">
        <v>5</v>
      </c>
      <c r="T27" s="8">
        <f t="shared" si="0"/>
        <v>5</v>
      </c>
      <c r="U27" s="8">
        <f t="shared" si="1"/>
        <v>11</v>
      </c>
      <c r="V27" s="8" t="str">
        <f t="shared" si="2"/>
        <v>kaldı</v>
      </c>
    </row>
    <row r="28" spans="1:22">
      <c r="A28" s="4" t="s">
        <v>1988</v>
      </c>
      <c r="B28" s="14" t="s">
        <v>64</v>
      </c>
      <c r="C28" s="7" t="s">
        <v>1116</v>
      </c>
      <c r="D28" s="7" t="s">
        <v>1115</v>
      </c>
      <c r="E28" s="7" t="s">
        <v>1114</v>
      </c>
      <c r="M28" s="12">
        <v>20</v>
      </c>
      <c r="N28" s="26">
        <f>SUM(F28:L28)*2+M28</f>
        <v>20</v>
      </c>
      <c r="O28" s="33"/>
      <c r="S28" s="8">
        <v>5</v>
      </c>
      <c r="T28" s="8">
        <f t="shared" si="0"/>
        <v>5</v>
      </c>
      <c r="U28" s="8">
        <f t="shared" si="1"/>
        <v>11</v>
      </c>
      <c r="V28" s="8" t="str">
        <f t="shared" si="2"/>
        <v>kaldı</v>
      </c>
    </row>
    <row r="29" spans="1:22">
      <c r="A29" s="4" t="s">
        <v>1988</v>
      </c>
      <c r="B29" s="14" t="s">
        <v>68</v>
      </c>
      <c r="C29" s="7" t="s">
        <v>428</v>
      </c>
      <c r="D29" s="7" t="s">
        <v>427</v>
      </c>
      <c r="E29" s="7" t="s">
        <v>376</v>
      </c>
      <c r="M29" s="12">
        <v>20</v>
      </c>
      <c r="N29" s="26">
        <f>SUM(F29:L29)*2+M29</f>
        <v>20</v>
      </c>
      <c r="O29" s="33"/>
      <c r="S29" s="8">
        <v>5</v>
      </c>
      <c r="T29" s="8">
        <f t="shared" si="0"/>
        <v>5</v>
      </c>
      <c r="U29" s="8">
        <f t="shared" si="1"/>
        <v>11</v>
      </c>
      <c r="V29" s="8" t="str">
        <f t="shared" si="2"/>
        <v>kaldı</v>
      </c>
    </row>
    <row r="30" spans="1:22">
      <c r="A30" s="4" t="s">
        <v>1988</v>
      </c>
      <c r="B30" s="14" t="s">
        <v>72</v>
      </c>
      <c r="C30" s="7" t="s">
        <v>1113</v>
      </c>
      <c r="D30" s="7" t="s">
        <v>1112</v>
      </c>
      <c r="E30" s="7" t="s">
        <v>420</v>
      </c>
      <c r="F30" s="15">
        <v>7</v>
      </c>
      <c r="H30" s="15">
        <v>6</v>
      </c>
      <c r="I30" s="15">
        <v>6</v>
      </c>
      <c r="M30" s="12">
        <v>20</v>
      </c>
      <c r="N30" s="26">
        <f>SUM(F30:L30)*2+M30</f>
        <v>58</v>
      </c>
      <c r="O30" s="33">
        <v>9</v>
      </c>
      <c r="P30" s="15">
        <v>33</v>
      </c>
      <c r="S30" s="8">
        <v>5</v>
      </c>
      <c r="T30" s="8">
        <f t="shared" si="0"/>
        <v>47</v>
      </c>
      <c r="U30" s="8">
        <f t="shared" si="1"/>
        <v>51.400000000000006</v>
      </c>
      <c r="V30" s="8" t="str">
        <f t="shared" si="2"/>
        <v>kaldı</v>
      </c>
    </row>
    <row r="31" spans="1:22">
      <c r="A31" s="4" t="s">
        <v>1988</v>
      </c>
      <c r="B31" s="14" t="s">
        <v>76</v>
      </c>
      <c r="C31" s="7" t="s">
        <v>1111</v>
      </c>
      <c r="D31" s="7" t="s">
        <v>1110</v>
      </c>
      <c r="E31" s="7" t="s">
        <v>1109</v>
      </c>
      <c r="F31" s="15">
        <v>6</v>
      </c>
      <c r="G31" s="15">
        <v>6</v>
      </c>
      <c r="H31" s="15">
        <v>5</v>
      </c>
      <c r="I31" s="15">
        <v>6</v>
      </c>
      <c r="M31" s="12">
        <v>20</v>
      </c>
      <c r="N31" s="26">
        <f>SUM(F31:L31)*2+M31</f>
        <v>66</v>
      </c>
      <c r="O31" s="33">
        <v>9</v>
      </c>
      <c r="P31" s="15">
        <v>49</v>
      </c>
      <c r="S31" s="8">
        <v>5</v>
      </c>
      <c r="T31" s="8">
        <f t="shared" si="0"/>
        <v>63</v>
      </c>
      <c r="U31" s="8">
        <f t="shared" si="1"/>
        <v>64.2</v>
      </c>
      <c r="V31" s="8" t="str">
        <f t="shared" si="2"/>
        <v>GEÇTİ</v>
      </c>
    </row>
    <row r="32" spans="1:22">
      <c r="A32" s="4" t="s">
        <v>1988</v>
      </c>
      <c r="B32" s="14" t="s">
        <v>80</v>
      </c>
      <c r="C32" s="7" t="s">
        <v>1108</v>
      </c>
      <c r="D32" s="7" t="s">
        <v>1107</v>
      </c>
      <c r="E32" s="7" t="s">
        <v>99</v>
      </c>
      <c r="F32" s="15">
        <v>6</v>
      </c>
      <c r="G32" s="15">
        <v>5</v>
      </c>
      <c r="H32" s="15">
        <v>5</v>
      </c>
      <c r="I32" s="15">
        <v>5</v>
      </c>
      <c r="M32" s="12">
        <v>20</v>
      </c>
      <c r="N32" s="26">
        <f>SUM(F32:L32)*2+M32</f>
        <v>62</v>
      </c>
      <c r="O32" s="33">
        <v>7</v>
      </c>
      <c r="P32" s="15">
        <v>25</v>
      </c>
      <c r="Q32" s="8">
        <v>8</v>
      </c>
      <c r="S32" s="8">
        <v>5</v>
      </c>
      <c r="T32" s="8">
        <f t="shared" si="0"/>
        <v>53</v>
      </c>
      <c r="U32" s="8">
        <f t="shared" si="1"/>
        <v>56.599999999999994</v>
      </c>
      <c r="V32" s="8" t="str">
        <f t="shared" si="2"/>
        <v>kaldı</v>
      </c>
    </row>
    <row r="33" spans="1:22">
      <c r="A33" s="4" t="s">
        <v>1988</v>
      </c>
      <c r="B33" s="14" t="s">
        <v>84</v>
      </c>
      <c r="C33" s="7" t="s">
        <v>1106</v>
      </c>
      <c r="D33" s="36" t="s">
        <v>1105</v>
      </c>
      <c r="E33" s="36" t="s">
        <v>715</v>
      </c>
      <c r="F33" s="23"/>
      <c r="G33" s="23">
        <v>5</v>
      </c>
      <c r="H33" s="23">
        <v>5</v>
      </c>
      <c r="I33" s="23">
        <v>6</v>
      </c>
      <c r="J33" s="23">
        <v>5</v>
      </c>
      <c r="M33" s="25">
        <v>20</v>
      </c>
      <c r="N33" s="25">
        <f>SUM(F33:L33)*2+M33</f>
        <v>62</v>
      </c>
      <c r="O33" s="37">
        <v>8</v>
      </c>
      <c r="P33" s="23">
        <v>43</v>
      </c>
      <c r="Q33" s="23">
        <v>-20</v>
      </c>
      <c r="R33" s="8">
        <v>4</v>
      </c>
      <c r="S33" s="8">
        <v>5</v>
      </c>
      <c r="T33" s="8">
        <f t="shared" si="0"/>
        <v>24</v>
      </c>
      <c r="U33" s="8">
        <f t="shared" si="1"/>
        <v>39.200000000000003</v>
      </c>
      <c r="V33" s="8" t="str">
        <f t="shared" si="2"/>
        <v>kaldı</v>
      </c>
    </row>
    <row r="34" spans="1:22">
      <c r="A34" s="4" t="s">
        <v>1988</v>
      </c>
      <c r="B34" s="14" t="s">
        <v>88</v>
      </c>
      <c r="C34" s="7" t="s">
        <v>426</v>
      </c>
      <c r="D34" s="7" t="s">
        <v>425</v>
      </c>
      <c r="E34" s="7" t="s">
        <v>424</v>
      </c>
      <c r="H34" s="15">
        <v>7</v>
      </c>
      <c r="M34" s="12">
        <v>20</v>
      </c>
      <c r="N34" s="26">
        <f>SUM(F34:L34)*2+M34</f>
        <v>34</v>
      </c>
      <c r="O34" s="33">
        <v>10</v>
      </c>
      <c r="P34" s="15">
        <v>32</v>
      </c>
      <c r="S34" s="8">
        <v>5</v>
      </c>
      <c r="T34" s="8">
        <f t="shared" si="0"/>
        <v>47</v>
      </c>
      <c r="U34" s="8">
        <f t="shared" si="1"/>
        <v>41.8</v>
      </c>
      <c r="V34" s="8" t="str">
        <f t="shared" si="2"/>
        <v>kaldı</v>
      </c>
    </row>
    <row r="35" spans="1:22">
      <c r="A35" s="4" t="s">
        <v>1988</v>
      </c>
      <c r="B35" s="14" t="s">
        <v>92</v>
      </c>
      <c r="C35" s="7" t="s">
        <v>14</v>
      </c>
      <c r="D35" s="7" t="s">
        <v>15</v>
      </c>
      <c r="E35" s="7" t="s">
        <v>16</v>
      </c>
      <c r="F35" s="15">
        <v>6</v>
      </c>
      <c r="G35" s="15">
        <v>6</v>
      </c>
      <c r="I35" s="15">
        <v>6</v>
      </c>
      <c r="L35" s="23">
        <v>5</v>
      </c>
      <c r="M35" s="12">
        <v>20</v>
      </c>
      <c r="N35" s="26">
        <f>SUM(F35:L35)*2+M35</f>
        <v>66</v>
      </c>
      <c r="O35" s="33">
        <v>12</v>
      </c>
      <c r="P35" s="15">
        <v>49</v>
      </c>
      <c r="S35" s="8">
        <v>5</v>
      </c>
      <c r="T35" s="8">
        <f t="shared" si="0"/>
        <v>66</v>
      </c>
      <c r="U35" s="8">
        <f t="shared" si="1"/>
        <v>66</v>
      </c>
      <c r="V35" s="8" t="str">
        <f t="shared" si="2"/>
        <v>GEÇTİ</v>
      </c>
    </row>
    <row r="36" spans="1:22">
      <c r="A36" s="4" t="s">
        <v>1988</v>
      </c>
      <c r="B36" s="14" t="s">
        <v>96</v>
      </c>
      <c r="C36" s="7" t="s">
        <v>17</v>
      </c>
      <c r="D36" s="7" t="s">
        <v>18</v>
      </c>
      <c r="E36" s="7" t="s">
        <v>19</v>
      </c>
      <c r="M36" s="12">
        <v>20</v>
      </c>
      <c r="N36" s="26">
        <f>SUM(F36:L36)*2+M36</f>
        <v>20</v>
      </c>
      <c r="O36" s="33"/>
      <c r="S36" s="8">
        <v>5</v>
      </c>
      <c r="T36" s="8">
        <f t="shared" si="0"/>
        <v>5</v>
      </c>
      <c r="U36" s="8">
        <f t="shared" si="1"/>
        <v>11</v>
      </c>
      <c r="V36" s="8" t="str">
        <f t="shared" si="2"/>
        <v>kaldı</v>
      </c>
    </row>
    <row r="37" spans="1:22">
      <c r="A37" s="4" t="s">
        <v>1988</v>
      </c>
      <c r="B37" s="14" t="s">
        <v>100</v>
      </c>
      <c r="C37" s="7" t="s">
        <v>21</v>
      </c>
      <c r="D37" s="7" t="s">
        <v>22</v>
      </c>
      <c r="E37" s="7" t="s">
        <v>23</v>
      </c>
      <c r="F37" s="15">
        <v>6</v>
      </c>
      <c r="G37" s="15">
        <v>6</v>
      </c>
      <c r="H37" s="15">
        <v>6</v>
      </c>
      <c r="I37" s="15">
        <v>5</v>
      </c>
      <c r="M37" s="12">
        <v>20</v>
      </c>
      <c r="N37" s="26">
        <f>SUM(F37:L37)*2+M37</f>
        <v>66</v>
      </c>
      <c r="O37" s="33">
        <v>5</v>
      </c>
      <c r="P37" s="15">
        <v>24</v>
      </c>
      <c r="Q37" s="8">
        <v>7</v>
      </c>
      <c r="S37" s="8">
        <v>5</v>
      </c>
      <c r="T37" s="8">
        <f t="shared" si="0"/>
        <v>48</v>
      </c>
      <c r="U37" s="8">
        <f t="shared" si="1"/>
        <v>55.2</v>
      </c>
      <c r="V37" s="8" t="str">
        <f t="shared" si="2"/>
        <v>kaldı</v>
      </c>
    </row>
    <row r="38" spans="1:22">
      <c r="A38" s="4" t="s">
        <v>1988</v>
      </c>
      <c r="B38" s="14" t="s">
        <v>104</v>
      </c>
      <c r="C38" s="7" t="s">
        <v>423</v>
      </c>
      <c r="D38" s="7" t="s">
        <v>422</v>
      </c>
      <c r="E38" s="7" t="s">
        <v>420</v>
      </c>
      <c r="M38" s="12">
        <v>20</v>
      </c>
      <c r="N38" s="26">
        <f>SUM(F38:L38)*2+M38</f>
        <v>20</v>
      </c>
      <c r="O38" s="33"/>
      <c r="S38" s="8">
        <v>5</v>
      </c>
      <c r="T38" s="8">
        <f t="shared" si="0"/>
        <v>5</v>
      </c>
      <c r="U38" s="8">
        <f t="shared" si="1"/>
        <v>11</v>
      </c>
      <c r="V38" s="8" t="str">
        <f t="shared" si="2"/>
        <v>kaldı</v>
      </c>
    </row>
    <row r="39" spans="1:22">
      <c r="A39" s="4" t="s">
        <v>1988</v>
      </c>
      <c r="B39" s="14" t="s">
        <v>108</v>
      </c>
      <c r="C39" s="7" t="s">
        <v>421</v>
      </c>
      <c r="D39" s="7" t="s">
        <v>58</v>
      </c>
      <c r="E39" s="7" t="s">
        <v>420</v>
      </c>
      <c r="M39" s="12">
        <v>20</v>
      </c>
      <c r="N39" s="26">
        <f>SUM(F39:L39)*2+M39</f>
        <v>20</v>
      </c>
      <c r="O39" s="33"/>
      <c r="S39" s="8">
        <v>5</v>
      </c>
      <c r="T39" s="8">
        <f t="shared" si="0"/>
        <v>5</v>
      </c>
      <c r="U39" s="8">
        <f t="shared" si="1"/>
        <v>11</v>
      </c>
      <c r="V39" s="8" t="str">
        <f t="shared" si="2"/>
        <v>kaldı</v>
      </c>
    </row>
    <row r="40" spans="1:22">
      <c r="A40" s="4" t="s">
        <v>1989</v>
      </c>
      <c r="B40" s="14" t="s">
        <v>48</v>
      </c>
      <c r="C40" s="7" t="s">
        <v>1575</v>
      </c>
      <c r="D40" s="7" t="s">
        <v>1574</v>
      </c>
      <c r="E40" s="7" t="s">
        <v>1573</v>
      </c>
      <c r="M40" s="12">
        <v>20</v>
      </c>
      <c r="N40" s="26">
        <f>SUM(F40:L40)*2+M40</f>
        <v>20</v>
      </c>
      <c r="O40" s="33"/>
      <c r="S40" s="8">
        <v>5</v>
      </c>
      <c r="T40" s="8">
        <f t="shared" si="0"/>
        <v>5</v>
      </c>
      <c r="U40" s="8">
        <f t="shared" si="1"/>
        <v>11</v>
      </c>
      <c r="V40" s="8" t="str">
        <f t="shared" si="2"/>
        <v>kaldı</v>
      </c>
    </row>
    <row r="41" spans="1:22">
      <c r="A41" s="4" t="s">
        <v>1989</v>
      </c>
      <c r="B41" s="14" t="s">
        <v>52</v>
      </c>
      <c r="C41" s="7" t="s">
        <v>1572</v>
      </c>
      <c r="D41" s="7" t="s">
        <v>1571</v>
      </c>
      <c r="E41" s="7" t="s">
        <v>1570</v>
      </c>
      <c r="F41" s="15">
        <v>6</v>
      </c>
      <c r="G41" s="15">
        <v>6</v>
      </c>
      <c r="H41" s="15">
        <v>6</v>
      </c>
      <c r="I41" s="15">
        <v>6</v>
      </c>
      <c r="M41" s="12">
        <v>20</v>
      </c>
      <c r="N41" s="26">
        <f>SUM(F41:L41)*2+M41</f>
        <v>68</v>
      </c>
      <c r="O41" s="33">
        <v>5</v>
      </c>
      <c r="P41" s="15">
        <v>30</v>
      </c>
      <c r="S41" s="8">
        <v>5</v>
      </c>
      <c r="T41" s="8">
        <f t="shared" si="0"/>
        <v>40</v>
      </c>
      <c r="U41" s="8">
        <f t="shared" si="1"/>
        <v>51.2</v>
      </c>
      <c r="V41" s="8" t="str">
        <f t="shared" si="2"/>
        <v>kaldı</v>
      </c>
    </row>
    <row r="42" spans="1:22">
      <c r="A42" s="4" t="s">
        <v>1989</v>
      </c>
      <c r="B42" s="14" t="s">
        <v>56</v>
      </c>
      <c r="C42" s="7" t="s">
        <v>1569</v>
      </c>
      <c r="D42" s="7" t="s">
        <v>1568</v>
      </c>
      <c r="E42" s="7" t="s">
        <v>55</v>
      </c>
      <c r="M42" s="12">
        <v>20</v>
      </c>
      <c r="N42" s="26">
        <f>SUM(F42:L42)*2+M42</f>
        <v>20</v>
      </c>
      <c r="O42" s="33"/>
      <c r="S42" s="8">
        <v>5</v>
      </c>
      <c r="T42" s="8">
        <f t="shared" si="0"/>
        <v>5</v>
      </c>
      <c r="U42" s="8">
        <f t="shared" si="1"/>
        <v>11</v>
      </c>
      <c r="V42" s="8" t="str">
        <f t="shared" si="2"/>
        <v>kaldı</v>
      </c>
    </row>
    <row r="43" spans="1:22">
      <c r="A43" s="4" t="s">
        <v>1989</v>
      </c>
      <c r="B43" s="14" t="s">
        <v>60</v>
      </c>
      <c r="C43" s="7" t="s">
        <v>1567</v>
      </c>
      <c r="D43" s="7" t="s">
        <v>277</v>
      </c>
      <c r="E43" s="7" t="s">
        <v>354</v>
      </c>
      <c r="G43" s="15">
        <v>5</v>
      </c>
      <c r="M43" s="12">
        <v>20</v>
      </c>
      <c r="N43" s="26">
        <f>SUM(F43:L43)*2+M43</f>
        <v>30</v>
      </c>
      <c r="O43" s="33">
        <v>5</v>
      </c>
      <c r="P43" s="15">
        <v>6</v>
      </c>
      <c r="S43" s="8">
        <v>5</v>
      </c>
      <c r="T43" s="8">
        <f t="shared" si="0"/>
        <v>16</v>
      </c>
      <c r="U43" s="8">
        <f t="shared" si="1"/>
        <v>21.6</v>
      </c>
      <c r="V43" s="8" t="str">
        <f t="shared" si="2"/>
        <v>kaldı</v>
      </c>
    </row>
    <row r="44" spans="1:22">
      <c r="A44" s="4" t="s">
        <v>1989</v>
      </c>
      <c r="B44" s="14" t="s">
        <v>64</v>
      </c>
      <c r="C44" s="7" t="s">
        <v>1566</v>
      </c>
      <c r="D44" s="7" t="s">
        <v>1565</v>
      </c>
      <c r="E44" s="7" t="s">
        <v>1564</v>
      </c>
      <c r="M44" s="12">
        <v>20</v>
      </c>
      <c r="N44" s="26">
        <f>SUM(F44:L44)*2+M44</f>
        <v>20</v>
      </c>
      <c r="O44" s="33">
        <v>2</v>
      </c>
      <c r="P44" s="15">
        <v>15</v>
      </c>
      <c r="S44" s="8">
        <v>5</v>
      </c>
      <c r="T44" s="8">
        <f t="shared" si="0"/>
        <v>22</v>
      </c>
      <c r="U44" s="8">
        <f t="shared" si="1"/>
        <v>21.2</v>
      </c>
      <c r="V44" s="8" t="str">
        <f t="shared" si="2"/>
        <v>kaldı</v>
      </c>
    </row>
    <row r="45" spans="1:22">
      <c r="A45" s="4" t="s">
        <v>1989</v>
      </c>
      <c r="B45" s="14" t="s">
        <v>68</v>
      </c>
      <c r="C45" s="7" t="s">
        <v>1563</v>
      </c>
      <c r="D45" s="7" t="s">
        <v>1562</v>
      </c>
      <c r="E45" s="7" t="s">
        <v>1561</v>
      </c>
      <c r="F45" s="15">
        <v>5</v>
      </c>
      <c r="G45" s="15">
        <v>5</v>
      </c>
      <c r="I45" s="15">
        <v>5</v>
      </c>
      <c r="M45" s="12">
        <v>20</v>
      </c>
      <c r="N45" s="26">
        <f>SUM(F45:L45)*2+M45</f>
        <v>50</v>
      </c>
      <c r="O45" s="33">
        <v>11</v>
      </c>
      <c r="P45" s="15">
        <v>29</v>
      </c>
      <c r="S45" s="8">
        <v>5</v>
      </c>
      <c r="T45" s="8">
        <f t="shared" si="0"/>
        <v>45</v>
      </c>
      <c r="U45" s="8">
        <f t="shared" si="1"/>
        <v>47</v>
      </c>
      <c r="V45" s="8" t="str">
        <f t="shared" si="2"/>
        <v>kaldı</v>
      </c>
    </row>
    <row r="46" spans="1:22">
      <c r="A46" s="4" t="s">
        <v>1989</v>
      </c>
      <c r="B46" s="14" t="s">
        <v>72</v>
      </c>
      <c r="C46" s="7" t="s">
        <v>1560</v>
      </c>
      <c r="D46" s="7" t="s">
        <v>1559</v>
      </c>
      <c r="E46" s="7" t="s">
        <v>1558</v>
      </c>
      <c r="F46" s="15">
        <v>7</v>
      </c>
      <c r="H46" s="15">
        <v>6</v>
      </c>
      <c r="K46" s="23">
        <v>5</v>
      </c>
      <c r="M46" s="12">
        <v>20</v>
      </c>
      <c r="N46" s="26">
        <f>SUM(F46:L46)*2+M46</f>
        <v>56</v>
      </c>
      <c r="O46" s="33">
        <v>9</v>
      </c>
      <c r="P46" s="15">
        <v>26</v>
      </c>
      <c r="S46" s="8">
        <v>5</v>
      </c>
      <c r="T46" s="8">
        <f t="shared" si="0"/>
        <v>40</v>
      </c>
      <c r="U46" s="8">
        <f t="shared" si="1"/>
        <v>46.400000000000006</v>
      </c>
      <c r="V46" s="8" t="str">
        <f t="shared" si="2"/>
        <v>kaldı</v>
      </c>
    </row>
    <row r="47" spans="1:22">
      <c r="A47" s="4" t="s">
        <v>1989</v>
      </c>
      <c r="B47" s="14" t="s">
        <v>76</v>
      </c>
      <c r="C47" s="7" t="s">
        <v>1557</v>
      </c>
      <c r="D47" s="7" t="s">
        <v>1556</v>
      </c>
      <c r="E47" s="7" t="s">
        <v>1555</v>
      </c>
      <c r="F47" s="15">
        <v>7</v>
      </c>
      <c r="G47" s="15">
        <v>6</v>
      </c>
      <c r="L47" s="23">
        <v>5</v>
      </c>
      <c r="M47" s="12">
        <v>20</v>
      </c>
      <c r="N47" s="26">
        <f>SUM(F47:L47)*2+M47</f>
        <v>56</v>
      </c>
      <c r="O47" s="33">
        <v>3</v>
      </c>
      <c r="P47" s="15">
        <v>60</v>
      </c>
      <c r="S47" s="8">
        <v>5</v>
      </c>
      <c r="T47" s="8">
        <f t="shared" si="0"/>
        <v>68</v>
      </c>
      <c r="U47" s="8">
        <f t="shared" si="1"/>
        <v>63.2</v>
      </c>
      <c r="V47" s="8" t="str">
        <f t="shared" si="2"/>
        <v>GEÇTİ</v>
      </c>
    </row>
    <row r="48" spans="1:22">
      <c r="A48" s="4" t="s">
        <v>1989</v>
      </c>
      <c r="B48" s="14" t="s">
        <v>80</v>
      </c>
      <c r="C48" s="7" t="s">
        <v>1554</v>
      </c>
      <c r="D48" s="7" t="s">
        <v>1553</v>
      </c>
      <c r="E48" s="7" t="s">
        <v>1552</v>
      </c>
      <c r="H48" s="15">
        <v>7</v>
      </c>
      <c r="M48" s="12">
        <v>20</v>
      </c>
      <c r="N48" s="26">
        <f>SUM(F48:L48)*2+M48</f>
        <v>34</v>
      </c>
      <c r="O48" s="33"/>
      <c r="P48" s="15">
        <v>9</v>
      </c>
      <c r="S48" s="8">
        <v>5</v>
      </c>
      <c r="T48" s="8">
        <f t="shared" si="0"/>
        <v>14</v>
      </c>
      <c r="U48" s="8">
        <f t="shared" si="1"/>
        <v>22</v>
      </c>
      <c r="V48" s="8" t="str">
        <f t="shared" si="2"/>
        <v>kaldı</v>
      </c>
    </row>
    <row r="49" spans="1:22">
      <c r="A49" s="4" t="s">
        <v>1989</v>
      </c>
      <c r="B49" s="14" t="s">
        <v>84</v>
      </c>
      <c r="C49" s="7" t="s">
        <v>1551</v>
      </c>
      <c r="D49" s="7" t="s">
        <v>242</v>
      </c>
      <c r="E49" s="7" t="s">
        <v>1550</v>
      </c>
      <c r="I49" s="15">
        <v>6</v>
      </c>
      <c r="J49" s="23">
        <v>6</v>
      </c>
      <c r="K49" s="23">
        <v>4</v>
      </c>
      <c r="M49" s="12">
        <v>20</v>
      </c>
      <c r="N49" s="26">
        <f>SUM(F49:L49)*2+M49</f>
        <v>52</v>
      </c>
      <c r="O49" s="33">
        <v>5</v>
      </c>
      <c r="P49" s="15">
        <v>12</v>
      </c>
      <c r="S49" s="8">
        <v>5</v>
      </c>
      <c r="T49" s="8">
        <f t="shared" si="0"/>
        <v>22</v>
      </c>
      <c r="U49" s="8">
        <f t="shared" si="1"/>
        <v>34</v>
      </c>
      <c r="V49" s="8" t="str">
        <f t="shared" si="2"/>
        <v>kaldı</v>
      </c>
    </row>
    <row r="50" spans="1:22">
      <c r="A50" s="4" t="s">
        <v>1989</v>
      </c>
      <c r="B50" s="14" t="s">
        <v>88</v>
      </c>
      <c r="C50" s="7" t="s">
        <v>284</v>
      </c>
      <c r="D50" s="7" t="s">
        <v>283</v>
      </c>
      <c r="E50" s="7" t="s">
        <v>282</v>
      </c>
      <c r="M50" s="12">
        <v>20</v>
      </c>
      <c r="N50" s="26">
        <f>SUM(F50:L50)*2+M50</f>
        <v>20</v>
      </c>
      <c r="O50" s="33">
        <v>1</v>
      </c>
      <c r="P50" s="15">
        <v>17</v>
      </c>
      <c r="S50" s="8">
        <v>5</v>
      </c>
      <c r="T50" s="8">
        <f t="shared" si="0"/>
        <v>23</v>
      </c>
      <c r="U50" s="8">
        <f t="shared" si="1"/>
        <v>21.799999999999997</v>
      </c>
      <c r="V50" s="8" t="str">
        <f t="shared" si="2"/>
        <v>kaldı</v>
      </c>
    </row>
    <row r="51" spans="1:22">
      <c r="A51" s="4" t="s">
        <v>1989</v>
      </c>
      <c r="B51" s="14" t="s">
        <v>92</v>
      </c>
      <c r="C51" s="7" t="s">
        <v>1549</v>
      </c>
      <c r="D51" s="7" t="s">
        <v>1119</v>
      </c>
      <c r="E51" s="7" t="s">
        <v>1548</v>
      </c>
      <c r="M51" s="12">
        <v>20</v>
      </c>
      <c r="N51" s="26">
        <f>SUM(F51:L51)*2+M51</f>
        <v>20</v>
      </c>
      <c r="O51" s="33"/>
      <c r="S51" s="8">
        <v>5</v>
      </c>
      <c r="T51" s="8">
        <f t="shared" si="0"/>
        <v>5</v>
      </c>
      <c r="U51" s="8">
        <f t="shared" si="1"/>
        <v>11</v>
      </c>
      <c r="V51" s="8" t="str">
        <f t="shared" si="2"/>
        <v>kaldı</v>
      </c>
    </row>
    <row r="52" spans="1:22">
      <c r="A52" s="4" t="s">
        <v>1989</v>
      </c>
      <c r="B52" s="14" t="s">
        <v>96</v>
      </c>
      <c r="C52" s="7" t="s">
        <v>281</v>
      </c>
      <c r="D52" s="7" t="s">
        <v>280</v>
      </c>
      <c r="E52" s="7" t="s">
        <v>279</v>
      </c>
      <c r="M52" s="12">
        <v>20</v>
      </c>
      <c r="N52" s="26">
        <f>SUM(F52:L52)*2+M52</f>
        <v>20</v>
      </c>
      <c r="O52" s="33"/>
      <c r="S52" s="8">
        <v>5</v>
      </c>
      <c r="T52" s="8">
        <f t="shared" si="0"/>
        <v>5</v>
      </c>
      <c r="U52" s="8">
        <f t="shared" si="1"/>
        <v>11</v>
      </c>
      <c r="V52" s="8" t="str">
        <f t="shared" si="2"/>
        <v>kaldı</v>
      </c>
    </row>
    <row r="53" spans="1:22">
      <c r="A53" s="4" t="s">
        <v>1989</v>
      </c>
      <c r="B53" s="14" t="s">
        <v>100</v>
      </c>
      <c r="C53" s="7" t="s">
        <v>1547</v>
      </c>
      <c r="D53" s="7" t="s">
        <v>1422</v>
      </c>
      <c r="E53" s="7" t="s">
        <v>1546</v>
      </c>
      <c r="M53" s="12">
        <v>20</v>
      </c>
      <c r="N53" s="26">
        <f>SUM(F53:L53)*2+M53</f>
        <v>20</v>
      </c>
      <c r="O53" s="33"/>
      <c r="S53" s="8">
        <v>5</v>
      </c>
      <c r="T53" s="8">
        <f t="shared" si="0"/>
        <v>5</v>
      </c>
      <c r="U53" s="8">
        <f t="shared" si="1"/>
        <v>11</v>
      </c>
      <c r="V53" s="8" t="str">
        <f t="shared" si="2"/>
        <v>kaldı</v>
      </c>
    </row>
    <row r="54" spans="1:22">
      <c r="A54" s="4" t="s">
        <v>1989</v>
      </c>
      <c r="B54" s="14" t="s">
        <v>104</v>
      </c>
      <c r="C54" s="7" t="s">
        <v>1545</v>
      </c>
      <c r="D54" s="7" t="s">
        <v>1544</v>
      </c>
      <c r="E54" s="7" t="s">
        <v>276</v>
      </c>
      <c r="F54" s="15">
        <v>6</v>
      </c>
      <c r="G54" s="15">
        <v>6</v>
      </c>
      <c r="H54" s="15">
        <v>6</v>
      </c>
      <c r="I54" s="15">
        <v>4</v>
      </c>
      <c r="M54" s="12">
        <v>20</v>
      </c>
      <c r="N54" s="26">
        <f>SUM(F54:L54)*2+M54</f>
        <v>64</v>
      </c>
      <c r="O54" s="33"/>
      <c r="P54" s="15">
        <v>33</v>
      </c>
      <c r="Q54" s="8">
        <v>6</v>
      </c>
      <c r="R54" s="8">
        <v>7</v>
      </c>
      <c r="S54" s="8">
        <v>5</v>
      </c>
      <c r="T54" s="8">
        <f t="shared" si="0"/>
        <v>64</v>
      </c>
      <c r="U54" s="8">
        <f t="shared" si="1"/>
        <v>64</v>
      </c>
      <c r="V54" s="8" t="str">
        <f t="shared" si="2"/>
        <v>GEÇTİ</v>
      </c>
    </row>
    <row r="55" spans="1:22">
      <c r="A55" s="4" t="s">
        <v>1988</v>
      </c>
      <c r="B55" s="14" t="s">
        <v>112</v>
      </c>
      <c r="C55" s="7" t="s">
        <v>1104</v>
      </c>
      <c r="D55" s="7" t="s">
        <v>1103</v>
      </c>
      <c r="E55" s="7" t="s">
        <v>411</v>
      </c>
      <c r="F55" s="15">
        <v>6</v>
      </c>
      <c r="I55" s="15">
        <v>4</v>
      </c>
      <c r="L55" s="23">
        <v>4</v>
      </c>
      <c r="M55" s="12">
        <v>20</v>
      </c>
      <c r="N55" s="26">
        <f>SUM(F55:L55)*2+M55</f>
        <v>48</v>
      </c>
      <c r="O55" s="33"/>
      <c r="P55" s="15">
        <v>52</v>
      </c>
      <c r="S55" s="8">
        <v>5</v>
      </c>
      <c r="T55" s="8">
        <f t="shared" si="0"/>
        <v>57</v>
      </c>
      <c r="U55" s="8">
        <f t="shared" si="1"/>
        <v>53.4</v>
      </c>
      <c r="V55" s="8" t="str">
        <f t="shared" si="2"/>
        <v>kaldı</v>
      </c>
    </row>
    <row r="56" spans="1:22">
      <c r="A56" s="4" t="s">
        <v>1988</v>
      </c>
      <c r="B56" s="14" t="s">
        <v>116</v>
      </c>
      <c r="C56" s="7" t="s">
        <v>1102</v>
      </c>
      <c r="D56" s="7" t="s">
        <v>1101</v>
      </c>
      <c r="E56" s="7" t="s">
        <v>1100</v>
      </c>
      <c r="F56" s="15">
        <v>5</v>
      </c>
      <c r="H56" s="15">
        <v>7</v>
      </c>
      <c r="K56" s="23">
        <v>6</v>
      </c>
      <c r="M56" s="12">
        <v>20</v>
      </c>
      <c r="N56" s="26">
        <f>SUM(F56:L56)*2+M56</f>
        <v>56</v>
      </c>
      <c r="O56" s="33">
        <v>9</v>
      </c>
      <c r="P56" s="15">
        <v>39</v>
      </c>
      <c r="S56" s="8">
        <v>5</v>
      </c>
      <c r="T56" s="8">
        <f t="shared" si="0"/>
        <v>53</v>
      </c>
      <c r="U56" s="8">
        <f t="shared" si="1"/>
        <v>54.2</v>
      </c>
      <c r="V56" s="8" t="str">
        <f t="shared" si="2"/>
        <v>kaldı</v>
      </c>
    </row>
    <row r="57" spans="1:22">
      <c r="A57" s="4" t="s">
        <v>1988</v>
      </c>
      <c r="B57" s="14" t="s">
        <v>120</v>
      </c>
      <c r="C57" s="7" t="s">
        <v>419</v>
      </c>
      <c r="D57" s="7" t="s">
        <v>227</v>
      </c>
      <c r="E57" s="7" t="s">
        <v>418</v>
      </c>
      <c r="F57" s="15">
        <v>5</v>
      </c>
      <c r="H57" s="15">
        <v>3</v>
      </c>
      <c r="I57" s="15">
        <v>5</v>
      </c>
      <c r="K57" s="23">
        <v>4</v>
      </c>
      <c r="M57" s="12">
        <v>20</v>
      </c>
      <c r="N57" s="26">
        <f>SUM(F57:L57)*2+M57</f>
        <v>54</v>
      </c>
      <c r="O57" s="33">
        <v>9</v>
      </c>
      <c r="P57" s="15">
        <v>38</v>
      </c>
      <c r="S57" s="8">
        <v>5</v>
      </c>
      <c r="T57" s="8">
        <f t="shared" si="0"/>
        <v>52</v>
      </c>
      <c r="U57" s="8">
        <f t="shared" si="1"/>
        <v>52.8</v>
      </c>
      <c r="V57" s="8" t="str">
        <f t="shared" si="2"/>
        <v>kaldı</v>
      </c>
    </row>
    <row r="58" spans="1:22">
      <c r="A58" s="4" t="s">
        <v>1988</v>
      </c>
      <c r="B58" s="14" t="s">
        <v>124</v>
      </c>
      <c r="C58" s="7" t="s">
        <v>25</v>
      </c>
      <c r="D58" s="7" t="s">
        <v>26</v>
      </c>
      <c r="E58" s="7" t="s">
        <v>27</v>
      </c>
      <c r="M58" s="12">
        <v>20</v>
      </c>
      <c r="N58" s="26">
        <f>SUM(F58:L58)*2+M58</f>
        <v>20</v>
      </c>
      <c r="O58" s="33">
        <v>4</v>
      </c>
      <c r="P58" s="15">
        <v>30</v>
      </c>
      <c r="S58" s="8">
        <v>5</v>
      </c>
      <c r="T58" s="8">
        <f t="shared" si="0"/>
        <v>39</v>
      </c>
      <c r="U58" s="8">
        <f t="shared" si="1"/>
        <v>31.4</v>
      </c>
      <c r="V58" s="8" t="str">
        <f t="shared" si="2"/>
        <v>kaldı</v>
      </c>
    </row>
    <row r="59" spans="1:22">
      <c r="A59" s="4" t="s">
        <v>1988</v>
      </c>
      <c r="B59" s="14" t="s">
        <v>128</v>
      </c>
      <c r="C59" s="7" t="s">
        <v>1099</v>
      </c>
      <c r="D59" s="7" t="s">
        <v>1098</v>
      </c>
      <c r="E59" s="7" t="s">
        <v>1097</v>
      </c>
      <c r="F59" s="15">
        <v>5</v>
      </c>
      <c r="G59" s="15">
        <v>5</v>
      </c>
      <c r="H59" s="15">
        <v>5</v>
      </c>
      <c r="I59" s="15">
        <v>5</v>
      </c>
      <c r="M59" s="12">
        <v>20</v>
      </c>
      <c r="N59" s="26">
        <f>SUM(F59:L59)*2+M59</f>
        <v>60</v>
      </c>
      <c r="O59" s="33">
        <v>9</v>
      </c>
      <c r="P59" s="15">
        <v>21</v>
      </c>
      <c r="S59" s="8">
        <v>5</v>
      </c>
      <c r="T59" s="8">
        <f t="shared" si="0"/>
        <v>35</v>
      </c>
      <c r="U59" s="8">
        <f t="shared" si="1"/>
        <v>45</v>
      </c>
      <c r="V59" s="8" t="str">
        <f t="shared" si="2"/>
        <v>kaldı</v>
      </c>
    </row>
    <row r="60" spans="1:22">
      <c r="A60" s="4" t="s">
        <v>1988</v>
      </c>
      <c r="B60" s="14" t="s">
        <v>132</v>
      </c>
      <c r="C60" s="7" t="s">
        <v>29</v>
      </c>
      <c r="D60" s="7" t="s">
        <v>30</v>
      </c>
      <c r="E60" s="7" t="s">
        <v>31</v>
      </c>
      <c r="F60" s="15">
        <v>7</v>
      </c>
      <c r="G60" s="15">
        <v>6</v>
      </c>
      <c r="M60" s="12">
        <v>20</v>
      </c>
      <c r="N60" s="26">
        <f>SUM(F60:L60)*2+M60</f>
        <v>46</v>
      </c>
      <c r="O60" s="33">
        <v>2</v>
      </c>
      <c r="P60" s="15">
        <v>16</v>
      </c>
      <c r="S60" s="8">
        <v>5</v>
      </c>
      <c r="T60" s="8">
        <f t="shared" si="0"/>
        <v>23</v>
      </c>
      <c r="U60" s="8">
        <f t="shared" si="1"/>
        <v>32.200000000000003</v>
      </c>
      <c r="V60" s="8" t="str">
        <f t="shared" si="2"/>
        <v>kaldı</v>
      </c>
    </row>
    <row r="61" spans="1:22">
      <c r="A61" s="4" t="s">
        <v>1988</v>
      </c>
      <c r="B61" s="14" t="s">
        <v>136</v>
      </c>
      <c r="C61" s="7" t="s">
        <v>1096</v>
      </c>
      <c r="D61" s="7" t="s">
        <v>1095</v>
      </c>
      <c r="E61" s="7" t="s">
        <v>1094</v>
      </c>
      <c r="G61" s="15">
        <v>6</v>
      </c>
      <c r="I61" s="15">
        <v>4</v>
      </c>
      <c r="J61" s="23">
        <v>4</v>
      </c>
      <c r="M61" s="12">
        <v>20</v>
      </c>
      <c r="N61" s="26">
        <f>SUM(F61:L61)*2+M61</f>
        <v>48</v>
      </c>
      <c r="O61" s="33">
        <v>4</v>
      </c>
      <c r="P61" s="15">
        <v>13</v>
      </c>
      <c r="S61" s="8">
        <v>5</v>
      </c>
      <c r="T61" s="8">
        <f t="shared" si="0"/>
        <v>22</v>
      </c>
      <c r="U61" s="8">
        <f t="shared" si="1"/>
        <v>32.400000000000006</v>
      </c>
      <c r="V61" s="8" t="str">
        <f t="shared" si="2"/>
        <v>kaldı</v>
      </c>
    </row>
    <row r="62" spans="1:22">
      <c r="A62" s="4" t="s">
        <v>1988</v>
      </c>
      <c r="B62" s="14" t="s">
        <v>140</v>
      </c>
      <c r="C62" s="7" t="s">
        <v>1093</v>
      </c>
      <c r="D62" s="7" t="s">
        <v>1092</v>
      </c>
      <c r="E62" s="7" t="s">
        <v>1091</v>
      </c>
      <c r="F62" s="15">
        <v>6</v>
      </c>
      <c r="G62" s="15">
        <v>5</v>
      </c>
      <c r="M62" s="12">
        <v>20</v>
      </c>
      <c r="N62" s="26">
        <f>SUM(F62:L62)*2+M62</f>
        <v>42</v>
      </c>
      <c r="O62" s="33">
        <v>6</v>
      </c>
      <c r="P62" s="15">
        <v>18</v>
      </c>
      <c r="S62" s="8">
        <v>5</v>
      </c>
      <c r="T62" s="8">
        <f t="shared" si="0"/>
        <v>29</v>
      </c>
      <c r="U62" s="8">
        <f t="shared" si="1"/>
        <v>34.200000000000003</v>
      </c>
      <c r="V62" s="8" t="str">
        <f t="shared" si="2"/>
        <v>kaldı</v>
      </c>
    </row>
    <row r="63" spans="1:22">
      <c r="A63" s="4" t="s">
        <v>1988</v>
      </c>
      <c r="B63" s="14" t="s">
        <v>144</v>
      </c>
      <c r="C63" s="7" t="s">
        <v>1090</v>
      </c>
      <c r="D63" s="7" t="s">
        <v>1089</v>
      </c>
      <c r="E63" s="7" t="s">
        <v>420</v>
      </c>
      <c r="G63" s="15">
        <v>5</v>
      </c>
      <c r="J63" s="23">
        <v>3</v>
      </c>
      <c r="K63" s="23">
        <v>4</v>
      </c>
      <c r="L63" s="23">
        <v>5</v>
      </c>
      <c r="M63" s="12">
        <v>20</v>
      </c>
      <c r="N63" s="26">
        <f>SUM(F63:L63)*2+M63</f>
        <v>54</v>
      </c>
      <c r="O63" s="33"/>
      <c r="P63" s="15">
        <v>31</v>
      </c>
      <c r="S63" s="8">
        <v>5</v>
      </c>
      <c r="T63" s="8">
        <f t="shared" si="0"/>
        <v>36</v>
      </c>
      <c r="U63" s="8">
        <f t="shared" si="1"/>
        <v>43.2</v>
      </c>
      <c r="V63" s="8" t="str">
        <f t="shared" si="2"/>
        <v>kaldı</v>
      </c>
    </row>
    <row r="64" spans="1:22">
      <c r="A64" s="4" t="s">
        <v>1988</v>
      </c>
      <c r="B64" s="14" t="s">
        <v>148</v>
      </c>
      <c r="C64" s="7" t="s">
        <v>417</v>
      </c>
      <c r="D64" s="7" t="s">
        <v>82</v>
      </c>
      <c r="E64" s="7" t="s">
        <v>131</v>
      </c>
      <c r="M64" s="12">
        <v>20</v>
      </c>
      <c r="N64" s="26">
        <f>SUM(F64:L64)*2+M64</f>
        <v>20</v>
      </c>
      <c r="O64" s="33">
        <v>6</v>
      </c>
      <c r="P64" s="15">
        <v>19</v>
      </c>
      <c r="S64" s="8">
        <v>5</v>
      </c>
      <c r="T64" s="8">
        <f t="shared" si="0"/>
        <v>30</v>
      </c>
      <c r="U64" s="8">
        <f t="shared" si="1"/>
        <v>26</v>
      </c>
      <c r="V64" s="8" t="str">
        <f t="shared" si="2"/>
        <v>kaldı</v>
      </c>
    </row>
    <row r="65" spans="1:22">
      <c r="A65" s="4" t="s">
        <v>1988</v>
      </c>
      <c r="B65" s="14" t="s">
        <v>152</v>
      </c>
      <c r="C65" s="7" t="s">
        <v>416</v>
      </c>
      <c r="D65" s="7" t="s">
        <v>415</v>
      </c>
      <c r="E65" s="7" t="s">
        <v>414</v>
      </c>
      <c r="M65" s="12">
        <v>20</v>
      </c>
      <c r="N65" s="26">
        <f>SUM(F65:L65)*2+M65</f>
        <v>20</v>
      </c>
      <c r="O65" s="33"/>
      <c r="S65" s="8">
        <v>5</v>
      </c>
      <c r="T65" s="8">
        <f t="shared" si="0"/>
        <v>5</v>
      </c>
      <c r="U65" s="8">
        <f t="shared" si="1"/>
        <v>11</v>
      </c>
      <c r="V65" s="8" t="str">
        <f t="shared" si="2"/>
        <v>kaldı</v>
      </c>
    </row>
    <row r="66" spans="1:22">
      <c r="A66" s="4" t="s">
        <v>1988</v>
      </c>
      <c r="B66" s="14" t="s">
        <v>156</v>
      </c>
      <c r="C66" s="7" t="s">
        <v>1088</v>
      </c>
      <c r="D66" s="7" t="s">
        <v>1087</v>
      </c>
      <c r="E66" s="7" t="s">
        <v>43</v>
      </c>
      <c r="M66" s="12">
        <v>20</v>
      </c>
      <c r="N66" s="26">
        <f>SUM(F66:L66)*2+M66</f>
        <v>20</v>
      </c>
      <c r="O66" s="33">
        <v>1</v>
      </c>
      <c r="S66" s="8">
        <v>5</v>
      </c>
      <c r="T66" s="8">
        <f t="shared" si="0"/>
        <v>6</v>
      </c>
      <c r="U66" s="8">
        <f t="shared" si="1"/>
        <v>11.6</v>
      </c>
      <c r="V66" s="8" t="str">
        <f t="shared" si="2"/>
        <v>kaldı</v>
      </c>
    </row>
    <row r="67" spans="1:22">
      <c r="A67" s="4" t="s">
        <v>1988</v>
      </c>
      <c r="B67" s="14" t="s">
        <v>160</v>
      </c>
      <c r="C67" s="7" t="s">
        <v>1086</v>
      </c>
      <c r="D67" s="7" t="s">
        <v>1085</v>
      </c>
      <c r="E67" s="7" t="s">
        <v>1084</v>
      </c>
      <c r="M67" s="12">
        <v>20</v>
      </c>
      <c r="N67" s="26">
        <f>SUM(F67:L67)*2+M67</f>
        <v>20</v>
      </c>
      <c r="O67" s="33"/>
      <c r="S67" s="8">
        <v>5</v>
      </c>
      <c r="T67" s="8">
        <f t="shared" ref="T67:T130" si="3">O67+P67+(Q67+R67)*2+S67</f>
        <v>5</v>
      </c>
      <c r="U67" s="8">
        <f t="shared" ref="U67:U130" si="4">N67*0.4+T67*0.6</f>
        <v>11</v>
      </c>
      <c r="V67" s="8" t="str">
        <f t="shared" ref="V67:V130" si="5">IF(AND(T67&gt;=50,U67&gt;=59.5),"GEÇTİ","kaldı")</f>
        <v>kaldı</v>
      </c>
    </row>
    <row r="68" spans="1:22">
      <c r="A68" s="4" t="s">
        <v>1988</v>
      </c>
      <c r="B68" s="14" t="s">
        <v>182</v>
      </c>
      <c r="C68" s="7" t="s">
        <v>33</v>
      </c>
      <c r="D68" s="7" t="s">
        <v>34</v>
      </c>
      <c r="E68" s="7" t="s">
        <v>35</v>
      </c>
      <c r="M68" s="12">
        <v>20</v>
      </c>
      <c r="N68" s="26">
        <f>SUM(F68:L68)*2+M68</f>
        <v>20</v>
      </c>
      <c r="O68" s="33"/>
      <c r="S68" s="8">
        <v>5</v>
      </c>
      <c r="T68" s="8">
        <f t="shared" si="3"/>
        <v>5</v>
      </c>
      <c r="U68" s="8">
        <f t="shared" si="4"/>
        <v>11</v>
      </c>
      <c r="V68" s="8" t="str">
        <f t="shared" si="5"/>
        <v>kaldı</v>
      </c>
    </row>
    <row r="69" spans="1:22">
      <c r="A69" s="4" t="s">
        <v>1988</v>
      </c>
      <c r="B69" s="14" t="s">
        <v>178</v>
      </c>
      <c r="C69" s="7" t="s">
        <v>37</v>
      </c>
      <c r="D69" s="7" t="s">
        <v>38</v>
      </c>
      <c r="E69" s="7" t="s">
        <v>39</v>
      </c>
      <c r="M69" s="12">
        <v>20</v>
      </c>
      <c r="N69" s="26">
        <f>SUM(F69:L69)*2+M69</f>
        <v>20</v>
      </c>
      <c r="O69" s="33">
        <v>3</v>
      </c>
      <c r="S69" s="8">
        <v>5</v>
      </c>
      <c r="T69" s="8">
        <f t="shared" si="3"/>
        <v>8</v>
      </c>
      <c r="U69" s="8">
        <f t="shared" si="4"/>
        <v>12.8</v>
      </c>
      <c r="V69" s="8" t="str">
        <f t="shared" si="5"/>
        <v>kaldı</v>
      </c>
    </row>
    <row r="70" spans="1:22">
      <c r="A70" s="4" t="s">
        <v>1988</v>
      </c>
      <c r="B70" s="14" t="s">
        <v>174</v>
      </c>
      <c r="C70" s="7" t="s">
        <v>410</v>
      </c>
      <c r="D70" s="7" t="s">
        <v>383</v>
      </c>
      <c r="E70" s="7" t="s">
        <v>409</v>
      </c>
      <c r="M70" s="12">
        <v>20</v>
      </c>
      <c r="N70" s="26">
        <f>SUM(F70:L70)*2+M70</f>
        <v>20</v>
      </c>
      <c r="O70" s="33">
        <v>1</v>
      </c>
      <c r="S70" s="8">
        <v>5</v>
      </c>
      <c r="T70" s="8">
        <f t="shared" si="3"/>
        <v>6</v>
      </c>
      <c r="U70" s="8">
        <f t="shared" si="4"/>
        <v>11.6</v>
      </c>
      <c r="V70" s="8" t="str">
        <f t="shared" si="5"/>
        <v>kaldı</v>
      </c>
    </row>
    <row r="71" spans="1:22">
      <c r="A71" s="4" t="s">
        <v>1988</v>
      </c>
      <c r="B71" s="14" t="s">
        <v>170</v>
      </c>
      <c r="C71" s="7" t="s">
        <v>1083</v>
      </c>
      <c r="D71" s="7" t="s">
        <v>1082</v>
      </c>
      <c r="E71" s="7" t="s">
        <v>1081</v>
      </c>
      <c r="F71" s="15">
        <v>6</v>
      </c>
      <c r="L71" s="23">
        <v>5</v>
      </c>
      <c r="M71" s="12">
        <v>20</v>
      </c>
      <c r="N71" s="26">
        <f>SUM(F71:L71)*2+M71</f>
        <v>42</v>
      </c>
      <c r="O71" s="33">
        <v>5</v>
      </c>
      <c r="P71" s="15">
        <v>25</v>
      </c>
      <c r="S71" s="8">
        <v>5</v>
      </c>
      <c r="T71" s="8">
        <f t="shared" si="3"/>
        <v>35</v>
      </c>
      <c r="U71" s="8">
        <f t="shared" si="4"/>
        <v>37.799999999999997</v>
      </c>
      <c r="V71" s="8" t="str">
        <f t="shared" si="5"/>
        <v>kaldı</v>
      </c>
    </row>
    <row r="72" spans="1:22">
      <c r="A72" s="4" t="s">
        <v>1988</v>
      </c>
      <c r="B72" s="14" t="s">
        <v>166</v>
      </c>
      <c r="C72" s="7" t="s">
        <v>408</v>
      </c>
      <c r="D72" s="7" t="s">
        <v>407</v>
      </c>
      <c r="E72" s="7" t="s">
        <v>406</v>
      </c>
      <c r="J72" s="23">
        <v>4</v>
      </c>
      <c r="K72" s="23">
        <v>5</v>
      </c>
      <c r="L72" s="23">
        <v>4</v>
      </c>
      <c r="M72" s="12">
        <v>20</v>
      </c>
      <c r="N72" s="26">
        <f>SUM(F72:L72)*2+M72</f>
        <v>46</v>
      </c>
      <c r="O72" s="33"/>
      <c r="P72" s="15">
        <v>21</v>
      </c>
      <c r="S72" s="8">
        <v>5</v>
      </c>
      <c r="T72" s="8">
        <f t="shared" si="3"/>
        <v>26</v>
      </c>
      <c r="U72" s="8">
        <f t="shared" si="4"/>
        <v>34</v>
      </c>
      <c r="V72" s="8" t="str">
        <f t="shared" si="5"/>
        <v>kaldı</v>
      </c>
    </row>
    <row r="73" spans="1:22">
      <c r="A73" s="4" t="s">
        <v>1988</v>
      </c>
      <c r="B73" s="14" t="s">
        <v>315</v>
      </c>
      <c r="C73" s="7" t="s">
        <v>41</v>
      </c>
      <c r="D73" s="7" t="s">
        <v>42</v>
      </c>
      <c r="E73" s="7" t="s">
        <v>43</v>
      </c>
      <c r="M73" s="12">
        <v>20</v>
      </c>
      <c r="N73" s="26">
        <f>SUM(F73:L73)*2+M73</f>
        <v>20</v>
      </c>
      <c r="O73" s="33"/>
      <c r="S73" s="8">
        <v>5</v>
      </c>
      <c r="T73" s="8">
        <f t="shared" si="3"/>
        <v>5</v>
      </c>
      <c r="U73" s="8">
        <f t="shared" si="4"/>
        <v>11</v>
      </c>
      <c r="V73" s="8" t="str">
        <f t="shared" si="5"/>
        <v>kaldı</v>
      </c>
    </row>
    <row r="74" spans="1:22">
      <c r="A74" s="4" t="s">
        <v>1988</v>
      </c>
      <c r="B74" s="14" t="s">
        <v>312</v>
      </c>
      <c r="C74" s="7" t="s">
        <v>1080</v>
      </c>
      <c r="D74" s="7" t="s">
        <v>277</v>
      </c>
      <c r="E74" s="7" t="s">
        <v>1079</v>
      </c>
      <c r="G74" s="15">
        <v>5</v>
      </c>
      <c r="H74" s="15">
        <v>5</v>
      </c>
      <c r="M74" s="12">
        <v>20</v>
      </c>
      <c r="N74" s="26">
        <f>SUM(F74:L74)*2+M74</f>
        <v>40</v>
      </c>
      <c r="O74" s="33">
        <v>4</v>
      </c>
      <c r="S74" s="8">
        <v>5</v>
      </c>
      <c r="T74" s="8">
        <f t="shared" si="3"/>
        <v>9</v>
      </c>
      <c r="U74" s="8">
        <f t="shared" si="4"/>
        <v>21.4</v>
      </c>
      <c r="V74" s="8" t="str">
        <f t="shared" si="5"/>
        <v>kaldı</v>
      </c>
    </row>
    <row r="75" spans="1:22">
      <c r="A75" s="4" t="s">
        <v>1988</v>
      </c>
      <c r="B75" s="14" t="s">
        <v>308</v>
      </c>
      <c r="C75" s="7" t="s">
        <v>1078</v>
      </c>
      <c r="D75" s="7" t="s">
        <v>1077</v>
      </c>
      <c r="E75" s="7" t="s">
        <v>1076</v>
      </c>
      <c r="F75" s="15">
        <v>5</v>
      </c>
      <c r="G75" s="15">
        <v>6</v>
      </c>
      <c r="H75" s="15">
        <v>7</v>
      </c>
      <c r="I75" s="15">
        <v>7</v>
      </c>
      <c r="J75" s="23">
        <v>5</v>
      </c>
      <c r="M75" s="12">
        <v>20</v>
      </c>
      <c r="N75" s="26">
        <f>SUM(F75:L75)*2+M75</f>
        <v>80</v>
      </c>
      <c r="O75" s="33">
        <v>10</v>
      </c>
      <c r="P75" s="15">
        <v>1</v>
      </c>
      <c r="S75" s="8">
        <v>5</v>
      </c>
      <c r="T75" s="8">
        <f t="shared" si="3"/>
        <v>16</v>
      </c>
      <c r="U75" s="8">
        <f t="shared" si="4"/>
        <v>41.6</v>
      </c>
      <c r="V75" s="8" t="str">
        <f t="shared" si="5"/>
        <v>kaldı</v>
      </c>
    </row>
    <row r="76" spans="1:22">
      <c r="A76" s="4" t="s">
        <v>1988</v>
      </c>
      <c r="B76" s="14" t="s">
        <v>304</v>
      </c>
      <c r="C76" s="7" t="s">
        <v>1075</v>
      </c>
      <c r="D76" s="7" t="s">
        <v>110</v>
      </c>
      <c r="E76" s="7" t="s">
        <v>823</v>
      </c>
      <c r="M76" s="12">
        <v>20</v>
      </c>
      <c r="N76" s="26">
        <f>SUM(F76:L76)*2+M76</f>
        <v>20</v>
      </c>
      <c r="O76" s="33"/>
      <c r="S76" s="8">
        <v>5</v>
      </c>
      <c r="T76" s="8">
        <f t="shared" si="3"/>
        <v>5</v>
      </c>
      <c r="U76" s="8">
        <f t="shared" si="4"/>
        <v>11</v>
      </c>
      <c r="V76" s="8" t="str">
        <f t="shared" si="5"/>
        <v>kaldı</v>
      </c>
    </row>
    <row r="77" spans="1:22">
      <c r="A77" s="4" t="s">
        <v>1988</v>
      </c>
      <c r="B77" s="14" t="s">
        <v>300</v>
      </c>
      <c r="C77" s="7" t="s">
        <v>403</v>
      </c>
      <c r="D77" s="7" t="s">
        <v>402</v>
      </c>
      <c r="E77" s="7" t="s">
        <v>401</v>
      </c>
      <c r="J77" s="23">
        <v>5</v>
      </c>
      <c r="M77" s="12">
        <v>20</v>
      </c>
      <c r="N77" s="26">
        <f>SUM(F77:L77)*2+M77</f>
        <v>30</v>
      </c>
      <c r="O77" s="33"/>
      <c r="P77" s="15">
        <v>16</v>
      </c>
      <c r="S77" s="8">
        <v>5</v>
      </c>
      <c r="T77" s="8">
        <f t="shared" si="3"/>
        <v>21</v>
      </c>
      <c r="U77" s="8">
        <f t="shared" si="4"/>
        <v>24.6</v>
      </c>
      <c r="V77" s="8" t="str">
        <f t="shared" si="5"/>
        <v>kaldı</v>
      </c>
    </row>
    <row r="78" spans="1:22">
      <c r="A78" s="4" t="s">
        <v>1988</v>
      </c>
      <c r="B78" s="14" t="s">
        <v>1074</v>
      </c>
      <c r="C78" s="7" t="s">
        <v>1073</v>
      </c>
      <c r="D78" s="7" t="s">
        <v>358</v>
      </c>
      <c r="E78" s="7" t="s">
        <v>207</v>
      </c>
      <c r="I78" s="15">
        <v>4</v>
      </c>
      <c r="J78" s="23">
        <v>4</v>
      </c>
      <c r="L78" s="23">
        <v>3</v>
      </c>
      <c r="M78" s="12">
        <v>20</v>
      </c>
      <c r="N78" s="26">
        <f>SUM(F78:L78)*2+M78</f>
        <v>42</v>
      </c>
      <c r="O78" s="33">
        <v>4</v>
      </c>
      <c r="P78" s="15">
        <v>2</v>
      </c>
      <c r="S78" s="8">
        <v>5</v>
      </c>
      <c r="T78" s="8">
        <f t="shared" si="3"/>
        <v>11</v>
      </c>
      <c r="U78" s="8">
        <f t="shared" si="4"/>
        <v>23.4</v>
      </c>
      <c r="V78" s="8" t="str">
        <f t="shared" si="5"/>
        <v>kaldı</v>
      </c>
    </row>
    <row r="79" spans="1:22">
      <c r="A79" s="4" t="s">
        <v>1989</v>
      </c>
      <c r="B79" s="14" t="s">
        <v>108</v>
      </c>
      <c r="C79" s="7" t="s">
        <v>1543</v>
      </c>
      <c r="D79" s="7" t="s">
        <v>1542</v>
      </c>
      <c r="E79" s="7" t="s">
        <v>725</v>
      </c>
      <c r="F79" s="15">
        <v>5</v>
      </c>
      <c r="G79" s="15">
        <v>5</v>
      </c>
      <c r="H79" s="15">
        <v>0</v>
      </c>
      <c r="L79" s="23">
        <v>3</v>
      </c>
      <c r="M79" s="12">
        <v>20</v>
      </c>
      <c r="N79" s="26">
        <f>SUM(F79:L79)*2+M79</f>
        <v>46</v>
      </c>
      <c r="O79" s="33">
        <v>9</v>
      </c>
      <c r="P79" s="15">
        <v>32</v>
      </c>
      <c r="S79" s="8">
        <v>5</v>
      </c>
      <c r="T79" s="8">
        <f t="shared" si="3"/>
        <v>46</v>
      </c>
      <c r="U79" s="8">
        <f t="shared" si="4"/>
        <v>46</v>
      </c>
      <c r="V79" s="8" t="str">
        <f t="shared" si="5"/>
        <v>kaldı</v>
      </c>
    </row>
    <row r="80" spans="1:22">
      <c r="A80" s="4" t="s">
        <v>1989</v>
      </c>
      <c r="B80" s="14" t="s">
        <v>112</v>
      </c>
      <c r="C80" s="7" t="s">
        <v>1541</v>
      </c>
      <c r="D80" s="7" t="s">
        <v>1540</v>
      </c>
      <c r="E80" s="7" t="s">
        <v>1539</v>
      </c>
      <c r="M80" s="12">
        <v>20</v>
      </c>
      <c r="N80" s="26">
        <f>SUM(F80:L80)*2+M80</f>
        <v>20</v>
      </c>
      <c r="O80" s="33"/>
      <c r="S80" s="8">
        <v>5</v>
      </c>
      <c r="T80" s="8">
        <f t="shared" si="3"/>
        <v>5</v>
      </c>
      <c r="U80" s="8">
        <f t="shared" si="4"/>
        <v>11</v>
      </c>
      <c r="V80" s="8" t="str">
        <f t="shared" si="5"/>
        <v>kaldı</v>
      </c>
    </row>
    <row r="81" spans="1:22">
      <c r="A81" s="4" t="s">
        <v>1989</v>
      </c>
      <c r="B81" s="14" t="s">
        <v>116</v>
      </c>
      <c r="C81" s="7" t="s">
        <v>1538</v>
      </c>
      <c r="D81" s="7" t="s">
        <v>271</v>
      </c>
      <c r="E81" s="7" t="s">
        <v>235</v>
      </c>
      <c r="M81" s="12">
        <v>20</v>
      </c>
      <c r="N81" s="26">
        <f>SUM(F81:L81)*2+M81</f>
        <v>20</v>
      </c>
      <c r="O81" s="33">
        <v>1</v>
      </c>
      <c r="S81" s="8">
        <v>5</v>
      </c>
      <c r="T81" s="8">
        <f t="shared" si="3"/>
        <v>6</v>
      </c>
      <c r="U81" s="8">
        <f t="shared" si="4"/>
        <v>11.6</v>
      </c>
      <c r="V81" s="8" t="str">
        <f t="shared" si="5"/>
        <v>kaldı</v>
      </c>
    </row>
    <row r="82" spans="1:22">
      <c r="A82" s="4" t="s">
        <v>1989</v>
      </c>
      <c r="B82" s="14" t="s">
        <v>120</v>
      </c>
      <c r="C82" s="7" t="s">
        <v>1537</v>
      </c>
      <c r="D82" s="7" t="s">
        <v>479</v>
      </c>
      <c r="E82" s="7" t="s">
        <v>1536</v>
      </c>
      <c r="J82" s="23">
        <v>4</v>
      </c>
      <c r="K82" s="23">
        <v>4</v>
      </c>
      <c r="M82" s="12">
        <v>20</v>
      </c>
      <c r="N82" s="26">
        <f>SUM(F82:L82)*2+M82</f>
        <v>36</v>
      </c>
      <c r="O82" s="33">
        <v>4</v>
      </c>
      <c r="S82" s="8">
        <v>5</v>
      </c>
      <c r="T82" s="8">
        <f t="shared" si="3"/>
        <v>9</v>
      </c>
      <c r="U82" s="8">
        <f t="shared" si="4"/>
        <v>19.8</v>
      </c>
      <c r="V82" s="8" t="str">
        <f t="shared" si="5"/>
        <v>kaldı</v>
      </c>
    </row>
    <row r="83" spans="1:22">
      <c r="A83" s="4" t="s">
        <v>1989</v>
      </c>
      <c r="B83" s="14" t="s">
        <v>124</v>
      </c>
      <c r="C83" s="7" t="s">
        <v>1535</v>
      </c>
      <c r="D83" s="7" t="s">
        <v>1534</v>
      </c>
      <c r="E83" s="7" t="s">
        <v>1533</v>
      </c>
      <c r="H83" s="15">
        <v>3</v>
      </c>
      <c r="M83" s="12">
        <v>20</v>
      </c>
      <c r="N83" s="26">
        <f>SUM(F83:L83)*2+M83</f>
        <v>26</v>
      </c>
      <c r="O83" s="33">
        <v>8</v>
      </c>
      <c r="P83" s="15">
        <v>25</v>
      </c>
      <c r="S83" s="8">
        <v>5</v>
      </c>
      <c r="T83" s="8">
        <f t="shared" si="3"/>
        <v>38</v>
      </c>
      <c r="U83" s="8">
        <f t="shared" si="4"/>
        <v>33.200000000000003</v>
      </c>
      <c r="V83" s="8" t="str">
        <f t="shared" si="5"/>
        <v>kaldı</v>
      </c>
    </row>
    <row r="84" spans="1:22">
      <c r="A84" s="4" t="s">
        <v>1989</v>
      </c>
      <c r="B84" s="14" t="s">
        <v>128</v>
      </c>
      <c r="C84" s="7" t="s">
        <v>1532</v>
      </c>
      <c r="D84" s="7" t="s">
        <v>86</v>
      </c>
      <c r="E84" s="7" t="s">
        <v>1531</v>
      </c>
      <c r="F84" s="15">
        <v>6</v>
      </c>
      <c r="G84" s="15">
        <v>6</v>
      </c>
      <c r="H84" s="15">
        <v>5</v>
      </c>
      <c r="I84" s="15">
        <v>5</v>
      </c>
      <c r="M84" s="12">
        <v>20</v>
      </c>
      <c r="N84" s="26">
        <f>SUM(F84:L84)*2+M84</f>
        <v>64</v>
      </c>
      <c r="O84" s="33">
        <v>9</v>
      </c>
      <c r="P84" s="15">
        <v>44</v>
      </c>
      <c r="S84" s="8">
        <v>5</v>
      </c>
      <c r="T84" s="8">
        <f t="shared" si="3"/>
        <v>58</v>
      </c>
      <c r="U84" s="8">
        <f t="shared" si="4"/>
        <v>60.4</v>
      </c>
      <c r="V84" s="8" t="str">
        <f t="shared" si="5"/>
        <v>GEÇTİ</v>
      </c>
    </row>
    <row r="85" spans="1:22">
      <c r="A85" s="4" t="s">
        <v>1989</v>
      </c>
      <c r="B85" s="14" t="s">
        <v>132</v>
      </c>
      <c r="C85" s="7" t="s">
        <v>1530</v>
      </c>
      <c r="D85" s="7" t="s">
        <v>1529</v>
      </c>
      <c r="E85" s="7" t="s">
        <v>1528</v>
      </c>
      <c r="G85" s="15">
        <v>5</v>
      </c>
      <c r="H85" s="15">
        <v>6</v>
      </c>
      <c r="I85" s="15">
        <v>6</v>
      </c>
      <c r="J85" s="23">
        <v>4</v>
      </c>
      <c r="M85" s="12">
        <v>20</v>
      </c>
      <c r="N85" s="26">
        <f>SUM(F85:L85)*2+M85</f>
        <v>62</v>
      </c>
      <c r="O85" s="33">
        <v>5</v>
      </c>
      <c r="P85" s="15">
        <v>26</v>
      </c>
      <c r="S85" s="8">
        <v>5</v>
      </c>
      <c r="T85" s="8">
        <f t="shared" si="3"/>
        <v>36</v>
      </c>
      <c r="U85" s="8">
        <f t="shared" si="4"/>
        <v>46.4</v>
      </c>
      <c r="V85" s="8" t="str">
        <f t="shared" si="5"/>
        <v>kaldı</v>
      </c>
    </row>
    <row r="86" spans="1:22">
      <c r="A86" s="4" t="s">
        <v>1989</v>
      </c>
      <c r="B86" s="14" t="s">
        <v>136</v>
      </c>
      <c r="C86" s="7" t="s">
        <v>1527</v>
      </c>
      <c r="D86" s="7" t="s">
        <v>859</v>
      </c>
      <c r="E86" s="7" t="s">
        <v>1526</v>
      </c>
      <c r="F86" s="15">
        <v>6</v>
      </c>
      <c r="G86" s="15">
        <v>6</v>
      </c>
      <c r="H86" s="15">
        <v>4</v>
      </c>
      <c r="I86" s="15">
        <v>7</v>
      </c>
      <c r="M86" s="12">
        <v>20</v>
      </c>
      <c r="N86" s="26">
        <f>SUM(F86:L86)*2+M86</f>
        <v>66</v>
      </c>
      <c r="O86" s="33">
        <v>12</v>
      </c>
      <c r="P86" s="15">
        <v>48</v>
      </c>
      <c r="S86" s="8">
        <v>5</v>
      </c>
      <c r="T86" s="8">
        <f t="shared" si="3"/>
        <v>65</v>
      </c>
      <c r="U86" s="8">
        <f t="shared" si="4"/>
        <v>65.400000000000006</v>
      </c>
      <c r="V86" s="8" t="str">
        <f t="shared" si="5"/>
        <v>GEÇTİ</v>
      </c>
    </row>
    <row r="87" spans="1:22">
      <c r="A87" s="4" t="s">
        <v>1989</v>
      </c>
      <c r="B87" s="14" t="s">
        <v>140</v>
      </c>
      <c r="C87" s="7" t="s">
        <v>1525</v>
      </c>
      <c r="D87" s="7" t="s">
        <v>110</v>
      </c>
      <c r="E87" s="7" t="s">
        <v>123</v>
      </c>
      <c r="F87" s="15">
        <v>6</v>
      </c>
      <c r="G87" s="15">
        <v>6</v>
      </c>
      <c r="H87" s="15">
        <v>6</v>
      </c>
      <c r="I87" s="15">
        <v>7</v>
      </c>
      <c r="M87" s="12">
        <v>20</v>
      </c>
      <c r="N87" s="26">
        <f>SUM(F87:L87)*2+M87</f>
        <v>70</v>
      </c>
      <c r="O87" s="33">
        <v>11</v>
      </c>
      <c r="P87" s="15">
        <v>33</v>
      </c>
      <c r="S87" s="8">
        <v>5</v>
      </c>
      <c r="T87" s="8">
        <f t="shared" si="3"/>
        <v>49</v>
      </c>
      <c r="U87" s="8">
        <f t="shared" si="4"/>
        <v>57.4</v>
      </c>
      <c r="V87" s="8" t="str">
        <f t="shared" si="5"/>
        <v>kaldı</v>
      </c>
    </row>
    <row r="88" spans="1:22">
      <c r="A88" s="4" t="s">
        <v>1989</v>
      </c>
      <c r="B88" s="14" t="s">
        <v>144</v>
      </c>
      <c r="C88" s="7" t="s">
        <v>1524</v>
      </c>
      <c r="D88" s="7" t="s">
        <v>1523</v>
      </c>
      <c r="E88" s="7" t="s">
        <v>1522</v>
      </c>
      <c r="G88" s="15">
        <v>6</v>
      </c>
      <c r="M88" s="12">
        <v>20</v>
      </c>
      <c r="N88" s="26">
        <f>SUM(F88:L88)*2+M88</f>
        <v>32</v>
      </c>
      <c r="O88" s="33">
        <v>7</v>
      </c>
      <c r="S88" s="8">
        <v>5</v>
      </c>
      <c r="T88" s="8">
        <f t="shared" si="3"/>
        <v>12</v>
      </c>
      <c r="U88" s="8">
        <f t="shared" si="4"/>
        <v>20</v>
      </c>
      <c r="V88" s="8" t="str">
        <f t="shared" si="5"/>
        <v>kaldı</v>
      </c>
    </row>
    <row r="89" spans="1:22">
      <c r="A89" s="4" t="s">
        <v>1989</v>
      </c>
      <c r="B89" s="14" t="s">
        <v>148</v>
      </c>
      <c r="C89" s="7" t="s">
        <v>1521</v>
      </c>
      <c r="D89" s="7" t="s">
        <v>484</v>
      </c>
      <c r="E89" s="7" t="s">
        <v>1520</v>
      </c>
      <c r="F89" s="15">
        <v>6</v>
      </c>
      <c r="G89" s="15">
        <v>6</v>
      </c>
      <c r="H89" s="15">
        <v>6</v>
      </c>
      <c r="I89" s="15">
        <v>6</v>
      </c>
      <c r="M89" s="12">
        <v>20</v>
      </c>
      <c r="N89" s="26">
        <f>SUM(F89:L89)*2+M89</f>
        <v>68</v>
      </c>
      <c r="O89" s="33">
        <v>12</v>
      </c>
      <c r="P89" s="15">
        <v>19</v>
      </c>
      <c r="S89" s="8">
        <v>5</v>
      </c>
      <c r="T89" s="8">
        <f t="shared" si="3"/>
        <v>36</v>
      </c>
      <c r="U89" s="8">
        <f t="shared" si="4"/>
        <v>48.8</v>
      </c>
      <c r="V89" s="8" t="str">
        <f t="shared" si="5"/>
        <v>kaldı</v>
      </c>
    </row>
    <row r="90" spans="1:22">
      <c r="A90" s="4" t="s">
        <v>1989</v>
      </c>
      <c r="B90" s="14" t="s">
        <v>152</v>
      </c>
      <c r="C90" s="7" t="s">
        <v>1519</v>
      </c>
      <c r="D90" s="7" t="s">
        <v>1518</v>
      </c>
      <c r="E90" s="7" t="s">
        <v>966</v>
      </c>
      <c r="F90" s="15">
        <v>5</v>
      </c>
      <c r="H90" s="15">
        <v>4</v>
      </c>
      <c r="I90" s="15">
        <v>6</v>
      </c>
      <c r="M90" s="12">
        <v>20</v>
      </c>
      <c r="N90" s="26">
        <f>SUM(F90:L90)*2+M90</f>
        <v>50</v>
      </c>
      <c r="O90" s="33"/>
      <c r="P90" s="15">
        <v>32</v>
      </c>
      <c r="Q90" s="8">
        <v>6</v>
      </c>
      <c r="S90" s="8">
        <v>5</v>
      </c>
      <c r="T90" s="8">
        <f t="shared" si="3"/>
        <v>49</v>
      </c>
      <c r="U90" s="8">
        <f t="shared" si="4"/>
        <v>49.4</v>
      </c>
      <c r="V90" s="8" t="str">
        <f t="shared" si="5"/>
        <v>kaldı</v>
      </c>
    </row>
    <row r="91" spans="1:22">
      <c r="A91" s="4" t="s">
        <v>1989</v>
      </c>
      <c r="B91" s="14" t="s">
        <v>156</v>
      </c>
      <c r="C91" s="7" t="s">
        <v>1517</v>
      </c>
      <c r="D91" s="7" t="s">
        <v>1516</v>
      </c>
      <c r="E91" s="7" t="s">
        <v>1369</v>
      </c>
      <c r="F91" s="15">
        <v>6</v>
      </c>
      <c r="H91" s="15">
        <v>5</v>
      </c>
      <c r="M91" s="12">
        <v>20</v>
      </c>
      <c r="N91" s="26">
        <f>SUM(F91:L91)*2+M91</f>
        <v>42</v>
      </c>
      <c r="O91" s="33">
        <v>10</v>
      </c>
      <c r="P91" s="15">
        <v>12</v>
      </c>
      <c r="S91" s="8">
        <v>5</v>
      </c>
      <c r="T91" s="8">
        <f t="shared" si="3"/>
        <v>27</v>
      </c>
      <c r="U91" s="8">
        <f t="shared" si="4"/>
        <v>33</v>
      </c>
      <c r="V91" s="8" t="str">
        <f t="shared" si="5"/>
        <v>kaldı</v>
      </c>
    </row>
    <row r="92" spans="1:22">
      <c r="A92" s="4" t="s">
        <v>1989</v>
      </c>
      <c r="B92" s="14" t="s">
        <v>160</v>
      </c>
      <c r="C92" s="7" t="s">
        <v>1515</v>
      </c>
      <c r="D92" s="7" t="s">
        <v>1514</v>
      </c>
      <c r="E92" s="7" t="s">
        <v>1513</v>
      </c>
      <c r="H92" s="15">
        <v>3</v>
      </c>
      <c r="J92" s="23">
        <v>5</v>
      </c>
      <c r="M92" s="12">
        <v>20</v>
      </c>
      <c r="N92" s="26">
        <f>SUM(F92:L92)*2+M92</f>
        <v>36</v>
      </c>
      <c r="O92" s="33">
        <v>4</v>
      </c>
      <c r="P92" s="15">
        <v>23</v>
      </c>
      <c r="S92" s="8">
        <v>5</v>
      </c>
      <c r="T92" s="8">
        <f t="shared" si="3"/>
        <v>32</v>
      </c>
      <c r="U92" s="8">
        <f t="shared" si="4"/>
        <v>33.6</v>
      </c>
      <c r="V92" s="8" t="str">
        <f t="shared" si="5"/>
        <v>kaldı</v>
      </c>
    </row>
    <row r="93" spans="1:22">
      <c r="A93" s="4" t="s">
        <v>1989</v>
      </c>
      <c r="B93" s="14" t="s">
        <v>182</v>
      </c>
      <c r="C93" s="7" t="s">
        <v>1512</v>
      </c>
      <c r="D93" s="7" t="s">
        <v>227</v>
      </c>
      <c r="E93" s="7" t="s">
        <v>1511</v>
      </c>
      <c r="M93" s="12">
        <v>20</v>
      </c>
      <c r="N93" s="26">
        <f>SUM(F93:L93)*2+M93</f>
        <v>20</v>
      </c>
      <c r="O93" s="33">
        <v>4</v>
      </c>
      <c r="S93" s="8">
        <v>5</v>
      </c>
      <c r="T93" s="8">
        <f t="shared" si="3"/>
        <v>9</v>
      </c>
      <c r="U93" s="8">
        <f t="shared" si="4"/>
        <v>13.399999999999999</v>
      </c>
      <c r="V93" s="8" t="str">
        <f t="shared" si="5"/>
        <v>kaldı</v>
      </c>
    </row>
    <row r="94" spans="1:22">
      <c r="A94" s="4" t="s">
        <v>1989</v>
      </c>
      <c r="B94" s="14" t="s">
        <v>178</v>
      </c>
      <c r="C94" s="7" t="s">
        <v>1510</v>
      </c>
      <c r="D94" s="7" t="s">
        <v>130</v>
      </c>
      <c r="E94" s="7" t="s">
        <v>1509</v>
      </c>
      <c r="M94" s="12">
        <v>20</v>
      </c>
      <c r="N94" s="26">
        <f>SUM(F94:L94)*2+M94</f>
        <v>20</v>
      </c>
      <c r="O94" s="33">
        <v>11</v>
      </c>
      <c r="S94" s="8">
        <v>5</v>
      </c>
      <c r="T94" s="8">
        <f t="shared" si="3"/>
        <v>16</v>
      </c>
      <c r="U94" s="8">
        <f t="shared" si="4"/>
        <v>17.600000000000001</v>
      </c>
      <c r="V94" s="8" t="str">
        <f t="shared" si="5"/>
        <v>kaldı</v>
      </c>
    </row>
    <row r="95" spans="1:22">
      <c r="A95" s="4" t="s">
        <v>1989</v>
      </c>
      <c r="B95" s="14" t="s">
        <v>174</v>
      </c>
      <c r="C95" s="7" t="s">
        <v>1508</v>
      </c>
      <c r="D95" s="7" t="s">
        <v>484</v>
      </c>
      <c r="E95" s="7" t="s">
        <v>1507</v>
      </c>
      <c r="M95" s="12">
        <v>20</v>
      </c>
      <c r="N95" s="26">
        <f>SUM(F95:L95)*2+M95</f>
        <v>20</v>
      </c>
      <c r="O95" s="33">
        <v>10</v>
      </c>
      <c r="S95" s="8">
        <v>5</v>
      </c>
      <c r="T95" s="8">
        <f t="shared" si="3"/>
        <v>15</v>
      </c>
      <c r="U95" s="8">
        <f t="shared" si="4"/>
        <v>17</v>
      </c>
      <c r="V95" s="8" t="str">
        <f t="shared" si="5"/>
        <v>kaldı</v>
      </c>
    </row>
    <row r="96" spans="1:22">
      <c r="A96" s="4" t="s">
        <v>1989</v>
      </c>
      <c r="B96" s="14" t="s">
        <v>170</v>
      </c>
      <c r="C96" s="7" t="s">
        <v>1506</v>
      </c>
      <c r="D96" s="7" t="s">
        <v>1505</v>
      </c>
      <c r="E96" s="7" t="s">
        <v>1504</v>
      </c>
      <c r="G96" s="15">
        <v>6</v>
      </c>
      <c r="M96" s="12">
        <v>20</v>
      </c>
      <c r="N96" s="26">
        <f>SUM(F96:L96)*2+M96</f>
        <v>32</v>
      </c>
      <c r="O96" s="33">
        <v>6</v>
      </c>
      <c r="P96" s="15">
        <v>21</v>
      </c>
      <c r="S96" s="8">
        <v>5</v>
      </c>
      <c r="T96" s="8">
        <f t="shared" si="3"/>
        <v>32</v>
      </c>
      <c r="U96" s="8">
        <f t="shared" si="4"/>
        <v>32</v>
      </c>
      <c r="V96" s="8" t="str">
        <f t="shared" si="5"/>
        <v>kaldı</v>
      </c>
    </row>
    <row r="97" spans="1:22">
      <c r="A97" s="4" t="s">
        <v>1989</v>
      </c>
      <c r="B97" s="14" t="s">
        <v>166</v>
      </c>
      <c r="C97" s="7" t="s">
        <v>1503</v>
      </c>
      <c r="D97" s="7" t="s">
        <v>1502</v>
      </c>
      <c r="E97" s="7" t="s">
        <v>1501</v>
      </c>
      <c r="M97" s="12">
        <v>20</v>
      </c>
      <c r="N97" s="26">
        <f>SUM(F97:L97)*2+M97</f>
        <v>20</v>
      </c>
      <c r="O97" s="33"/>
      <c r="S97" s="8">
        <v>5</v>
      </c>
      <c r="T97" s="8">
        <f t="shared" si="3"/>
        <v>5</v>
      </c>
      <c r="U97" s="8">
        <f t="shared" si="4"/>
        <v>11</v>
      </c>
      <c r="V97" s="8" t="str">
        <f t="shared" si="5"/>
        <v>kaldı</v>
      </c>
    </row>
    <row r="98" spans="1:22">
      <c r="A98" s="4" t="s">
        <v>1989</v>
      </c>
      <c r="B98" s="14" t="s">
        <v>315</v>
      </c>
      <c r="C98" s="7" t="s">
        <v>1500</v>
      </c>
      <c r="D98" s="7" t="s">
        <v>1499</v>
      </c>
      <c r="E98" s="7" t="s">
        <v>1498</v>
      </c>
      <c r="F98" s="15">
        <v>5</v>
      </c>
      <c r="G98" s="15">
        <v>5</v>
      </c>
      <c r="M98" s="12">
        <v>20</v>
      </c>
      <c r="N98" s="26">
        <f>SUM(F98:L98)*2+M98</f>
        <v>40</v>
      </c>
      <c r="O98" s="33">
        <v>11</v>
      </c>
      <c r="S98" s="8">
        <v>5</v>
      </c>
      <c r="T98" s="8">
        <f t="shared" si="3"/>
        <v>16</v>
      </c>
      <c r="U98" s="8">
        <f t="shared" si="4"/>
        <v>25.6</v>
      </c>
      <c r="V98" s="8" t="str">
        <f t="shared" si="5"/>
        <v>kaldı</v>
      </c>
    </row>
    <row r="99" spans="1:22">
      <c r="A99" s="4" t="s">
        <v>1989</v>
      </c>
      <c r="B99" s="14" t="s">
        <v>312</v>
      </c>
      <c r="C99" s="7" t="s">
        <v>1497</v>
      </c>
      <c r="D99" s="7" t="s">
        <v>1496</v>
      </c>
      <c r="E99" s="7" t="s">
        <v>1495</v>
      </c>
      <c r="F99" s="15">
        <v>5</v>
      </c>
      <c r="K99" s="23">
        <v>4</v>
      </c>
      <c r="L99" s="23">
        <v>2</v>
      </c>
      <c r="M99" s="12">
        <v>20</v>
      </c>
      <c r="N99" s="26">
        <f>SUM(F99:L99)*2+M99</f>
        <v>42</v>
      </c>
      <c r="O99" s="33">
        <v>9</v>
      </c>
      <c r="P99" s="15">
        <v>14</v>
      </c>
      <c r="S99" s="8">
        <v>5</v>
      </c>
      <c r="T99" s="8">
        <f t="shared" si="3"/>
        <v>28</v>
      </c>
      <c r="U99" s="8">
        <f t="shared" si="4"/>
        <v>33.6</v>
      </c>
      <c r="V99" s="8" t="str">
        <f t="shared" si="5"/>
        <v>kaldı</v>
      </c>
    </row>
    <row r="100" spans="1:22">
      <c r="A100" s="4" t="s">
        <v>1989</v>
      </c>
      <c r="B100" s="14" t="s">
        <v>308</v>
      </c>
      <c r="C100" s="7" t="s">
        <v>275</v>
      </c>
      <c r="D100" s="7" t="s">
        <v>50</v>
      </c>
      <c r="E100" s="7" t="s">
        <v>274</v>
      </c>
      <c r="M100" s="12">
        <v>20</v>
      </c>
      <c r="N100" s="26">
        <f>SUM(F100:L100)*2+M100</f>
        <v>20</v>
      </c>
      <c r="O100" s="33"/>
      <c r="S100" s="8">
        <v>5</v>
      </c>
      <c r="T100" s="8">
        <f t="shared" si="3"/>
        <v>5</v>
      </c>
      <c r="U100" s="8">
        <f t="shared" si="4"/>
        <v>11</v>
      </c>
      <c r="V100" s="8" t="str">
        <f t="shared" si="5"/>
        <v>kaldı</v>
      </c>
    </row>
    <row r="101" spans="1:22">
      <c r="A101" s="4" t="s">
        <v>1989</v>
      </c>
      <c r="B101" s="14" t="s">
        <v>304</v>
      </c>
      <c r="C101" s="7" t="s">
        <v>273</v>
      </c>
      <c r="D101" s="7" t="s">
        <v>272</v>
      </c>
      <c r="E101" s="7" t="s">
        <v>271</v>
      </c>
      <c r="F101" s="15">
        <v>6</v>
      </c>
      <c r="M101" s="12">
        <v>20</v>
      </c>
      <c r="N101" s="26">
        <f>SUM(F101:L101)*2+M101</f>
        <v>32</v>
      </c>
      <c r="O101" s="33">
        <v>6</v>
      </c>
      <c r="P101" s="15">
        <v>13</v>
      </c>
      <c r="S101" s="8">
        <v>5</v>
      </c>
      <c r="T101" s="8">
        <f t="shared" si="3"/>
        <v>24</v>
      </c>
      <c r="U101" s="8">
        <f t="shared" si="4"/>
        <v>27.2</v>
      </c>
      <c r="V101" s="8" t="str">
        <f t="shared" si="5"/>
        <v>kaldı</v>
      </c>
    </row>
    <row r="102" spans="1:22">
      <c r="A102" s="4" t="s">
        <v>1989</v>
      </c>
      <c r="B102" s="14" t="s">
        <v>300</v>
      </c>
      <c r="C102" s="7" t="s">
        <v>1494</v>
      </c>
      <c r="D102" s="7" t="s">
        <v>276</v>
      </c>
      <c r="E102" s="7" t="s">
        <v>1121</v>
      </c>
      <c r="F102" s="15">
        <v>6</v>
      </c>
      <c r="G102" s="15">
        <v>5</v>
      </c>
      <c r="H102" s="15">
        <v>3</v>
      </c>
      <c r="I102" s="15">
        <v>5</v>
      </c>
      <c r="M102" s="12">
        <v>20</v>
      </c>
      <c r="N102" s="26">
        <f>SUM(F102:L102)*2+M102</f>
        <v>58</v>
      </c>
      <c r="O102" s="33">
        <v>10</v>
      </c>
      <c r="P102" s="15">
        <v>41</v>
      </c>
      <c r="S102" s="8">
        <v>5</v>
      </c>
      <c r="T102" s="8">
        <f t="shared" si="3"/>
        <v>56</v>
      </c>
      <c r="U102" s="8">
        <f t="shared" si="4"/>
        <v>56.800000000000004</v>
      </c>
      <c r="V102" s="8" t="str">
        <f t="shared" si="5"/>
        <v>kaldı</v>
      </c>
    </row>
    <row r="103" spans="1:22">
      <c r="A103" s="4" t="s">
        <v>1989</v>
      </c>
      <c r="B103" s="14" t="s">
        <v>1074</v>
      </c>
      <c r="C103" s="7" t="s">
        <v>1493</v>
      </c>
      <c r="D103" s="7" t="s">
        <v>1098</v>
      </c>
      <c r="E103" s="7" t="s">
        <v>563</v>
      </c>
      <c r="F103" s="15">
        <v>7</v>
      </c>
      <c r="H103" s="15">
        <v>5</v>
      </c>
      <c r="K103" s="23">
        <v>5</v>
      </c>
      <c r="M103" s="12">
        <v>20</v>
      </c>
      <c r="N103" s="26">
        <f>SUM(F103:L103)*2+M103</f>
        <v>54</v>
      </c>
      <c r="O103" s="33">
        <v>10</v>
      </c>
      <c r="P103" s="15">
        <v>32</v>
      </c>
      <c r="S103" s="8">
        <v>5</v>
      </c>
      <c r="T103" s="8">
        <f t="shared" si="3"/>
        <v>47</v>
      </c>
      <c r="U103" s="8">
        <f t="shared" si="4"/>
        <v>49.8</v>
      </c>
      <c r="V103" s="8" t="str">
        <f t="shared" si="5"/>
        <v>kaldı</v>
      </c>
    </row>
    <row r="104" spans="1:22">
      <c r="A104" s="4" t="s">
        <v>1989</v>
      </c>
      <c r="B104" s="14" t="s">
        <v>1072</v>
      </c>
      <c r="C104" s="7" t="s">
        <v>1492</v>
      </c>
      <c r="D104" s="7" t="s">
        <v>1491</v>
      </c>
      <c r="E104" s="7" t="s">
        <v>1490</v>
      </c>
      <c r="M104" s="12">
        <v>20</v>
      </c>
      <c r="N104" s="26">
        <f>SUM(F104:L104)*2+M104</f>
        <v>20</v>
      </c>
      <c r="O104" s="33"/>
      <c r="P104" s="15">
        <v>9</v>
      </c>
      <c r="S104" s="8">
        <v>5</v>
      </c>
      <c r="T104" s="8">
        <f t="shared" si="3"/>
        <v>14</v>
      </c>
      <c r="U104" s="8">
        <f t="shared" si="4"/>
        <v>16.399999999999999</v>
      </c>
      <c r="V104" s="8" t="str">
        <f t="shared" si="5"/>
        <v>kaldı</v>
      </c>
    </row>
    <row r="105" spans="1:22">
      <c r="A105" s="4" t="s">
        <v>1989</v>
      </c>
      <c r="B105" s="14" t="s">
        <v>1071</v>
      </c>
      <c r="C105" s="7" t="s">
        <v>1489</v>
      </c>
      <c r="D105" s="7" t="s">
        <v>355</v>
      </c>
      <c r="E105" s="7" t="s">
        <v>1488</v>
      </c>
      <c r="F105" s="15">
        <v>5</v>
      </c>
      <c r="H105" s="15">
        <v>5</v>
      </c>
      <c r="I105" s="15">
        <v>6</v>
      </c>
      <c r="K105" s="23">
        <v>4</v>
      </c>
      <c r="M105" s="12">
        <v>20</v>
      </c>
      <c r="N105" s="26">
        <f>SUM(F105:L105)*2+M105</f>
        <v>60</v>
      </c>
      <c r="O105" s="33">
        <v>7</v>
      </c>
      <c r="P105" s="15">
        <v>33</v>
      </c>
      <c r="S105" s="8">
        <v>5</v>
      </c>
      <c r="T105" s="8">
        <f t="shared" si="3"/>
        <v>45</v>
      </c>
      <c r="U105" s="8">
        <f t="shared" si="4"/>
        <v>51</v>
      </c>
      <c r="V105" s="8" t="str">
        <f t="shared" si="5"/>
        <v>kaldı</v>
      </c>
    </row>
    <row r="106" spans="1:22">
      <c r="A106" s="4" t="s">
        <v>1989</v>
      </c>
      <c r="B106" s="14" t="s">
        <v>1070</v>
      </c>
      <c r="C106" s="7" t="s">
        <v>1487</v>
      </c>
      <c r="D106" s="7" t="s">
        <v>1486</v>
      </c>
      <c r="E106" s="7" t="s">
        <v>1234</v>
      </c>
      <c r="F106" s="15">
        <v>6</v>
      </c>
      <c r="G106" s="15">
        <v>5</v>
      </c>
      <c r="H106" s="15">
        <v>5</v>
      </c>
      <c r="M106" s="12">
        <v>20</v>
      </c>
      <c r="N106" s="26">
        <f>SUM(F106:L106)*2+M106</f>
        <v>52</v>
      </c>
      <c r="O106" s="33">
        <v>10</v>
      </c>
      <c r="P106" s="15">
        <v>24</v>
      </c>
      <c r="S106" s="8">
        <v>5</v>
      </c>
      <c r="T106" s="8">
        <f t="shared" si="3"/>
        <v>39</v>
      </c>
      <c r="U106" s="8">
        <f t="shared" si="4"/>
        <v>44.2</v>
      </c>
      <c r="V106" s="8" t="str">
        <f t="shared" si="5"/>
        <v>kaldı</v>
      </c>
    </row>
    <row r="107" spans="1:22">
      <c r="A107" s="4" t="s">
        <v>1989</v>
      </c>
      <c r="B107" s="14" t="s">
        <v>1069</v>
      </c>
      <c r="C107" s="7" t="s">
        <v>1485</v>
      </c>
      <c r="D107" s="36" t="s">
        <v>1119</v>
      </c>
      <c r="E107" s="36" t="s">
        <v>1484</v>
      </c>
      <c r="F107" s="23">
        <v>6</v>
      </c>
      <c r="G107" s="23">
        <v>6</v>
      </c>
      <c r="H107" s="23">
        <v>4</v>
      </c>
      <c r="I107" s="23">
        <v>5</v>
      </c>
      <c r="M107" s="25">
        <v>20</v>
      </c>
      <c r="N107" s="25">
        <f>SUM(F107:L107)*2+M107</f>
        <v>62</v>
      </c>
      <c r="O107" s="37">
        <v>10</v>
      </c>
      <c r="P107" s="23">
        <v>49</v>
      </c>
      <c r="Q107" s="23">
        <v>-20</v>
      </c>
      <c r="R107" s="8">
        <v>3</v>
      </c>
      <c r="S107" s="8">
        <v>5</v>
      </c>
      <c r="T107" s="8">
        <f t="shared" si="3"/>
        <v>30</v>
      </c>
      <c r="U107" s="8">
        <f t="shared" si="4"/>
        <v>42.8</v>
      </c>
      <c r="V107" s="8" t="str">
        <f t="shared" si="5"/>
        <v>kaldı</v>
      </c>
    </row>
    <row r="108" spans="1:22">
      <c r="A108" s="4" t="s">
        <v>1989</v>
      </c>
      <c r="B108" s="14" t="s">
        <v>1066</v>
      </c>
      <c r="C108" s="7" t="s">
        <v>1483</v>
      </c>
      <c r="D108" s="7" t="s">
        <v>1482</v>
      </c>
      <c r="E108" s="7" t="s">
        <v>1481</v>
      </c>
      <c r="F108" s="15">
        <v>6</v>
      </c>
      <c r="G108" s="15">
        <v>6</v>
      </c>
      <c r="H108" s="15">
        <v>7</v>
      </c>
      <c r="I108" s="15">
        <v>6</v>
      </c>
      <c r="M108" s="12">
        <v>20</v>
      </c>
      <c r="N108" s="26">
        <f>SUM(F108:L108)*2+M108</f>
        <v>70</v>
      </c>
      <c r="O108" s="33">
        <v>12</v>
      </c>
      <c r="P108" s="15">
        <v>40</v>
      </c>
      <c r="S108" s="8">
        <v>5</v>
      </c>
      <c r="T108" s="8">
        <f t="shared" si="3"/>
        <v>57</v>
      </c>
      <c r="U108" s="8">
        <f t="shared" si="4"/>
        <v>62.199999999999996</v>
      </c>
      <c r="V108" s="8" t="str">
        <f t="shared" si="5"/>
        <v>GEÇTİ</v>
      </c>
    </row>
    <row r="109" spans="1:22">
      <c r="A109" s="4" t="s">
        <v>1988</v>
      </c>
      <c r="B109" s="14" t="s">
        <v>1072</v>
      </c>
      <c r="C109" s="7" t="s">
        <v>400</v>
      </c>
      <c r="D109" s="7" t="s">
        <v>399</v>
      </c>
      <c r="E109" s="7" t="s">
        <v>398</v>
      </c>
      <c r="M109" s="12">
        <v>20</v>
      </c>
      <c r="N109" s="26">
        <f>SUM(F109:L109)*2+M109</f>
        <v>20</v>
      </c>
      <c r="O109" s="33"/>
      <c r="P109" s="15">
        <v>4</v>
      </c>
      <c r="S109" s="8">
        <v>5</v>
      </c>
      <c r="T109" s="8">
        <f t="shared" si="3"/>
        <v>9</v>
      </c>
      <c r="U109" s="8">
        <f t="shared" si="4"/>
        <v>13.399999999999999</v>
      </c>
      <c r="V109" s="8" t="str">
        <f t="shared" si="5"/>
        <v>kaldı</v>
      </c>
    </row>
    <row r="110" spans="1:22">
      <c r="A110" s="4" t="s">
        <v>1988</v>
      </c>
      <c r="B110" s="14" t="s">
        <v>1071</v>
      </c>
      <c r="C110" s="7" t="s">
        <v>45</v>
      </c>
      <c r="D110" s="7" t="s">
        <v>46</v>
      </c>
      <c r="E110" s="7" t="s">
        <v>47</v>
      </c>
      <c r="F110" s="15">
        <v>5</v>
      </c>
      <c r="G110" s="15">
        <v>5</v>
      </c>
      <c r="H110" s="15">
        <v>5</v>
      </c>
      <c r="M110" s="12">
        <v>20</v>
      </c>
      <c r="N110" s="26">
        <f>SUM(F110:L110)*2+M110</f>
        <v>50</v>
      </c>
      <c r="O110" s="33"/>
      <c r="P110" s="15">
        <v>29</v>
      </c>
      <c r="S110" s="8">
        <v>5</v>
      </c>
      <c r="T110" s="8">
        <f t="shared" si="3"/>
        <v>34</v>
      </c>
      <c r="U110" s="8">
        <f t="shared" si="4"/>
        <v>40.4</v>
      </c>
      <c r="V110" s="8" t="str">
        <f t="shared" si="5"/>
        <v>kaldı</v>
      </c>
    </row>
    <row r="111" spans="1:22">
      <c r="A111" s="4" t="s">
        <v>1988</v>
      </c>
      <c r="B111" s="14" t="s">
        <v>1070</v>
      </c>
      <c r="C111" s="7" t="s">
        <v>49</v>
      </c>
      <c r="D111" s="7" t="s">
        <v>50</v>
      </c>
      <c r="E111" s="7" t="s">
        <v>51</v>
      </c>
      <c r="M111" s="12">
        <v>20</v>
      </c>
      <c r="N111" s="26">
        <f>SUM(F111:L111)*2+M111</f>
        <v>20</v>
      </c>
      <c r="O111" s="33"/>
      <c r="S111" s="8">
        <v>5</v>
      </c>
      <c r="T111" s="8">
        <f t="shared" si="3"/>
        <v>5</v>
      </c>
      <c r="U111" s="8">
        <f t="shared" si="4"/>
        <v>11</v>
      </c>
      <c r="V111" s="8" t="str">
        <f t="shared" si="5"/>
        <v>kaldı</v>
      </c>
    </row>
    <row r="112" spans="1:22">
      <c r="A112" s="4" t="s">
        <v>1988</v>
      </c>
      <c r="B112" s="14" t="s">
        <v>1069</v>
      </c>
      <c r="C112" s="7" t="s">
        <v>1068</v>
      </c>
      <c r="D112" s="7" t="s">
        <v>1067</v>
      </c>
      <c r="E112" s="7" t="s">
        <v>103</v>
      </c>
      <c r="F112" s="15">
        <v>3</v>
      </c>
      <c r="M112" s="12">
        <v>20</v>
      </c>
      <c r="N112" s="26">
        <f>SUM(F112:L112)*2+M112</f>
        <v>26</v>
      </c>
      <c r="O112" s="33">
        <v>4</v>
      </c>
      <c r="S112" s="8">
        <v>5</v>
      </c>
      <c r="T112" s="8">
        <f t="shared" si="3"/>
        <v>9</v>
      </c>
      <c r="U112" s="8">
        <f t="shared" si="4"/>
        <v>15.8</v>
      </c>
      <c r="V112" s="8" t="str">
        <f t="shared" si="5"/>
        <v>kaldı</v>
      </c>
    </row>
    <row r="113" spans="1:22">
      <c r="A113" s="4" t="s">
        <v>1988</v>
      </c>
      <c r="B113" s="14" t="s">
        <v>1066</v>
      </c>
      <c r="C113" s="7" t="s">
        <v>397</v>
      </c>
      <c r="D113" s="7" t="s">
        <v>383</v>
      </c>
      <c r="E113" s="7" t="s">
        <v>396</v>
      </c>
      <c r="M113" s="12">
        <v>20</v>
      </c>
      <c r="N113" s="26">
        <f>SUM(F113:L113)*2+M113</f>
        <v>20</v>
      </c>
      <c r="O113" s="33"/>
      <c r="S113" s="8">
        <v>5</v>
      </c>
      <c r="T113" s="8">
        <f t="shared" si="3"/>
        <v>5</v>
      </c>
      <c r="U113" s="8">
        <f t="shared" si="4"/>
        <v>11</v>
      </c>
      <c r="V113" s="8" t="str">
        <f t="shared" si="5"/>
        <v>kaldı</v>
      </c>
    </row>
    <row r="114" spans="1:22">
      <c r="A114" s="4" t="s">
        <v>1988</v>
      </c>
      <c r="B114" s="14" t="s">
        <v>1065</v>
      </c>
      <c r="C114" s="7" t="s">
        <v>1064</v>
      </c>
      <c r="D114" s="7" t="s">
        <v>361</v>
      </c>
      <c r="E114" s="7" t="s">
        <v>1063</v>
      </c>
      <c r="M114" s="12">
        <v>20</v>
      </c>
      <c r="N114" s="26">
        <f>SUM(F114:L114)*2+M114</f>
        <v>20</v>
      </c>
      <c r="O114" s="33">
        <v>1</v>
      </c>
      <c r="S114" s="8">
        <v>5</v>
      </c>
      <c r="T114" s="8">
        <f t="shared" si="3"/>
        <v>6</v>
      </c>
      <c r="U114" s="8">
        <f t="shared" si="4"/>
        <v>11.6</v>
      </c>
      <c r="V114" s="8" t="str">
        <f t="shared" si="5"/>
        <v>kaldı</v>
      </c>
    </row>
    <row r="115" spans="1:22">
      <c r="A115" s="4" t="s">
        <v>1988</v>
      </c>
      <c r="B115" s="14" t="s">
        <v>1062</v>
      </c>
      <c r="C115" s="7" t="s">
        <v>1061</v>
      </c>
      <c r="D115" s="7" t="s">
        <v>1060</v>
      </c>
      <c r="E115" s="7" t="s">
        <v>906</v>
      </c>
      <c r="F115" s="15">
        <v>6</v>
      </c>
      <c r="G115" s="15">
        <v>6</v>
      </c>
      <c r="H115" s="15">
        <v>6</v>
      </c>
      <c r="I115" s="15">
        <v>6</v>
      </c>
      <c r="M115" s="12">
        <v>20</v>
      </c>
      <c r="N115" s="26">
        <f>SUM(F115:L115)*2+M115</f>
        <v>68</v>
      </c>
      <c r="O115" s="33">
        <v>10</v>
      </c>
      <c r="P115" s="15">
        <v>50</v>
      </c>
      <c r="S115" s="8">
        <v>5</v>
      </c>
      <c r="T115" s="8">
        <f t="shared" si="3"/>
        <v>65</v>
      </c>
      <c r="U115" s="8">
        <f t="shared" si="4"/>
        <v>66.2</v>
      </c>
      <c r="V115" s="8" t="str">
        <f t="shared" si="5"/>
        <v>GEÇTİ</v>
      </c>
    </row>
    <row r="116" spans="1:22">
      <c r="A116" s="4" t="s">
        <v>1988</v>
      </c>
      <c r="B116" s="14" t="s">
        <v>1059</v>
      </c>
      <c r="C116" s="7" t="s">
        <v>392</v>
      </c>
      <c r="D116" s="7" t="s">
        <v>391</v>
      </c>
      <c r="E116" s="7" t="s">
        <v>390</v>
      </c>
      <c r="M116" s="12">
        <v>20</v>
      </c>
      <c r="N116" s="26">
        <f>SUM(F116:L116)*2+M116</f>
        <v>20</v>
      </c>
      <c r="O116" s="33"/>
      <c r="S116" s="8">
        <v>5</v>
      </c>
      <c r="T116" s="8">
        <f t="shared" si="3"/>
        <v>5</v>
      </c>
      <c r="U116" s="8">
        <f t="shared" si="4"/>
        <v>11</v>
      </c>
      <c r="V116" s="8" t="str">
        <f t="shared" si="5"/>
        <v>kaldı</v>
      </c>
    </row>
    <row r="117" spans="1:22">
      <c r="A117" s="4" t="s">
        <v>1988</v>
      </c>
      <c r="B117" s="14" t="s">
        <v>1058</v>
      </c>
      <c r="C117" s="7" t="s">
        <v>389</v>
      </c>
      <c r="D117" s="7" t="s">
        <v>335</v>
      </c>
      <c r="E117" s="7" t="s">
        <v>388</v>
      </c>
      <c r="M117" s="12">
        <v>20</v>
      </c>
      <c r="N117" s="26">
        <f>SUM(F117:L117)*2+M117</f>
        <v>20</v>
      </c>
      <c r="O117" s="33">
        <v>3</v>
      </c>
      <c r="S117" s="8">
        <v>5</v>
      </c>
      <c r="T117" s="8">
        <f t="shared" si="3"/>
        <v>8</v>
      </c>
      <c r="U117" s="8">
        <f t="shared" si="4"/>
        <v>12.8</v>
      </c>
      <c r="V117" s="8" t="str">
        <f t="shared" si="5"/>
        <v>kaldı</v>
      </c>
    </row>
    <row r="118" spans="1:22">
      <c r="A118" s="4" t="s">
        <v>1988</v>
      </c>
      <c r="B118" s="14" t="s">
        <v>1057</v>
      </c>
      <c r="C118" s="7" t="s">
        <v>53</v>
      </c>
      <c r="D118" s="7" t="s">
        <v>54</v>
      </c>
      <c r="E118" s="7" t="s">
        <v>55</v>
      </c>
      <c r="M118" s="12">
        <v>20</v>
      </c>
      <c r="N118" s="26">
        <f>SUM(F118:L118)*2+M118</f>
        <v>20</v>
      </c>
      <c r="O118" s="33"/>
      <c r="S118" s="8">
        <v>5</v>
      </c>
      <c r="T118" s="8">
        <f t="shared" si="3"/>
        <v>5</v>
      </c>
      <c r="U118" s="8">
        <f t="shared" si="4"/>
        <v>11</v>
      </c>
      <c r="V118" s="8" t="str">
        <f t="shared" si="5"/>
        <v>kaldı</v>
      </c>
    </row>
    <row r="119" spans="1:22">
      <c r="A119" s="4" t="s">
        <v>1988</v>
      </c>
      <c r="B119" s="14" t="s">
        <v>1056</v>
      </c>
      <c r="C119" s="7" t="s">
        <v>57</v>
      </c>
      <c r="D119" s="7" t="s">
        <v>58</v>
      </c>
      <c r="E119" s="7" t="s">
        <v>59</v>
      </c>
      <c r="M119" s="12">
        <v>20</v>
      </c>
      <c r="N119" s="26">
        <f>SUM(F119:L119)*2+M119</f>
        <v>20</v>
      </c>
      <c r="O119" s="33">
        <v>6</v>
      </c>
      <c r="S119" s="8">
        <v>5</v>
      </c>
      <c r="T119" s="8">
        <f t="shared" si="3"/>
        <v>11</v>
      </c>
      <c r="U119" s="8">
        <f t="shared" si="4"/>
        <v>14.6</v>
      </c>
      <c r="V119" s="8" t="str">
        <f t="shared" si="5"/>
        <v>kaldı</v>
      </c>
    </row>
    <row r="120" spans="1:22">
      <c r="A120" s="4" t="s">
        <v>1988</v>
      </c>
      <c r="B120" s="14" t="s">
        <v>1055</v>
      </c>
      <c r="C120" s="7" t="s">
        <v>1054</v>
      </c>
      <c r="D120" s="7" t="s">
        <v>1053</v>
      </c>
      <c r="E120" s="7" t="s">
        <v>1052</v>
      </c>
      <c r="F120" s="15">
        <v>5</v>
      </c>
      <c r="G120" s="15">
        <v>6</v>
      </c>
      <c r="I120" s="15">
        <v>4</v>
      </c>
      <c r="L120" s="23">
        <v>6</v>
      </c>
      <c r="M120" s="12">
        <v>20</v>
      </c>
      <c r="N120" s="26">
        <f>SUM(F120:L120)*2+M120</f>
        <v>62</v>
      </c>
      <c r="O120" s="33">
        <v>10</v>
      </c>
      <c r="P120" s="15">
        <v>46</v>
      </c>
      <c r="S120" s="8">
        <v>5</v>
      </c>
      <c r="T120" s="8">
        <f t="shared" si="3"/>
        <v>61</v>
      </c>
      <c r="U120" s="8">
        <f t="shared" si="4"/>
        <v>61.400000000000006</v>
      </c>
      <c r="V120" s="8" t="str">
        <f t="shared" si="5"/>
        <v>GEÇTİ</v>
      </c>
    </row>
    <row r="121" spans="1:22">
      <c r="A121" s="4" t="s">
        <v>1988</v>
      </c>
      <c r="B121" s="14" t="s">
        <v>1051</v>
      </c>
      <c r="C121" s="7" t="s">
        <v>387</v>
      </c>
      <c r="D121" s="7" t="s">
        <v>386</v>
      </c>
      <c r="E121" s="7" t="s">
        <v>385</v>
      </c>
      <c r="G121" s="15">
        <v>6</v>
      </c>
      <c r="M121" s="12">
        <v>20</v>
      </c>
      <c r="N121" s="26">
        <f>SUM(F121:L121)*2+M121</f>
        <v>32</v>
      </c>
      <c r="O121" s="33">
        <v>9</v>
      </c>
      <c r="P121" s="15">
        <v>24</v>
      </c>
      <c r="S121" s="8">
        <v>5</v>
      </c>
      <c r="T121" s="8">
        <f t="shared" si="3"/>
        <v>38</v>
      </c>
      <c r="U121" s="8">
        <f t="shared" si="4"/>
        <v>35.6</v>
      </c>
      <c r="V121" s="8" t="str">
        <f t="shared" si="5"/>
        <v>kaldı</v>
      </c>
    </row>
    <row r="122" spans="1:22">
      <c r="A122" s="4" t="s">
        <v>1988</v>
      </c>
      <c r="B122" s="14" t="s">
        <v>1050</v>
      </c>
      <c r="C122" s="7" t="s">
        <v>1049</v>
      </c>
      <c r="D122" s="7" t="s">
        <v>30</v>
      </c>
      <c r="E122" s="7" t="s">
        <v>1048</v>
      </c>
      <c r="F122" s="15">
        <v>6</v>
      </c>
      <c r="M122" s="12">
        <v>20</v>
      </c>
      <c r="N122" s="26">
        <f>SUM(F122:L122)*2+M122</f>
        <v>32</v>
      </c>
      <c r="O122" s="33">
        <v>7</v>
      </c>
      <c r="P122" s="15">
        <v>15</v>
      </c>
      <c r="S122" s="8">
        <v>5</v>
      </c>
      <c r="T122" s="8">
        <f t="shared" si="3"/>
        <v>27</v>
      </c>
      <c r="U122" s="8">
        <f t="shared" si="4"/>
        <v>29</v>
      </c>
      <c r="V122" s="8" t="str">
        <f t="shared" si="5"/>
        <v>kaldı</v>
      </c>
    </row>
    <row r="123" spans="1:22">
      <c r="A123" s="4" t="s">
        <v>1988</v>
      </c>
      <c r="B123" s="14" t="s">
        <v>1047</v>
      </c>
      <c r="C123" s="7" t="s">
        <v>384</v>
      </c>
      <c r="D123" s="7" t="s">
        <v>383</v>
      </c>
      <c r="E123" s="7" t="s">
        <v>274</v>
      </c>
      <c r="F123" s="15">
        <v>6</v>
      </c>
      <c r="G123" s="15">
        <v>6</v>
      </c>
      <c r="H123" s="15">
        <v>4</v>
      </c>
      <c r="I123" s="15">
        <v>4</v>
      </c>
      <c r="M123" s="12">
        <v>20</v>
      </c>
      <c r="N123" s="26">
        <f>SUM(F123:L123)*2+M123</f>
        <v>60</v>
      </c>
      <c r="O123" s="33">
        <v>9</v>
      </c>
      <c r="P123" s="15">
        <v>36</v>
      </c>
      <c r="S123" s="8">
        <v>5</v>
      </c>
      <c r="T123" s="8">
        <f t="shared" si="3"/>
        <v>50</v>
      </c>
      <c r="U123" s="8">
        <f t="shared" si="4"/>
        <v>54</v>
      </c>
      <c r="V123" s="8" t="str">
        <f t="shared" si="5"/>
        <v>kaldı</v>
      </c>
    </row>
    <row r="124" spans="1:22">
      <c r="A124" s="4" t="s">
        <v>1988</v>
      </c>
      <c r="B124" s="14" t="s">
        <v>1046</v>
      </c>
      <c r="C124" s="7" t="s">
        <v>382</v>
      </c>
      <c r="D124" s="7" t="s">
        <v>381</v>
      </c>
      <c r="E124" s="7" t="s">
        <v>380</v>
      </c>
      <c r="F124" s="15">
        <v>6</v>
      </c>
      <c r="M124" s="12">
        <v>20</v>
      </c>
      <c r="N124" s="26">
        <f>SUM(F124:L124)*2+M124</f>
        <v>32</v>
      </c>
      <c r="O124" s="33">
        <v>5</v>
      </c>
      <c r="S124" s="8">
        <v>5</v>
      </c>
      <c r="T124" s="8">
        <f t="shared" si="3"/>
        <v>10</v>
      </c>
      <c r="U124" s="8">
        <f t="shared" si="4"/>
        <v>18.8</v>
      </c>
      <c r="V124" s="8" t="str">
        <f t="shared" si="5"/>
        <v>kaldı</v>
      </c>
    </row>
    <row r="125" spans="1:22">
      <c r="A125" s="4" t="s">
        <v>1988</v>
      </c>
      <c r="B125" s="14" t="s">
        <v>1045</v>
      </c>
      <c r="C125" s="7" t="s">
        <v>1044</v>
      </c>
      <c r="D125" s="7" t="s">
        <v>835</v>
      </c>
      <c r="E125" s="7" t="s">
        <v>1043</v>
      </c>
      <c r="F125" s="15">
        <v>6</v>
      </c>
      <c r="M125" s="12">
        <v>20</v>
      </c>
      <c r="N125" s="26">
        <f>SUM(F125:L125)*2+M125</f>
        <v>32</v>
      </c>
      <c r="O125" s="33"/>
      <c r="S125" s="8">
        <v>5</v>
      </c>
      <c r="T125" s="8">
        <f t="shared" si="3"/>
        <v>5</v>
      </c>
      <c r="U125" s="8">
        <f t="shared" si="4"/>
        <v>15.8</v>
      </c>
      <c r="V125" s="8" t="str">
        <f t="shared" si="5"/>
        <v>kaldı</v>
      </c>
    </row>
    <row r="126" spans="1:22">
      <c r="A126" s="4" t="s">
        <v>1988</v>
      </c>
      <c r="B126" s="14" t="s">
        <v>1042</v>
      </c>
      <c r="C126" s="7" t="s">
        <v>61</v>
      </c>
      <c r="D126" s="7" t="s">
        <v>62</v>
      </c>
      <c r="E126" s="7" t="s">
        <v>63</v>
      </c>
      <c r="M126" s="12">
        <v>20</v>
      </c>
      <c r="N126" s="26">
        <f>SUM(F126:L126)*2+M126</f>
        <v>20</v>
      </c>
      <c r="O126" s="33"/>
      <c r="S126" s="8">
        <v>5</v>
      </c>
      <c r="T126" s="8">
        <f t="shared" si="3"/>
        <v>5</v>
      </c>
      <c r="U126" s="8">
        <f t="shared" si="4"/>
        <v>11</v>
      </c>
      <c r="V126" s="8" t="str">
        <f t="shared" si="5"/>
        <v>kaldı</v>
      </c>
    </row>
    <row r="127" spans="1:22">
      <c r="A127" s="4" t="s">
        <v>1988</v>
      </c>
      <c r="B127" s="14" t="s">
        <v>1041</v>
      </c>
      <c r="C127" s="7" t="s">
        <v>1040</v>
      </c>
      <c r="D127" s="7" t="s">
        <v>332</v>
      </c>
      <c r="E127" s="7" t="s">
        <v>1039</v>
      </c>
      <c r="M127" s="12">
        <v>20</v>
      </c>
      <c r="N127" s="26">
        <f>SUM(F127:L127)*2+M127</f>
        <v>20</v>
      </c>
      <c r="O127" s="33"/>
      <c r="S127" s="8">
        <v>5</v>
      </c>
      <c r="T127" s="8">
        <f t="shared" si="3"/>
        <v>5</v>
      </c>
      <c r="U127" s="8">
        <f t="shared" si="4"/>
        <v>11</v>
      </c>
      <c r="V127" s="8" t="str">
        <f t="shared" si="5"/>
        <v>kaldı</v>
      </c>
    </row>
    <row r="128" spans="1:22">
      <c r="A128" s="4" t="s">
        <v>1988</v>
      </c>
      <c r="B128" s="14" t="s">
        <v>1038</v>
      </c>
      <c r="C128" s="7" t="s">
        <v>1037</v>
      </c>
      <c r="D128" s="7" t="s">
        <v>146</v>
      </c>
      <c r="E128" s="7" t="s">
        <v>529</v>
      </c>
      <c r="M128" s="12">
        <v>20</v>
      </c>
      <c r="N128" s="26">
        <f>SUM(F128:L128)*2+M128</f>
        <v>20</v>
      </c>
      <c r="O128" s="33">
        <v>2</v>
      </c>
      <c r="S128" s="8">
        <v>5</v>
      </c>
      <c r="T128" s="8">
        <f t="shared" si="3"/>
        <v>7</v>
      </c>
      <c r="U128" s="8">
        <f t="shared" si="4"/>
        <v>12.2</v>
      </c>
      <c r="V128" s="8" t="str">
        <f t="shared" si="5"/>
        <v>kaldı</v>
      </c>
    </row>
    <row r="129" spans="1:22">
      <c r="A129" s="4" t="s">
        <v>1988</v>
      </c>
      <c r="B129" s="14" t="s">
        <v>1036</v>
      </c>
      <c r="C129" s="7" t="s">
        <v>379</v>
      </c>
      <c r="D129" s="7" t="s">
        <v>110</v>
      </c>
      <c r="E129" s="7" t="s">
        <v>378</v>
      </c>
      <c r="M129" s="12">
        <v>20</v>
      </c>
      <c r="N129" s="26">
        <f>SUM(F129:L129)*2+M129</f>
        <v>20</v>
      </c>
      <c r="O129" s="33"/>
      <c r="S129" s="8">
        <v>5</v>
      </c>
      <c r="T129" s="8">
        <f t="shared" si="3"/>
        <v>5</v>
      </c>
      <c r="U129" s="8">
        <f t="shared" si="4"/>
        <v>11</v>
      </c>
      <c r="V129" s="8" t="str">
        <f t="shared" si="5"/>
        <v>kaldı</v>
      </c>
    </row>
    <row r="130" spans="1:22">
      <c r="A130" s="4" t="s">
        <v>1988</v>
      </c>
      <c r="B130" s="14" t="s">
        <v>1035</v>
      </c>
      <c r="C130" s="7" t="s">
        <v>69</v>
      </c>
      <c r="D130" s="7" t="s">
        <v>70</v>
      </c>
      <c r="E130" s="7" t="s">
        <v>71</v>
      </c>
      <c r="G130" s="15">
        <v>6</v>
      </c>
      <c r="H130" s="15">
        <v>5</v>
      </c>
      <c r="I130" s="15">
        <v>4</v>
      </c>
      <c r="J130" s="23">
        <v>4</v>
      </c>
      <c r="M130" s="12">
        <v>20</v>
      </c>
      <c r="N130" s="26">
        <f>SUM(F130:L130)*2+M130</f>
        <v>58</v>
      </c>
      <c r="O130" s="33"/>
      <c r="P130" s="15">
        <v>33</v>
      </c>
      <c r="Q130" s="8">
        <v>6</v>
      </c>
      <c r="R130" s="8">
        <v>5</v>
      </c>
      <c r="S130" s="8">
        <v>5</v>
      </c>
      <c r="T130" s="8">
        <f t="shared" si="3"/>
        <v>60</v>
      </c>
      <c r="U130" s="8">
        <f t="shared" si="4"/>
        <v>59.2</v>
      </c>
      <c r="V130" s="8" t="str">
        <f t="shared" si="5"/>
        <v>kaldı</v>
      </c>
    </row>
    <row r="131" spans="1:22">
      <c r="A131" s="4" t="s">
        <v>1989</v>
      </c>
      <c r="B131" s="14" t="s">
        <v>1065</v>
      </c>
      <c r="C131" s="7" t="s">
        <v>1480</v>
      </c>
      <c r="D131" s="7" t="s">
        <v>1479</v>
      </c>
      <c r="E131" s="7" t="s">
        <v>1353</v>
      </c>
      <c r="F131" s="15">
        <v>5</v>
      </c>
      <c r="H131" s="15">
        <v>5</v>
      </c>
      <c r="M131" s="12">
        <v>20</v>
      </c>
      <c r="N131" s="26">
        <f>SUM(F131:L131)*2+M131</f>
        <v>40</v>
      </c>
      <c r="O131" s="33">
        <v>2</v>
      </c>
      <c r="P131" s="15">
        <v>7</v>
      </c>
      <c r="S131" s="8">
        <v>5</v>
      </c>
      <c r="T131" s="8">
        <f t="shared" ref="T131:T194" si="6">O131+P131+(Q131+R131)*2+S131</f>
        <v>14</v>
      </c>
      <c r="U131" s="8">
        <f t="shared" ref="U131:U194" si="7">N131*0.4+T131*0.6</f>
        <v>24.4</v>
      </c>
      <c r="V131" s="8" t="str">
        <f t="shared" ref="V131:V194" si="8">IF(AND(T131&gt;=50,U131&gt;=59.5),"GEÇTİ","kaldı")</f>
        <v>kaldı</v>
      </c>
    </row>
    <row r="132" spans="1:22">
      <c r="A132" s="4" t="s">
        <v>1989</v>
      </c>
      <c r="B132" s="14" t="s">
        <v>1062</v>
      </c>
      <c r="C132" s="7" t="s">
        <v>1478</v>
      </c>
      <c r="D132" s="7" t="s">
        <v>1477</v>
      </c>
      <c r="E132" s="7" t="s">
        <v>1476</v>
      </c>
      <c r="F132" s="15">
        <v>6</v>
      </c>
      <c r="H132" s="15">
        <v>5</v>
      </c>
      <c r="I132" s="15">
        <v>6</v>
      </c>
      <c r="M132" s="12">
        <v>20</v>
      </c>
      <c r="N132" s="26">
        <f>SUM(F132:L132)*2+M132</f>
        <v>54</v>
      </c>
      <c r="O132" s="33">
        <v>8</v>
      </c>
      <c r="P132" s="15">
        <v>32</v>
      </c>
      <c r="S132" s="8">
        <v>5</v>
      </c>
      <c r="T132" s="8">
        <f t="shared" si="6"/>
        <v>45</v>
      </c>
      <c r="U132" s="8">
        <f t="shared" si="7"/>
        <v>48.6</v>
      </c>
      <c r="V132" s="8" t="str">
        <f t="shared" si="8"/>
        <v>kaldı</v>
      </c>
    </row>
    <row r="133" spans="1:22">
      <c r="A133" s="4" t="s">
        <v>1989</v>
      </c>
      <c r="B133" s="14" t="s">
        <v>1059</v>
      </c>
      <c r="C133" s="7" t="s">
        <v>1475</v>
      </c>
      <c r="D133" s="7" t="s">
        <v>1474</v>
      </c>
      <c r="E133" s="7" t="s">
        <v>1473</v>
      </c>
      <c r="F133" s="15">
        <v>6</v>
      </c>
      <c r="G133" s="15">
        <v>4</v>
      </c>
      <c r="H133" s="15">
        <v>4</v>
      </c>
      <c r="I133" s="15">
        <v>5</v>
      </c>
      <c r="M133" s="12">
        <v>20</v>
      </c>
      <c r="N133" s="26">
        <f>SUM(F133:L133)*2+M133</f>
        <v>58</v>
      </c>
      <c r="O133" s="33">
        <v>10</v>
      </c>
      <c r="P133" s="15">
        <v>19</v>
      </c>
      <c r="Q133" s="8">
        <v>7</v>
      </c>
      <c r="S133" s="8">
        <v>5</v>
      </c>
      <c r="T133" s="8">
        <f t="shared" si="6"/>
        <v>48</v>
      </c>
      <c r="U133" s="8">
        <f t="shared" si="7"/>
        <v>52</v>
      </c>
      <c r="V133" s="8" t="str">
        <f t="shared" si="8"/>
        <v>kaldı</v>
      </c>
    </row>
    <row r="134" spans="1:22">
      <c r="A134" s="4" t="s">
        <v>1989</v>
      </c>
      <c r="B134" s="14" t="s">
        <v>1058</v>
      </c>
      <c r="C134" s="7" t="s">
        <v>1472</v>
      </c>
      <c r="D134" s="7" t="s">
        <v>361</v>
      </c>
      <c r="E134" s="7" t="s">
        <v>354</v>
      </c>
      <c r="M134" s="12">
        <v>20</v>
      </c>
      <c r="N134" s="26">
        <f>SUM(F134:L134)*2+M134</f>
        <v>20</v>
      </c>
      <c r="O134" s="33"/>
      <c r="S134" s="8">
        <v>5</v>
      </c>
      <c r="T134" s="8">
        <f t="shared" si="6"/>
        <v>5</v>
      </c>
      <c r="U134" s="8">
        <f t="shared" si="7"/>
        <v>11</v>
      </c>
      <c r="V134" s="8" t="str">
        <f t="shared" si="8"/>
        <v>kaldı</v>
      </c>
    </row>
    <row r="135" spans="1:22">
      <c r="A135" s="4" t="s">
        <v>1989</v>
      </c>
      <c r="B135" s="14" t="s">
        <v>1057</v>
      </c>
      <c r="C135" s="7" t="s">
        <v>1471</v>
      </c>
      <c r="D135" s="7" t="s">
        <v>1470</v>
      </c>
      <c r="E135" s="7" t="s">
        <v>1469</v>
      </c>
      <c r="F135" s="15">
        <v>7</v>
      </c>
      <c r="M135" s="12">
        <v>20</v>
      </c>
      <c r="N135" s="26">
        <f>SUM(F135:L135)*2+M135</f>
        <v>34</v>
      </c>
      <c r="O135" s="33"/>
      <c r="S135" s="8">
        <v>5</v>
      </c>
      <c r="T135" s="8">
        <f t="shared" si="6"/>
        <v>5</v>
      </c>
      <c r="U135" s="8">
        <f t="shared" si="7"/>
        <v>16.600000000000001</v>
      </c>
      <c r="V135" s="8" t="str">
        <f t="shared" si="8"/>
        <v>kaldı</v>
      </c>
    </row>
    <row r="136" spans="1:22">
      <c r="A136" s="4" t="s">
        <v>1989</v>
      </c>
      <c r="B136" s="14" t="s">
        <v>1056</v>
      </c>
      <c r="C136" s="7" t="s">
        <v>1468</v>
      </c>
      <c r="D136" s="7" t="s">
        <v>1467</v>
      </c>
      <c r="E136" s="7" t="s">
        <v>1466</v>
      </c>
      <c r="G136" s="15">
        <v>6</v>
      </c>
      <c r="H136" s="15">
        <v>5</v>
      </c>
      <c r="J136" s="23">
        <v>4</v>
      </c>
      <c r="M136" s="12">
        <v>20</v>
      </c>
      <c r="N136" s="26">
        <f>SUM(F136:L136)*2+M136</f>
        <v>50</v>
      </c>
      <c r="O136" s="33">
        <v>11</v>
      </c>
      <c r="P136" s="15">
        <v>26</v>
      </c>
      <c r="S136" s="8">
        <v>5</v>
      </c>
      <c r="T136" s="8">
        <f t="shared" si="6"/>
        <v>42</v>
      </c>
      <c r="U136" s="8">
        <f t="shared" si="7"/>
        <v>45.2</v>
      </c>
      <c r="V136" s="8" t="str">
        <f t="shared" si="8"/>
        <v>kaldı</v>
      </c>
    </row>
    <row r="137" spans="1:22">
      <c r="A137" s="4" t="s">
        <v>1989</v>
      </c>
      <c r="B137" s="14" t="s">
        <v>1055</v>
      </c>
      <c r="C137" s="7" t="s">
        <v>1465</v>
      </c>
      <c r="D137" s="7" t="s">
        <v>1464</v>
      </c>
      <c r="E137" s="7" t="s">
        <v>1463</v>
      </c>
      <c r="F137" s="15">
        <v>7</v>
      </c>
      <c r="G137" s="15">
        <v>5</v>
      </c>
      <c r="H137" s="15">
        <v>5</v>
      </c>
      <c r="I137" s="15">
        <v>4</v>
      </c>
      <c r="M137" s="12">
        <v>20</v>
      </c>
      <c r="N137" s="26">
        <f>SUM(F137:L137)*2+M137</f>
        <v>62</v>
      </c>
      <c r="O137" s="33">
        <v>9</v>
      </c>
      <c r="P137" s="15">
        <v>60</v>
      </c>
      <c r="S137" s="8">
        <v>5</v>
      </c>
      <c r="T137" s="8">
        <f t="shared" si="6"/>
        <v>74</v>
      </c>
      <c r="U137" s="8">
        <f t="shared" si="7"/>
        <v>69.2</v>
      </c>
      <c r="V137" s="8" t="str">
        <f t="shared" si="8"/>
        <v>GEÇTİ</v>
      </c>
    </row>
    <row r="138" spans="1:22">
      <c r="A138" s="4" t="s">
        <v>1989</v>
      </c>
      <c r="B138" s="14" t="s">
        <v>1051</v>
      </c>
      <c r="C138" s="7" t="s">
        <v>1462</v>
      </c>
      <c r="D138" s="7" t="s">
        <v>1461</v>
      </c>
      <c r="E138" s="7" t="s">
        <v>406</v>
      </c>
      <c r="G138" s="15">
        <v>6</v>
      </c>
      <c r="H138" s="15">
        <v>5</v>
      </c>
      <c r="J138" s="23">
        <v>4</v>
      </c>
      <c r="M138" s="12">
        <v>20</v>
      </c>
      <c r="N138" s="26">
        <f>SUM(F138:L138)*2+M138</f>
        <v>50</v>
      </c>
      <c r="O138" s="33">
        <v>11</v>
      </c>
      <c r="P138" s="15">
        <v>26</v>
      </c>
      <c r="S138" s="8">
        <v>5</v>
      </c>
      <c r="T138" s="8">
        <f t="shared" si="6"/>
        <v>42</v>
      </c>
      <c r="U138" s="8">
        <f t="shared" si="7"/>
        <v>45.2</v>
      </c>
      <c r="V138" s="8" t="str">
        <f t="shared" si="8"/>
        <v>kaldı</v>
      </c>
    </row>
    <row r="139" spans="1:22">
      <c r="A139" s="4" t="s">
        <v>1989</v>
      </c>
      <c r="B139" s="14" t="s">
        <v>1050</v>
      </c>
      <c r="C139" s="7" t="s">
        <v>1460</v>
      </c>
      <c r="D139" s="7" t="s">
        <v>1459</v>
      </c>
      <c r="E139" s="7" t="s">
        <v>1458</v>
      </c>
      <c r="F139" s="15">
        <v>6</v>
      </c>
      <c r="M139" s="12">
        <v>20</v>
      </c>
      <c r="N139" s="26">
        <f>SUM(F139:L139)*2+M139</f>
        <v>32</v>
      </c>
      <c r="O139" s="33"/>
      <c r="S139" s="8">
        <v>5</v>
      </c>
      <c r="T139" s="8">
        <f t="shared" si="6"/>
        <v>5</v>
      </c>
      <c r="U139" s="8">
        <f t="shared" si="7"/>
        <v>15.8</v>
      </c>
      <c r="V139" s="8" t="str">
        <f t="shared" si="8"/>
        <v>kaldı</v>
      </c>
    </row>
    <row r="140" spans="1:22">
      <c r="A140" s="4" t="s">
        <v>1989</v>
      </c>
      <c r="B140" s="14" t="s">
        <v>1047</v>
      </c>
      <c r="C140" s="7" t="s">
        <v>1457</v>
      </c>
      <c r="D140" s="7" t="s">
        <v>402</v>
      </c>
      <c r="E140" s="7" t="s">
        <v>1456</v>
      </c>
      <c r="F140" s="15">
        <v>5</v>
      </c>
      <c r="G140" s="15">
        <v>6</v>
      </c>
      <c r="H140" s="15">
        <v>5</v>
      </c>
      <c r="I140" s="15">
        <v>7</v>
      </c>
      <c r="M140" s="12">
        <v>20</v>
      </c>
      <c r="N140" s="26">
        <f>SUM(F140:L140)*2+M140</f>
        <v>66</v>
      </c>
      <c r="O140" s="33">
        <v>1</v>
      </c>
      <c r="P140" s="15">
        <v>25</v>
      </c>
      <c r="S140" s="8">
        <v>5</v>
      </c>
      <c r="T140" s="8">
        <f t="shared" si="6"/>
        <v>31</v>
      </c>
      <c r="U140" s="8">
        <f t="shared" si="7"/>
        <v>45</v>
      </c>
      <c r="V140" s="8" t="str">
        <f t="shared" si="8"/>
        <v>kaldı</v>
      </c>
    </row>
    <row r="141" spans="1:22">
      <c r="A141" s="4" t="s">
        <v>1989</v>
      </c>
      <c r="B141" s="14" t="s">
        <v>1046</v>
      </c>
      <c r="C141" s="7" t="s">
        <v>270</v>
      </c>
      <c r="D141" s="7" t="s">
        <v>269</v>
      </c>
      <c r="E141" s="7" t="s">
        <v>268</v>
      </c>
      <c r="M141" s="12">
        <v>20</v>
      </c>
      <c r="N141" s="26">
        <f>SUM(F141:L141)*2+M141</f>
        <v>20</v>
      </c>
      <c r="O141" s="33">
        <v>3</v>
      </c>
      <c r="S141" s="8">
        <v>5</v>
      </c>
      <c r="T141" s="8">
        <f t="shared" si="6"/>
        <v>8</v>
      </c>
      <c r="U141" s="8">
        <f t="shared" si="7"/>
        <v>12.8</v>
      </c>
      <c r="V141" s="8" t="str">
        <f t="shared" si="8"/>
        <v>kaldı</v>
      </c>
    </row>
    <row r="142" spans="1:22">
      <c r="A142" s="4" t="s">
        <v>1989</v>
      </c>
      <c r="B142" s="14" t="s">
        <v>1045</v>
      </c>
      <c r="C142" s="7" t="s">
        <v>1455</v>
      </c>
      <c r="D142" s="7" t="s">
        <v>569</v>
      </c>
      <c r="E142" s="7" t="s">
        <v>139</v>
      </c>
      <c r="F142" s="15">
        <v>6</v>
      </c>
      <c r="M142" s="12">
        <v>20</v>
      </c>
      <c r="N142" s="26">
        <f>SUM(F142:L142)*2+M142</f>
        <v>32</v>
      </c>
      <c r="O142" s="33">
        <v>5</v>
      </c>
      <c r="S142" s="8">
        <v>5</v>
      </c>
      <c r="T142" s="8">
        <f t="shared" si="6"/>
        <v>10</v>
      </c>
      <c r="U142" s="8">
        <f t="shared" si="7"/>
        <v>18.8</v>
      </c>
      <c r="V142" s="8" t="str">
        <f t="shared" si="8"/>
        <v>kaldı</v>
      </c>
    </row>
    <row r="143" spans="1:22">
      <c r="A143" s="4" t="s">
        <v>1989</v>
      </c>
      <c r="B143" s="14" t="s">
        <v>1042</v>
      </c>
      <c r="C143" s="7" t="s">
        <v>1454</v>
      </c>
      <c r="D143" s="7" t="s">
        <v>1453</v>
      </c>
      <c r="E143" s="7" t="s">
        <v>1452</v>
      </c>
      <c r="H143" s="15">
        <v>6</v>
      </c>
      <c r="J143" s="23">
        <v>4</v>
      </c>
      <c r="M143" s="12">
        <v>20</v>
      </c>
      <c r="N143" s="26">
        <f>SUM(F143:L143)*2+M143</f>
        <v>40</v>
      </c>
      <c r="O143" s="33">
        <v>1</v>
      </c>
      <c r="P143" s="15">
        <v>22</v>
      </c>
      <c r="S143" s="8">
        <v>5</v>
      </c>
      <c r="T143" s="8">
        <f t="shared" si="6"/>
        <v>28</v>
      </c>
      <c r="U143" s="8">
        <f t="shared" si="7"/>
        <v>32.799999999999997</v>
      </c>
      <c r="V143" s="8" t="str">
        <f t="shared" si="8"/>
        <v>kaldı</v>
      </c>
    </row>
    <row r="144" spans="1:22">
      <c r="A144" s="4" t="s">
        <v>1989</v>
      </c>
      <c r="B144" s="14" t="s">
        <v>1041</v>
      </c>
      <c r="C144" s="7" t="s">
        <v>1451</v>
      </c>
      <c r="D144" s="7" t="s">
        <v>778</v>
      </c>
      <c r="E144" s="7" t="s">
        <v>715</v>
      </c>
      <c r="M144" s="12">
        <v>20</v>
      </c>
      <c r="N144" s="26">
        <f>SUM(F144:L144)*2+M144</f>
        <v>20</v>
      </c>
      <c r="O144" s="33">
        <v>1</v>
      </c>
      <c r="S144" s="8">
        <v>5</v>
      </c>
      <c r="T144" s="8">
        <f t="shared" si="6"/>
        <v>6</v>
      </c>
      <c r="U144" s="8">
        <f t="shared" si="7"/>
        <v>11.6</v>
      </c>
      <c r="V144" s="8" t="str">
        <f t="shared" si="8"/>
        <v>kaldı</v>
      </c>
    </row>
    <row r="145" spans="1:22">
      <c r="A145" s="4" t="s">
        <v>1989</v>
      </c>
      <c r="B145" s="14" t="s">
        <v>1038</v>
      </c>
      <c r="C145" s="7" t="s">
        <v>267</v>
      </c>
      <c r="D145" s="7" t="s">
        <v>266</v>
      </c>
      <c r="E145" s="7" t="s">
        <v>265</v>
      </c>
      <c r="M145" s="12">
        <v>20</v>
      </c>
      <c r="N145" s="26">
        <f>SUM(F145:L145)*2+M145</f>
        <v>20</v>
      </c>
      <c r="O145" s="33">
        <v>6</v>
      </c>
      <c r="S145" s="8">
        <v>5</v>
      </c>
      <c r="T145" s="8">
        <f t="shared" si="6"/>
        <v>11</v>
      </c>
      <c r="U145" s="8">
        <f t="shared" si="7"/>
        <v>14.6</v>
      </c>
      <c r="V145" s="8" t="str">
        <f t="shared" si="8"/>
        <v>kaldı</v>
      </c>
    </row>
    <row r="146" spans="1:22">
      <c r="A146" s="4" t="s">
        <v>1989</v>
      </c>
      <c r="B146" s="14" t="s">
        <v>1036</v>
      </c>
      <c r="C146" s="7" t="s">
        <v>264</v>
      </c>
      <c r="D146" s="7" t="s">
        <v>263</v>
      </c>
      <c r="E146" s="7" t="s">
        <v>262</v>
      </c>
      <c r="M146" s="12">
        <v>20</v>
      </c>
      <c r="N146" s="26">
        <f>SUM(F146:L146)*2+M146</f>
        <v>20</v>
      </c>
      <c r="O146" s="33">
        <v>8</v>
      </c>
      <c r="P146" s="15">
        <v>18</v>
      </c>
      <c r="S146" s="8">
        <v>5</v>
      </c>
      <c r="T146" s="8">
        <f t="shared" si="6"/>
        <v>31</v>
      </c>
      <c r="U146" s="8">
        <f t="shared" si="7"/>
        <v>26.599999999999998</v>
      </c>
      <c r="V146" s="8" t="str">
        <f t="shared" si="8"/>
        <v>kaldı</v>
      </c>
    </row>
    <row r="147" spans="1:22">
      <c r="A147" s="4" t="s">
        <v>1989</v>
      </c>
      <c r="B147" s="14" t="s">
        <v>1035</v>
      </c>
      <c r="C147" s="7" t="s">
        <v>1450</v>
      </c>
      <c r="D147" s="7" t="s">
        <v>415</v>
      </c>
      <c r="E147" s="7" t="s">
        <v>1449</v>
      </c>
      <c r="F147" s="15">
        <v>6</v>
      </c>
      <c r="G147" s="15">
        <v>5</v>
      </c>
      <c r="I147" s="15">
        <v>7</v>
      </c>
      <c r="M147" s="12">
        <v>20</v>
      </c>
      <c r="N147" s="26">
        <f>SUM(F147:L147)*2+M147</f>
        <v>56</v>
      </c>
      <c r="O147" s="33">
        <v>10</v>
      </c>
      <c r="P147" s="15">
        <v>48</v>
      </c>
      <c r="S147" s="8">
        <v>5</v>
      </c>
      <c r="T147" s="8">
        <f t="shared" si="6"/>
        <v>63</v>
      </c>
      <c r="U147" s="8">
        <f t="shared" si="7"/>
        <v>60.2</v>
      </c>
      <c r="V147" s="8" t="str">
        <f t="shared" si="8"/>
        <v>GEÇTİ</v>
      </c>
    </row>
    <row r="148" spans="1:22">
      <c r="A148" s="4" t="s">
        <v>1989</v>
      </c>
      <c r="B148" s="14" t="s">
        <v>1034</v>
      </c>
      <c r="C148" s="7" t="s">
        <v>1448</v>
      </c>
      <c r="D148" s="7" t="s">
        <v>1447</v>
      </c>
      <c r="E148" s="7" t="s">
        <v>1446</v>
      </c>
      <c r="H148" s="15">
        <v>6</v>
      </c>
      <c r="J148" s="23">
        <v>4</v>
      </c>
      <c r="K148" s="23">
        <v>4</v>
      </c>
      <c r="M148" s="12">
        <v>20</v>
      </c>
      <c r="N148" s="26">
        <f>SUM(F148:L148)*2+M148</f>
        <v>48</v>
      </c>
      <c r="O148" s="33">
        <v>11</v>
      </c>
      <c r="P148" s="15">
        <v>27</v>
      </c>
      <c r="Q148" s="8">
        <v>5</v>
      </c>
      <c r="S148" s="8">
        <v>5</v>
      </c>
      <c r="T148" s="8">
        <f t="shared" si="6"/>
        <v>53</v>
      </c>
      <c r="U148" s="8">
        <f t="shared" si="7"/>
        <v>51</v>
      </c>
      <c r="V148" s="8" t="str">
        <f t="shared" si="8"/>
        <v>kaldı</v>
      </c>
    </row>
    <row r="149" spans="1:22">
      <c r="A149" s="4" t="s">
        <v>1989</v>
      </c>
      <c r="B149" s="14" t="s">
        <v>1033</v>
      </c>
      <c r="C149" s="7" t="s">
        <v>1445</v>
      </c>
      <c r="D149" s="7" t="s">
        <v>1444</v>
      </c>
      <c r="E149" s="7" t="s">
        <v>1443</v>
      </c>
      <c r="F149" s="15">
        <v>6</v>
      </c>
      <c r="G149" s="15">
        <v>5</v>
      </c>
      <c r="H149" s="15">
        <v>5</v>
      </c>
      <c r="M149" s="12">
        <v>20</v>
      </c>
      <c r="N149" s="26">
        <f>SUM(F149:L149)*2+M149</f>
        <v>52</v>
      </c>
      <c r="O149" s="33">
        <v>3</v>
      </c>
      <c r="P149" s="15">
        <v>54</v>
      </c>
      <c r="S149" s="8">
        <v>5</v>
      </c>
      <c r="T149" s="8">
        <f t="shared" si="6"/>
        <v>62</v>
      </c>
      <c r="U149" s="8">
        <f t="shared" si="7"/>
        <v>58</v>
      </c>
      <c r="V149" s="8" t="str">
        <f t="shared" si="8"/>
        <v>kaldı</v>
      </c>
    </row>
    <row r="150" spans="1:22">
      <c r="A150" s="4" t="s">
        <v>1989</v>
      </c>
      <c r="B150" s="14" t="s">
        <v>1030</v>
      </c>
      <c r="C150" s="7" t="s">
        <v>1442</v>
      </c>
      <c r="D150" s="7" t="s">
        <v>236</v>
      </c>
      <c r="E150" s="7" t="s">
        <v>1441</v>
      </c>
      <c r="M150" s="12">
        <v>20</v>
      </c>
      <c r="N150" s="26">
        <f>SUM(F150:L150)*2+M150</f>
        <v>20</v>
      </c>
      <c r="O150" s="33">
        <v>7</v>
      </c>
      <c r="S150" s="8">
        <v>5</v>
      </c>
      <c r="T150" s="8">
        <f t="shared" si="6"/>
        <v>12</v>
      </c>
      <c r="U150" s="8">
        <f t="shared" si="7"/>
        <v>15.2</v>
      </c>
      <c r="V150" s="8" t="str">
        <f t="shared" si="8"/>
        <v>kaldı</v>
      </c>
    </row>
    <row r="151" spans="1:22">
      <c r="A151" s="4" t="s">
        <v>1989</v>
      </c>
      <c r="B151" s="14" t="s">
        <v>1026</v>
      </c>
      <c r="C151" s="7" t="s">
        <v>1440</v>
      </c>
      <c r="D151" s="7" t="s">
        <v>1439</v>
      </c>
      <c r="E151" s="7" t="s">
        <v>1438</v>
      </c>
      <c r="F151" s="15">
        <v>4</v>
      </c>
      <c r="G151" s="15">
        <v>3</v>
      </c>
      <c r="H151" s="15">
        <v>4</v>
      </c>
      <c r="I151" s="15">
        <v>4</v>
      </c>
      <c r="M151" s="12">
        <v>20</v>
      </c>
      <c r="N151" s="26">
        <f>SUM(F151:L151)*2+M151</f>
        <v>50</v>
      </c>
      <c r="O151" s="33">
        <v>6</v>
      </c>
      <c r="P151" s="15">
        <v>40</v>
      </c>
      <c r="Q151" s="8">
        <v>6</v>
      </c>
      <c r="S151" s="8">
        <v>5</v>
      </c>
      <c r="T151" s="8">
        <f t="shared" si="6"/>
        <v>63</v>
      </c>
      <c r="U151" s="8">
        <f t="shared" si="7"/>
        <v>57.8</v>
      </c>
      <c r="V151" s="8" t="str">
        <f t="shared" si="8"/>
        <v>kaldı</v>
      </c>
    </row>
    <row r="152" spans="1:22">
      <c r="A152" s="4" t="s">
        <v>1989</v>
      </c>
      <c r="B152" s="14" t="s">
        <v>1022</v>
      </c>
      <c r="C152" s="7" t="s">
        <v>258</v>
      </c>
      <c r="D152" s="7" t="s">
        <v>257</v>
      </c>
      <c r="E152" s="7" t="s">
        <v>256</v>
      </c>
      <c r="M152" s="12">
        <v>20</v>
      </c>
      <c r="N152" s="26">
        <f>SUM(F152:L152)*2+M152</f>
        <v>20</v>
      </c>
      <c r="O152" s="33">
        <v>6</v>
      </c>
      <c r="S152" s="8">
        <v>5</v>
      </c>
      <c r="T152" s="8">
        <f t="shared" si="6"/>
        <v>11</v>
      </c>
      <c r="U152" s="8">
        <f t="shared" si="7"/>
        <v>14.6</v>
      </c>
      <c r="V152" s="8" t="str">
        <f t="shared" si="8"/>
        <v>kaldı</v>
      </c>
    </row>
    <row r="153" spans="1:22">
      <c r="A153" s="4" t="s">
        <v>1989</v>
      </c>
      <c r="B153" s="14" t="s">
        <v>1018</v>
      </c>
      <c r="C153" s="7" t="s">
        <v>1437</v>
      </c>
      <c r="D153" s="7" t="s">
        <v>1436</v>
      </c>
      <c r="E153" s="7" t="s">
        <v>1435</v>
      </c>
      <c r="F153" s="15">
        <v>6</v>
      </c>
      <c r="G153" s="15">
        <v>6</v>
      </c>
      <c r="M153" s="12">
        <v>20</v>
      </c>
      <c r="N153" s="26">
        <f>SUM(F153:L153)*2+M153</f>
        <v>44</v>
      </c>
      <c r="O153" s="33">
        <v>3</v>
      </c>
      <c r="P153" s="15">
        <v>21</v>
      </c>
      <c r="S153" s="8">
        <v>5</v>
      </c>
      <c r="T153" s="8">
        <f t="shared" si="6"/>
        <v>29</v>
      </c>
      <c r="U153" s="8">
        <f t="shared" si="7"/>
        <v>35</v>
      </c>
      <c r="V153" s="8" t="str">
        <f t="shared" si="8"/>
        <v>kaldı</v>
      </c>
    </row>
    <row r="154" spans="1:22">
      <c r="A154" s="4" t="s">
        <v>1989</v>
      </c>
      <c r="B154" s="14" t="s">
        <v>1017</v>
      </c>
      <c r="C154" s="7" t="s">
        <v>1434</v>
      </c>
      <c r="D154" s="7" t="s">
        <v>484</v>
      </c>
      <c r="E154" s="7" t="s">
        <v>1433</v>
      </c>
      <c r="F154" s="15">
        <v>5</v>
      </c>
      <c r="G154" s="15">
        <v>6</v>
      </c>
      <c r="H154" s="15">
        <v>4</v>
      </c>
      <c r="I154" s="15">
        <v>7</v>
      </c>
      <c r="M154" s="12">
        <v>20</v>
      </c>
      <c r="N154" s="26">
        <f>SUM(F154:L154)*2+M154</f>
        <v>64</v>
      </c>
      <c r="O154" s="33">
        <v>2</v>
      </c>
      <c r="P154" s="15">
        <v>31</v>
      </c>
      <c r="S154" s="8">
        <v>5</v>
      </c>
      <c r="T154" s="8">
        <f t="shared" si="6"/>
        <v>38</v>
      </c>
      <c r="U154" s="8">
        <f t="shared" si="7"/>
        <v>48.400000000000006</v>
      </c>
      <c r="V154" s="8" t="str">
        <f t="shared" si="8"/>
        <v>kaldı</v>
      </c>
    </row>
    <row r="155" spans="1:22">
      <c r="A155" s="4" t="s">
        <v>1989</v>
      </c>
      <c r="B155" s="14" t="s">
        <v>1014</v>
      </c>
      <c r="C155" s="7" t="s">
        <v>1432</v>
      </c>
      <c r="D155" s="7" t="s">
        <v>1431</v>
      </c>
      <c r="E155" s="7" t="s">
        <v>1430</v>
      </c>
      <c r="M155" s="12">
        <v>20</v>
      </c>
      <c r="N155" s="26">
        <f>SUM(F155:L155)*2+M155</f>
        <v>20</v>
      </c>
      <c r="O155" s="33">
        <v>7</v>
      </c>
      <c r="S155" s="8">
        <v>5</v>
      </c>
      <c r="T155" s="8">
        <f t="shared" si="6"/>
        <v>12</v>
      </c>
      <c r="U155" s="8">
        <f t="shared" si="7"/>
        <v>15.2</v>
      </c>
      <c r="V155" s="8" t="str">
        <f t="shared" si="8"/>
        <v>kaldı</v>
      </c>
    </row>
    <row r="156" spans="1:22">
      <c r="A156" s="4" t="s">
        <v>1989</v>
      </c>
      <c r="B156" s="14" t="s">
        <v>1010</v>
      </c>
      <c r="C156" s="7" t="s">
        <v>1429</v>
      </c>
      <c r="D156" s="7" t="s">
        <v>1428</v>
      </c>
      <c r="E156" s="7" t="s">
        <v>1427</v>
      </c>
      <c r="F156" s="15">
        <v>6</v>
      </c>
      <c r="H156" s="15">
        <v>5</v>
      </c>
      <c r="I156" s="15">
        <v>5</v>
      </c>
      <c r="K156" s="23">
        <v>4</v>
      </c>
      <c r="M156" s="12">
        <v>20</v>
      </c>
      <c r="N156" s="26">
        <f>SUM(F156:L156)*2+M156</f>
        <v>60</v>
      </c>
      <c r="O156" s="33">
        <v>8</v>
      </c>
      <c r="P156" s="15">
        <v>31</v>
      </c>
      <c r="S156" s="8">
        <v>5</v>
      </c>
      <c r="T156" s="8">
        <f t="shared" si="6"/>
        <v>44</v>
      </c>
      <c r="U156" s="8">
        <f t="shared" si="7"/>
        <v>50.4</v>
      </c>
      <c r="V156" s="8" t="str">
        <f t="shared" si="8"/>
        <v>kaldı</v>
      </c>
    </row>
    <row r="157" spans="1:22">
      <c r="A157" s="4" t="s">
        <v>1989</v>
      </c>
      <c r="B157" s="14" t="s">
        <v>1009</v>
      </c>
      <c r="C157" s="7" t="s">
        <v>1426</v>
      </c>
      <c r="D157" s="7" t="s">
        <v>1425</v>
      </c>
      <c r="E157" s="7" t="s">
        <v>1424</v>
      </c>
      <c r="F157" s="15">
        <v>6</v>
      </c>
      <c r="G157" s="15">
        <v>6</v>
      </c>
      <c r="H157" s="15">
        <v>6</v>
      </c>
      <c r="I157" s="15">
        <v>4</v>
      </c>
      <c r="M157" s="12">
        <v>20</v>
      </c>
      <c r="N157" s="26">
        <f>SUM(F157:L157)*2+M157</f>
        <v>64</v>
      </c>
      <c r="O157" s="33">
        <v>9</v>
      </c>
      <c r="P157" s="15">
        <v>43</v>
      </c>
      <c r="S157" s="8">
        <v>5</v>
      </c>
      <c r="T157" s="8">
        <f t="shared" si="6"/>
        <v>57</v>
      </c>
      <c r="U157" s="8">
        <f t="shared" si="7"/>
        <v>59.8</v>
      </c>
      <c r="V157" s="8" t="str">
        <f t="shared" si="8"/>
        <v>GEÇTİ</v>
      </c>
    </row>
    <row r="158" spans="1:22">
      <c r="A158" s="4" t="s">
        <v>1989</v>
      </c>
      <c r="B158" s="14" t="s">
        <v>1008</v>
      </c>
      <c r="C158" s="7" t="s">
        <v>1423</v>
      </c>
      <c r="D158" s="36" t="s">
        <v>1422</v>
      </c>
      <c r="E158" s="36" t="s">
        <v>1421</v>
      </c>
      <c r="F158" s="23">
        <v>5</v>
      </c>
      <c r="G158" s="23">
        <v>5</v>
      </c>
      <c r="H158" s="23">
        <v>4</v>
      </c>
      <c r="I158" s="23">
        <v>5</v>
      </c>
      <c r="M158" s="25">
        <v>20</v>
      </c>
      <c r="N158" s="25">
        <f>SUM(F158:L158)*2+M158</f>
        <v>58</v>
      </c>
      <c r="O158" s="37">
        <v>8</v>
      </c>
      <c r="P158" s="23">
        <v>-20</v>
      </c>
      <c r="Q158" s="8">
        <v>8</v>
      </c>
      <c r="R158" s="8">
        <v>5</v>
      </c>
      <c r="S158" s="8">
        <v>5</v>
      </c>
      <c r="T158" s="8">
        <f t="shared" si="6"/>
        <v>19</v>
      </c>
      <c r="U158" s="8">
        <f t="shared" si="7"/>
        <v>34.6</v>
      </c>
      <c r="V158" s="8" t="str">
        <f t="shared" si="8"/>
        <v>kaldı</v>
      </c>
    </row>
    <row r="159" spans="1:22">
      <c r="A159" s="4" t="s">
        <v>1989</v>
      </c>
      <c r="B159" s="14" t="s">
        <v>1007</v>
      </c>
      <c r="C159" s="7" t="s">
        <v>1420</v>
      </c>
      <c r="D159" s="36" t="s">
        <v>1419</v>
      </c>
      <c r="E159" s="36" t="s">
        <v>123</v>
      </c>
      <c r="F159" s="23">
        <v>5</v>
      </c>
      <c r="G159" s="23"/>
      <c r="H159" s="23">
        <v>5</v>
      </c>
      <c r="I159" s="23"/>
      <c r="K159" s="23">
        <v>4</v>
      </c>
      <c r="M159" s="25">
        <v>20</v>
      </c>
      <c r="N159" s="25">
        <f>SUM(F159:L159)*2+M159</f>
        <v>48</v>
      </c>
      <c r="O159" s="37">
        <v>8</v>
      </c>
      <c r="P159" s="23">
        <v>-20</v>
      </c>
      <c r="S159" s="8">
        <v>5</v>
      </c>
      <c r="T159" s="8">
        <f t="shared" si="6"/>
        <v>-7</v>
      </c>
      <c r="U159" s="8">
        <f t="shared" si="7"/>
        <v>15.000000000000004</v>
      </c>
      <c r="V159" s="8" t="str">
        <f t="shared" si="8"/>
        <v>kaldı</v>
      </c>
    </row>
    <row r="160" spans="1:22">
      <c r="A160" s="4" t="s">
        <v>1989</v>
      </c>
      <c r="B160" s="14" t="s">
        <v>1003</v>
      </c>
      <c r="C160" s="7" t="s">
        <v>246</v>
      </c>
      <c r="D160" s="7" t="s">
        <v>245</v>
      </c>
      <c r="E160" s="7" t="s">
        <v>244</v>
      </c>
      <c r="G160" s="15">
        <v>5</v>
      </c>
      <c r="M160" s="12">
        <v>20</v>
      </c>
      <c r="N160" s="26">
        <f>SUM(F160:L160)*2+M160</f>
        <v>30</v>
      </c>
      <c r="O160" s="33">
        <v>8</v>
      </c>
      <c r="P160" s="15">
        <v>8</v>
      </c>
      <c r="S160" s="8">
        <v>5</v>
      </c>
      <c r="T160" s="8">
        <f t="shared" si="6"/>
        <v>21</v>
      </c>
      <c r="U160" s="8">
        <f t="shared" si="7"/>
        <v>24.6</v>
      </c>
      <c r="V160" s="8" t="str">
        <f t="shared" si="8"/>
        <v>kaldı</v>
      </c>
    </row>
    <row r="161" spans="1:22">
      <c r="A161" s="4" t="s">
        <v>1988</v>
      </c>
      <c r="B161" s="14" t="s">
        <v>1034</v>
      </c>
      <c r="C161" s="7" t="s">
        <v>377</v>
      </c>
      <c r="D161" s="7" t="s">
        <v>376</v>
      </c>
      <c r="E161" s="7" t="s">
        <v>375</v>
      </c>
      <c r="M161" s="12">
        <v>20</v>
      </c>
      <c r="N161" s="26">
        <f>SUM(F161:L161)*2+M161</f>
        <v>20</v>
      </c>
      <c r="O161" s="33"/>
      <c r="S161" s="8">
        <v>5</v>
      </c>
      <c r="T161" s="8">
        <f t="shared" si="6"/>
        <v>5</v>
      </c>
      <c r="U161" s="8">
        <f t="shared" si="7"/>
        <v>11</v>
      </c>
      <c r="V161" s="8" t="str">
        <f t="shared" si="8"/>
        <v>kaldı</v>
      </c>
    </row>
    <row r="162" spans="1:22">
      <c r="A162" s="4" t="s">
        <v>1988</v>
      </c>
      <c r="B162" s="14" t="s">
        <v>1033</v>
      </c>
      <c r="C162" s="7" t="s">
        <v>1032</v>
      </c>
      <c r="D162" s="7" t="s">
        <v>681</v>
      </c>
      <c r="E162" s="7" t="s">
        <v>1031</v>
      </c>
      <c r="M162" s="12">
        <v>20</v>
      </c>
      <c r="N162" s="26">
        <f>SUM(F162:L162)*2+M162</f>
        <v>20</v>
      </c>
      <c r="O162" s="33"/>
      <c r="S162" s="8">
        <v>5</v>
      </c>
      <c r="T162" s="8">
        <f t="shared" si="6"/>
        <v>5</v>
      </c>
      <c r="U162" s="8">
        <f t="shared" si="7"/>
        <v>11</v>
      </c>
      <c r="V162" s="8" t="str">
        <f t="shared" si="8"/>
        <v>kaldı</v>
      </c>
    </row>
    <row r="163" spans="1:22">
      <c r="A163" s="4" t="s">
        <v>1989</v>
      </c>
      <c r="B163" s="14" t="s">
        <v>1000</v>
      </c>
      <c r="C163" s="7" t="s">
        <v>1418</v>
      </c>
      <c r="D163" s="7" t="s">
        <v>1417</v>
      </c>
      <c r="E163" s="7" t="s">
        <v>1416</v>
      </c>
      <c r="F163" s="15">
        <v>6</v>
      </c>
      <c r="H163" s="15">
        <v>5</v>
      </c>
      <c r="I163" s="15">
        <v>4</v>
      </c>
      <c r="K163" s="23">
        <v>4</v>
      </c>
      <c r="M163" s="12">
        <v>20</v>
      </c>
      <c r="N163" s="26">
        <f>SUM(F163:L163)*2+M163</f>
        <v>58</v>
      </c>
      <c r="O163" s="33">
        <v>7</v>
      </c>
      <c r="P163" s="15">
        <v>15</v>
      </c>
      <c r="S163" s="8">
        <v>5</v>
      </c>
      <c r="T163" s="8">
        <f t="shared" si="6"/>
        <v>27</v>
      </c>
      <c r="U163" s="8">
        <f t="shared" si="7"/>
        <v>39.400000000000006</v>
      </c>
      <c r="V163" s="8" t="str">
        <f t="shared" si="8"/>
        <v>kaldı</v>
      </c>
    </row>
    <row r="164" spans="1:22">
      <c r="A164" s="4" t="s">
        <v>1989</v>
      </c>
      <c r="B164" s="14" t="s">
        <v>999</v>
      </c>
      <c r="C164" s="7" t="s">
        <v>243</v>
      </c>
      <c r="D164" s="7" t="s">
        <v>242</v>
      </c>
      <c r="E164" s="7" t="s">
        <v>241</v>
      </c>
      <c r="F164" s="15">
        <v>5</v>
      </c>
      <c r="G164" s="15">
        <v>6</v>
      </c>
      <c r="M164" s="12">
        <v>20</v>
      </c>
      <c r="N164" s="26">
        <f>SUM(F164:L164)*2+M164</f>
        <v>42</v>
      </c>
      <c r="O164" s="33">
        <v>2</v>
      </c>
      <c r="P164" s="15">
        <v>23</v>
      </c>
      <c r="S164" s="8">
        <v>5</v>
      </c>
      <c r="T164" s="8">
        <f t="shared" si="6"/>
        <v>30</v>
      </c>
      <c r="U164" s="8">
        <f t="shared" si="7"/>
        <v>34.799999999999997</v>
      </c>
      <c r="V164" s="8" t="str">
        <f t="shared" si="8"/>
        <v>kaldı</v>
      </c>
    </row>
    <row r="165" spans="1:22">
      <c r="A165" s="4" t="s">
        <v>1989</v>
      </c>
      <c r="B165" s="14" t="s">
        <v>995</v>
      </c>
      <c r="C165" s="7" t="s">
        <v>1415</v>
      </c>
      <c r="D165" s="7" t="s">
        <v>1414</v>
      </c>
      <c r="E165" s="7" t="s">
        <v>1413</v>
      </c>
      <c r="M165" s="12">
        <v>20</v>
      </c>
      <c r="N165" s="26">
        <f>SUM(F165:L165)*2+M165</f>
        <v>20</v>
      </c>
      <c r="O165" s="33"/>
      <c r="S165" s="8">
        <v>5</v>
      </c>
      <c r="T165" s="8">
        <f t="shared" si="6"/>
        <v>5</v>
      </c>
      <c r="U165" s="8">
        <f t="shared" si="7"/>
        <v>11</v>
      </c>
      <c r="V165" s="8" t="str">
        <f t="shared" si="8"/>
        <v>kaldı</v>
      </c>
    </row>
    <row r="166" spans="1:22">
      <c r="A166" s="4" t="s">
        <v>1989</v>
      </c>
      <c r="B166" s="14" t="s">
        <v>991</v>
      </c>
      <c r="C166" s="7" t="s">
        <v>1412</v>
      </c>
      <c r="D166" s="7" t="s">
        <v>1411</v>
      </c>
      <c r="E166" s="7" t="s">
        <v>1410</v>
      </c>
      <c r="F166" s="15">
        <v>5</v>
      </c>
      <c r="G166" s="15">
        <v>7</v>
      </c>
      <c r="H166" s="15">
        <v>5</v>
      </c>
      <c r="M166" s="12">
        <v>20</v>
      </c>
      <c r="N166" s="26">
        <f>SUM(F166:L166)*2+M166</f>
        <v>54</v>
      </c>
      <c r="O166" s="33">
        <v>6</v>
      </c>
      <c r="P166" s="15">
        <v>17</v>
      </c>
      <c r="S166" s="8">
        <v>5</v>
      </c>
      <c r="T166" s="8">
        <f t="shared" si="6"/>
        <v>28</v>
      </c>
      <c r="U166" s="8">
        <f t="shared" si="7"/>
        <v>38.400000000000006</v>
      </c>
      <c r="V166" s="8" t="str">
        <f t="shared" si="8"/>
        <v>kaldı</v>
      </c>
    </row>
    <row r="167" spans="1:22">
      <c r="A167" s="4" t="s">
        <v>1989</v>
      </c>
      <c r="B167" s="14" t="s">
        <v>989</v>
      </c>
      <c r="C167" s="7" t="s">
        <v>1409</v>
      </c>
      <c r="D167" s="7" t="s">
        <v>130</v>
      </c>
      <c r="E167" s="7" t="s">
        <v>1408</v>
      </c>
      <c r="F167" s="15">
        <v>7</v>
      </c>
      <c r="H167" s="15">
        <v>5</v>
      </c>
      <c r="I167" s="15">
        <v>5</v>
      </c>
      <c r="K167" s="23">
        <v>4</v>
      </c>
      <c r="M167" s="12">
        <v>20</v>
      </c>
      <c r="N167" s="26">
        <f>SUM(F167:L167)*2+M167</f>
        <v>62</v>
      </c>
      <c r="O167" s="33">
        <v>3</v>
      </c>
      <c r="P167" s="15">
        <v>33</v>
      </c>
      <c r="Q167" s="8">
        <v>6</v>
      </c>
      <c r="S167" s="8">
        <v>5</v>
      </c>
      <c r="T167" s="8">
        <f t="shared" si="6"/>
        <v>53</v>
      </c>
      <c r="U167" s="8">
        <f t="shared" si="7"/>
        <v>56.599999999999994</v>
      </c>
      <c r="V167" s="8" t="str">
        <f t="shared" si="8"/>
        <v>kaldı</v>
      </c>
    </row>
    <row r="168" spans="1:22">
      <c r="A168" s="4" t="s">
        <v>1988</v>
      </c>
      <c r="B168" s="14" t="s">
        <v>1030</v>
      </c>
      <c r="C168" s="7" t="s">
        <v>1029</v>
      </c>
      <c r="D168" s="7" t="s">
        <v>1028</v>
      </c>
      <c r="E168" s="7" t="s">
        <v>1027</v>
      </c>
      <c r="H168" s="15">
        <v>5</v>
      </c>
      <c r="K168" s="23">
        <v>6</v>
      </c>
      <c r="M168" s="12">
        <v>20</v>
      </c>
      <c r="N168" s="26">
        <f>SUM(F168:L168)*2+M168</f>
        <v>42</v>
      </c>
      <c r="O168" s="33">
        <v>9</v>
      </c>
      <c r="S168" s="8">
        <v>5</v>
      </c>
      <c r="T168" s="8">
        <f t="shared" si="6"/>
        <v>14</v>
      </c>
      <c r="U168" s="8">
        <f t="shared" si="7"/>
        <v>25.200000000000003</v>
      </c>
      <c r="V168" s="8" t="str">
        <f t="shared" si="8"/>
        <v>kaldı</v>
      </c>
    </row>
    <row r="169" spans="1:22">
      <c r="A169" s="4" t="s">
        <v>1988</v>
      </c>
      <c r="B169" s="14" t="s">
        <v>1026</v>
      </c>
      <c r="C169" s="7" t="s">
        <v>1025</v>
      </c>
      <c r="D169" s="7" t="s">
        <v>1024</v>
      </c>
      <c r="E169" s="7" t="s">
        <v>1023</v>
      </c>
      <c r="J169" s="23">
        <v>5</v>
      </c>
      <c r="K169" s="23">
        <v>4</v>
      </c>
      <c r="L169" s="23">
        <v>5</v>
      </c>
      <c r="M169" s="12">
        <v>20</v>
      </c>
      <c r="N169" s="26">
        <f>SUM(F169:L169)*2+M169</f>
        <v>48</v>
      </c>
      <c r="O169" s="33">
        <v>12</v>
      </c>
      <c r="P169" s="15">
        <v>17</v>
      </c>
      <c r="S169" s="8">
        <v>5</v>
      </c>
      <c r="T169" s="8">
        <f t="shared" si="6"/>
        <v>34</v>
      </c>
      <c r="U169" s="8">
        <f t="shared" si="7"/>
        <v>39.6</v>
      </c>
      <c r="V169" s="8" t="str">
        <f t="shared" si="8"/>
        <v>kaldı</v>
      </c>
    </row>
    <row r="170" spans="1:22">
      <c r="A170" s="4" t="s">
        <v>1988</v>
      </c>
      <c r="B170" s="14" t="s">
        <v>1022</v>
      </c>
      <c r="C170" s="7" t="s">
        <v>1021</v>
      </c>
      <c r="D170" s="7" t="s">
        <v>1020</v>
      </c>
      <c r="E170" s="7" t="s">
        <v>1019</v>
      </c>
      <c r="M170" s="12">
        <v>20</v>
      </c>
      <c r="N170" s="26">
        <f>SUM(F170:L170)*2+M170</f>
        <v>20</v>
      </c>
      <c r="O170" s="33"/>
      <c r="S170" s="8">
        <v>5</v>
      </c>
      <c r="T170" s="8">
        <f t="shared" si="6"/>
        <v>5</v>
      </c>
      <c r="U170" s="8">
        <f t="shared" si="7"/>
        <v>11</v>
      </c>
      <c r="V170" s="8" t="str">
        <f t="shared" si="8"/>
        <v>kaldı</v>
      </c>
    </row>
    <row r="171" spans="1:22">
      <c r="A171" s="4" t="s">
        <v>1989</v>
      </c>
      <c r="B171" s="14" t="s">
        <v>988</v>
      </c>
      <c r="C171" s="7" t="s">
        <v>1407</v>
      </c>
      <c r="D171" s="7" t="s">
        <v>1406</v>
      </c>
      <c r="E171" s="7" t="s">
        <v>406</v>
      </c>
      <c r="M171" s="12">
        <v>20</v>
      </c>
      <c r="N171" s="26">
        <f>SUM(F171:L171)*2+M171</f>
        <v>20</v>
      </c>
      <c r="O171" s="33">
        <v>4</v>
      </c>
      <c r="S171" s="8">
        <v>5</v>
      </c>
      <c r="T171" s="8">
        <f t="shared" si="6"/>
        <v>9</v>
      </c>
      <c r="U171" s="8">
        <f t="shared" si="7"/>
        <v>13.399999999999999</v>
      </c>
      <c r="V171" s="8" t="str">
        <f t="shared" si="8"/>
        <v>kaldı</v>
      </c>
    </row>
    <row r="172" spans="1:22">
      <c r="A172" s="4" t="s">
        <v>1989</v>
      </c>
      <c r="B172" s="14" t="s">
        <v>985</v>
      </c>
      <c r="C172" s="7" t="s">
        <v>1405</v>
      </c>
      <c r="D172" s="7" t="s">
        <v>86</v>
      </c>
      <c r="E172" s="7" t="s">
        <v>1404</v>
      </c>
      <c r="M172" s="12">
        <v>20</v>
      </c>
      <c r="N172" s="26">
        <f>SUM(F172:L172)*2+M172</f>
        <v>20</v>
      </c>
      <c r="O172" s="33">
        <v>7</v>
      </c>
      <c r="S172" s="8">
        <v>5</v>
      </c>
      <c r="T172" s="8">
        <f t="shared" si="6"/>
        <v>12</v>
      </c>
      <c r="U172" s="8">
        <f t="shared" si="7"/>
        <v>15.2</v>
      </c>
      <c r="V172" s="8" t="str">
        <f t="shared" si="8"/>
        <v>kaldı</v>
      </c>
    </row>
    <row r="173" spans="1:22">
      <c r="A173" s="4" t="s">
        <v>1988</v>
      </c>
      <c r="B173" s="14" t="s">
        <v>1018</v>
      </c>
      <c r="C173" s="7" t="s">
        <v>73</v>
      </c>
      <c r="D173" s="7" t="s">
        <v>74</v>
      </c>
      <c r="E173" s="7" t="s">
        <v>75</v>
      </c>
      <c r="G173" s="15">
        <v>5</v>
      </c>
      <c r="I173" s="15">
        <v>2</v>
      </c>
      <c r="J173" s="23">
        <v>3</v>
      </c>
      <c r="L173" s="23">
        <v>4</v>
      </c>
      <c r="M173" s="12">
        <v>20</v>
      </c>
      <c r="N173" s="26">
        <f>SUM(F173:L173)*2+M173</f>
        <v>48</v>
      </c>
      <c r="O173" s="33"/>
      <c r="P173" s="15">
        <v>10</v>
      </c>
      <c r="S173" s="8">
        <v>5</v>
      </c>
      <c r="T173" s="8">
        <f t="shared" si="6"/>
        <v>15</v>
      </c>
      <c r="U173" s="8">
        <f t="shared" si="7"/>
        <v>28.200000000000003</v>
      </c>
      <c r="V173" s="8" t="str">
        <f t="shared" si="8"/>
        <v>kaldı</v>
      </c>
    </row>
    <row r="174" spans="1:22">
      <c r="A174" s="4" t="s">
        <v>1988</v>
      </c>
      <c r="B174" s="14" t="s">
        <v>1017</v>
      </c>
      <c r="C174" s="7" t="s">
        <v>1016</v>
      </c>
      <c r="D174" s="7" t="s">
        <v>642</v>
      </c>
      <c r="E174" s="7" t="s">
        <v>1015</v>
      </c>
      <c r="F174" s="15">
        <v>5</v>
      </c>
      <c r="G174" s="15">
        <v>6</v>
      </c>
      <c r="H174" s="15">
        <v>3</v>
      </c>
      <c r="I174" s="15">
        <v>3</v>
      </c>
      <c r="M174" s="12">
        <v>20</v>
      </c>
      <c r="N174" s="26">
        <f>SUM(F174:L174)*2+M174</f>
        <v>54</v>
      </c>
      <c r="O174" s="33">
        <v>4</v>
      </c>
      <c r="P174" s="15">
        <v>35</v>
      </c>
      <c r="S174" s="8">
        <v>5</v>
      </c>
      <c r="T174" s="8">
        <f t="shared" si="6"/>
        <v>44</v>
      </c>
      <c r="U174" s="8">
        <f t="shared" si="7"/>
        <v>48</v>
      </c>
      <c r="V174" s="8" t="str">
        <f t="shared" si="8"/>
        <v>kaldı</v>
      </c>
    </row>
    <row r="175" spans="1:22">
      <c r="A175" s="4" t="s">
        <v>1988</v>
      </c>
      <c r="B175" s="14" t="s">
        <v>1014</v>
      </c>
      <c r="C175" s="7" t="s">
        <v>1013</v>
      </c>
      <c r="D175" s="7" t="s">
        <v>1012</v>
      </c>
      <c r="E175" s="7" t="s">
        <v>1011</v>
      </c>
      <c r="F175" s="15">
        <v>6</v>
      </c>
      <c r="G175" s="15">
        <v>6</v>
      </c>
      <c r="H175" s="15">
        <v>7</v>
      </c>
      <c r="I175" s="15">
        <v>5</v>
      </c>
      <c r="M175" s="12">
        <v>20</v>
      </c>
      <c r="N175" s="26">
        <f>SUM(F175:L175)*2+M175</f>
        <v>68</v>
      </c>
      <c r="O175" s="33">
        <v>11</v>
      </c>
      <c r="P175" s="15">
        <v>42</v>
      </c>
      <c r="Q175" s="8">
        <v>6</v>
      </c>
      <c r="S175" s="8">
        <v>5</v>
      </c>
      <c r="T175" s="8">
        <f t="shared" si="6"/>
        <v>70</v>
      </c>
      <c r="U175" s="8">
        <f t="shared" si="7"/>
        <v>69.2</v>
      </c>
      <c r="V175" s="8" t="str">
        <f t="shared" si="8"/>
        <v>GEÇTİ</v>
      </c>
    </row>
    <row r="176" spans="1:22">
      <c r="A176" s="4" t="s">
        <v>1988</v>
      </c>
      <c r="B176" s="14" t="s">
        <v>1010</v>
      </c>
      <c r="C176" s="7" t="s">
        <v>77</v>
      </c>
      <c r="D176" s="7" t="s">
        <v>78</v>
      </c>
      <c r="E176" s="7" t="s">
        <v>79</v>
      </c>
      <c r="F176" s="15">
        <v>6</v>
      </c>
      <c r="G176" s="15">
        <v>5</v>
      </c>
      <c r="H176" s="15">
        <v>6</v>
      </c>
      <c r="M176" s="12">
        <v>20</v>
      </c>
      <c r="N176" s="26">
        <f>SUM(F176:L176)*2+M176</f>
        <v>54</v>
      </c>
      <c r="O176" s="33">
        <v>10</v>
      </c>
      <c r="P176" s="15">
        <v>7</v>
      </c>
      <c r="S176" s="8">
        <v>5</v>
      </c>
      <c r="T176" s="8">
        <f t="shared" si="6"/>
        <v>22</v>
      </c>
      <c r="U176" s="8">
        <f t="shared" si="7"/>
        <v>34.799999999999997</v>
      </c>
      <c r="V176" s="8" t="str">
        <f t="shared" si="8"/>
        <v>kaldı</v>
      </c>
    </row>
    <row r="177" spans="1:22">
      <c r="A177" s="4" t="s">
        <v>1989</v>
      </c>
      <c r="B177" s="14" t="s">
        <v>984</v>
      </c>
      <c r="C177" s="7" t="s">
        <v>1403</v>
      </c>
      <c r="D177" s="7" t="s">
        <v>263</v>
      </c>
      <c r="E177" s="7" t="s">
        <v>390</v>
      </c>
      <c r="F177" s="15">
        <v>5</v>
      </c>
      <c r="G177" s="15">
        <v>6</v>
      </c>
      <c r="H177" s="15">
        <v>4</v>
      </c>
      <c r="I177" s="15">
        <v>6</v>
      </c>
      <c r="M177" s="12">
        <v>20</v>
      </c>
      <c r="N177" s="26">
        <f>SUM(F177:L177)*2+M177</f>
        <v>62</v>
      </c>
      <c r="O177" s="33">
        <v>8</v>
      </c>
      <c r="P177" s="15">
        <v>34</v>
      </c>
      <c r="Q177" s="8">
        <v>6</v>
      </c>
      <c r="R177" s="8">
        <v>7</v>
      </c>
      <c r="S177" s="8">
        <v>5</v>
      </c>
      <c r="T177" s="8">
        <f t="shared" si="6"/>
        <v>73</v>
      </c>
      <c r="U177" s="8">
        <f t="shared" si="7"/>
        <v>68.599999999999994</v>
      </c>
      <c r="V177" s="8" t="str">
        <f t="shared" si="8"/>
        <v>GEÇTİ</v>
      </c>
    </row>
    <row r="178" spans="1:22">
      <c r="A178" s="4" t="s">
        <v>1989</v>
      </c>
      <c r="B178" s="14" t="s">
        <v>980</v>
      </c>
      <c r="C178" s="7" t="s">
        <v>1402</v>
      </c>
      <c r="D178" s="7" t="s">
        <v>1351</v>
      </c>
      <c r="E178" s="7" t="s">
        <v>1401</v>
      </c>
      <c r="H178" s="15">
        <v>4</v>
      </c>
      <c r="M178" s="12">
        <v>20</v>
      </c>
      <c r="N178" s="26">
        <f>SUM(F178:L178)*2+M178</f>
        <v>28</v>
      </c>
      <c r="O178" s="33">
        <v>9</v>
      </c>
      <c r="P178" s="15">
        <v>12</v>
      </c>
      <c r="S178" s="8">
        <v>5</v>
      </c>
      <c r="T178" s="8">
        <f t="shared" si="6"/>
        <v>26</v>
      </c>
      <c r="U178" s="8">
        <f t="shared" si="7"/>
        <v>26.8</v>
      </c>
      <c r="V178" s="8" t="str">
        <f t="shared" si="8"/>
        <v>kaldı</v>
      </c>
    </row>
    <row r="179" spans="1:22">
      <c r="A179" s="4" t="s">
        <v>1989</v>
      </c>
      <c r="B179" s="14" t="s">
        <v>979</v>
      </c>
      <c r="C179" s="7" t="s">
        <v>1400</v>
      </c>
      <c r="D179" s="7" t="s">
        <v>1399</v>
      </c>
      <c r="E179" s="7" t="s">
        <v>1398</v>
      </c>
      <c r="M179" s="12">
        <v>20</v>
      </c>
      <c r="N179" s="26">
        <f>SUM(F179:L179)*2+M179</f>
        <v>20</v>
      </c>
      <c r="O179" s="33"/>
      <c r="S179" s="8">
        <v>5</v>
      </c>
      <c r="T179" s="8">
        <f t="shared" si="6"/>
        <v>5</v>
      </c>
      <c r="U179" s="8">
        <f t="shared" si="7"/>
        <v>11</v>
      </c>
      <c r="V179" s="8" t="str">
        <f t="shared" si="8"/>
        <v>kaldı</v>
      </c>
    </row>
    <row r="180" spans="1:22">
      <c r="A180" s="4" t="s">
        <v>1989</v>
      </c>
      <c r="B180" s="14" t="s">
        <v>975</v>
      </c>
      <c r="C180" s="7" t="s">
        <v>1397</v>
      </c>
      <c r="D180" s="7" t="s">
        <v>1351</v>
      </c>
      <c r="E180" s="7" t="s">
        <v>1060</v>
      </c>
      <c r="G180" s="15">
        <v>5</v>
      </c>
      <c r="H180" s="15">
        <v>4</v>
      </c>
      <c r="I180" s="15">
        <v>6</v>
      </c>
      <c r="J180" s="23">
        <v>4</v>
      </c>
      <c r="M180" s="12">
        <v>20</v>
      </c>
      <c r="N180" s="26">
        <f>SUM(F180:L180)*2+M180</f>
        <v>58</v>
      </c>
      <c r="O180" s="33">
        <v>9</v>
      </c>
      <c r="P180" s="15">
        <v>49</v>
      </c>
      <c r="S180" s="8">
        <v>5</v>
      </c>
      <c r="T180" s="8">
        <f t="shared" si="6"/>
        <v>63</v>
      </c>
      <c r="U180" s="8">
        <f t="shared" si="7"/>
        <v>61</v>
      </c>
      <c r="V180" s="8" t="str">
        <f t="shared" si="8"/>
        <v>GEÇTİ</v>
      </c>
    </row>
    <row r="181" spans="1:22">
      <c r="A181" s="4" t="s">
        <v>1989</v>
      </c>
      <c r="B181" s="14" t="s">
        <v>974</v>
      </c>
      <c r="C181" s="7" t="s">
        <v>1396</v>
      </c>
      <c r="D181" s="7" t="s">
        <v>1395</v>
      </c>
      <c r="E181" s="7" t="s">
        <v>1394</v>
      </c>
      <c r="F181" s="15">
        <v>5</v>
      </c>
      <c r="G181" s="15">
        <v>5</v>
      </c>
      <c r="H181" s="15">
        <v>4</v>
      </c>
      <c r="I181" s="15">
        <v>5</v>
      </c>
      <c r="M181" s="12">
        <v>20</v>
      </c>
      <c r="N181" s="26">
        <f>SUM(F181:L181)*2+M181</f>
        <v>58</v>
      </c>
      <c r="O181" s="33">
        <v>9</v>
      </c>
      <c r="P181" s="15">
        <v>27</v>
      </c>
      <c r="S181" s="8">
        <v>5</v>
      </c>
      <c r="T181" s="8">
        <f t="shared" si="6"/>
        <v>41</v>
      </c>
      <c r="U181" s="8">
        <f t="shared" si="7"/>
        <v>47.8</v>
      </c>
      <c r="V181" s="8" t="str">
        <f t="shared" si="8"/>
        <v>kaldı</v>
      </c>
    </row>
    <row r="182" spans="1:22">
      <c r="A182" s="4" t="s">
        <v>1989</v>
      </c>
      <c r="B182" s="14" t="s">
        <v>970</v>
      </c>
      <c r="C182" s="7" t="s">
        <v>1393</v>
      </c>
      <c r="D182" s="7" t="s">
        <v>883</v>
      </c>
      <c r="E182" s="7" t="s">
        <v>1392</v>
      </c>
      <c r="F182" s="15">
        <v>6</v>
      </c>
      <c r="G182" s="15">
        <v>3</v>
      </c>
      <c r="H182" s="15">
        <v>7</v>
      </c>
      <c r="I182" s="15">
        <v>4</v>
      </c>
      <c r="K182" s="23">
        <v>0</v>
      </c>
      <c r="M182" s="12">
        <v>20</v>
      </c>
      <c r="N182" s="26">
        <f>SUM(F182:L182)*2+M182</f>
        <v>60</v>
      </c>
      <c r="O182" s="33">
        <v>13</v>
      </c>
      <c r="P182" s="15">
        <v>31</v>
      </c>
      <c r="S182" s="8">
        <v>5</v>
      </c>
      <c r="T182" s="8">
        <f t="shared" si="6"/>
        <v>49</v>
      </c>
      <c r="U182" s="8">
        <f t="shared" si="7"/>
        <v>53.4</v>
      </c>
      <c r="V182" s="8" t="str">
        <f t="shared" si="8"/>
        <v>kaldı</v>
      </c>
    </row>
    <row r="183" spans="1:22">
      <c r="A183" s="4" t="s">
        <v>1988</v>
      </c>
      <c r="B183" s="14" t="s">
        <v>1009</v>
      </c>
      <c r="C183" s="7" t="s">
        <v>374</v>
      </c>
      <c r="D183" s="7" t="s">
        <v>373</v>
      </c>
      <c r="E183" s="7" t="s">
        <v>372</v>
      </c>
      <c r="M183" s="12">
        <v>20</v>
      </c>
      <c r="N183" s="26">
        <f>SUM(F183:L183)*2+M183</f>
        <v>20</v>
      </c>
      <c r="O183" s="33"/>
      <c r="S183" s="8">
        <v>5</v>
      </c>
      <c r="T183" s="8">
        <f t="shared" si="6"/>
        <v>5</v>
      </c>
      <c r="U183" s="8">
        <f t="shared" si="7"/>
        <v>11</v>
      </c>
      <c r="V183" s="8" t="str">
        <f t="shared" si="8"/>
        <v>kaldı</v>
      </c>
    </row>
    <row r="184" spans="1:22">
      <c r="A184" s="4" t="s">
        <v>1988</v>
      </c>
      <c r="B184" s="14" t="s">
        <v>1008</v>
      </c>
      <c r="C184" s="7" t="s">
        <v>371</v>
      </c>
      <c r="D184" s="7" t="s">
        <v>370</v>
      </c>
      <c r="E184" s="7" t="s">
        <v>369</v>
      </c>
      <c r="M184" s="12">
        <v>20</v>
      </c>
      <c r="N184" s="26">
        <f>SUM(F184:L184)*2+M184</f>
        <v>20</v>
      </c>
      <c r="O184" s="33">
        <v>10</v>
      </c>
      <c r="S184" s="8">
        <v>5</v>
      </c>
      <c r="T184" s="8">
        <f t="shared" si="6"/>
        <v>15</v>
      </c>
      <c r="U184" s="8">
        <f t="shared" si="7"/>
        <v>17</v>
      </c>
      <c r="V184" s="8" t="str">
        <f t="shared" si="8"/>
        <v>kaldı</v>
      </c>
    </row>
    <row r="185" spans="1:22">
      <c r="A185" s="4" t="s">
        <v>1988</v>
      </c>
      <c r="B185" s="14" t="s">
        <v>1007</v>
      </c>
      <c r="C185" s="7" t="s">
        <v>1006</v>
      </c>
      <c r="D185" s="7" t="s">
        <v>1005</v>
      </c>
      <c r="E185" s="7" t="s">
        <v>1004</v>
      </c>
      <c r="M185" s="12">
        <v>20</v>
      </c>
      <c r="N185" s="26">
        <f>SUM(F185:L185)*2+M185</f>
        <v>20</v>
      </c>
      <c r="O185" s="33"/>
      <c r="S185" s="8">
        <v>5</v>
      </c>
      <c r="T185" s="8">
        <f t="shared" si="6"/>
        <v>5</v>
      </c>
      <c r="U185" s="8">
        <f t="shared" si="7"/>
        <v>11</v>
      </c>
      <c r="V185" s="8" t="str">
        <f t="shared" si="8"/>
        <v>kaldı</v>
      </c>
    </row>
    <row r="186" spans="1:22">
      <c r="A186" s="4" t="s">
        <v>1988</v>
      </c>
      <c r="B186" s="14" t="s">
        <v>1003</v>
      </c>
      <c r="C186" s="7" t="s">
        <v>1002</v>
      </c>
      <c r="D186" s="7" t="s">
        <v>361</v>
      </c>
      <c r="E186" s="7" t="s">
        <v>1001</v>
      </c>
      <c r="F186" s="15">
        <v>6</v>
      </c>
      <c r="G186" s="15">
        <v>8</v>
      </c>
      <c r="H186" s="15">
        <v>7</v>
      </c>
      <c r="I186" s="15">
        <v>7</v>
      </c>
      <c r="M186" s="12">
        <v>20</v>
      </c>
      <c r="N186" s="26">
        <f>SUM(F186:L186)*2+M186</f>
        <v>76</v>
      </c>
      <c r="O186" s="33">
        <v>13</v>
      </c>
      <c r="P186" s="15">
        <v>78</v>
      </c>
      <c r="Q186" s="8">
        <v>8</v>
      </c>
      <c r="R186" s="8">
        <v>8</v>
      </c>
      <c r="S186" s="8">
        <v>5</v>
      </c>
      <c r="T186" s="8">
        <f t="shared" si="6"/>
        <v>128</v>
      </c>
      <c r="U186" s="8">
        <f t="shared" si="7"/>
        <v>107.2</v>
      </c>
      <c r="V186" s="8" t="str">
        <f t="shared" si="8"/>
        <v>GEÇTİ</v>
      </c>
    </row>
    <row r="187" spans="1:22">
      <c r="A187" s="4" t="s">
        <v>1988</v>
      </c>
      <c r="B187" s="14" t="s">
        <v>1000</v>
      </c>
      <c r="C187" s="7" t="s">
        <v>81</v>
      </c>
      <c r="D187" s="7" t="s">
        <v>82</v>
      </c>
      <c r="E187" s="7" t="s">
        <v>83</v>
      </c>
      <c r="J187" s="23">
        <v>4</v>
      </c>
      <c r="M187" s="12">
        <v>20</v>
      </c>
      <c r="N187" s="26">
        <f>SUM(F187:L187)*2+M187</f>
        <v>28</v>
      </c>
      <c r="O187" s="33">
        <v>11</v>
      </c>
      <c r="P187" s="15">
        <v>16</v>
      </c>
      <c r="S187" s="8">
        <v>5</v>
      </c>
      <c r="T187" s="8">
        <f t="shared" si="6"/>
        <v>32</v>
      </c>
      <c r="U187" s="8">
        <f t="shared" si="7"/>
        <v>30.4</v>
      </c>
      <c r="V187" s="8" t="str">
        <f t="shared" si="8"/>
        <v>kaldı</v>
      </c>
    </row>
    <row r="188" spans="1:22">
      <c r="A188" s="4" t="s">
        <v>1988</v>
      </c>
      <c r="B188" s="14" t="s">
        <v>999</v>
      </c>
      <c r="C188" s="7" t="s">
        <v>998</v>
      </c>
      <c r="D188" s="7" t="s">
        <v>997</v>
      </c>
      <c r="E188" s="7" t="s">
        <v>996</v>
      </c>
      <c r="F188" s="15">
        <v>5</v>
      </c>
      <c r="G188" s="15">
        <v>5</v>
      </c>
      <c r="I188" s="15">
        <v>5</v>
      </c>
      <c r="L188" s="23">
        <v>6</v>
      </c>
      <c r="M188" s="12">
        <v>20</v>
      </c>
      <c r="N188" s="26">
        <f>SUM(F188:L188)*2+M188</f>
        <v>62</v>
      </c>
      <c r="O188" s="33">
        <v>8</v>
      </c>
      <c r="P188" s="15">
        <v>20</v>
      </c>
      <c r="S188" s="8">
        <v>5</v>
      </c>
      <c r="T188" s="8">
        <f t="shared" si="6"/>
        <v>33</v>
      </c>
      <c r="U188" s="8">
        <f t="shared" si="7"/>
        <v>44.6</v>
      </c>
      <c r="V188" s="8" t="str">
        <f t="shared" si="8"/>
        <v>kaldı</v>
      </c>
    </row>
    <row r="189" spans="1:22">
      <c r="A189" s="4" t="s">
        <v>1988</v>
      </c>
      <c r="B189" s="14" t="s">
        <v>995</v>
      </c>
      <c r="C189" s="7" t="s">
        <v>994</v>
      </c>
      <c r="D189" s="7" t="s">
        <v>993</v>
      </c>
      <c r="E189" s="7" t="s">
        <v>992</v>
      </c>
      <c r="F189" s="15">
        <v>5</v>
      </c>
      <c r="M189" s="12">
        <v>20</v>
      </c>
      <c r="N189" s="26">
        <f>SUM(F189:L189)*2+M189</f>
        <v>30</v>
      </c>
      <c r="O189" s="33">
        <v>4</v>
      </c>
      <c r="P189" s="15">
        <v>30</v>
      </c>
      <c r="S189" s="8">
        <v>5</v>
      </c>
      <c r="T189" s="8">
        <f t="shared" si="6"/>
        <v>39</v>
      </c>
      <c r="U189" s="8">
        <f t="shared" si="7"/>
        <v>35.4</v>
      </c>
      <c r="V189" s="8" t="str">
        <f t="shared" si="8"/>
        <v>kaldı</v>
      </c>
    </row>
    <row r="190" spans="1:22">
      <c r="A190" s="4" t="s">
        <v>1988</v>
      </c>
      <c r="B190" s="14" t="s">
        <v>991</v>
      </c>
      <c r="C190" s="7" t="s">
        <v>990</v>
      </c>
      <c r="D190" s="7" t="s">
        <v>660</v>
      </c>
      <c r="E190" s="7" t="s">
        <v>250</v>
      </c>
      <c r="F190" s="15">
        <v>6</v>
      </c>
      <c r="G190" s="15">
        <v>5</v>
      </c>
      <c r="H190" s="15">
        <v>5</v>
      </c>
      <c r="I190" s="15">
        <v>6</v>
      </c>
      <c r="M190" s="12">
        <v>20</v>
      </c>
      <c r="N190" s="26">
        <f>SUM(F190:L190)*2+M190</f>
        <v>64</v>
      </c>
      <c r="O190" s="33">
        <v>7</v>
      </c>
      <c r="S190" s="8">
        <v>5</v>
      </c>
      <c r="T190" s="8">
        <f t="shared" si="6"/>
        <v>12</v>
      </c>
      <c r="U190" s="8">
        <f t="shared" si="7"/>
        <v>32.799999999999997</v>
      </c>
      <c r="V190" s="8" t="str">
        <f t="shared" si="8"/>
        <v>kaldı</v>
      </c>
    </row>
    <row r="191" spans="1:22">
      <c r="A191" s="4" t="s">
        <v>1988</v>
      </c>
      <c r="B191" s="14" t="s">
        <v>989</v>
      </c>
      <c r="C191" s="7" t="s">
        <v>368</v>
      </c>
      <c r="D191" s="7" t="s">
        <v>367</v>
      </c>
      <c r="E191" s="7" t="s">
        <v>366</v>
      </c>
      <c r="H191" s="15">
        <v>3</v>
      </c>
      <c r="I191" s="15">
        <v>3</v>
      </c>
      <c r="J191" s="23">
        <v>4</v>
      </c>
      <c r="K191" s="23">
        <v>4</v>
      </c>
      <c r="M191" s="12">
        <v>20</v>
      </c>
      <c r="N191" s="26">
        <f>SUM(F191:L191)*2+M191</f>
        <v>48</v>
      </c>
      <c r="O191" s="33">
        <v>9</v>
      </c>
      <c r="P191" s="15">
        <v>18</v>
      </c>
      <c r="S191" s="8">
        <v>5</v>
      </c>
      <c r="T191" s="8">
        <f t="shared" si="6"/>
        <v>32</v>
      </c>
      <c r="U191" s="8">
        <f t="shared" si="7"/>
        <v>38.400000000000006</v>
      </c>
      <c r="V191" s="8" t="str">
        <f t="shared" si="8"/>
        <v>kaldı</v>
      </c>
    </row>
    <row r="192" spans="1:22">
      <c r="A192" s="4" t="s">
        <v>1988</v>
      </c>
      <c r="B192" s="14" t="s">
        <v>988</v>
      </c>
      <c r="C192" s="7" t="s">
        <v>987</v>
      </c>
      <c r="D192" s="7" t="s">
        <v>463</v>
      </c>
      <c r="E192" s="7" t="s">
        <v>986</v>
      </c>
      <c r="J192" s="23">
        <v>4</v>
      </c>
      <c r="M192" s="12">
        <v>20</v>
      </c>
      <c r="N192" s="26">
        <f>SUM(F192:L192)*2+M192</f>
        <v>28</v>
      </c>
      <c r="O192" s="33">
        <v>2</v>
      </c>
      <c r="S192" s="8">
        <v>5</v>
      </c>
      <c r="T192" s="8">
        <f t="shared" si="6"/>
        <v>7</v>
      </c>
      <c r="U192" s="8">
        <f t="shared" si="7"/>
        <v>15.400000000000002</v>
      </c>
      <c r="V192" s="8" t="str">
        <f t="shared" si="8"/>
        <v>kaldı</v>
      </c>
    </row>
    <row r="193" spans="1:22">
      <c r="A193" s="4" t="s">
        <v>1988</v>
      </c>
      <c r="B193" s="14" t="s">
        <v>985</v>
      </c>
      <c r="C193" s="7" t="s">
        <v>365</v>
      </c>
      <c r="D193" s="7" t="s">
        <v>364</v>
      </c>
      <c r="E193" s="7" t="s">
        <v>363</v>
      </c>
      <c r="M193" s="12">
        <v>20</v>
      </c>
      <c r="N193" s="26">
        <f>SUM(F193:L193)*2+M193</f>
        <v>20</v>
      </c>
      <c r="O193" s="33">
        <v>11</v>
      </c>
      <c r="S193" s="8">
        <v>5</v>
      </c>
      <c r="T193" s="8">
        <f t="shared" si="6"/>
        <v>16</v>
      </c>
      <c r="U193" s="8">
        <f t="shared" si="7"/>
        <v>17.600000000000001</v>
      </c>
      <c r="V193" s="8" t="str">
        <f t="shared" si="8"/>
        <v>kaldı</v>
      </c>
    </row>
    <row r="194" spans="1:22">
      <c r="A194" s="4" t="s">
        <v>1988</v>
      </c>
      <c r="B194" s="14" t="s">
        <v>984</v>
      </c>
      <c r="C194" s="7" t="s">
        <v>983</v>
      </c>
      <c r="D194" s="7" t="s">
        <v>982</v>
      </c>
      <c r="E194" s="7" t="s">
        <v>981</v>
      </c>
      <c r="F194" s="15">
        <v>6</v>
      </c>
      <c r="M194" s="12">
        <v>20</v>
      </c>
      <c r="N194" s="26">
        <f>SUM(F194:L194)*2+M194</f>
        <v>32</v>
      </c>
      <c r="O194" s="33">
        <v>6</v>
      </c>
      <c r="S194" s="8">
        <v>5</v>
      </c>
      <c r="T194" s="8">
        <f t="shared" si="6"/>
        <v>11</v>
      </c>
      <c r="U194" s="8">
        <f t="shared" si="7"/>
        <v>19.399999999999999</v>
      </c>
      <c r="V194" s="8" t="str">
        <f t="shared" si="8"/>
        <v>kaldı</v>
      </c>
    </row>
    <row r="195" spans="1:22">
      <c r="A195" s="4" t="s">
        <v>1988</v>
      </c>
      <c r="B195" s="14" t="s">
        <v>980</v>
      </c>
      <c r="C195" s="7" t="s">
        <v>85</v>
      </c>
      <c r="D195" s="7" t="s">
        <v>86</v>
      </c>
      <c r="E195" s="7" t="s">
        <v>87</v>
      </c>
      <c r="M195" s="12">
        <v>20</v>
      </c>
      <c r="N195" s="26">
        <f>SUM(F195:L195)*2+M195</f>
        <v>20</v>
      </c>
      <c r="O195" s="33">
        <v>4</v>
      </c>
      <c r="P195" s="15">
        <v>6</v>
      </c>
      <c r="S195" s="8">
        <v>5</v>
      </c>
      <c r="T195" s="8">
        <f t="shared" ref="T195:T258" si="9">O195+P195+(Q195+R195)*2+S195</f>
        <v>15</v>
      </c>
      <c r="U195" s="8">
        <f t="shared" ref="U195:U258" si="10">N195*0.4+T195*0.6</f>
        <v>17</v>
      </c>
      <c r="V195" s="8" t="str">
        <f t="shared" ref="V195:V258" si="11">IF(AND(T195&gt;=50,U195&gt;=59.5),"GEÇTİ","kaldı")</f>
        <v>kaldı</v>
      </c>
    </row>
    <row r="196" spans="1:22">
      <c r="A196" s="4" t="s">
        <v>1988</v>
      </c>
      <c r="B196" s="14" t="s">
        <v>979</v>
      </c>
      <c r="C196" s="7" t="s">
        <v>978</v>
      </c>
      <c r="D196" s="7" t="s">
        <v>977</v>
      </c>
      <c r="E196" s="7" t="s">
        <v>976</v>
      </c>
      <c r="F196" s="15">
        <v>6</v>
      </c>
      <c r="M196" s="12">
        <v>20</v>
      </c>
      <c r="N196" s="26">
        <f>SUM(F196:L196)*2+M196</f>
        <v>32</v>
      </c>
      <c r="O196" s="33">
        <v>1</v>
      </c>
      <c r="P196" s="15">
        <v>46</v>
      </c>
      <c r="S196" s="8">
        <v>5</v>
      </c>
      <c r="T196" s="8">
        <f t="shared" si="9"/>
        <v>52</v>
      </c>
      <c r="U196" s="8">
        <f t="shared" si="10"/>
        <v>44</v>
      </c>
      <c r="V196" s="8" t="str">
        <f t="shared" si="11"/>
        <v>kaldı</v>
      </c>
    </row>
    <row r="197" spans="1:22">
      <c r="A197" s="4" t="s">
        <v>1988</v>
      </c>
      <c r="B197" s="14" t="s">
        <v>975</v>
      </c>
      <c r="C197" s="7" t="s">
        <v>89</v>
      </c>
      <c r="D197" s="7" t="s">
        <v>90</v>
      </c>
      <c r="E197" s="7" t="s">
        <v>91</v>
      </c>
      <c r="M197" s="12">
        <v>20</v>
      </c>
      <c r="N197" s="26">
        <f>SUM(F197:L197)*2+M197</f>
        <v>20</v>
      </c>
      <c r="O197" s="33">
        <v>10</v>
      </c>
      <c r="P197" s="15">
        <v>24</v>
      </c>
      <c r="S197" s="8">
        <v>5</v>
      </c>
      <c r="T197" s="8">
        <f t="shared" si="9"/>
        <v>39</v>
      </c>
      <c r="U197" s="8">
        <f t="shared" si="10"/>
        <v>31.4</v>
      </c>
      <c r="V197" s="8" t="str">
        <f t="shared" si="11"/>
        <v>kaldı</v>
      </c>
    </row>
    <row r="198" spans="1:22">
      <c r="A198" s="4" t="s">
        <v>1988</v>
      </c>
      <c r="B198" s="14" t="s">
        <v>974</v>
      </c>
      <c r="C198" s="7" t="s">
        <v>973</v>
      </c>
      <c r="D198" s="7" t="s">
        <v>972</v>
      </c>
      <c r="E198" s="7" t="s">
        <v>971</v>
      </c>
      <c r="F198" s="15">
        <v>5</v>
      </c>
      <c r="M198" s="12">
        <v>20</v>
      </c>
      <c r="N198" s="26">
        <f>SUM(F198:L198)*2+M198</f>
        <v>30</v>
      </c>
      <c r="O198" s="33">
        <v>4</v>
      </c>
      <c r="P198" s="15">
        <v>9</v>
      </c>
      <c r="S198" s="8">
        <v>5</v>
      </c>
      <c r="T198" s="8">
        <f t="shared" si="9"/>
        <v>18</v>
      </c>
      <c r="U198" s="8">
        <f t="shared" si="10"/>
        <v>22.799999999999997</v>
      </c>
      <c r="V198" s="8" t="str">
        <f t="shared" si="11"/>
        <v>kaldı</v>
      </c>
    </row>
    <row r="199" spans="1:22">
      <c r="A199" s="4" t="s">
        <v>1988</v>
      </c>
      <c r="B199" s="14" t="s">
        <v>970</v>
      </c>
      <c r="C199" s="7" t="s">
        <v>93</v>
      </c>
      <c r="D199" s="7" t="s">
        <v>94</v>
      </c>
      <c r="E199" s="7" t="s">
        <v>95</v>
      </c>
      <c r="M199" s="12">
        <v>20</v>
      </c>
      <c r="N199" s="26">
        <f>SUM(F199:L199)*2+M199</f>
        <v>20</v>
      </c>
      <c r="O199" s="33">
        <v>10</v>
      </c>
      <c r="P199" s="15">
        <v>11</v>
      </c>
      <c r="S199" s="8">
        <v>5</v>
      </c>
      <c r="T199" s="8">
        <f t="shared" si="9"/>
        <v>26</v>
      </c>
      <c r="U199" s="8">
        <f t="shared" si="10"/>
        <v>23.6</v>
      </c>
      <c r="V199" s="8" t="str">
        <f t="shared" si="11"/>
        <v>kaldı</v>
      </c>
    </row>
    <row r="200" spans="1:22">
      <c r="A200" s="4" t="s">
        <v>1988</v>
      </c>
      <c r="B200" s="14" t="s">
        <v>969</v>
      </c>
      <c r="C200" s="7" t="s">
        <v>968</v>
      </c>
      <c r="D200" s="7" t="s">
        <v>967</v>
      </c>
      <c r="E200" s="7" t="s">
        <v>966</v>
      </c>
      <c r="F200" s="15">
        <v>6</v>
      </c>
      <c r="G200" s="15">
        <v>5</v>
      </c>
      <c r="H200" s="15">
        <v>6</v>
      </c>
      <c r="I200" s="15">
        <v>6</v>
      </c>
      <c r="M200" s="12">
        <v>20</v>
      </c>
      <c r="N200" s="26">
        <f>SUM(F200:L200)*2+M200</f>
        <v>66</v>
      </c>
      <c r="O200" s="33">
        <v>11</v>
      </c>
      <c r="P200" s="15">
        <v>46</v>
      </c>
      <c r="S200" s="8">
        <v>5</v>
      </c>
      <c r="T200" s="8">
        <f t="shared" si="9"/>
        <v>62</v>
      </c>
      <c r="U200" s="8">
        <f t="shared" si="10"/>
        <v>63.599999999999994</v>
      </c>
      <c r="V200" s="8" t="str">
        <f t="shared" si="11"/>
        <v>GEÇTİ</v>
      </c>
    </row>
    <row r="201" spans="1:22">
      <c r="A201" s="4" t="s">
        <v>1988</v>
      </c>
      <c r="B201" s="14" t="s">
        <v>965</v>
      </c>
      <c r="C201" s="7" t="s">
        <v>362</v>
      </c>
      <c r="D201" s="7" t="s">
        <v>361</v>
      </c>
      <c r="E201" s="7" t="s">
        <v>360</v>
      </c>
      <c r="F201" s="15">
        <v>6</v>
      </c>
      <c r="G201" s="15">
        <v>6</v>
      </c>
      <c r="M201" s="12">
        <v>20</v>
      </c>
      <c r="N201" s="26">
        <f>SUM(F201:L201)*2+M201</f>
        <v>44</v>
      </c>
      <c r="O201" s="33">
        <v>2</v>
      </c>
      <c r="P201" s="15">
        <v>37</v>
      </c>
      <c r="S201" s="8">
        <v>5</v>
      </c>
      <c r="T201" s="8">
        <f t="shared" si="9"/>
        <v>44</v>
      </c>
      <c r="U201" s="8">
        <f t="shared" si="10"/>
        <v>44</v>
      </c>
      <c r="V201" s="8" t="str">
        <f t="shared" si="11"/>
        <v>kaldı</v>
      </c>
    </row>
    <row r="202" spans="1:22">
      <c r="A202" s="4" t="s">
        <v>1988</v>
      </c>
      <c r="B202" s="14" t="s">
        <v>964</v>
      </c>
      <c r="C202" s="7" t="s">
        <v>963</v>
      </c>
      <c r="D202" s="7" t="s">
        <v>962</v>
      </c>
      <c r="E202" s="7" t="s">
        <v>961</v>
      </c>
      <c r="F202" s="15">
        <v>6</v>
      </c>
      <c r="M202" s="12">
        <v>20</v>
      </c>
      <c r="N202" s="26">
        <f>SUM(F202:L202)*2+M202</f>
        <v>32</v>
      </c>
      <c r="O202" s="33">
        <v>3</v>
      </c>
      <c r="S202" s="8">
        <v>5</v>
      </c>
      <c r="T202" s="8">
        <f t="shared" si="9"/>
        <v>8</v>
      </c>
      <c r="U202" s="8">
        <f t="shared" si="10"/>
        <v>17.600000000000001</v>
      </c>
      <c r="V202" s="8" t="str">
        <f t="shared" si="11"/>
        <v>kaldı</v>
      </c>
    </row>
    <row r="203" spans="1:22">
      <c r="A203" s="4" t="s">
        <v>1988</v>
      </c>
      <c r="B203" s="14" t="s">
        <v>960</v>
      </c>
      <c r="C203" s="7" t="s">
        <v>359</v>
      </c>
      <c r="D203" s="7" t="s">
        <v>358</v>
      </c>
      <c r="E203" s="7" t="s">
        <v>357</v>
      </c>
      <c r="M203" s="12">
        <v>20</v>
      </c>
      <c r="N203" s="26">
        <f>SUM(F203:L203)*2+M203</f>
        <v>20</v>
      </c>
      <c r="O203" s="33">
        <v>1</v>
      </c>
      <c r="S203" s="8">
        <v>5</v>
      </c>
      <c r="T203" s="8">
        <f t="shared" si="9"/>
        <v>6</v>
      </c>
      <c r="U203" s="8">
        <f t="shared" si="10"/>
        <v>11.6</v>
      </c>
      <c r="V203" s="8" t="str">
        <f t="shared" si="11"/>
        <v>kaldı</v>
      </c>
    </row>
    <row r="204" spans="1:22">
      <c r="A204" s="4" t="s">
        <v>1988</v>
      </c>
      <c r="B204" s="14" t="s">
        <v>959</v>
      </c>
      <c r="C204" s="7" t="s">
        <v>958</v>
      </c>
      <c r="D204" s="7" t="s">
        <v>957</v>
      </c>
      <c r="E204" s="7" t="s">
        <v>956</v>
      </c>
      <c r="M204" s="12">
        <v>20</v>
      </c>
      <c r="N204" s="26">
        <f>SUM(F204:L204)*2+M204</f>
        <v>20</v>
      </c>
      <c r="O204" s="33"/>
      <c r="S204" s="8">
        <v>5</v>
      </c>
      <c r="T204" s="8">
        <f t="shared" si="9"/>
        <v>5</v>
      </c>
      <c r="U204" s="8">
        <f t="shared" si="10"/>
        <v>11</v>
      </c>
      <c r="V204" s="8" t="str">
        <f t="shared" si="11"/>
        <v>kaldı</v>
      </c>
    </row>
    <row r="205" spans="1:22">
      <c r="A205" s="4" t="s">
        <v>1988</v>
      </c>
      <c r="B205" s="14" t="s">
        <v>955</v>
      </c>
      <c r="C205" s="7" t="s">
        <v>356</v>
      </c>
      <c r="D205" s="7" t="s">
        <v>355</v>
      </c>
      <c r="E205" s="7" t="s">
        <v>354</v>
      </c>
      <c r="J205" s="23">
        <v>4</v>
      </c>
      <c r="M205" s="12">
        <v>20</v>
      </c>
      <c r="N205" s="26">
        <f>SUM(F205:L205)*2+M205</f>
        <v>28</v>
      </c>
      <c r="O205" s="33">
        <v>1</v>
      </c>
      <c r="P205" s="15">
        <v>15</v>
      </c>
      <c r="S205" s="8">
        <v>5</v>
      </c>
      <c r="T205" s="8">
        <f t="shared" si="9"/>
        <v>21</v>
      </c>
      <c r="U205" s="8">
        <f t="shared" si="10"/>
        <v>23.8</v>
      </c>
      <c r="V205" s="8" t="str">
        <f t="shared" si="11"/>
        <v>kaldı</v>
      </c>
    </row>
    <row r="206" spans="1:22">
      <c r="A206" s="4" t="s">
        <v>1988</v>
      </c>
      <c r="B206" s="14" t="s">
        <v>954</v>
      </c>
      <c r="C206" s="7" t="s">
        <v>953</v>
      </c>
      <c r="D206" s="7" t="s">
        <v>952</v>
      </c>
      <c r="E206" s="7" t="s">
        <v>563</v>
      </c>
      <c r="F206" s="15">
        <v>6</v>
      </c>
      <c r="G206" s="15">
        <v>6</v>
      </c>
      <c r="H206" s="15">
        <v>6</v>
      </c>
      <c r="I206" s="15">
        <v>6</v>
      </c>
      <c r="M206" s="12">
        <v>20</v>
      </c>
      <c r="N206" s="26">
        <f>SUM(F206:L206)*2+M206</f>
        <v>68</v>
      </c>
      <c r="O206" s="33">
        <v>11</v>
      </c>
      <c r="P206" s="15">
        <v>41</v>
      </c>
      <c r="S206" s="8">
        <v>5</v>
      </c>
      <c r="T206" s="8">
        <f t="shared" si="9"/>
        <v>57</v>
      </c>
      <c r="U206" s="8">
        <f t="shared" si="10"/>
        <v>61.4</v>
      </c>
      <c r="V206" s="8" t="str">
        <f t="shared" si="11"/>
        <v>GEÇTİ</v>
      </c>
    </row>
    <row r="207" spans="1:22">
      <c r="A207" s="4" t="s">
        <v>1988</v>
      </c>
      <c r="B207" s="14" t="s">
        <v>951</v>
      </c>
      <c r="C207" s="7" t="s">
        <v>97</v>
      </c>
      <c r="D207" s="7" t="s">
        <v>98</v>
      </c>
      <c r="E207" s="7" t="s">
        <v>99</v>
      </c>
      <c r="F207" s="15">
        <v>6</v>
      </c>
      <c r="M207" s="12">
        <v>20</v>
      </c>
      <c r="N207" s="26">
        <f>SUM(F207:L207)*2+M207</f>
        <v>32</v>
      </c>
      <c r="O207" s="33">
        <v>1</v>
      </c>
      <c r="P207" s="15">
        <v>33</v>
      </c>
      <c r="S207" s="8">
        <v>5</v>
      </c>
      <c r="T207" s="8">
        <f t="shared" si="9"/>
        <v>39</v>
      </c>
      <c r="U207" s="8">
        <f t="shared" si="10"/>
        <v>36.200000000000003</v>
      </c>
      <c r="V207" s="8" t="str">
        <f t="shared" si="11"/>
        <v>kaldı</v>
      </c>
    </row>
    <row r="208" spans="1:22">
      <c r="A208" s="4" t="s">
        <v>1988</v>
      </c>
      <c r="B208" s="14" t="s">
        <v>950</v>
      </c>
      <c r="C208" s="7" t="s">
        <v>949</v>
      </c>
      <c r="D208" s="7" t="s">
        <v>948</v>
      </c>
      <c r="E208" s="7" t="s">
        <v>947</v>
      </c>
      <c r="F208" s="15">
        <v>6</v>
      </c>
      <c r="G208" s="15">
        <v>6</v>
      </c>
      <c r="H208" s="15">
        <v>3</v>
      </c>
      <c r="I208" s="15">
        <v>4</v>
      </c>
      <c r="M208" s="12">
        <v>20</v>
      </c>
      <c r="N208" s="26">
        <f>SUM(F208:L208)*2+M208</f>
        <v>58</v>
      </c>
      <c r="O208" s="33">
        <v>10</v>
      </c>
      <c r="P208" s="15">
        <v>9</v>
      </c>
      <c r="S208" s="8">
        <v>5</v>
      </c>
      <c r="T208" s="8">
        <f t="shared" si="9"/>
        <v>24</v>
      </c>
      <c r="U208" s="8">
        <f t="shared" si="10"/>
        <v>37.6</v>
      </c>
      <c r="V208" s="8" t="str">
        <f t="shared" si="11"/>
        <v>kaldı</v>
      </c>
    </row>
    <row r="209" spans="1:22">
      <c r="A209" s="4" t="s">
        <v>1988</v>
      </c>
      <c r="B209" s="14" t="s">
        <v>946</v>
      </c>
      <c r="C209" s="7" t="s">
        <v>945</v>
      </c>
      <c r="D209" s="7" t="s">
        <v>944</v>
      </c>
      <c r="E209" s="7" t="s">
        <v>943</v>
      </c>
      <c r="M209" s="12">
        <v>20</v>
      </c>
      <c r="N209" s="26">
        <f>SUM(F209:L209)*2+M209</f>
        <v>20</v>
      </c>
      <c r="O209" s="33">
        <v>3</v>
      </c>
      <c r="S209" s="8">
        <v>5</v>
      </c>
      <c r="T209" s="8">
        <f t="shared" si="9"/>
        <v>8</v>
      </c>
      <c r="U209" s="8">
        <f t="shared" si="10"/>
        <v>12.8</v>
      </c>
      <c r="V209" s="8" t="str">
        <f t="shared" si="11"/>
        <v>kaldı</v>
      </c>
    </row>
    <row r="210" spans="1:22">
      <c r="A210" s="4" t="s">
        <v>1988</v>
      </c>
      <c r="B210" s="14" t="s">
        <v>942</v>
      </c>
      <c r="C210" s="7" t="s">
        <v>941</v>
      </c>
      <c r="D210" s="7" t="s">
        <v>940</v>
      </c>
      <c r="E210" s="7" t="s">
        <v>939</v>
      </c>
      <c r="F210" s="15">
        <v>6</v>
      </c>
      <c r="H210" s="15">
        <v>4</v>
      </c>
      <c r="M210" s="12">
        <v>20</v>
      </c>
      <c r="N210" s="26">
        <f>SUM(F210:L210)*2+M210</f>
        <v>40</v>
      </c>
      <c r="O210" s="33">
        <v>10</v>
      </c>
      <c r="P210" s="15">
        <v>32</v>
      </c>
      <c r="S210" s="8">
        <v>5</v>
      </c>
      <c r="T210" s="8">
        <f t="shared" si="9"/>
        <v>47</v>
      </c>
      <c r="U210" s="8">
        <f t="shared" si="10"/>
        <v>44.2</v>
      </c>
      <c r="V210" s="8" t="str">
        <f t="shared" si="11"/>
        <v>kaldı</v>
      </c>
    </row>
    <row r="211" spans="1:22">
      <c r="A211" s="4" t="s">
        <v>1988</v>
      </c>
      <c r="B211" s="14" t="s">
        <v>938</v>
      </c>
      <c r="C211" s="7" t="s">
        <v>105</v>
      </c>
      <c r="D211" s="7" t="s">
        <v>106</v>
      </c>
      <c r="E211" s="7" t="s">
        <v>107</v>
      </c>
      <c r="M211" s="12">
        <v>20</v>
      </c>
      <c r="N211" s="26">
        <f>SUM(F211:L211)*2+M211</f>
        <v>20</v>
      </c>
      <c r="O211" s="33">
        <v>2</v>
      </c>
      <c r="S211" s="8">
        <v>5</v>
      </c>
      <c r="T211" s="8">
        <f t="shared" si="9"/>
        <v>7</v>
      </c>
      <c r="U211" s="8">
        <f t="shared" si="10"/>
        <v>12.2</v>
      </c>
      <c r="V211" s="8" t="str">
        <f t="shared" si="11"/>
        <v>kaldı</v>
      </c>
    </row>
    <row r="212" spans="1:22">
      <c r="A212" s="4" t="s">
        <v>1989</v>
      </c>
      <c r="B212" s="14" t="s">
        <v>969</v>
      </c>
      <c r="C212" s="7" t="s">
        <v>1391</v>
      </c>
      <c r="D212" s="7" t="s">
        <v>1390</v>
      </c>
      <c r="E212" s="7" t="s">
        <v>678</v>
      </c>
      <c r="M212" s="12">
        <v>20</v>
      </c>
      <c r="N212" s="26">
        <f>SUM(F212:L212)*2+M212</f>
        <v>20</v>
      </c>
      <c r="O212" s="33">
        <v>6</v>
      </c>
      <c r="P212" s="15">
        <v>12</v>
      </c>
      <c r="S212" s="8">
        <v>5</v>
      </c>
      <c r="T212" s="8">
        <f t="shared" si="9"/>
        <v>23</v>
      </c>
      <c r="U212" s="8">
        <f t="shared" si="10"/>
        <v>21.799999999999997</v>
      </c>
      <c r="V212" s="8" t="str">
        <f t="shared" si="11"/>
        <v>kaldı</v>
      </c>
    </row>
    <row r="213" spans="1:22">
      <c r="A213" s="4" t="s">
        <v>1989</v>
      </c>
      <c r="B213" s="14" t="s">
        <v>965</v>
      </c>
      <c r="C213" s="7" t="s">
        <v>1389</v>
      </c>
      <c r="D213" s="7" t="s">
        <v>1388</v>
      </c>
      <c r="E213" s="7" t="s">
        <v>1387</v>
      </c>
      <c r="H213" s="15">
        <v>4</v>
      </c>
      <c r="J213" s="23">
        <v>4</v>
      </c>
      <c r="K213" s="23">
        <v>5</v>
      </c>
      <c r="M213" s="12">
        <v>20</v>
      </c>
      <c r="N213" s="26">
        <f>SUM(F213:L213)*2+M213</f>
        <v>46</v>
      </c>
      <c r="O213" s="33">
        <v>1</v>
      </c>
      <c r="S213" s="8">
        <v>5</v>
      </c>
      <c r="T213" s="8">
        <f t="shared" si="9"/>
        <v>6</v>
      </c>
      <c r="U213" s="8">
        <f t="shared" si="10"/>
        <v>22</v>
      </c>
      <c r="V213" s="8" t="str">
        <f t="shared" si="11"/>
        <v>kaldı</v>
      </c>
    </row>
    <row r="214" spans="1:22">
      <c r="A214" s="4" t="s">
        <v>1989</v>
      </c>
      <c r="B214" s="14" t="s">
        <v>964</v>
      </c>
      <c r="C214" s="7" t="s">
        <v>1386</v>
      </c>
      <c r="D214" s="7" t="s">
        <v>1385</v>
      </c>
      <c r="E214" s="7" t="s">
        <v>192</v>
      </c>
      <c r="M214" s="12">
        <v>20</v>
      </c>
      <c r="N214" s="26">
        <f>SUM(F214:L214)*2+M214</f>
        <v>20</v>
      </c>
      <c r="O214" s="33">
        <v>6</v>
      </c>
      <c r="S214" s="8">
        <v>5</v>
      </c>
      <c r="T214" s="8">
        <f t="shared" si="9"/>
        <v>11</v>
      </c>
      <c r="U214" s="8">
        <f t="shared" si="10"/>
        <v>14.6</v>
      </c>
      <c r="V214" s="8" t="str">
        <f t="shared" si="11"/>
        <v>kaldı</v>
      </c>
    </row>
    <row r="215" spans="1:22">
      <c r="A215" s="4" t="s">
        <v>1989</v>
      </c>
      <c r="B215" s="14" t="s">
        <v>960</v>
      </c>
      <c r="C215" s="7" t="s">
        <v>1384</v>
      </c>
      <c r="D215" s="7" t="s">
        <v>1383</v>
      </c>
      <c r="E215" s="7" t="s">
        <v>1382</v>
      </c>
      <c r="M215" s="12">
        <v>20</v>
      </c>
      <c r="N215" s="26">
        <f>SUM(F215:L215)*2+M215</f>
        <v>20</v>
      </c>
      <c r="O215" s="33"/>
      <c r="S215" s="8">
        <v>5</v>
      </c>
      <c r="T215" s="8">
        <f t="shared" si="9"/>
        <v>5</v>
      </c>
      <c r="U215" s="8">
        <f t="shared" si="10"/>
        <v>11</v>
      </c>
      <c r="V215" s="8" t="str">
        <f t="shared" si="11"/>
        <v>kaldı</v>
      </c>
    </row>
    <row r="216" spans="1:22">
      <c r="A216" s="4" t="s">
        <v>1989</v>
      </c>
      <c r="B216" s="14" t="s">
        <v>959</v>
      </c>
      <c r="C216" s="7" t="s">
        <v>1381</v>
      </c>
      <c r="D216" s="7" t="s">
        <v>940</v>
      </c>
      <c r="E216" s="7" t="s">
        <v>1356</v>
      </c>
      <c r="F216" s="15">
        <v>6</v>
      </c>
      <c r="G216" s="15">
        <v>6</v>
      </c>
      <c r="H216" s="15">
        <v>4</v>
      </c>
      <c r="M216" s="12">
        <v>20</v>
      </c>
      <c r="N216" s="26">
        <f>SUM(F216:L216)*2+M216</f>
        <v>52</v>
      </c>
      <c r="O216" s="33"/>
      <c r="P216" s="15">
        <v>34</v>
      </c>
      <c r="S216" s="8">
        <v>5</v>
      </c>
      <c r="T216" s="8">
        <f t="shared" si="9"/>
        <v>39</v>
      </c>
      <c r="U216" s="8">
        <f t="shared" si="10"/>
        <v>44.2</v>
      </c>
      <c r="V216" s="8" t="str">
        <f t="shared" si="11"/>
        <v>kaldı</v>
      </c>
    </row>
    <row r="217" spans="1:22">
      <c r="A217" s="4" t="s">
        <v>1989</v>
      </c>
      <c r="B217" s="14" t="s">
        <v>955</v>
      </c>
      <c r="C217" s="7" t="s">
        <v>1380</v>
      </c>
      <c r="D217" s="7" t="s">
        <v>1319</v>
      </c>
      <c r="E217" s="7" t="s">
        <v>1379</v>
      </c>
      <c r="M217" s="12">
        <v>20</v>
      </c>
      <c r="N217" s="26">
        <f>SUM(F217:L217)*2+M217</f>
        <v>20</v>
      </c>
      <c r="O217" s="33">
        <v>1</v>
      </c>
      <c r="S217" s="8">
        <v>5</v>
      </c>
      <c r="T217" s="8">
        <f t="shared" si="9"/>
        <v>6</v>
      </c>
      <c r="U217" s="8">
        <f t="shared" si="10"/>
        <v>11.6</v>
      </c>
      <c r="V217" s="8" t="str">
        <f t="shared" si="11"/>
        <v>kaldı</v>
      </c>
    </row>
    <row r="218" spans="1:22">
      <c r="A218" s="4" t="s">
        <v>1989</v>
      </c>
      <c r="B218" s="14" t="s">
        <v>954</v>
      </c>
      <c r="C218" s="7" t="s">
        <v>1378</v>
      </c>
      <c r="D218" s="7" t="s">
        <v>484</v>
      </c>
      <c r="E218" s="7" t="s">
        <v>1377</v>
      </c>
      <c r="M218" s="12">
        <v>20</v>
      </c>
      <c r="N218" s="26">
        <f>SUM(F218:L218)*2+M218</f>
        <v>20</v>
      </c>
      <c r="O218" s="33"/>
      <c r="S218" s="8">
        <v>5</v>
      </c>
      <c r="T218" s="8">
        <f t="shared" si="9"/>
        <v>5</v>
      </c>
      <c r="U218" s="8">
        <f t="shared" si="10"/>
        <v>11</v>
      </c>
      <c r="V218" s="8" t="str">
        <f t="shared" si="11"/>
        <v>kaldı</v>
      </c>
    </row>
    <row r="219" spans="1:22">
      <c r="A219" s="4" t="s">
        <v>1989</v>
      </c>
      <c r="B219" s="14" t="s">
        <v>951</v>
      </c>
      <c r="C219" s="7" t="s">
        <v>1376</v>
      </c>
      <c r="D219" s="7" t="s">
        <v>1375</v>
      </c>
      <c r="E219" s="7" t="s">
        <v>1374</v>
      </c>
      <c r="F219" s="15">
        <v>5</v>
      </c>
      <c r="G219" s="15">
        <v>5</v>
      </c>
      <c r="H219" s="15">
        <v>4</v>
      </c>
      <c r="I219" s="15">
        <v>5</v>
      </c>
      <c r="M219" s="12">
        <v>20</v>
      </c>
      <c r="N219" s="26">
        <f>SUM(F219:L219)*2+M219</f>
        <v>58</v>
      </c>
      <c r="O219" s="33">
        <v>8</v>
      </c>
      <c r="P219" s="15">
        <v>37</v>
      </c>
      <c r="Q219" s="8">
        <v>7</v>
      </c>
      <c r="R219" s="8">
        <v>7</v>
      </c>
      <c r="S219" s="8">
        <v>5</v>
      </c>
      <c r="T219" s="8">
        <f t="shared" si="9"/>
        <v>78</v>
      </c>
      <c r="U219" s="8">
        <f t="shared" si="10"/>
        <v>70</v>
      </c>
      <c r="V219" s="8" t="str">
        <f t="shared" si="11"/>
        <v>GEÇTİ</v>
      </c>
    </row>
    <row r="220" spans="1:22">
      <c r="A220" s="4" t="s">
        <v>1989</v>
      </c>
      <c r="B220" s="14" t="s">
        <v>950</v>
      </c>
      <c r="C220" s="7" t="s">
        <v>1373</v>
      </c>
      <c r="D220" s="7" t="s">
        <v>484</v>
      </c>
      <c r="E220" s="7" t="s">
        <v>1372</v>
      </c>
      <c r="F220" s="15">
        <v>5</v>
      </c>
      <c r="G220" s="15">
        <v>6</v>
      </c>
      <c r="H220" s="15">
        <v>6</v>
      </c>
      <c r="I220" s="15">
        <v>5</v>
      </c>
      <c r="M220" s="12">
        <v>20</v>
      </c>
      <c r="N220" s="26">
        <f>SUM(F220:L220)*2+M220</f>
        <v>64</v>
      </c>
      <c r="O220" s="33">
        <v>1</v>
      </c>
      <c r="P220" s="15">
        <v>43</v>
      </c>
      <c r="S220" s="8">
        <v>5</v>
      </c>
      <c r="T220" s="8">
        <f t="shared" si="9"/>
        <v>49</v>
      </c>
      <c r="U220" s="8">
        <f t="shared" si="10"/>
        <v>55</v>
      </c>
      <c r="V220" s="8" t="str">
        <f t="shared" si="11"/>
        <v>kaldı</v>
      </c>
    </row>
    <row r="221" spans="1:22">
      <c r="A221" s="4" t="s">
        <v>1989</v>
      </c>
      <c r="B221" s="14" t="s">
        <v>946</v>
      </c>
      <c r="C221" s="7" t="s">
        <v>1371</v>
      </c>
      <c r="D221" s="7" t="s">
        <v>1370</v>
      </c>
      <c r="E221" s="7" t="s">
        <v>1369</v>
      </c>
      <c r="H221" s="15">
        <v>6</v>
      </c>
      <c r="J221" s="23">
        <v>4</v>
      </c>
      <c r="K221" s="23">
        <v>5</v>
      </c>
      <c r="M221" s="12">
        <v>20</v>
      </c>
      <c r="N221" s="26">
        <f>SUM(F221:L221)*2+M221</f>
        <v>50</v>
      </c>
      <c r="O221" s="33">
        <v>3</v>
      </c>
      <c r="P221" s="15">
        <v>4</v>
      </c>
      <c r="S221" s="8">
        <v>5</v>
      </c>
      <c r="T221" s="8">
        <f t="shared" si="9"/>
        <v>12</v>
      </c>
      <c r="U221" s="8">
        <f t="shared" si="10"/>
        <v>27.2</v>
      </c>
      <c r="V221" s="8" t="str">
        <f t="shared" si="11"/>
        <v>kaldı</v>
      </c>
    </row>
    <row r="222" spans="1:22">
      <c r="A222" s="4" t="s">
        <v>1989</v>
      </c>
      <c r="B222" s="14" t="s">
        <v>942</v>
      </c>
      <c r="C222" s="7" t="s">
        <v>1368</v>
      </c>
      <c r="D222" s="7" t="s">
        <v>1212</v>
      </c>
      <c r="E222" s="7" t="s">
        <v>451</v>
      </c>
      <c r="K222" s="23">
        <v>3</v>
      </c>
      <c r="M222" s="12">
        <v>20</v>
      </c>
      <c r="N222" s="26">
        <f>SUM(F222:L222)*2+M222</f>
        <v>26</v>
      </c>
      <c r="O222" s="33">
        <v>5</v>
      </c>
      <c r="P222" s="15">
        <v>18</v>
      </c>
      <c r="S222" s="8">
        <v>5</v>
      </c>
      <c r="T222" s="8">
        <f t="shared" si="9"/>
        <v>28</v>
      </c>
      <c r="U222" s="8">
        <f t="shared" si="10"/>
        <v>27.200000000000003</v>
      </c>
      <c r="V222" s="8" t="str">
        <f t="shared" si="11"/>
        <v>kaldı</v>
      </c>
    </row>
    <row r="223" spans="1:22">
      <c r="A223" s="4" t="s">
        <v>1989</v>
      </c>
      <c r="B223" s="14" t="s">
        <v>938</v>
      </c>
      <c r="C223" s="7" t="s">
        <v>1367</v>
      </c>
      <c r="D223" s="7" t="s">
        <v>1366</v>
      </c>
      <c r="E223" s="7" t="s">
        <v>1365</v>
      </c>
      <c r="M223" s="12">
        <v>20</v>
      </c>
      <c r="N223" s="26">
        <f>SUM(F223:L223)*2+M223</f>
        <v>20</v>
      </c>
      <c r="O223" s="33">
        <v>9</v>
      </c>
      <c r="S223" s="8">
        <v>5</v>
      </c>
      <c r="T223" s="8">
        <f t="shared" si="9"/>
        <v>14</v>
      </c>
      <c r="U223" s="8">
        <f t="shared" si="10"/>
        <v>16.399999999999999</v>
      </c>
      <c r="V223" s="8" t="str">
        <f t="shared" si="11"/>
        <v>kaldı</v>
      </c>
    </row>
    <row r="224" spans="1:22">
      <c r="A224" s="4" t="s">
        <v>1989</v>
      </c>
      <c r="B224" s="14" t="s">
        <v>937</v>
      </c>
      <c r="C224" s="7" t="s">
        <v>1364</v>
      </c>
      <c r="D224" s="7" t="s">
        <v>1157</v>
      </c>
      <c r="E224" s="7" t="s">
        <v>1117</v>
      </c>
      <c r="M224" s="12">
        <v>20</v>
      </c>
      <c r="N224" s="26">
        <f>SUM(F224:L224)*2+M224</f>
        <v>20</v>
      </c>
      <c r="O224" s="33">
        <v>1</v>
      </c>
      <c r="S224" s="8">
        <v>5</v>
      </c>
      <c r="T224" s="8">
        <f t="shared" si="9"/>
        <v>6</v>
      </c>
      <c r="U224" s="8">
        <f t="shared" si="10"/>
        <v>11.6</v>
      </c>
      <c r="V224" s="8" t="str">
        <f t="shared" si="11"/>
        <v>kaldı</v>
      </c>
    </row>
    <row r="225" spans="1:22">
      <c r="A225" s="4" t="s">
        <v>1989</v>
      </c>
      <c r="B225" s="14" t="s">
        <v>936</v>
      </c>
      <c r="C225" s="7" t="s">
        <v>1363</v>
      </c>
      <c r="D225" s="7" t="s">
        <v>823</v>
      </c>
      <c r="E225" s="7" t="s">
        <v>1362</v>
      </c>
      <c r="J225" s="23">
        <v>6</v>
      </c>
      <c r="K225" s="23">
        <v>5</v>
      </c>
      <c r="M225" s="12">
        <v>20</v>
      </c>
      <c r="N225" s="26">
        <f>SUM(F225:L225)*2+M225</f>
        <v>42</v>
      </c>
      <c r="O225" s="33">
        <v>2</v>
      </c>
      <c r="P225" s="15">
        <v>11</v>
      </c>
      <c r="S225" s="8">
        <v>5</v>
      </c>
      <c r="T225" s="8">
        <f t="shared" si="9"/>
        <v>18</v>
      </c>
      <c r="U225" s="8">
        <f t="shared" si="10"/>
        <v>27.6</v>
      </c>
      <c r="V225" s="8" t="str">
        <f t="shared" si="11"/>
        <v>kaldı</v>
      </c>
    </row>
    <row r="226" spans="1:22">
      <c r="A226" s="4" t="s">
        <v>1989</v>
      </c>
      <c r="B226" s="14" t="s">
        <v>933</v>
      </c>
      <c r="C226" s="7" t="s">
        <v>1361</v>
      </c>
      <c r="D226" s="7" t="s">
        <v>1360</v>
      </c>
      <c r="E226" s="7" t="s">
        <v>1359</v>
      </c>
      <c r="M226" s="12">
        <v>20</v>
      </c>
      <c r="N226" s="26">
        <f>SUM(F226:L226)*2+M226</f>
        <v>20</v>
      </c>
      <c r="O226" s="33">
        <v>1</v>
      </c>
      <c r="P226" s="15">
        <v>11</v>
      </c>
      <c r="S226" s="8">
        <v>5</v>
      </c>
      <c r="T226" s="8">
        <f t="shared" si="9"/>
        <v>17</v>
      </c>
      <c r="U226" s="8">
        <f t="shared" si="10"/>
        <v>18.2</v>
      </c>
      <c r="V226" s="8" t="str">
        <f t="shared" si="11"/>
        <v>kaldı</v>
      </c>
    </row>
    <row r="227" spans="1:22">
      <c r="A227" s="4" t="s">
        <v>1989</v>
      </c>
      <c r="B227" s="14" t="s">
        <v>930</v>
      </c>
      <c r="C227" s="7" t="s">
        <v>1358</v>
      </c>
      <c r="D227" s="7" t="s">
        <v>1357</v>
      </c>
      <c r="E227" s="7" t="s">
        <v>1356</v>
      </c>
      <c r="M227" s="12">
        <v>20</v>
      </c>
      <c r="N227" s="26">
        <f>SUM(F227:L227)*2+M227</f>
        <v>20</v>
      </c>
      <c r="O227" s="33">
        <v>1</v>
      </c>
      <c r="S227" s="8">
        <v>5</v>
      </c>
      <c r="T227" s="8">
        <f t="shared" si="9"/>
        <v>6</v>
      </c>
      <c r="U227" s="8">
        <f t="shared" si="10"/>
        <v>11.6</v>
      </c>
      <c r="V227" s="8" t="str">
        <f t="shared" si="11"/>
        <v>kaldı</v>
      </c>
    </row>
    <row r="228" spans="1:22">
      <c r="A228" s="4" t="s">
        <v>1989</v>
      </c>
      <c r="B228" s="14" t="s">
        <v>926</v>
      </c>
      <c r="C228" s="7" t="s">
        <v>1355</v>
      </c>
      <c r="D228" s="7" t="s">
        <v>361</v>
      </c>
      <c r="E228" s="7" t="s">
        <v>411</v>
      </c>
      <c r="M228" s="12">
        <v>20</v>
      </c>
      <c r="N228" s="26">
        <f>SUM(F228:L228)*2+M228</f>
        <v>20</v>
      </c>
      <c r="O228" s="33">
        <v>1</v>
      </c>
      <c r="S228" s="8">
        <v>5</v>
      </c>
      <c r="T228" s="8">
        <f t="shared" si="9"/>
        <v>6</v>
      </c>
      <c r="U228" s="8">
        <f t="shared" si="10"/>
        <v>11.6</v>
      </c>
      <c r="V228" s="8" t="str">
        <f t="shared" si="11"/>
        <v>kaldı</v>
      </c>
    </row>
    <row r="229" spans="1:22">
      <c r="A229" s="4" t="s">
        <v>1989</v>
      </c>
      <c r="B229" s="14" t="s">
        <v>925</v>
      </c>
      <c r="C229" s="7" t="s">
        <v>1354</v>
      </c>
      <c r="D229" s="7" t="s">
        <v>1168</v>
      </c>
      <c r="E229" s="7" t="s">
        <v>1353</v>
      </c>
      <c r="M229" s="12">
        <v>20</v>
      </c>
      <c r="N229" s="26">
        <f>SUM(F229:L229)*2+M229</f>
        <v>20</v>
      </c>
      <c r="O229" s="33"/>
      <c r="S229" s="8">
        <v>5</v>
      </c>
      <c r="T229" s="8">
        <f t="shared" si="9"/>
        <v>5</v>
      </c>
      <c r="U229" s="8">
        <f t="shared" si="10"/>
        <v>11</v>
      </c>
      <c r="V229" s="8" t="str">
        <f t="shared" si="11"/>
        <v>kaldı</v>
      </c>
    </row>
    <row r="230" spans="1:22">
      <c r="A230" s="4" t="s">
        <v>1989</v>
      </c>
      <c r="B230" s="14" t="s">
        <v>922</v>
      </c>
      <c r="C230" s="7" t="s">
        <v>1352</v>
      </c>
      <c r="D230" s="7" t="s">
        <v>1351</v>
      </c>
      <c r="E230" s="7" t="s">
        <v>1350</v>
      </c>
      <c r="F230" s="15">
        <v>7</v>
      </c>
      <c r="G230" s="15">
        <v>7</v>
      </c>
      <c r="I230" s="15">
        <v>7</v>
      </c>
      <c r="L230" s="23">
        <v>5</v>
      </c>
      <c r="M230" s="12">
        <v>20</v>
      </c>
      <c r="N230" s="26">
        <f>SUM(F230:L230)*2+M230</f>
        <v>72</v>
      </c>
      <c r="O230" s="33">
        <v>10</v>
      </c>
      <c r="P230" s="15">
        <v>81</v>
      </c>
      <c r="S230" s="8">
        <v>5</v>
      </c>
      <c r="T230" s="8">
        <f t="shared" si="9"/>
        <v>96</v>
      </c>
      <c r="U230" s="8">
        <f t="shared" si="10"/>
        <v>86.399999999999991</v>
      </c>
      <c r="V230" s="8" t="str">
        <f t="shared" si="11"/>
        <v>GEÇTİ</v>
      </c>
    </row>
    <row r="231" spans="1:22">
      <c r="A231" s="4" t="s">
        <v>1989</v>
      </c>
      <c r="B231" s="14" t="s">
        <v>919</v>
      </c>
      <c r="C231" s="7" t="s">
        <v>1349</v>
      </c>
      <c r="D231" s="7" t="s">
        <v>1348</v>
      </c>
      <c r="E231" s="7" t="s">
        <v>1347</v>
      </c>
      <c r="M231" s="12">
        <v>20</v>
      </c>
      <c r="N231" s="26">
        <f>SUM(F231:L231)*2+M231</f>
        <v>20</v>
      </c>
      <c r="O231" s="33">
        <v>3</v>
      </c>
      <c r="S231" s="8">
        <v>5</v>
      </c>
      <c r="T231" s="8">
        <f t="shared" si="9"/>
        <v>8</v>
      </c>
      <c r="U231" s="8">
        <f t="shared" si="10"/>
        <v>12.8</v>
      </c>
      <c r="V231" s="8" t="str">
        <f t="shared" si="11"/>
        <v>kaldı</v>
      </c>
    </row>
    <row r="232" spans="1:22">
      <c r="A232" s="4" t="s">
        <v>1989</v>
      </c>
      <c r="B232" s="14" t="s">
        <v>916</v>
      </c>
      <c r="C232" s="7" t="s">
        <v>1346</v>
      </c>
      <c r="D232" s="7" t="s">
        <v>227</v>
      </c>
      <c r="E232" s="7" t="s">
        <v>1345</v>
      </c>
      <c r="M232" s="12">
        <v>20</v>
      </c>
      <c r="N232" s="26">
        <f>SUM(F232:L232)*2+M232</f>
        <v>20</v>
      </c>
      <c r="O232" s="33">
        <v>4</v>
      </c>
      <c r="P232" s="15">
        <v>27</v>
      </c>
      <c r="S232" s="8">
        <v>5</v>
      </c>
      <c r="T232" s="8">
        <f t="shared" si="9"/>
        <v>36</v>
      </c>
      <c r="U232" s="8">
        <f t="shared" si="10"/>
        <v>29.599999999999998</v>
      </c>
      <c r="V232" s="8" t="str">
        <f t="shared" si="11"/>
        <v>kaldı</v>
      </c>
    </row>
    <row r="233" spans="1:22">
      <c r="A233" s="4" t="s">
        <v>1989</v>
      </c>
      <c r="B233" s="14" t="s">
        <v>912</v>
      </c>
      <c r="C233" s="7" t="s">
        <v>1344</v>
      </c>
      <c r="D233" s="7" t="s">
        <v>479</v>
      </c>
      <c r="E233" s="7" t="s">
        <v>1343</v>
      </c>
      <c r="F233" s="15">
        <v>8</v>
      </c>
      <c r="G233" s="15">
        <v>7</v>
      </c>
      <c r="H233" s="15">
        <v>6</v>
      </c>
      <c r="I233" s="15">
        <v>5</v>
      </c>
      <c r="M233" s="12">
        <v>20</v>
      </c>
      <c r="N233" s="26">
        <f>SUM(F233:L233)*2+M233</f>
        <v>72</v>
      </c>
      <c r="O233" s="33">
        <v>8</v>
      </c>
      <c r="P233" s="15">
        <v>38</v>
      </c>
      <c r="S233" s="8">
        <v>5</v>
      </c>
      <c r="T233" s="8">
        <f t="shared" si="9"/>
        <v>51</v>
      </c>
      <c r="U233" s="8">
        <f t="shared" si="10"/>
        <v>59.4</v>
      </c>
      <c r="V233" s="8" t="str">
        <f t="shared" si="11"/>
        <v>kaldı</v>
      </c>
    </row>
    <row r="234" spans="1:22">
      <c r="A234" s="4" t="s">
        <v>1989</v>
      </c>
      <c r="B234" s="14" t="s">
        <v>908</v>
      </c>
      <c r="C234" s="7" t="s">
        <v>237</v>
      </c>
      <c r="D234" s="7" t="s">
        <v>236</v>
      </c>
      <c r="E234" s="7" t="s">
        <v>235</v>
      </c>
      <c r="F234" s="15">
        <v>7</v>
      </c>
      <c r="G234" s="15">
        <v>6</v>
      </c>
      <c r="H234" s="15">
        <v>5</v>
      </c>
      <c r="I234" s="15">
        <v>5</v>
      </c>
      <c r="M234" s="12">
        <v>20</v>
      </c>
      <c r="N234" s="26">
        <f>SUM(F234:L234)*2+M234</f>
        <v>66</v>
      </c>
      <c r="O234" s="33">
        <v>5</v>
      </c>
      <c r="P234" s="15">
        <v>7</v>
      </c>
      <c r="S234" s="8">
        <v>5</v>
      </c>
      <c r="T234" s="8">
        <f t="shared" si="9"/>
        <v>17</v>
      </c>
      <c r="U234" s="8">
        <f t="shared" si="10"/>
        <v>36.6</v>
      </c>
      <c r="V234" s="8" t="str">
        <f t="shared" si="11"/>
        <v>kaldı</v>
      </c>
    </row>
    <row r="235" spans="1:22">
      <c r="A235" s="4" t="s">
        <v>1989</v>
      </c>
      <c r="B235" s="14" t="s">
        <v>905</v>
      </c>
      <c r="C235" s="7" t="s">
        <v>1342</v>
      </c>
      <c r="D235" s="7" t="s">
        <v>1341</v>
      </c>
      <c r="E235" s="7" t="s">
        <v>1340</v>
      </c>
      <c r="F235" s="15">
        <v>6</v>
      </c>
      <c r="G235" s="15">
        <v>5</v>
      </c>
      <c r="H235" s="15">
        <v>3</v>
      </c>
      <c r="M235" s="12">
        <v>20</v>
      </c>
      <c r="N235" s="26">
        <f>SUM(F235:L235)*2+M235</f>
        <v>48</v>
      </c>
      <c r="O235" s="33">
        <v>12</v>
      </c>
      <c r="P235" s="15">
        <v>13</v>
      </c>
      <c r="S235" s="8">
        <v>5</v>
      </c>
      <c r="T235" s="8">
        <f t="shared" si="9"/>
        <v>30</v>
      </c>
      <c r="U235" s="8">
        <f t="shared" si="10"/>
        <v>37.200000000000003</v>
      </c>
      <c r="V235" s="8" t="str">
        <f t="shared" si="11"/>
        <v>kaldı</v>
      </c>
    </row>
    <row r="236" spans="1:22">
      <c r="A236" s="4" t="s">
        <v>1989</v>
      </c>
      <c r="B236" s="14" t="s">
        <v>902</v>
      </c>
      <c r="C236" s="7" t="s">
        <v>1339</v>
      </c>
      <c r="D236" s="7" t="s">
        <v>1157</v>
      </c>
      <c r="E236" s="7" t="s">
        <v>363</v>
      </c>
      <c r="F236" s="15">
        <v>6</v>
      </c>
      <c r="H236" s="15">
        <v>6</v>
      </c>
      <c r="I236" s="15">
        <v>4</v>
      </c>
      <c r="K236" s="23">
        <v>4</v>
      </c>
      <c r="M236" s="12">
        <v>20</v>
      </c>
      <c r="N236" s="26">
        <f>SUM(F236:L236)*2+M236</f>
        <v>60</v>
      </c>
      <c r="O236" s="33">
        <v>4</v>
      </c>
      <c r="P236" s="15">
        <v>41</v>
      </c>
      <c r="S236" s="8">
        <v>5</v>
      </c>
      <c r="T236" s="8">
        <f t="shared" si="9"/>
        <v>50</v>
      </c>
      <c r="U236" s="8">
        <f t="shared" si="10"/>
        <v>54</v>
      </c>
      <c r="V236" s="8" t="str">
        <f t="shared" si="11"/>
        <v>kaldı</v>
      </c>
    </row>
    <row r="237" spans="1:22">
      <c r="A237" s="4" t="s">
        <v>1989</v>
      </c>
      <c r="B237" s="14" t="s">
        <v>899</v>
      </c>
      <c r="C237" s="7" t="s">
        <v>1338</v>
      </c>
      <c r="D237" s="7" t="s">
        <v>1337</v>
      </c>
      <c r="E237" s="7" t="s">
        <v>131</v>
      </c>
      <c r="F237" s="15">
        <v>7</v>
      </c>
      <c r="M237" s="12">
        <v>20</v>
      </c>
      <c r="N237" s="26">
        <f>SUM(F237:L237)*2+M237</f>
        <v>34</v>
      </c>
      <c r="O237" s="33">
        <v>3</v>
      </c>
      <c r="S237" s="8">
        <v>5</v>
      </c>
      <c r="T237" s="8">
        <f t="shared" si="9"/>
        <v>8</v>
      </c>
      <c r="U237" s="8">
        <f t="shared" si="10"/>
        <v>18.400000000000002</v>
      </c>
      <c r="V237" s="8" t="str">
        <f t="shared" si="11"/>
        <v>kaldı</v>
      </c>
    </row>
    <row r="238" spans="1:22">
      <c r="A238" s="4" t="s">
        <v>1989</v>
      </c>
      <c r="B238" s="14" t="s">
        <v>895</v>
      </c>
      <c r="C238" s="7" t="s">
        <v>1336</v>
      </c>
      <c r="D238" s="7" t="s">
        <v>1335</v>
      </c>
      <c r="E238" s="7" t="s">
        <v>1334</v>
      </c>
      <c r="F238" s="15">
        <v>6</v>
      </c>
      <c r="G238" s="15">
        <v>7</v>
      </c>
      <c r="H238" s="15">
        <v>4</v>
      </c>
      <c r="I238" s="15">
        <v>4</v>
      </c>
      <c r="M238" s="12">
        <v>20</v>
      </c>
      <c r="N238" s="26">
        <f>SUM(F238:L238)*2+M238</f>
        <v>62</v>
      </c>
      <c r="O238" s="33">
        <v>12</v>
      </c>
      <c r="P238" s="15">
        <v>7</v>
      </c>
      <c r="S238" s="8">
        <v>5</v>
      </c>
      <c r="T238" s="8">
        <f t="shared" si="9"/>
        <v>24</v>
      </c>
      <c r="U238" s="8">
        <f t="shared" si="10"/>
        <v>39.200000000000003</v>
      </c>
      <c r="V238" s="8" t="str">
        <f t="shared" si="11"/>
        <v>kaldı</v>
      </c>
    </row>
    <row r="239" spans="1:22">
      <c r="A239" s="4" t="s">
        <v>1989</v>
      </c>
      <c r="B239" s="14" t="s">
        <v>891</v>
      </c>
      <c r="C239" s="7" t="s">
        <v>1333</v>
      </c>
      <c r="D239" s="7" t="s">
        <v>1332</v>
      </c>
      <c r="E239" s="7" t="s">
        <v>1063</v>
      </c>
      <c r="F239" s="15">
        <v>4</v>
      </c>
      <c r="H239" s="15">
        <v>2</v>
      </c>
      <c r="M239" s="12">
        <v>20</v>
      </c>
      <c r="N239" s="26">
        <f>SUM(F239:L239)*2+M239</f>
        <v>32</v>
      </c>
      <c r="O239" s="33">
        <v>10</v>
      </c>
      <c r="P239" s="15">
        <v>15</v>
      </c>
      <c r="S239" s="8">
        <v>5</v>
      </c>
      <c r="T239" s="8">
        <f t="shared" si="9"/>
        <v>30</v>
      </c>
      <c r="U239" s="8">
        <f t="shared" si="10"/>
        <v>30.8</v>
      </c>
      <c r="V239" s="8" t="str">
        <f t="shared" si="11"/>
        <v>kaldı</v>
      </c>
    </row>
    <row r="240" spans="1:22">
      <c r="A240" s="4" t="s">
        <v>1989</v>
      </c>
      <c r="B240" s="14" t="s">
        <v>888</v>
      </c>
      <c r="C240" s="7" t="s">
        <v>1331</v>
      </c>
      <c r="D240" s="7" t="s">
        <v>1330</v>
      </c>
      <c r="E240" s="7" t="s">
        <v>1329</v>
      </c>
      <c r="M240" s="12">
        <v>20</v>
      </c>
      <c r="N240" s="26">
        <f>SUM(F240:L240)*2+M240</f>
        <v>20</v>
      </c>
      <c r="O240" s="33"/>
      <c r="S240" s="8">
        <v>5</v>
      </c>
      <c r="T240" s="8">
        <f t="shared" si="9"/>
        <v>5</v>
      </c>
      <c r="U240" s="8">
        <f t="shared" si="10"/>
        <v>11</v>
      </c>
      <c r="V240" s="8" t="str">
        <f t="shared" si="11"/>
        <v>kaldı</v>
      </c>
    </row>
    <row r="241" spans="1:22">
      <c r="A241" s="4" t="s">
        <v>1989</v>
      </c>
      <c r="B241" s="14" t="s">
        <v>885</v>
      </c>
      <c r="C241" s="7" t="s">
        <v>1328</v>
      </c>
      <c r="D241" s="7" t="s">
        <v>1327</v>
      </c>
      <c r="E241" s="7" t="s">
        <v>1326</v>
      </c>
      <c r="M241" s="12">
        <v>20</v>
      </c>
      <c r="N241" s="26">
        <f>SUM(F241:L241)*2+M241</f>
        <v>20</v>
      </c>
      <c r="O241" s="33">
        <v>2</v>
      </c>
      <c r="S241" s="8">
        <v>5</v>
      </c>
      <c r="T241" s="8">
        <f t="shared" si="9"/>
        <v>7</v>
      </c>
      <c r="U241" s="8">
        <f t="shared" si="10"/>
        <v>12.2</v>
      </c>
      <c r="V241" s="8" t="str">
        <f t="shared" si="11"/>
        <v>kaldı</v>
      </c>
    </row>
    <row r="242" spans="1:22">
      <c r="A242" s="4" t="s">
        <v>1989</v>
      </c>
      <c r="B242" s="14" t="s">
        <v>881</v>
      </c>
      <c r="C242" s="7" t="s">
        <v>1325</v>
      </c>
      <c r="D242" s="7" t="s">
        <v>1324</v>
      </c>
      <c r="E242" s="7" t="s">
        <v>810</v>
      </c>
      <c r="F242" s="15">
        <v>5</v>
      </c>
      <c r="G242" s="15">
        <v>5</v>
      </c>
      <c r="H242" s="15">
        <v>6</v>
      </c>
      <c r="I242" s="15">
        <v>5</v>
      </c>
      <c r="M242" s="12">
        <v>20</v>
      </c>
      <c r="N242" s="26">
        <f>SUM(F242:L242)*2+M242</f>
        <v>62</v>
      </c>
      <c r="O242" s="33">
        <v>10</v>
      </c>
      <c r="P242" s="15">
        <v>33</v>
      </c>
      <c r="Q242" s="8">
        <v>6</v>
      </c>
      <c r="S242" s="8">
        <v>5</v>
      </c>
      <c r="T242" s="8">
        <f t="shared" si="9"/>
        <v>60</v>
      </c>
      <c r="U242" s="8">
        <f t="shared" si="10"/>
        <v>60.8</v>
      </c>
      <c r="V242" s="8" t="str">
        <f t="shared" si="11"/>
        <v>GEÇTİ</v>
      </c>
    </row>
    <row r="243" spans="1:22">
      <c r="A243" s="4" t="s">
        <v>1989</v>
      </c>
      <c r="B243" s="14" t="s">
        <v>879</v>
      </c>
      <c r="C243" s="7" t="s">
        <v>1323</v>
      </c>
      <c r="D243" s="7" t="s">
        <v>1322</v>
      </c>
      <c r="E243" s="7" t="s">
        <v>1321</v>
      </c>
      <c r="M243" s="12">
        <v>20</v>
      </c>
      <c r="N243" s="26">
        <f>SUM(F243:L243)*2+M243</f>
        <v>20</v>
      </c>
      <c r="O243" s="33">
        <v>1</v>
      </c>
      <c r="S243" s="8">
        <v>5</v>
      </c>
      <c r="T243" s="8">
        <f t="shared" si="9"/>
        <v>6</v>
      </c>
      <c r="U243" s="8">
        <f t="shared" si="10"/>
        <v>11.6</v>
      </c>
      <c r="V243" s="8" t="str">
        <f t="shared" si="11"/>
        <v>kaldı</v>
      </c>
    </row>
    <row r="244" spans="1:22">
      <c r="A244" s="4" t="s">
        <v>1989</v>
      </c>
      <c r="B244" s="14" t="s">
        <v>875</v>
      </c>
      <c r="C244" s="7" t="s">
        <v>1320</v>
      </c>
      <c r="D244" s="7" t="s">
        <v>1319</v>
      </c>
      <c r="E244" s="7" t="s">
        <v>1318</v>
      </c>
      <c r="M244" s="12">
        <v>20</v>
      </c>
      <c r="N244" s="26">
        <f>SUM(F244:L244)*2+M244</f>
        <v>20</v>
      </c>
      <c r="O244" s="33"/>
      <c r="S244" s="8">
        <v>5</v>
      </c>
      <c r="T244" s="8">
        <f t="shared" si="9"/>
        <v>5</v>
      </c>
      <c r="U244" s="8">
        <f t="shared" si="10"/>
        <v>11</v>
      </c>
      <c r="V244" s="8" t="str">
        <f t="shared" si="11"/>
        <v>kaldı</v>
      </c>
    </row>
    <row r="245" spans="1:22">
      <c r="A245" s="4" t="s">
        <v>1989</v>
      </c>
      <c r="B245" s="14" t="s">
        <v>871</v>
      </c>
      <c r="C245" s="7" t="s">
        <v>1317</v>
      </c>
      <c r="D245" s="7" t="s">
        <v>1292</v>
      </c>
      <c r="E245" s="7" t="s">
        <v>1316</v>
      </c>
      <c r="F245" s="15">
        <v>7</v>
      </c>
      <c r="G245" s="15">
        <v>7</v>
      </c>
      <c r="H245" s="15">
        <v>4</v>
      </c>
      <c r="I245" s="15">
        <v>5</v>
      </c>
      <c r="M245" s="12">
        <v>20</v>
      </c>
      <c r="N245" s="26">
        <f>SUM(F245:L245)*2+M245</f>
        <v>66</v>
      </c>
      <c r="O245" s="33">
        <v>12</v>
      </c>
      <c r="P245" s="15">
        <v>27</v>
      </c>
      <c r="Q245" s="8">
        <v>7</v>
      </c>
      <c r="R245" s="8">
        <v>6</v>
      </c>
      <c r="S245" s="8">
        <v>5</v>
      </c>
      <c r="T245" s="8">
        <f t="shared" si="9"/>
        <v>70</v>
      </c>
      <c r="U245" s="8">
        <f t="shared" si="10"/>
        <v>68.400000000000006</v>
      </c>
      <c r="V245" s="8" t="str">
        <f t="shared" si="11"/>
        <v>GEÇTİ</v>
      </c>
    </row>
    <row r="246" spans="1:22">
      <c r="A246" s="4" t="s">
        <v>1989</v>
      </c>
      <c r="B246" s="14" t="s">
        <v>867</v>
      </c>
      <c r="C246" s="7" t="s">
        <v>1315</v>
      </c>
      <c r="D246" s="7" t="s">
        <v>1314</v>
      </c>
      <c r="E246" s="7" t="s">
        <v>777</v>
      </c>
      <c r="M246" s="12">
        <v>20</v>
      </c>
      <c r="N246" s="26">
        <f>SUM(F246:L246)*2+M246</f>
        <v>20</v>
      </c>
      <c r="O246" s="33">
        <v>8</v>
      </c>
      <c r="S246" s="8">
        <v>5</v>
      </c>
      <c r="T246" s="8">
        <f t="shared" si="9"/>
        <v>13</v>
      </c>
      <c r="U246" s="8">
        <f t="shared" si="10"/>
        <v>15.8</v>
      </c>
      <c r="V246" s="8" t="str">
        <f t="shared" si="11"/>
        <v>kaldı</v>
      </c>
    </row>
    <row r="247" spans="1:22">
      <c r="A247" s="4" t="s">
        <v>1989</v>
      </c>
      <c r="B247" s="14" t="s">
        <v>864</v>
      </c>
      <c r="C247" s="7" t="s">
        <v>231</v>
      </c>
      <c r="D247" s="7" t="s">
        <v>230</v>
      </c>
      <c r="E247" s="7" t="s">
        <v>229</v>
      </c>
      <c r="F247" s="15">
        <v>6</v>
      </c>
      <c r="G247" s="15">
        <v>6</v>
      </c>
      <c r="H247" s="15">
        <v>4</v>
      </c>
      <c r="I247" s="15">
        <v>5</v>
      </c>
      <c r="M247" s="12">
        <v>20</v>
      </c>
      <c r="N247" s="26">
        <f>SUM(F247:L247)*2+M247</f>
        <v>62</v>
      </c>
      <c r="O247" s="33">
        <v>5</v>
      </c>
      <c r="P247" s="15">
        <v>22</v>
      </c>
      <c r="S247" s="8">
        <v>5</v>
      </c>
      <c r="T247" s="8">
        <f t="shared" si="9"/>
        <v>32</v>
      </c>
      <c r="U247" s="8">
        <f t="shared" si="10"/>
        <v>44</v>
      </c>
      <c r="V247" s="8" t="str">
        <f t="shared" si="11"/>
        <v>kaldı</v>
      </c>
    </row>
    <row r="248" spans="1:22">
      <c r="A248" s="4" t="s">
        <v>1989</v>
      </c>
      <c r="B248" s="14" t="s">
        <v>861</v>
      </c>
      <c r="C248" s="7" t="s">
        <v>1313</v>
      </c>
      <c r="D248" s="7" t="s">
        <v>1312</v>
      </c>
      <c r="E248" s="7" t="s">
        <v>823</v>
      </c>
      <c r="M248" s="12">
        <v>20</v>
      </c>
      <c r="N248" s="26">
        <f>SUM(F248:L248)*2+M248</f>
        <v>20</v>
      </c>
      <c r="O248" s="33">
        <v>11</v>
      </c>
      <c r="Q248" s="8">
        <v>5</v>
      </c>
      <c r="S248" s="8">
        <v>5</v>
      </c>
      <c r="T248" s="8">
        <f t="shared" si="9"/>
        <v>26</v>
      </c>
      <c r="U248" s="8">
        <f t="shared" si="10"/>
        <v>23.6</v>
      </c>
      <c r="V248" s="8" t="str">
        <f t="shared" si="11"/>
        <v>kaldı</v>
      </c>
    </row>
    <row r="249" spans="1:22">
      <c r="A249" s="4" t="s">
        <v>1989</v>
      </c>
      <c r="B249" s="14" t="s">
        <v>857</v>
      </c>
      <c r="C249" s="7" t="s">
        <v>1311</v>
      </c>
      <c r="D249" s="7" t="s">
        <v>1310</v>
      </c>
      <c r="E249" s="7" t="s">
        <v>876</v>
      </c>
      <c r="F249" s="15">
        <v>7</v>
      </c>
      <c r="H249" s="15">
        <v>6</v>
      </c>
      <c r="M249" s="12">
        <v>20</v>
      </c>
      <c r="N249" s="26">
        <f>SUM(F249:L249)*2+M249</f>
        <v>46</v>
      </c>
      <c r="O249" s="33"/>
      <c r="P249" s="15">
        <v>9</v>
      </c>
      <c r="S249" s="8">
        <v>5</v>
      </c>
      <c r="T249" s="8">
        <f t="shared" si="9"/>
        <v>14</v>
      </c>
      <c r="U249" s="8">
        <f t="shared" si="10"/>
        <v>26.800000000000004</v>
      </c>
      <c r="V249" s="8" t="str">
        <f t="shared" si="11"/>
        <v>kaldı</v>
      </c>
    </row>
    <row r="250" spans="1:22">
      <c r="A250" s="4" t="s">
        <v>1989</v>
      </c>
      <c r="B250" s="14" t="s">
        <v>853</v>
      </c>
      <c r="C250" s="7" t="s">
        <v>1309</v>
      </c>
      <c r="D250" s="7" t="s">
        <v>1308</v>
      </c>
      <c r="E250" s="7" t="s">
        <v>1307</v>
      </c>
      <c r="M250" s="12">
        <v>20</v>
      </c>
      <c r="N250" s="26">
        <f>SUM(F250:L250)*2+M250</f>
        <v>20</v>
      </c>
      <c r="O250" s="33">
        <v>1</v>
      </c>
      <c r="P250" s="15">
        <v>7</v>
      </c>
      <c r="S250" s="8">
        <v>5</v>
      </c>
      <c r="T250" s="8">
        <f t="shared" si="9"/>
        <v>13</v>
      </c>
      <c r="U250" s="8">
        <f t="shared" si="10"/>
        <v>15.8</v>
      </c>
      <c r="V250" s="8" t="str">
        <f t="shared" si="11"/>
        <v>kaldı</v>
      </c>
    </row>
    <row r="251" spans="1:22">
      <c r="A251" s="4" t="s">
        <v>1989</v>
      </c>
      <c r="B251" s="14" t="s">
        <v>849</v>
      </c>
      <c r="C251" s="7" t="s">
        <v>228</v>
      </c>
      <c r="D251" s="7" t="s">
        <v>227</v>
      </c>
      <c r="E251" s="7" t="s">
        <v>226</v>
      </c>
      <c r="M251" s="12">
        <v>20</v>
      </c>
      <c r="N251" s="26">
        <f>SUM(F251:L251)*2+M251</f>
        <v>20</v>
      </c>
      <c r="O251" s="33">
        <v>2</v>
      </c>
      <c r="P251" s="15">
        <v>2</v>
      </c>
      <c r="S251" s="8">
        <v>5</v>
      </c>
      <c r="T251" s="8">
        <f t="shared" si="9"/>
        <v>9</v>
      </c>
      <c r="U251" s="8">
        <f t="shared" si="10"/>
        <v>13.399999999999999</v>
      </c>
      <c r="V251" s="8" t="str">
        <f t="shared" si="11"/>
        <v>kaldı</v>
      </c>
    </row>
    <row r="252" spans="1:22">
      <c r="A252" s="4" t="s">
        <v>1988</v>
      </c>
      <c r="B252" s="14" t="s">
        <v>937</v>
      </c>
      <c r="C252" s="7" t="s">
        <v>109</v>
      </c>
      <c r="D252" s="7" t="s">
        <v>110</v>
      </c>
      <c r="E252" s="7" t="s">
        <v>111</v>
      </c>
      <c r="M252" s="12">
        <v>20</v>
      </c>
      <c r="N252" s="26">
        <f>SUM(F252:L252)*2+M252</f>
        <v>20</v>
      </c>
      <c r="O252" s="33"/>
      <c r="S252" s="8">
        <v>5</v>
      </c>
      <c r="T252" s="8">
        <f t="shared" si="9"/>
        <v>5</v>
      </c>
      <c r="U252" s="8">
        <f t="shared" si="10"/>
        <v>11</v>
      </c>
      <c r="V252" s="8" t="str">
        <f t="shared" si="11"/>
        <v>kaldı</v>
      </c>
    </row>
    <row r="253" spans="1:22">
      <c r="A253" s="4" t="s">
        <v>1988</v>
      </c>
      <c r="B253" s="14" t="s">
        <v>936</v>
      </c>
      <c r="C253" s="7" t="s">
        <v>935</v>
      </c>
      <c r="D253" s="7" t="s">
        <v>934</v>
      </c>
      <c r="E253" s="7" t="s">
        <v>55</v>
      </c>
      <c r="M253" s="12">
        <v>20</v>
      </c>
      <c r="N253" s="26">
        <f>SUM(F253:L253)*2+M253</f>
        <v>20</v>
      </c>
      <c r="O253" s="33">
        <v>3</v>
      </c>
      <c r="S253" s="8">
        <v>5</v>
      </c>
      <c r="T253" s="8">
        <f t="shared" si="9"/>
        <v>8</v>
      </c>
      <c r="U253" s="8">
        <f t="shared" si="10"/>
        <v>12.8</v>
      </c>
      <c r="V253" s="8" t="str">
        <f t="shared" si="11"/>
        <v>kaldı</v>
      </c>
    </row>
    <row r="254" spans="1:22">
      <c r="A254" s="4" t="s">
        <v>1988</v>
      </c>
      <c r="B254" s="14" t="s">
        <v>933</v>
      </c>
      <c r="C254" s="7" t="s">
        <v>932</v>
      </c>
      <c r="D254" s="7" t="s">
        <v>50</v>
      </c>
      <c r="E254" s="7" t="s">
        <v>931</v>
      </c>
      <c r="F254" s="15">
        <v>6</v>
      </c>
      <c r="G254" s="15">
        <v>5</v>
      </c>
      <c r="H254" s="15">
        <v>6</v>
      </c>
      <c r="I254" s="15">
        <v>5</v>
      </c>
      <c r="M254" s="12">
        <v>20</v>
      </c>
      <c r="N254" s="26">
        <f>SUM(F254:L254)*2+M254</f>
        <v>64</v>
      </c>
      <c r="O254" s="33">
        <v>9</v>
      </c>
      <c r="P254" s="15">
        <v>45</v>
      </c>
      <c r="S254" s="8">
        <v>5</v>
      </c>
      <c r="T254" s="8">
        <f t="shared" si="9"/>
        <v>59</v>
      </c>
      <c r="U254" s="8">
        <f t="shared" si="10"/>
        <v>61</v>
      </c>
      <c r="V254" s="8" t="str">
        <f t="shared" si="11"/>
        <v>GEÇTİ</v>
      </c>
    </row>
    <row r="255" spans="1:22">
      <c r="A255" s="4" t="s">
        <v>1988</v>
      </c>
      <c r="B255" s="14" t="s">
        <v>930</v>
      </c>
      <c r="C255" s="7" t="s">
        <v>929</v>
      </c>
      <c r="D255" s="7" t="s">
        <v>928</v>
      </c>
      <c r="E255" s="7" t="s">
        <v>927</v>
      </c>
      <c r="F255" s="15">
        <v>5</v>
      </c>
      <c r="G255" s="15">
        <v>5</v>
      </c>
      <c r="H255" s="15">
        <v>5</v>
      </c>
      <c r="I255" s="15">
        <v>6</v>
      </c>
      <c r="M255" s="12">
        <v>20</v>
      </c>
      <c r="N255" s="26">
        <f>SUM(F255:L255)*2+M255</f>
        <v>62</v>
      </c>
      <c r="O255" s="33">
        <v>7</v>
      </c>
      <c r="P255" s="15">
        <v>37</v>
      </c>
      <c r="Q255" s="8">
        <v>4</v>
      </c>
      <c r="R255" s="8">
        <v>6</v>
      </c>
      <c r="S255" s="8">
        <v>5</v>
      </c>
      <c r="T255" s="8">
        <f t="shared" si="9"/>
        <v>69</v>
      </c>
      <c r="U255" s="8">
        <f t="shared" si="10"/>
        <v>66.2</v>
      </c>
      <c r="V255" s="8" t="str">
        <f t="shared" si="11"/>
        <v>GEÇTİ</v>
      </c>
    </row>
    <row r="256" spans="1:22">
      <c r="A256" s="4" t="s">
        <v>1989</v>
      </c>
      <c r="B256" s="14" t="s">
        <v>845</v>
      </c>
      <c r="C256" s="7" t="s">
        <v>1306</v>
      </c>
      <c r="D256" s="7" t="s">
        <v>310</v>
      </c>
      <c r="E256" s="7" t="s">
        <v>1305</v>
      </c>
      <c r="M256" s="12">
        <v>20</v>
      </c>
      <c r="N256" s="26">
        <f>SUM(F256:L256)*2+M256</f>
        <v>20</v>
      </c>
      <c r="O256" s="33"/>
      <c r="S256" s="8">
        <v>5</v>
      </c>
      <c r="T256" s="8">
        <f t="shared" si="9"/>
        <v>5</v>
      </c>
      <c r="U256" s="8">
        <f t="shared" si="10"/>
        <v>11</v>
      </c>
      <c r="V256" s="8" t="str">
        <f t="shared" si="11"/>
        <v>kaldı</v>
      </c>
    </row>
    <row r="257" spans="1:23">
      <c r="A257" s="4" t="s">
        <v>1989</v>
      </c>
      <c r="B257" s="14" t="s">
        <v>841</v>
      </c>
      <c r="C257" s="7" t="s">
        <v>1304</v>
      </c>
      <c r="D257" s="7" t="s">
        <v>1303</v>
      </c>
      <c r="E257" s="7" t="s">
        <v>1302</v>
      </c>
      <c r="I257" s="15">
        <v>1</v>
      </c>
      <c r="J257" s="23">
        <v>5</v>
      </c>
      <c r="K257" s="23">
        <v>2</v>
      </c>
      <c r="L257" s="23">
        <v>2</v>
      </c>
      <c r="M257" s="12">
        <v>20</v>
      </c>
      <c r="N257" s="26">
        <f>SUM(F257:L257)*2+M257</f>
        <v>40</v>
      </c>
      <c r="O257" s="33">
        <v>7</v>
      </c>
      <c r="P257" s="15">
        <v>9</v>
      </c>
      <c r="Q257" s="8">
        <v>6</v>
      </c>
      <c r="S257" s="8">
        <v>5</v>
      </c>
      <c r="T257" s="8">
        <f t="shared" si="9"/>
        <v>33</v>
      </c>
      <c r="U257" s="8">
        <f t="shared" si="10"/>
        <v>35.799999999999997</v>
      </c>
      <c r="V257" s="8" t="str">
        <f t="shared" si="11"/>
        <v>kaldı</v>
      </c>
    </row>
    <row r="258" spans="1:23">
      <c r="A258" s="4" t="s">
        <v>1988</v>
      </c>
      <c r="B258" s="14" t="s">
        <v>926</v>
      </c>
      <c r="C258" s="7" t="s">
        <v>353</v>
      </c>
      <c r="D258" s="7" t="s">
        <v>352</v>
      </c>
      <c r="E258" s="7" t="s">
        <v>351</v>
      </c>
      <c r="M258" s="12">
        <v>20</v>
      </c>
      <c r="N258" s="26">
        <f>SUM(F258:L258)*2+M258</f>
        <v>20</v>
      </c>
      <c r="O258" s="33">
        <v>4</v>
      </c>
      <c r="P258" s="15">
        <v>9</v>
      </c>
      <c r="S258" s="8">
        <v>5</v>
      </c>
      <c r="T258" s="8">
        <f t="shared" si="9"/>
        <v>18</v>
      </c>
      <c r="U258" s="8">
        <f t="shared" si="10"/>
        <v>18.799999999999997</v>
      </c>
      <c r="V258" s="8" t="str">
        <f t="shared" si="11"/>
        <v>kaldı</v>
      </c>
    </row>
    <row r="259" spans="1:23">
      <c r="A259" s="4" t="s">
        <v>1988</v>
      </c>
      <c r="B259" s="14" t="s">
        <v>925</v>
      </c>
      <c r="C259" s="7" t="s">
        <v>924</v>
      </c>
      <c r="D259" s="7" t="s">
        <v>658</v>
      </c>
      <c r="E259" s="7" t="s">
        <v>923</v>
      </c>
      <c r="M259" s="12">
        <v>20</v>
      </c>
      <c r="N259" s="26">
        <f>SUM(F259:L259)*2+M259</f>
        <v>20</v>
      </c>
      <c r="O259" s="33">
        <v>4</v>
      </c>
      <c r="S259" s="8">
        <v>5</v>
      </c>
      <c r="T259" s="8">
        <f t="shared" ref="T259:T322" si="12">O259+P259+(Q259+R259)*2+S259</f>
        <v>9</v>
      </c>
      <c r="U259" s="8">
        <f t="shared" ref="U259:U322" si="13">N259*0.4+T259*0.6</f>
        <v>13.399999999999999</v>
      </c>
      <c r="V259" s="8" t="str">
        <f t="shared" ref="V259:V322" si="14">IF(AND(T259&gt;=50,U259&gt;=59.5),"GEÇTİ","kaldı")</f>
        <v>kaldı</v>
      </c>
    </row>
    <row r="260" spans="1:23">
      <c r="A260" s="4" t="s">
        <v>1988</v>
      </c>
      <c r="B260" s="14" t="s">
        <v>922</v>
      </c>
      <c r="C260" s="7" t="s">
        <v>921</v>
      </c>
      <c r="D260" s="7" t="s">
        <v>778</v>
      </c>
      <c r="E260" s="7" t="s">
        <v>920</v>
      </c>
      <c r="F260" s="15">
        <v>5</v>
      </c>
      <c r="G260" s="15">
        <v>5</v>
      </c>
      <c r="H260" s="15">
        <v>6</v>
      </c>
      <c r="I260" s="15">
        <v>5</v>
      </c>
      <c r="M260" s="12">
        <v>20</v>
      </c>
      <c r="N260" s="26">
        <f>SUM(F260:L260)*2+M260</f>
        <v>62</v>
      </c>
      <c r="O260" s="33">
        <v>8</v>
      </c>
      <c r="P260" s="15">
        <v>38</v>
      </c>
      <c r="S260" s="8">
        <v>5</v>
      </c>
      <c r="T260" s="8">
        <f t="shared" si="12"/>
        <v>51</v>
      </c>
      <c r="U260" s="8">
        <f t="shared" si="13"/>
        <v>55.4</v>
      </c>
      <c r="V260" s="8" t="str">
        <f t="shared" si="14"/>
        <v>kaldı</v>
      </c>
    </row>
    <row r="261" spans="1:23">
      <c r="A261" s="4" t="s">
        <v>1988</v>
      </c>
      <c r="B261" s="14" t="s">
        <v>919</v>
      </c>
      <c r="C261" s="7" t="s">
        <v>918</v>
      </c>
      <c r="D261" s="7" t="s">
        <v>917</v>
      </c>
      <c r="E261" s="7" t="s">
        <v>917</v>
      </c>
      <c r="F261" s="15">
        <v>6</v>
      </c>
      <c r="G261" s="15">
        <v>6</v>
      </c>
      <c r="H261" s="15">
        <v>6</v>
      </c>
      <c r="I261" s="15">
        <v>5</v>
      </c>
      <c r="M261" s="12">
        <v>20</v>
      </c>
      <c r="N261" s="26">
        <f>SUM(F261:L261)*2+M261</f>
        <v>66</v>
      </c>
      <c r="O261" s="33">
        <v>7</v>
      </c>
      <c r="P261" s="15">
        <v>41</v>
      </c>
      <c r="Q261" s="8">
        <v>8</v>
      </c>
      <c r="S261" s="8">
        <v>5</v>
      </c>
      <c r="T261" s="8">
        <f t="shared" si="12"/>
        <v>69</v>
      </c>
      <c r="U261" s="8">
        <f t="shared" si="13"/>
        <v>67.8</v>
      </c>
      <c r="V261" s="8" t="str">
        <f t="shared" si="14"/>
        <v>GEÇTİ</v>
      </c>
      <c r="W261" s="38" t="s">
        <v>2240</v>
      </c>
    </row>
    <row r="262" spans="1:23">
      <c r="A262" s="4" t="s">
        <v>1988</v>
      </c>
      <c r="B262" s="14" t="s">
        <v>916</v>
      </c>
      <c r="C262" s="7" t="s">
        <v>915</v>
      </c>
      <c r="D262" s="7" t="s">
        <v>914</v>
      </c>
      <c r="E262" s="7" t="s">
        <v>913</v>
      </c>
      <c r="F262" s="15">
        <v>5</v>
      </c>
      <c r="G262" s="15">
        <v>4</v>
      </c>
      <c r="H262" s="16">
        <v>-10</v>
      </c>
      <c r="I262" s="15">
        <v>4</v>
      </c>
      <c r="M262" s="12">
        <v>20</v>
      </c>
      <c r="N262" s="26">
        <f>SUM(F262:L262)*2+M262</f>
        <v>26</v>
      </c>
      <c r="O262" s="33">
        <v>13</v>
      </c>
      <c r="P262" s="15">
        <v>23</v>
      </c>
      <c r="S262" s="8">
        <v>5</v>
      </c>
      <c r="T262" s="8">
        <f t="shared" si="12"/>
        <v>41</v>
      </c>
      <c r="U262" s="8">
        <f t="shared" si="13"/>
        <v>35</v>
      </c>
      <c r="V262" s="8" t="str">
        <f t="shared" si="14"/>
        <v>kaldı</v>
      </c>
    </row>
    <row r="263" spans="1:23">
      <c r="A263" s="4" t="s">
        <v>1989</v>
      </c>
      <c r="B263" s="14" t="s">
        <v>837</v>
      </c>
      <c r="C263" s="7" t="s">
        <v>1301</v>
      </c>
      <c r="D263" s="7" t="s">
        <v>1300</v>
      </c>
      <c r="E263" s="7" t="s">
        <v>1299</v>
      </c>
      <c r="M263" s="12">
        <v>20</v>
      </c>
      <c r="N263" s="26">
        <f>SUM(F263:L263)*2+M263</f>
        <v>20</v>
      </c>
      <c r="O263" s="33">
        <v>1</v>
      </c>
      <c r="S263" s="8">
        <v>5</v>
      </c>
      <c r="T263" s="8">
        <f t="shared" si="12"/>
        <v>6</v>
      </c>
      <c r="U263" s="8">
        <f t="shared" si="13"/>
        <v>11.6</v>
      </c>
      <c r="V263" s="8" t="str">
        <f t="shared" si="14"/>
        <v>kaldı</v>
      </c>
    </row>
    <row r="264" spans="1:23">
      <c r="A264" s="4" t="s">
        <v>1989</v>
      </c>
      <c r="B264" s="14" t="s">
        <v>833</v>
      </c>
      <c r="C264" s="7" t="s">
        <v>1298</v>
      </c>
      <c r="D264" s="7" t="s">
        <v>310</v>
      </c>
      <c r="E264" s="7" t="s">
        <v>1297</v>
      </c>
      <c r="I264" s="16">
        <v>-10</v>
      </c>
      <c r="J264" s="24"/>
      <c r="K264" s="24"/>
      <c r="L264" s="24"/>
      <c r="M264" s="12">
        <v>20</v>
      </c>
      <c r="N264" s="26">
        <f>SUM(F264:L264)*2+M264</f>
        <v>0</v>
      </c>
      <c r="O264" s="33">
        <v>8</v>
      </c>
      <c r="P264" s="15">
        <v>14</v>
      </c>
      <c r="S264" s="8">
        <v>5</v>
      </c>
      <c r="T264" s="8">
        <f t="shared" si="12"/>
        <v>27</v>
      </c>
      <c r="U264" s="8">
        <f t="shared" si="13"/>
        <v>16.2</v>
      </c>
      <c r="V264" s="8" t="str">
        <f t="shared" si="14"/>
        <v>kaldı</v>
      </c>
    </row>
    <row r="265" spans="1:23">
      <c r="A265" s="4" t="s">
        <v>1989</v>
      </c>
      <c r="B265" s="14" t="s">
        <v>829</v>
      </c>
      <c r="C265" s="7" t="s">
        <v>1296</v>
      </c>
      <c r="D265" s="7" t="s">
        <v>1295</v>
      </c>
      <c r="E265" s="7" t="s">
        <v>1294</v>
      </c>
      <c r="F265" s="15">
        <v>5</v>
      </c>
      <c r="G265" s="15">
        <v>4</v>
      </c>
      <c r="M265" s="12">
        <v>20</v>
      </c>
      <c r="N265" s="26">
        <f>SUM(F265:L265)*2+M265</f>
        <v>38</v>
      </c>
      <c r="O265" s="33">
        <v>13</v>
      </c>
      <c r="P265" s="15">
        <v>18</v>
      </c>
      <c r="S265" s="8">
        <v>5</v>
      </c>
      <c r="T265" s="8">
        <f t="shared" si="12"/>
        <v>36</v>
      </c>
      <c r="U265" s="8">
        <f t="shared" si="13"/>
        <v>36.799999999999997</v>
      </c>
      <c r="V265" s="8" t="str">
        <f t="shared" si="14"/>
        <v>kaldı</v>
      </c>
    </row>
    <row r="266" spans="1:23">
      <c r="A266" s="4" t="s">
        <v>1989</v>
      </c>
      <c r="B266" s="14" t="s">
        <v>826</v>
      </c>
      <c r="C266" s="7" t="s">
        <v>1293</v>
      </c>
      <c r="D266" s="7" t="s">
        <v>1292</v>
      </c>
      <c r="E266" s="7" t="s">
        <v>1291</v>
      </c>
      <c r="F266" s="15">
        <v>5</v>
      </c>
      <c r="G266" s="15">
        <v>4</v>
      </c>
      <c r="H266" s="16">
        <v>-10</v>
      </c>
      <c r="I266" s="16">
        <v>-10</v>
      </c>
      <c r="J266" s="24"/>
      <c r="K266" s="24"/>
      <c r="L266" s="24"/>
      <c r="M266" s="12">
        <v>20</v>
      </c>
      <c r="N266" s="26">
        <f>SUM(F266:L266)*2+M266</f>
        <v>-2</v>
      </c>
      <c r="O266" s="33">
        <v>13</v>
      </c>
      <c r="P266" s="15">
        <v>53</v>
      </c>
      <c r="S266" s="8">
        <v>5</v>
      </c>
      <c r="T266" s="8">
        <f t="shared" si="12"/>
        <v>71</v>
      </c>
      <c r="U266" s="8">
        <f t="shared" si="13"/>
        <v>41.800000000000004</v>
      </c>
      <c r="V266" s="8" t="str">
        <f t="shared" si="14"/>
        <v>kaldı</v>
      </c>
    </row>
    <row r="267" spans="1:23">
      <c r="A267" s="4" t="s">
        <v>1989</v>
      </c>
      <c r="B267" s="14" t="s">
        <v>822</v>
      </c>
      <c r="C267" s="7" t="s">
        <v>1290</v>
      </c>
      <c r="D267" s="7" t="s">
        <v>1289</v>
      </c>
      <c r="E267" s="7" t="s">
        <v>1288</v>
      </c>
      <c r="F267" s="15">
        <v>6</v>
      </c>
      <c r="G267" s="15">
        <v>6</v>
      </c>
      <c r="H267" s="15">
        <v>5</v>
      </c>
      <c r="I267" s="15">
        <v>5</v>
      </c>
      <c r="M267" s="12">
        <v>20</v>
      </c>
      <c r="N267" s="26">
        <f>SUM(F267:L267)*2+M267</f>
        <v>64</v>
      </c>
      <c r="O267" s="33">
        <v>4</v>
      </c>
      <c r="P267" s="15">
        <v>12</v>
      </c>
      <c r="S267" s="8">
        <v>5</v>
      </c>
      <c r="T267" s="8">
        <f t="shared" si="12"/>
        <v>21</v>
      </c>
      <c r="U267" s="8">
        <f t="shared" si="13"/>
        <v>38.200000000000003</v>
      </c>
      <c r="V267" s="8" t="str">
        <f t="shared" si="14"/>
        <v>kaldı</v>
      </c>
    </row>
    <row r="268" spans="1:23">
      <c r="A268" s="4" t="s">
        <v>1989</v>
      </c>
      <c r="B268" s="14" t="s">
        <v>818</v>
      </c>
      <c r="C268" s="7" t="s">
        <v>1287</v>
      </c>
      <c r="D268" s="7" t="s">
        <v>1286</v>
      </c>
      <c r="E268" s="7" t="s">
        <v>1285</v>
      </c>
      <c r="M268" s="12">
        <v>20</v>
      </c>
      <c r="N268" s="26">
        <f>SUM(F268:L268)*2+M268</f>
        <v>20</v>
      </c>
      <c r="O268" s="33"/>
      <c r="S268" s="8">
        <v>5</v>
      </c>
      <c r="T268" s="8">
        <f t="shared" si="12"/>
        <v>5</v>
      </c>
      <c r="U268" s="8">
        <f t="shared" si="13"/>
        <v>11</v>
      </c>
      <c r="V268" s="8" t="str">
        <f t="shared" si="14"/>
        <v>kaldı</v>
      </c>
    </row>
    <row r="269" spans="1:23">
      <c r="A269" s="4" t="s">
        <v>1989</v>
      </c>
      <c r="B269" s="14" t="s">
        <v>815</v>
      </c>
      <c r="C269" s="7" t="s">
        <v>1284</v>
      </c>
      <c r="D269" s="7" t="s">
        <v>1283</v>
      </c>
      <c r="E269" s="7" t="s">
        <v>1282</v>
      </c>
      <c r="M269" s="12">
        <v>20</v>
      </c>
      <c r="N269" s="26">
        <f>SUM(F269:L269)*2+M269</f>
        <v>20</v>
      </c>
      <c r="O269" s="33"/>
      <c r="S269" s="8">
        <v>5</v>
      </c>
      <c r="T269" s="8">
        <f t="shared" si="12"/>
        <v>5</v>
      </c>
      <c r="U269" s="8">
        <f t="shared" si="13"/>
        <v>11</v>
      </c>
      <c r="V269" s="8" t="str">
        <f t="shared" si="14"/>
        <v>kaldı</v>
      </c>
    </row>
    <row r="270" spans="1:23">
      <c r="A270" s="4" t="s">
        <v>1989</v>
      </c>
      <c r="B270" s="14" t="s">
        <v>812</v>
      </c>
      <c r="C270" s="7" t="s">
        <v>222</v>
      </c>
      <c r="D270" s="7" t="s">
        <v>38</v>
      </c>
      <c r="E270" s="7" t="s">
        <v>221</v>
      </c>
      <c r="F270" s="15">
        <v>1</v>
      </c>
      <c r="G270" s="15">
        <v>5</v>
      </c>
      <c r="H270" s="15">
        <v>5</v>
      </c>
      <c r="M270" s="12">
        <v>20</v>
      </c>
      <c r="N270" s="26">
        <f>SUM(F270:L270)*2+M270</f>
        <v>42</v>
      </c>
      <c r="O270" s="33">
        <v>5</v>
      </c>
      <c r="P270" s="15">
        <v>9</v>
      </c>
      <c r="S270" s="8">
        <v>5</v>
      </c>
      <c r="T270" s="8">
        <f t="shared" si="12"/>
        <v>19</v>
      </c>
      <c r="U270" s="8">
        <f t="shared" si="13"/>
        <v>28.200000000000003</v>
      </c>
      <c r="V270" s="8" t="str">
        <f t="shared" si="14"/>
        <v>kaldı</v>
      </c>
    </row>
    <row r="271" spans="1:23">
      <c r="A271" s="4" t="s">
        <v>1989</v>
      </c>
      <c r="B271" s="14" t="s">
        <v>809</v>
      </c>
      <c r="C271" s="7" t="s">
        <v>1281</v>
      </c>
      <c r="D271" s="7" t="s">
        <v>1280</v>
      </c>
      <c r="E271" s="7" t="s">
        <v>1279</v>
      </c>
      <c r="F271" s="15">
        <v>6</v>
      </c>
      <c r="H271" s="15">
        <v>6</v>
      </c>
      <c r="I271" s="15">
        <v>5</v>
      </c>
      <c r="K271" s="23">
        <v>5</v>
      </c>
      <c r="M271" s="12">
        <v>20</v>
      </c>
      <c r="N271" s="26">
        <f>SUM(F271:L271)*2+M271</f>
        <v>64</v>
      </c>
      <c r="O271" s="33">
        <v>11</v>
      </c>
      <c r="P271" s="15">
        <v>16</v>
      </c>
      <c r="Q271" s="8">
        <v>6</v>
      </c>
      <c r="S271" s="8">
        <v>5</v>
      </c>
      <c r="T271" s="8">
        <f t="shared" si="12"/>
        <v>44</v>
      </c>
      <c r="U271" s="8">
        <f t="shared" si="13"/>
        <v>52</v>
      </c>
      <c r="V271" s="8" t="str">
        <f t="shared" si="14"/>
        <v>kaldı</v>
      </c>
      <c r="W271" s="38" t="s">
        <v>2226</v>
      </c>
    </row>
    <row r="272" spans="1:23">
      <c r="A272" s="4" t="s">
        <v>1989</v>
      </c>
      <c r="B272" s="14" t="s">
        <v>805</v>
      </c>
      <c r="C272" s="7" t="s">
        <v>1278</v>
      </c>
      <c r="D272" s="7" t="s">
        <v>1277</v>
      </c>
      <c r="E272" s="7" t="s">
        <v>1276</v>
      </c>
      <c r="F272" s="15">
        <v>6</v>
      </c>
      <c r="M272" s="12">
        <v>20</v>
      </c>
      <c r="N272" s="26">
        <f>SUM(F272:L272)*2+M272</f>
        <v>32</v>
      </c>
      <c r="O272" s="33"/>
      <c r="S272" s="8">
        <v>5</v>
      </c>
      <c r="T272" s="8">
        <f t="shared" si="12"/>
        <v>5</v>
      </c>
      <c r="U272" s="8">
        <f t="shared" si="13"/>
        <v>15.8</v>
      </c>
      <c r="V272" s="8" t="str">
        <f t="shared" si="14"/>
        <v>kaldı</v>
      </c>
    </row>
    <row r="273" spans="1:22">
      <c r="A273" s="4" t="s">
        <v>1989</v>
      </c>
      <c r="B273" s="14" t="s">
        <v>802</v>
      </c>
      <c r="C273" s="7" t="s">
        <v>1275</v>
      </c>
      <c r="D273" s="7" t="s">
        <v>658</v>
      </c>
      <c r="E273" s="7" t="s">
        <v>1274</v>
      </c>
      <c r="F273" s="15">
        <v>6</v>
      </c>
      <c r="G273" s="15">
        <v>5</v>
      </c>
      <c r="H273" s="15">
        <v>6</v>
      </c>
      <c r="M273" s="12">
        <v>20</v>
      </c>
      <c r="N273" s="26">
        <f>SUM(F273:L273)*2+M273</f>
        <v>54</v>
      </c>
      <c r="O273" s="33">
        <v>11</v>
      </c>
      <c r="P273" s="15">
        <v>38</v>
      </c>
      <c r="S273" s="8">
        <v>5</v>
      </c>
      <c r="T273" s="8">
        <f t="shared" si="12"/>
        <v>54</v>
      </c>
      <c r="U273" s="8">
        <f t="shared" si="13"/>
        <v>54</v>
      </c>
      <c r="V273" s="8" t="str">
        <f t="shared" si="14"/>
        <v>kaldı</v>
      </c>
    </row>
    <row r="274" spans="1:22">
      <c r="A274" s="4" t="s">
        <v>1988</v>
      </c>
      <c r="B274" s="14" t="s">
        <v>912</v>
      </c>
      <c r="C274" s="7" t="s">
        <v>911</v>
      </c>
      <c r="D274" s="7" t="s">
        <v>910</v>
      </c>
      <c r="E274" s="7" t="s">
        <v>909</v>
      </c>
      <c r="F274" s="15">
        <v>6</v>
      </c>
      <c r="G274" s="15">
        <v>6</v>
      </c>
      <c r="H274" s="15">
        <v>6</v>
      </c>
      <c r="I274" s="15">
        <v>7</v>
      </c>
      <c r="M274" s="12">
        <v>20</v>
      </c>
      <c r="N274" s="26">
        <f>SUM(F274:L274)*2+M274</f>
        <v>70</v>
      </c>
      <c r="O274" s="33">
        <v>10</v>
      </c>
      <c r="P274" s="15">
        <v>53</v>
      </c>
      <c r="S274" s="8">
        <v>5</v>
      </c>
      <c r="T274" s="8">
        <f t="shared" si="12"/>
        <v>68</v>
      </c>
      <c r="U274" s="8">
        <f t="shared" si="13"/>
        <v>68.8</v>
      </c>
      <c r="V274" s="8" t="str">
        <f t="shared" si="14"/>
        <v>GEÇTİ</v>
      </c>
    </row>
    <row r="275" spans="1:22">
      <c r="A275" s="4" t="s">
        <v>1988</v>
      </c>
      <c r="B275" s="14" t="s">
        <v>908</v>
      </c>
      <c r="C275" s="7" t="s">
        <v>907</v>
      </c>
      <c r="D275" s="7" t="s">
        <v>510</v>
      </c>
      <c r="E275" s="7" t="s">
        <v>906</v>
      </c>
      <c r="F275" s="15">
        <v>6</v>
      </c>
      <c r="H275" s="15">
        <v>6</v>
      </c>
      <c r="I275" s="15">
        <v>5</v>
      </c>
      <c r="K275" s="23">
        <v>4</v>
      </c>
      <c r="L275" s="23">
        <v>0</v>
      </c>
      <c r="M275" s="12">
        <v>20</v>
      </c>
      <c r="N275" s="26">
        <f>SUM(F275:L275)*2+M275</f>
        <v>62</v>
      </c>
      <c r="O275" s="33">
        <v>12</v>
      </c>
      <c r="P275" s="15">
        <v>46</v>
      </c>
      <c r="S275" s="8">
        <v>5</v>
      </c>
      <c r="T275" s="8">
        <f t="shared" si="12"/>
        <v>63</v>
      </c>
      <c r="U275" s="8">
        <f t="shared" si="13"/>
        <v>62.599999999999994</v>
      </c>
      <c r="V275" s="8" t="str">
        <f t="shared" si="14"/>
        <v>GEÇTİ</v>
      </c>
    </row>
    <row r="276" spans="1:22">
      <c r="A276" s="4" t="s">
        <v>1988</v>
      </c>
      <c r="B276" s="14" t="s">
        <v>905</v>
      </c>
      <c r="C276" s="7" t="s">
        <v>904</v>
      </c>
      <c r="D276" s="7" t="s">
        <v>94</v>
      </c>
      <c r="E276" s="7" t="s">
        <v>903</v>
      </c>
      <c r="F276" s="15">
        <v>6</v>
      </c>
      <c r="G276" s="15">
        <v>6</v>
      </c>
      <c r="H276" s="15">
        <v>6</v>
      </c>
      <c r="I276" s="15">
        <v>6</v>
      </c>
      <c r="M276" s="12">
        <v>20</v>
      </c>
      <c r="N276" s="26">
        <f>SUM(F276:L276)*2+M276</f>
        <v>68</v>
      </c>
      <c r="O276" s="33">
        <v>11</v>
      </c>
      <c r="P276" s="15">
        <v>26</v>
      </c>
      <c r="S276" s="8">
        <v>5</v>
      </c>
      <c r="T276" s="8">
        <f t="shared" si="12"/>
        <v>42</v>
      </c>
      <c r="U276" s="8">
        <f t="shared" si="13"/>
        <v>52.400000000000006</v>
      </c>
      <c r="V276" s="8" t="str">
        <f t="shared" si="14"/>
        <v>kaldı</v>
      </c>
    </row>
    <row r="277" spans="1:22">
      <c r="A277" s="4" t="s">
        <v>1988</v>
      </c>
      <c r="B277" s="14" t="s">
        <v>902</v>
      </c>
      <c r="C277" s="7" t="s">
        <v>901</v>
      </c>
      <c r="D277" s="7" t="s">
        <v>110</v>
      </c>
      <c r="E277" s="7" t="s">
        <v>900</v>
      </c>
      <c r="F277" s="15">
        <v>6</v>
      </c>
      <c r="G277" s="15">
        <v>6</v>
      </c>
      <c r="H277" s="15">
        <v>6</v>
      </c>
      <c r="I277" s="15">
        <v>6</v>
      </c>
      <c r="M277" s="12">
        <v>20</v>
      </c>
      <c r="N277" s="26">
        <f>SUM(F277:L277)*2+M277</f>
        <v>68</v>
      </c>
      <c r="O277" s="33">
        <v>11</v>
      </c>
      <c r="P277" s="15">
        <v>24</v>
      </c>
      <c r="S277" s="8">
        <v>5</v>
      </c>
      <c r="T277" s="8">
        <f t="shared" si="12"/>
        <v>40</v>
      </c>
      <c r="U277" s="8">
        <f t="shared" si="13"/>
        <v>51.2</v>
      </c>
      <c r="V277" s="8" t="str">
        <f t="shared" si="14"/>
        <v>kaldı</v>
      </c>
    </row>
    <row r="278" spans="1:22">
      <c r="A278" s="4" t="s">
        <v>1988</v>
      </c>
      <c r="B278" s="14" t="s">
        <v>899</v>
      </c>
      <c r="C278" s="7" t="s">
        <v>898</v>
      </c>
      <c r="D278" s="7" t="s">
        <v>897</v>
      </c>
      <c r="E278" s="7" t="s">
        <v>896</v>
      </c>
      <c r="F278" s="15">
        <v>5</v>
      </c>
      <c r="G278" s="15">
        <v>5</v>
      </c>
      <c r="I278" s="15">
        <v>5</v>
      </c>
      <c r="L278" s="23">
        <v>6</v>
      </c>
      <c r="M278" s="12">
        <v>20</v>
      </c>
      <c r="N278" s="26">
        <f>SUM(F278:L278)*2+M278</f>
        <v>62</v>
      </c>
      <c r="O278" s="33">
        <v>11</v>
      </c>
      <c r="P278" s="15">
        <v>26</v>
      </c>
      <c r="S278" s="8">
        <v>5</v>
      </c>
      <c r="T278" s="8">
        <f t="shared" si="12"/>
        <v>42</v>
      </c>
      <c r="U278" s="8">
        <f t="shared" si="13"/>
        <v>50</v>
      </c>
      <c r="V278" s="8" t="str">
        <f t="shared" si="14"/>
        <v>kaldı</v>
      </c>
    </row>
    <row r="279" spans="1:22">
      <c r="A279" s="4" t="s">
        <v>1988</v>
      </c>
      <c r="B279" s="14" t="s">
        <v>895</v>
      </c>
      <c r="C279" s="7" t="s">
        <v>894</v>
      </c>
      <c r="D279" s="7" t="s">
        <v>893</v>
      </c>
      <c r="E279" s="7" t="s">
        <v>892</v>
      </c>
      <c r="F279" s="15">
        <v>5</v>
      </c>
      <c r="G279" s="15">
        <v>6</v>
      </c>
      <c r="M279" s="12">
        <v>20</v>
      </c>
      <c r="N279" s="26">
        <f>SUM(F279:L279)*2+M279</f>
        <v>42</v>
      </c>
      <c r="O279" s="33">
        <v>11</v>
      </c>
      <c r="P279" s="15">
        <v>35</v>
      </c>
      <c r="S279" s="8">
        <v>5</v>
      </c>
      <c r="T279" s="8">
        <f t="shared" si="12"/>
        <v>51</v>
      </c>
      <c r="U279" s="8">
        <f t="shared" si="13"/>
        <v>47.4</v>
      </c>
      <c r="V279" s="8" t="str">
        <f t="shared" si="14"/>
        <v>kaldı</v>
      </c>
    </row>
    <row r="280" spans="1:22">
      <c r="A280" s="4" t="s">
        <v>1988</v>
      </c>
      <c r="B280" s="14" t="s">
        <v>891</v>
      </c>
      <c r="C280" s="7" t="s">
        <v>890</v>
      </c>
      <c r="D280" s="7" t="s">
        <v>335</v>
      </c>
      <c r="E280" s="7" t="s">
        <v>889</v>
      </c>
      <c r="F280" s="15">
        <v>5</v>
      </c>
      <c r="G280" s="15">
        <v>5</v>
      </c>
      <c r="I280" s="15">
        <v>2</v>
      </c>
      <c r="M280" s="12">
        <v>20</v>
      </c>
      <c r="N280" s="26">
        <f>SUM(F280:L280)*2+M280</f>
        <v>44</v>
      </c>
      <c r="O280" s="33">
        <v>10</v>
      </c>
      <c r="P280" s="15">
        <v>34</v>
      </c>
      <c r="S280" s="8">
        <v>5</v>
      </c>
      <c r="T280" s="8">
        <f t="shared" si="12"/>
        <v>49</v>
      </c>
      <c r="U280" s="8">
        <f t="shared" si="13"/>
        <v>47</v>
      </c>
      <c r="V280" s="8" t="str">
        <f t="shared" si="14"/>
        <v>kaldı</v>
      </c>
    </row>
    <row r="281" spans="1:22">
      <c r="A281" s="4" t="s">
        <v>1988</v>
      </c>
      <c r="B281" s="14" t="s">
        <v>888</v>
      </c>
      <c r="C281" s="7" t="s">
        <v>887</v>
      </c>
      <c r="D281" s="7" t="s">
        <v>227</v>
      </c>
      <c r="E281" s="7" t="s">
        <v>886</v>
      </c>
      <c r="F281" s="15">
        <v>6</v>
      </c>
      <c r="G281" s="15">
        <v>6</v>
      </c>
      <c r="H281" s="15">
        <v>7</v>
      </c>
      <c r="I281" s="15">
        <v>8</v>
      </c>
      <c r="M281" s="12">
        <v>20</v>
      </c>
      <c r="N281" s="26">
        <f>SUM(F281:L281)*2+M281</f>
        <v>74</v>
      </c>
      <c r="O281" s="33">
        <v>11</v>
      </c>
      <c r="P281" s="15">
        <v>52</v>
      </c>
      <c r="S281" s="8">
        <v>5</v>
      </c>
      <c r="T281" s="8">
        <f t="shared" si="12"/>
        <v>68</v>
      </c>
      <c r="U281" s="8">
        <f t="shared" si="13"/>
        <v>70.400000000000006</v>
      </c>
      <c r="V281" s="8" t="str">
        <f t="shared" si="14"/>
        <v>GEÇTİ</v>
      </c>
    </row>
    <row r="282" spans="1:22">
      <c r="A282" s="4" t="s">
        <v>1988</v>
      </c>
      <c r="B282" s="14" t="s">
        <v>885</v>
      </c>
      <c r="C282" s="7" t="s">
        <v>884</v>
      </c>
      <c r="D282" s="7" t="s">
        <v>883</v>
      </c>
      <c r="E282" s="7" t="s">
        <v>882</v>
      </c>
      <c r="F282" s="15">
        <v>6</v>
      </c>
      <c r="H282" s="15">
        <v>7</v>
      </c>
      <c r="I282" s="15">
        <v>5</v>
      </c>
      <c r="K282" s="23">
        <v>4</v>
      </c>
      <c r="M282" s="12">
        <v>20</v>
      </c>
      <c r="N282" s="26">
        <f>SUM(F282:L282)*2+M282</f>
        <v>64</v>
      </c>
      <c r="O282" s="33">
        <v>10</v>
      </c>
      <c r="P282" s="15">
        <v>13</v>
      </c>
      <c r="S282" s="8">
        <v>5</v>
      </c>
      <c r="T282" s="8">
        <f t="shared" si="12"/>
        <v>28</v>
      </c>
      <c r="U282" s="8">
        <f t="shared" si="13"/>
        <v>42.400000000000006</v>
      </c>
      <c r="V282" s="8" t="str">
        <f t="shared" si="14"/>
        <v>kaldı</v>
      </c>
    </row>
    <row r="283" spans="1:22">
      <c r="A283" s="4" t="s">
        <v>1988</v>
      </c>
      <c r="B283" s="14" t="s">
        <v>881</v>
      </c>
      <c r="C283" s="7" t="s">
        <v>880</v>
      </c>
      <c r="D283" s="7" t="s">
        <v>277</v>
      </c>
      <c r="E283" s="7" t="s">
        <v>594</v>
      </c>
      <c r="F283" s="15">
        <v>6</v>
      </c>
      <c r="G283" s="15">
        <v>6</v>
      </c>
      <c r="H283" s="15">
        <v>7</v>
      </c>
      <c r="I283" s="15">
        <v>6</v>
      </c>
      <c r="M283" s="12">
        <v>20</v>
      </c>
      <c r="N283" s="26">
        <f>SUM(F283:L283)*2+M283</f>
        <v>70</v>
      </c>
      <c r="O283" s="33">
        <v>12</v>
      </c>
      <c r="P283" s="15">
        <v>16</v>
      </c>
      <c r="S283" s="8">
        <v>5</v>
      </c>
      <c r="T283" s="8">
        <f t="shared" si="12"/>
        <v>33</v>
      </c>
      <c r="U283" s="8">
        <f t="shared" si="13"/>
        <v>47.8</v>
      </c>
      <c r="V283" s="8" t="str">
        <f t="shared" si="14"/>
        <v>kaldı</v>
      </c>
    </row>
    <row r="284" spans="1:22">
      <c r="A284" s="4" t="s">
        <v>1988</v>
      </c>
      <c r="B284" s="14" t="s">
        <v>879</v>
      </c>
      <c r="C284" s="7" t="s">
        <v>878</v>
      </c>
      <c r="D284" s="7" t="s">
        <v>877</v>
      </c>
      <c r="E284" s="7" t="s">
        <v>876</v>
      </c>
      <c r="F284" s="15">
        <v>5</v>
      </c>
      <c r="K284" s="23">
        <v>5</v>
      </c>
      <c r="M284" s="12">
        <v>20</v>
      </c>
      <c r="N284" s="26">
        <f>SUM(F284:L284)*2+M284</f>
        <v>40</v>
      </c>
      <c r="O284" s="33">
        <v>10</v>
      </c>
      <c r="P284" s="15">
        <v>12</v>
      </c>
      <c r="S284" s="8">
        <v>5</v>
      </c>
      <c r="T284" s="8">
        <f t="shared" si="12"/>
        <v>27</v>
      </c>
      <c r="U284" s="8">
        <f t="shared" si="13"/>
        <v>32.200000000000003</v>
      </c>
      <c r="V284" s="8" t="str">
        <f t="shared" si="14"/>
        <v>kaldı</v>
      </c>
    </row>
    <row r="285" spans="1:22">
      <c r="A285" s="4" t="s">
        <v>1988</v>
      </c>
      <c r="B285" s="14" t="s">
        <v>875</v>
      </c>
      <c r="C285" s="7" t="s">
        <v>874</v>
      </c>
      <c r="D285" s="7" t="s">
        <v>873</v>
      </c>
      <c r="E285" s="7" t="s">
        <v>872</v>
      </c>
      <c r="F285" s="15">
        <v>6</v>
      </c>
      <c r="G285" s="15">
        <v>6</v>
      </c>
      <c r="H285" s="15">
        <v>7</v>
      </c>
      <c r="I285" s="15">
        <v>6</v>
      </c>
      <c r="M285" s="12">
        <v>20</v>
      </c>
      <c r="N285" s="26">
        <f>SUM(F285:L285)*2+M285</f>
        <v>70</v>
      </c>
      <c r="O285" s="33">
        <v>11</v>
      </c>
      <c r="P285" s="15">
        <v>27</v>
      </c>
      <c r="S285" s="8">
        <v>5</v>
      </c>
      <c r="T285" s="8">
        <f t="shared" si="12"/>
        <v>43</v>
      </c>
      <c r="U285" s="8">
        <f t="shared" si="13"/>
        <v>53.8</v>
      </c>
      <c r="V285" s="8" t="str">
        <f t="shared" si="14"/>
        <v>kaldı</v>
      </c>
    </row>
    <row r="286" spans="1:22">
      <c r="A286" s="4" t="s">
        <v>1988</v>
      </c>
      <c r="B286" s="14" t="s">
        <v>871</v>
      </c>
      <c r="C286" s="7" t="s">
        <v>870</v>
      </c>
      <c r="D286" s="7" t="s">
        <v>869</v>
      </c>
      <c r="E286" s="7" t="s">
        <v>868</v>
      </c>
      <c r="F286" s="15">
        <v>5</v>
      </c>
      <c r="G286" s="15">
        <v>3</v>
      </c>
      <c r="I286" s="15">
        <v>3</v>
      </c>
      <c r="L286" s="23">
        <v>2</v>
      </c>
      <c r="M286" s="12">
        <v>20</v>
      </c>
      <c r="N286" s="26">
        <f>SUM(F286:L286)*2+M286</f>
        <v>46</v>
      </c>
      <c r="O286" s="33">
        <v>9</v>
      </c>
      <c r="P286" s="15">
        <v>10</v>
      </c>
      <c r="S286" s="8">
        <v>5</v>
      </c>
      <c r="T286" s="8">
        <f t="shared" si="12"/>
        <v>24</v>
      </c>
      <c r="U286" s="8">
        <f t="shared" si="13"/>
        <v>32.799999999999997</v>
      </c>
      <c r="V286" s="8" t="str">
        <f t="shared" si="14"/>
        <v>kaldı</v>
      </c>
    </row>
    <row r="287" spans="1:22">
      <c r="A287" s="4" t="s">
        <v>1988</v>
      </c>
      <c r="B287" s="14" t="s">
        <v>867</v>
      </c>
      <c r="C287" s="7" t="s">
        <v>866</v>
      </c>
      <c r="D287" s="7" t="s">
        <v>469</v>
      </c>
      <c r="E287" s="7" t="s">
        <v>865</v>
      </c>
      <c r="F287" s="15">
        <v>6</v>
      </c>
      <c r="G287" s="15">
        <v>6</v>
      </c>
      <c r="H287" s="15">
        <v>6</v>
      </c>
      <c r="I287" s="15">
        <v>6</v>
      </c>
      <c r="M287" s="12">
        <v>20</v>
      </c>
      <c r="N287" s="26">
        <f>SUM(F287:L287)*2+M287</f>
        <v>68</v>
      </c>
      <c r="O287" s="33">
        <v>12</v>
      </c>
      <c r="P287" s="15">
        <v>58</v>
      </c>
      <c r="S287" s="8">
        <v>5</v>
      </c>
      <c r="T287" s="8">
        <f t="shared" si="12"/>
        <v>75</v>
      </c>
      <c r="U287" s="8">
        <f t="shared" si="13"/>
        <v>72.2</v>
      </c>
      <c r="V287" s="8" t="str">
        <f t="shared" si="14"/>
        <v>GEÇTİ</v>
      </c>
    </row>
    <row r="288" spans="1:22">
      <c r="A288" s="4" t="s">
        <v>1988</v>
      </c>
      <c r="B288" s="14" t="s">
        <v>864</v>
      </c>
      <c r="C288" s="7" t="s">
        <v>863</v>
      </c>
      <c r="D288" s="7" t="s">
        <v>681</v>
      </c>
      <c r="E288" s="7" t="s">
        <v>862</v>
      </c>
      <c r="F288" s="15">
        <v>6</v>
      </c>
      <c r="G288" s="15">
        <v>6</v>
      </c>
      <c r="I288" s="15">
        <v>8</v>
      </c>
      <c r="M288" s="12">
        <v>20</v>
      </c>
      <c r="N288" s="26">
        <f>SUM(F288:L288)*2+M288</f>
        <v>60</v>
      </c>
      <c r="O288" s="33">
        <v>12</v>
      </c>
      <c r="P288" s="15">
        <v>57</v>
      </c>
      <c r="Q288" s="8">
        <v>7</v>
      </c>
      <c r="S288" s="8">
        <v>5</v>
      </c>
      <c r="T288" s="8">
        <f t="shared" si="12"/>
        <v>88</v>
      </c>
      <c r="U288" s="8">
        <f t="shared" si="13"/>
        <v>76.8</v>
      </c>
      <c r="V288" s="8" t="str">
        <f t="shared" si="14"/>
        <v>GEÇTİ</v>
      </c>
    </row>
    <row r="289" spans="1:22">
      <c r="A289" s="4" t="s">
        <v>1988</v>
      </c>
      <c r="B289" s="14" t="s">
        <v>861</v>
      </c>
      <c r="C289" s="7" t="s">
        <v>860</v>
      </c>
      <c r="D289" s="7" t="s">
        <v>859</v>
      </c>
      <c r="E289" s="7" t="s">
        <v>858</v>
      </c>
      <c r="F289" s="15">
        <v>6</v>
      </c>
      <c r="G289" s="15">
        <v>6</v>
      </c>
      <c r="I289" s="15">
        <v>2</v>
      </c>
      <c r="L289" s="23">
        <v>4</v>
      </c>
      <c r="M289" s="12">
        <v>20</v>
      </c>
      <c r="N289" s="26">
        <f>SUM(F289:L289)*2+M289</f>
        <v>56</v>
      </c>
      <c r="O289" s="33">
        <v>11</v>
      </c>
      <c r="P289" s="15">
        <v>19</v>
      </c>
      <c r="S289" s="8">
        <v>5</v>
      </c>
      <c r="T289" s="8">
        <f t="shared" si="12"/>
        <v>35</v>
      </c>
      <c r="U289" s="8">
        <f t="shared" si="13"/>
        <v>43.400000000000006</v>
      </c>
      <c r="V289" s="8" t="str">
        <f t="shared" si="14"/>
        <v>kaldı</v>
      </c>
    </row>
    <row r="290" spans="1:22">
      <c r="A290" s="4" t="s">
        <v>1988</v>
      </c>
      <c r="B290" s="14" t="s">
        <v>857</v>
      </c>
      <c r="C290" s="7" t="s">
        <v>856</v>
      </c>
      <c r="D290" s="7" t="s">
        <v>855</v>
      </c>
      <c r="E290" s="7" t="s">
        <v>854</v>
      </c>
      <c r="G290" s="15">
        <v>3</v>
      </c>
      <c r="I290" s="15">
        <v>4</v>
      </c>
      <c r="J290" s="23">
        <v>4</v>
      </c>
      <c r="M290" s="12">
        <v>20</v>
      </c>
      <c r="N290" s="26">
        <f>SUM(F290:L290)*2+M290</f>
        <v>42</v>
      </c>
      <c r="O290" s="33">
        <v>11</v>
      </c>
      <c r="P290" s="15">
        <v>35</v>
      </c>
      <c r="S290" s="8">
        <v>5</v>
      </c>
      <c r="T290" s="8">
        <f t="shared" si="12"/>
        <v>51</v>
      </c>
      <c r="U290" s="8">
        <f t="shared" si="13"/>
        <v>47.4</v>
      </c>
      <c r="V290" s="8" t="str">
        <f t="shared" si="14"/>
        <v>kaldı</v>
      </c>
    </row>
    <row r="291" spans="1:22">
      <c r="A291" s="4" t="s">
        <v>1988</v>
      </c>
      <c r="B291" s="14" t="s">
        <v>853</v>
      </c>
      <c r="C291" s="7" t="s">
        <v>852</v>
      </c>
      <c r="D291" s="7" t="s">
        <v>851</v>
      </c>
      <c r="E291" s="7" t="s">
        <v>850</v>
      </c>
      <c r="F291" s="15">
        <v>8</v>
      </c>
      <c r="G291" s="15">
        <v>7</v>
      </c>
      <c r="H291" s="15">
        <v>8</v>
      </c>
      <c r="I291" s="15">
        <v>5</v>
      </c>
      <c r="M291" s="12">
        <v>20</v>
      </c>
      <c r="N291" s="26">
        <f>SUM(F291:L291)*2+M291</f>
        <v>76</v>
      </c>
      <c r="O291" s="33">
        <v>13</v>
      </c>
      <c r="P291" s="15">
        <v>34</v>
      </c>
      <c r="S291" s="8">
        <v>5</v>
      </c>
      <c r="T291" s="8">
        <f t="shared" si="12"/>
        <v>52</v>
      </c>
      <c r="U291" s="8">
        <f t="shared" si="13"/>
        <v>61.6</v>
      </c>
      <c r="V291" s="8" t="str">
        <f t="shared" si="14"/>
        <v>GEÇTİ</v>
      </c>
    </row>
    <row r="292" spans="1:22">
      <c r="A292" s="4" t="s">
        <v>1988</v>
      </c>
      <c r="B292" s="14" t="s">
        <v>849</v>
      </c>
      <c r="C292" s="7" t="s">
        <v>848</v>
      </c>
      <c r="D292" s="7" t="s">
        <v>847</v>
      </c>
      <c r="E292" s="7" t="s">
        <v>846</v>
      </c>
      <c r="G292" s="15">
        <v>3</v>
      </c>
      <c r="H292" s="15">
        <v>6</v>
      </c>
      <c r="J292" s="23">
        <v>3</v>
      </c>
      <c r="M292" s="12">
        <v>20</v>
      </c>
      <c r="N292" s="26">
        <f>SUM(F292:L292)*2+M292</f>
        <v>44</v>
      </c>
      <c r="O292" s="33">
        <v>8</v>
      </c>
      <c r="P292" s="15">
        <v>47</v>
      </c>
      <c r="S292" s="8">
        <v>5</v>
      </c>
      <c r="T292" s="8">
        <f t="shared" si="12"/>
        <v>60</v>
      </c>
      <c r="U292" s="8">
        <f t="shared" si="13"/>
        <v>53.6</v>
      </c>
      <c r="V292" s="8" t="str">
        <f t="shared" si="14"/>
        <v>kaldı</v>
      </c>
    </row>
    <row r="293" spans="1:22">
      <c r="A293" s="4" t="s">
        <v>1988</v>
      </c>
      <c r="B293" s="14" t="s">
        <v>845</v>
      </c>
      <c r="C293" s="7" t="s">
        <v>844</v>
      </c>
      <c r="D293" s="7" t="s">
        <v>843</v>
      </c>
      <c r="E293" s="7" t="s">
        <v>842</v>
      </c>
      <c r="G293" s="15">
        <v>6</v>
      </c>
      <c r="M293" s="12">
        <v>20</v>
      </c>
      <c r="N293" s="26">
        <f>SUM(F293:L293)*2+M293</f>
        <v>32</v>
      </c>
      <c r="O293" s="33">
        <v>9</v>
      </c>
      <c r="P293" s="15">
        <v>28</v>
      </c>
      <c r="S293" s="8">
        <v>5</v>
      </c>
      <c r="T293" s="8">
        <f t="shared" si="12"/>
        <v>42</v>
      </c>
      <c r="U293" s="8">
        <f t="shared" si="13"/>
        <v>38</v>
      </c>
      <c r="V293" s="8" t="str">
        <f t="shared" si="14"/>
        <v>kaldı</v>
      </c>
    </row>
    <row r="294" spans="1:22">
      <c r="A294" s="4" t="s">
        <v>1988</v>
      </c>
      <c r="B294" s="14" t="s">
        <v>841</v>
      </c>
      <c r="C294" s="7" t="s">
        <v>840</v>
      </c>
      <c r="D294" s="7" t="s">
        <v>839</v>
      </c>
      <c r="E294" s="7" t="s">
        <v>838</v>
      </c>
      <c r="F294" s="15">
        <v>6</v>
      </c>
      <c r="G294" s="15">
        <v>5</v>
      </c>
      <c r="H294" s="15">
        <v>6</v>
      </c>
      <c r="I294" s="15">
        <v>6</v>
      </c>
      <c r="M294" s="12">
        <v>20</v>
      </c>
      <c r="N294" s="26">
        <f>SUM(F294:L294)*2+M294</f>
        <v>66</v>
      </c>
      <c r="O294" s="33">
        <v>11</v>
      </c>
      <c r="P294" s="15">
        <v>43</v>
      </c>
      <c r="S294" s="8">
        <v>5</v>
      </c>
      <c r="T294" s="8">
        <f t="shared" si="12"/>
        <v>59</v>
      </c>
      <c r="U294" s="8">
        <f t="shared" si="13"/>
        <v>61.8</v>
      </c>
      <c r="V294" s="8" t="str">
        <f t="shared" si="14"/>
        <v>GEÇTİ</v>
      </c>
    </row>
    <row r="295" spans="1:22">
      <c r="A295" s="4" t="s">
        <v>1988</v>
      </c>
      <c r="B295" s="14" t="s">
        <v>837</v>
      </c>
      <c r="C295" s="7" t="s">
        <v>836</v>
      </c>
      <c r="D295" s="7" t="s">
        <v>835</v>
      </c>
      <c r="E295" s="7" t="s">
        <v>834</v>
      </c>
      <c r="F295" s="15">
        <v>5</v>
      </c>
      <c r="G295" s="15">
        <v>5</v>
      </c>
      <c r="H295" s="15">
        <v>6</v>
      </c>
      <c r="I295" s="15">
        <v>3</v>
      </c>
      <c r="M295" s="12">
        <v>20</v>
      </c>
      <c r="N295" s="26">
        <f>SUM(F295:L295)*2+M295</f>
        <v>58</v>
      </c>
      <c r="O295" s="33">
        <v>12</v>
      </c>
      <c r="P295" s="15">
        <v>26</v>
      </c>
      <c r="S295" s="8">
        <v>5</v>
      </c>
      <c r="T295" s="8">
        <f t="shared" si="12"/>
        <v>43</v>
      </c>
      <c r="U295" s="8">
        <f t="shared" si="13"/>
        <v>49</v>
      </c>
      <c r="V295" s="8" t="str">
        <f t="shared" si="14"/>
        <v>kaldı</v>
      </c>
    </row>
    <row r="296" spans="1:22">
      <c r="A296" s="4" t="s">
        <v>1988</v>
      </c>
      <c r="B296" s="14" t="s">
        <v>833</v>
      </c>
      <c r="C296" s="7" t="s">
        <v>832</v>
      </c>
      <c r="D296" s="7" t="s">
        <v>831</v>
      </c>
      <c r="E296" s="7" t="s">
        <v>830</v>
      </c>
      <c r="F296" s="15">
        <v>5</v>
      </c>
      <c r="G296" s="15">
        <v>5</v>
      </c>
      <c r="H296" s="15">
        <v>7</v>
      </c>
      <c r="I296" s="15">
        <v>6</v>
      </c>
      <c r="M296" s="12">
        <v>20</v>
      </c>
      <c r="N296" s="26">
        <f>SUM(F296:L296)*2+M296</f>
        <v>66</v>
      </c>
      <c r="O296" s="33">
        <v>11</v>
      </c>
      <c r="P296" s="15">
        <v>51</v>
      </c>
      <c r="S296" s="8">
        <v>5</v>
      </c>
      <c r="T296" s="8">
        <f t="shared" si="12"/>
        <v>67</v>
      </c>
      <c r="U296" s="8">
        <f t="shared" si="13"/>
        <v>66.599999999999994</v>
      </c>
      <c r="V296" s="8" t="str">
        <f t="shared" si="14"/>
        <v>GEÇTİ</v>
      </c>
    </row>
    <row r="297" spans="1:22">
      <c r="A297" s="4" t="s">
        <v>1988</v>
      </c>
      <c r="B297" s="14" t="s">
        <v>829</v>
      </c>
      <c r="C297" s="7" t="s">
        <v>828</v>
      </c>
      <c r="D297" s="7" t="s">
        <v>681</v>
      </c>
      <c r="E297" s="7" t="s">
        <v>827</v>
      </c>
      <c r="F297" s="15">
        <v>6</v>
      </c>
      <c r="G297" s="15">
        <v>6</v>
      </c>
      <c r="H297" s="15">
        <v>6</v>
      </c>
      <c r="I297" s="15">
        <v>5</v>
      </c>
      <c r="M297" s="12">
        <v>20</v>
      </c>
      <c r="N297" s="26">
        <f>SUM(F297:L297)*2+M297</f>
        <v>66</v>
      </c>
      <c r="O297" s="33">
        <v>11</v>
      </c>
      <c r="P297" s="15">
        <v>33</v>
      </c>
      <c r="S297" s="8">
        <v>5</v>
      </c>
      <c r="T297" s="8">
        <f t="shared" si="12"/>
        <v>49</v>
      </c>
      <c r="U297" s="8">
        <f t="shared" si="13"/>
        <v>55.8</v>
      </c>
      <c r="V297" s="8" t="str">
        <f t="shared" si="14"/>
        <v>kaldı</v>
      </c>
    </row>
    <row r="298" spans="1:22">
      <c r="A298" s="4" t="s">
        <v>1988</v>
      </c>
      <c r="B298" s="14" t="s">
        <v>826</v>
      </c>
      <c r="C298" s="7" t="s">
        <v>825</v>
      </c>
      <c r="D298" s="7" t="s">
        <v>824</v>
      </c>
      <c r="E298" s="7" t="s">
        <v>823</v>
      </c>
      <c r="F298" s="15">
        <v>7</v>
      </c>
      <c r="G298" s="15">
        <v>6</v>
      </c>
      <c r="H298" s="15">
        <v>7</v>
      </c>
      <c r="I298" s="15">
        <v>6</v>
      </c>
      <c r="M298" s="12">
        <v>20</v>
      </c>
      <c r="N298" s="26">
        <f>SUM(F298:L298)*2+M298</f>
        <v>72</v>
      </c>
      <c r="O298" s="33">
        <v>13</v>
      </c>
      <c r="P298" s="15">
        <v>50</v>
      </c>
      <c r="S298" s="8">
        <v>5</v>
      </c>
      <c r="T298" s="8">
        <f t="shared" si="12"/>
        <v>68</v>
      </c>
      <c r="U298" s="8">
        <f t="shared" si="13"/>
        <v>69.599999999999994</v>
      </c>
      <c r="V298" s="8" t="str">
        <f t="shared" si="14"/>
        <v>GEÇTİ</v>
      </c>
    </row>
    <row r="299" spans="1:22">
      <c r="A299" s="4" t="s">
        <v>1988</v>
      </c>
      <c r="B299" s="14" t="s">
        <v>822</v>
      </c>
      <c r="C299" s="7" t="s">
        <v>821</v>
      </c>
      <c r="D299" s="7" t="s">
        <v>820</v>
      </c>
      <c r="E299" s="7" t="s">
        <v>819</v>
      </c>
      <c r="F299" s="15">
        <v>6</v>
      </c>
      <c r="G299" s="15">
        <v>6</v>
      </c>
      <c r="H299" s="15">
        <v>6</v>
      </c>
      <c r="I299" s="15">
        <v>6</v>
      </c>
      <c r="M299" s="12">
        <v>20</v>
      </c>
      <c r="N299" s="26">
        <f>SUM(F299:L299)*2+M299</f>
        <v>68</v>
      </c>
      <c r="O299" s="33">
        <v>11</v>
      </c>
      <c r="P299" s="15">
        <v>13</v>
      </c>
      <c r="S299" s="8">
        <v>5</v>
      </c>
      <c r="T299" s="8">
        <f t="shared" si="12"/>
        <v>29</v>
      </c>
      <c r="U299" s="8">
        <f t="shared" si="13"/>
        <v>44.6</v>
      </c>
      <c r="V299" s="8" t="str">
        <f t="shared" si="14"/>
        <v>kaldı</v>
      </c>
    </row>
    <row r="300" spans="1:22">
      <c r="A300" s="4" t="s">
        <v>1988</v>
      </c>
      <c r="B300" s="14" t="s">
        <v>818</v>
      </c>
      <c r="C300" s="7" t="s">
        <v>817</v>
      </c>
      <c r="D300" s="7" t="s">
        <v>239</v>
      </c>
      <c r="E300" s="7" t="s">
        <v>816</v>
      </c>
      <c r="F300" s="15">
        <v>6</v>
      </c>
      <c r="H300" s="15">
        <v>3</v>
      </c>
      <c r="I300" s="15">
        <v>5</v>
      </c>
      <c r="M300" s="12">
        <v>20</v>
      </c>
      <c r="N300" s="26">
        <f>SUM(F300:L300)*2+M300</f>
        <v>48</v>
      </c>
      <c r="O300" s="33">
        <v>11</v>
      </c>
      <c r="P300" s="15">
        <v>51</v>
      </c>
      <c r="S300" s="8">
        <v>5</v>
      </c>
      <c r="T300" s="8">
        <f t="shared" si="12"/>
        <v>67</v>
      </c>
      <c r="U300" s="8">
        <f t="shared" si="13"/>
        <v>59.4</v>
      </c>
      <c r="V300" s="8" t="str">
        <f t="shared" si="14"/>
        <v>kaldı</v>
      </c>
    </row>
    <row r="301" spans="1:22">
      <c r="A301" s="4" t="s">
        <v>1988</v>
      </c>
      <c r="B301" s="14" t="s">
        <v>815</v>
      </c>
      <c r="C301" s="7" t="s">
        <v>814</v>
      </c>
      <c r="D301" s="7" t="s">
        <v>337</v>
      </c>
      <c r="E301" s="7" t="s">
        <v>813</v>
      </c>
      <c r="F301" s="15">
        <v>6</v>
      </c>
      <c r="G301" s="15">
        <v>6</v>
      </c>
      <c r="H301" s="15">
        <v>7</v>
      </c>
      <c r="I301" s="15">
        <v>6</v>
      </c>
      <c r="M301" s="12">
        <v>20</v>
      </c>
      <c r="N301" s="26">
        <f>SUM(F301:L301)*2+M301</f>
        <v>70</v>
      </c>
      <c r="O301" s="33">
        <v>9</v>
      </c>
      <c r="P301" s="15">
        <v>53</v>
      </c>
      <c r="S301" s="8">
        <v>5</v>
      </c>
      <c r="T301" s="8">
        <f t="shared" si="12"/>
        <v>67</v>
      </c>
      <c r="U301" s="8">
        <f t="shared" si="13"/>
        <v>68.199999999999989</v>
      </c>
      <c r="V301" s="8" t="str">
        <f t="shared" si="14"/>
        <v>GEÇTİ</v>
      </c>
    </row>
    <row r="302" spans="1:22">
      <c r="A302" s="4" t="s">
        <v>1988</v>
      </c>
      <c r="B302" s="14" t="s">
        <v>812</v>
      </c>
      <c r="C302" s="7" t="s">
        <v>811</v>
      </c>
      <c r="D302" s="7" t="s">
        <v>484</v>
      </c>
      <c r="E302" s="7" t="s">
        <v>810</v>
      </c>
      <c r="F302" s="15">
        <v>6</v>
      </c>
      <c r="G302" s="15">
        <v>6</v>
      </c>
      <c r="H302" s="15">
        <v>7</v>
      </c>
      <c r="I302" s="15">
        <v>5</v>
      </c>
      <c r="M302" s="12">
        <v>20</v>
      </c>
      <c r="N302" s="26">
        <f>SUM(F302:L302)*2+M302</f>
        <v>68</v>
      </c>
      <c r="O302" s="33">
        <v>9</v>
      </c>
      <c r="P302" s="15">
        <v>33</v>
      </c>
      <c r="S302" s="8">
        <v>5</v>
      </c>
      <c r="T302" s="8">
        <f t="shared" si="12"/>
        <v>47</v>
      </c>
      <c r="U302" s="8">
        <f t="shared" si="13"/>
        <v>55.400000000000006</v>
      </c>
      <c r="V302" s="8" t="str">
        <f t="shared" si="14"/>
        <v>kaldı</v>
      </c>
    </row>
    <row r="303" spans="1:22">
      <c r="A303" s="4" t="s">
        <v>1988</v>
      </c>
      <c r="B303" s="14" t="s">
        <v>809</v>
      </c>
      <c r="C303" s="7" t="s">
        <v>808</v>
      </c>
      <c r="D303" s="7" t="s">
        <v>807</v>
      </c>
      <c r="E303" s="7" t="s">
        <v>806</v>
      </c>
      <c r="F303" s="15">
        <v>6</v>
      </c>
      <c r="G303" s="15">
        <v>6</v>
      </c>
      <c r="I303" s="15">
        <v>5</v>
      </c>
      <c r="L303" s="23">
        <v>6</v>
      </c>
      <c r="M303" s="12">
        <v>20</v>
      </c>
      <c r="N303" s="26">
        <f>SUM(F303:L303)*2+M303</f>
        <v>66</v>
      </c>
      <c r="O303" s="33">
        <v>11</v>
      </c>
      <c r="P303" s="15">
        <v>52</v>
      </c>
      <c r="Q303" s="8">
        <v>6</v>
      </c>
      <c r="R303" s="8">
        <v>6</v>
      </c>
      <c r="S303" s="8">
        <v>5</v>
      </c>
      <c r="T303" s="8">
        <f t="shared" si="12"/>
        <v>92</v>
      </c>
      <c r="U303" s="8">
        <f t="shared" si="13"/>
        <v>81.599999999999994</v>
      </c>
      <c r="V303" s="8" t="str">
        <f t="shared" si="14"/>
        <v>GEÇTİ</v>
      </c>
    </row>
    <row r="304" spans="1:22">
      <c r="A304" s="4" t="s">
        <v>1988</v>
      </c>
      <c r="B304" s="14" t="s">
        <v>805</v>
      </c>
      <c r="C304" s="7" t="s">
        <v>804</v>
      </c>
      <c r="D304" s="7" t="s">
        <v>383</v>
      </c>
      <c r="E304" s="7" t="s">
        <v>803</v>
      </c>
      <c r="F304" s="15">
        <v>6</v>
      </c>
      <c r="G304" s="15">
        <v>6</v>
      </c>
      <c r="H304" s="15">
        <v>6</v>
      </c>
      <c r="I304" s="15">
        <v>6</v>
      </c>
      <c r="M304" s="12">
        <v>20</v>
      </c>
      <c r="N304" s="26">
        <f>SUM(F304:L304)*2+M304</f>
        <v>68</v>
      </c>
      <c r="O304" s="33">
        <v>12</v>
      </c>
      <c r="P304" s="15">
        <v>13</v>
      </c>
      <c r="S304" s="8">
        <v>5</v>
      </c>
      <c r="T304" s="8">
        <f t="shared" si="12"/>
        <v>30</v>
      </c>
      <c r="U304" s="8">
        <f t="shared" si="13"/>
        <v>45.2</v>
      </c>
      <c r="V304" s="8" t="str">
        <f t="shared" si="14"/>
        <v>kaldı</v>
      </c>
    </row>
    <row r="305" spans="1:22">
      <c r="A305" s="4" t="s">
        <v>1988</v>
      </c>
      <c r="B305" s="14" t="s">
        <v>802</v>
      </c>
      <c r="C305" s="7" t="s">
        <v>801</v>
      </c>
      <c r="D305" s="7" t="s">
        <v>800</v>
      </c>
      <c r="E305" s="7" t="s">
        <v>799</v>
      </c>
      <c r="F305" s="15">
        <v>6</v>
      </c>
      <c r="G305" s="15">
        <v>6</v>
      </c>
      <c r="H305" s="15">
        <v>7</v>
      </c>
      <c r="I305" s="15">
        <v>6</v>
      </c>
      <c r="M305" s="12">
        <v>20</v>
      </c>
      <c r="N305" s="26">
        <f>SUM(F305:L305)*2+M305</f>
        <v>70</v>
      </c>
      <c r="O305" s="33">
        <v>12</v>
      </c>
      <c r="P305" s="15">
        <v>63</v>
      </c>
      <c r="S305" s="8">
        <v>5</v>
      </c>
      <c r="T305" s="8">
        <f t="shared" si="12"/>
        <v>80</v>
      </c>
      <c r="U305" s="8">
        <f t="shared" si="13"/>
        <v>76</v>
      </c>
      <c r="V305" s="8" t="str">
        <f t="shared" si="14"/>
        <v>GEÇTİ</v>
      </c>
    </row>
    <row r="306" spans="1:22">
      <c r="A306" s="4" t="s">
        <v>1989</v>
      </c>
      <c r="B306" s="14" t="s">
        <v>798</v>
      </c>
      <c r="C306" s="7" t="s">
        <v>1273</v>
      </c>
      <c r="D306" s="7" t="s">
        <v>1272</v>
      </c>
      <c r="E306" s="7" t="s">
        <v>1271</v>
      </c>
      <c r="F306" s="15">
        <v>6</v>
      </c>
      <c r="G306" s="15">
        <v>5</v>
      </c>
      <c r="H306" s="15">
        <v>7</v>
      </c>
      <c r="I306" s="15">
        <v>7</v>
      </c>
      <c r="M306" s="12">
        <v>20</v>
      </c>
      <c r="N306" s="26">
        <f>SUM(F306:L306)*2+M306</f>
        <v>70</v>
      </c>
      <c r="O306" s="33">
        <v>11</v>
      </c>
      <c r="P306" s="15">
        <v>21</v>
      </c>
      <c r="Q306" s="8">
        <v>6</v>
      </c>
      <c r="S306" s="8">
        <v>5</v>
      </c>
      <c r="T306" s="8">
        <f t="shared" si="12"/>
        <v>49</v>
      </c>
      <c r="U306" s="8">
        <f t="shared" si="13"/>
        <v>57.4</v>
      </c>
      <c r="V306" s="8" t="str">
        <f t="shared" si="14"/>
        <v>kaldı</v>
      </c>
    </row>
    <row r="307" spans="1:22">
      <c r="A307" s="4" t="s">
        <v>1989</v>
      </c>
      <c r="B307" s="14" t="s">
        <v>794</v>
      </c>
      <c r="C307" s="7" t="s">
        <v>1270</v>
      </c>
      <c r="D307" s="7" t="s">
        <v>355</v>
      </c>
      <c r="E307" s="7" t="s">
        <v>1269</v>
      </c>
      <c r="F307" s="15">
        <v>6</v>
      </c>
      <c r="G307" s="15">
        <v>5</v>
      </c>
      <c r="H307" s="15">
        <v>5</v>
      </c>
      <c r="I307" s="15">
        <v>5</v>
      </c>
      <c r="M307" s="12">
        <v>20</v>
      </c>
      <c r="N307" s="26">
        <f>SUM(F307:L307)*2+M307</f>
        <v>62</v>
      </c>
      <c r="O307" s="33">
        <v>12</v>
      </c>
      <c r="P307" s="15">
        <v>36</v>
      </c>
      <c r="S307" s="8">
        <v>5</v>
      </c>
      <c r="T307" s="8">
        <f t="shared" si="12"/>
        <v>53</v>
      </c>
      <c r="U307" s="8">
        <f t="shared" si="13"/>
        <v>56.599999999999994</v>
      </c>
      <c r="V307" s="8" t="str">
        <f t="shared" si="14"/>
        <v>kaldı</v>
      </c>
    </row>
    <row r="308" spans="1:22">
      <c r="A308" s="4" t="s">
        <v>1989</v>
      </c>
      <c r="B308" s="14" t="s">
        <v>790</v>
      </c>
      <c r="C308" s="7" t="s">
        <v>1268</v>
      </c>
      <c r="D308" s="7" t="s">
        <v>1267</v>
      </c>
      <c r="E308" s="7" t="s">
        <v>1266</v>
      </c>
      <c r="F308" s="15">
        <v>6</v>
      </c>
      <c r="G308" s="15">
        <v>6</v>
      </c>
      <c r="L308" s="23">
        <v>6</v>
      </c>
      <c r="M308" s="12">
        <v>20</v>
      </c>
      <c r="N308" s="26">
        <f>SUM(F308:L308)*2+M308</f>
        <v>56</v>
      </c>
      <c r="O308" s="33">
        <v>11</v>
      </c>
      <c r="P308" s="15">
        <v>45</v>
      </c>
      <c r="S308" s="8">
        <v>5</v>
      </c>
      <c r="T308" s="8">
        <f t="shared" si="12"/>
        <v>61</v>
      </c>
      <c r="U308" s="8">
        <f t="shared" si="13"/>
        <v>59</v>
      </c>
      <c r="V308" s="8" t="str">
        <f t="shared" si="14"/>
        <v>kaldı</v>
      </c>
    </row>
    <row r="309" spans="1:22">
      <c r="A309" s="4" t="s">
        <v>1989</v>
      </c>
      <c r="B309" s="14" t="s">
        <v>787</v>
      </c>
      <c r="C309" s="7" t="s">
        <v>1265</v>
      </c>
      <c r="D309" s="7" t="s">
        <v>1264</v>
      </c>
      <c r="E309" s="7" t="s">
        <v>1263</v>
      </c>
      <c r="F309" s="15">
        <v>7</v>
      </c>
      <c r="G309" s="15">
        <v>6</v>
      </c>
      <c r="H309" s="23">
        <v>5</v>
      </c>
      <c r="I309" s="15">
        <v>5</v>
      </c>
      <c r="M309" s="12">
        <v>20</v>
      </c>
      <c r="N309" s="26">
        <f>SUM(F309:L309)*2+M309</f>
        <v>66</v>
      </c>
      <c r="O309" s="33">
        <v>11</v>
      </c>
      <c r="P309" s="15">
        <v>33</v>
      </c>
      <c r="S309" s="8">
        <v>5</v>
      </c>
      <c r="T309" s="8">
        <f t="shared" si="12"/>
        <v>49</v>
      </c>
      <c r="U309" s="8">
        <f t="shared" si="13"/>
        <v>55.8</v>
      </c>
      <c r="V309" s="8" t="str">
        <f t="shared" si="14"/>
        <v>kaldı</v>
      </c>
    </row>
    <row r="310" spans="1:22">
      <c r="A310" s="4" t="s">
        <v>1989</v>
      </c>
      <c r="B310" s="14" t="s">
        <v>783</v>
      </c>
      <c r="C310" s="7" t="s">
        <v>1262</v>
      </c>
      <c r="D310" s="7" t="s">
        <v>1261</v>
      </c>
      <c r="E310" s="7" t="s">
        <v>655</v>
      </c>
      <c r="F310" s="15">
        <v>6</v>
      </c>
      <c r="G310" s="15">
        <v>7</v>
      </c>
      <c r="H310" s="15">
        <v>7</v>
      </c>
      <c r="I310" s="15">
        <v>6</v>
      </c>
      <c r="M310" s="12">
        <v>20</v>
      </c>
      <c r="N310" s="26">
        <f>SUM(F310:L310)*2+M310</f>
        <v>72</v>
      </c>
      <c r="O310" s="33">
        <v>12</v>
      </c>
      <c r="P310" s="15">
        <v>50</v>
      </c>
      <c r="S310" s="8">
        <v>5</v>
      </c>
      <c r="T310" s="8">
        <f t="shared" si="12"/>
        <v>67</v>
      </c>
      <c r="U310" s="8">
        <f t="shared" si="13"/>
        <v>69</v>
      </c>
      <c r="V310" s="8" t="str">
        <f t="shared" si="14"/>
        <v>GEÇTİ</v>
      </c>
    </row>
    <row r="311" spans="1:22">
      <c r="A311" s="4" t="s">
        <v>1989</v>
      </c>
      <c r="B311" s="14" t="s">
        <v>780</v>
      </c>
      <c r="C311" s="7" t="s">
        <v>1260</v>
      </c>
      <c r="D311" s="7" t="s">
        <v>1259</v>
      </c>
      <c r="E311" s="7" t="s">
        <v>1258</v>
      </c>
      <c r="H311" s="15">
        <v>5</v>
      </c>
      <c r="M311" s="12">
        <v>20</v>
      </c>
      <c r="N311" s="26">
        <f>SUM(F311:L311)*2+M311</f>
        <v>30</v>
      </c>
      <c r="O311" s="33">
        <v>5</v>
      </c>
      <c r="P311" s="15">
        <v>5</v>
      </c>
      <c r="S311" s="8">
        <v>5</v>
      </c>
      <c r="T311" s="8">
        <f t="shared" si="12"/>
        <v>15</v>
      </c>
      <c r="U311" s="8">
        <f t="shared" si="13"/>
        <v>21</v>
      </c>
      <c r="V311" s="8" t="str">
        <f t="shared" si="14"/>
        <v>kaldı</v>
      </c>
    </row>
    <row r="312" spans="1:22">
      <c r="A312" s="4" t="s">
        <v>1989</v>
      </c>
      <c r="B312" s="14" t="s">
        <v>776</v>
      </c>
      <c r="C312" s="7" t="s">
        <v>1257</v>
      </c>
      <c r="D312" s="7" t="s">
        <v>1256</v>
      </c>
      <c r="E312" s="7" t="s">
        <v>1255</v>
      </c>
      <c r="M312" s="12">
        <v>20</v>
      </c>
      <c r="N312" s="26">
        <f>SUM(F312:L312)*2+M312</f>
        <v>20</v>
      </c>
      <c r="O312" s="33">
        <v>5</v>
      </c>
      <c r="P312" s="15">
        <v>6</v>
      </c>
      <c r="S312" s="8">
        <v>5</v>
      </c>
      <c r="T312" s="8">
        <f t="shared" si="12"/>
        <v>16</v>
      </c>
      <c r="U312" s="8">
        <f t="shared" si="13"/>
        <v>17.600000000000001</v>
      </c>
      <c r="V312" s="8" t="str">
        <f t="shared" si="14"/>
        <v>kaldı</v>
      </c>
    </row>
    <row r="313" spans="1:22">
      <c r="A313" s="4" t="s">
        <v>1989</v>
      </c>
      <c r="B313" s="14" t="s">
        <v>772</v>
      </c>
      <c r="C313" s="7" t="s">
        <v>1254</v>
      </c>
      <c r="D313" s="36" t="s">
        <v>1253</v>
      </c>
      <c r="E313" s="36" t="s">
        <v>1252</v>
      </c>
      <c r="F313" s="23">
        <v>6</v>
      </c>
      <c r="G313" s="23">
        <v>6</v>
      </c>
      <c r="H313" s="23">
        <v>5</v>
      </c>
      <c r="I313" s="23">
        <v>5</v>
      </c>
      <c r="M313" s="25">
        <v>20</v>
      </c>
      <c r="N313" s="25">
        <f>SUM(F313:L313)*2+M313</f>
        <v>64</v>
      </c>
      <c r="O313" s="37">
        <v>12</v>
      </c>
      <c r="P313" s="23">
        <v>36</v>
      </c>
      <c r="Q313" s="23">
        <v>7</v>
      </c>
      <c r="R313" s="23">
        <v>-20</v>
      </c>
      <c r="S313" s="8">
        <v>5</v>
      </c>
      <c r="T313" s="8">
        <f t="shared" si="12"/>
        <v>27</v>
      </c>
      <c r="U313" s="8">
        <f t="shared" si="13"/>
        <v>41.8</v>
      </c>
      <c r="V313" s="8" t="str">
        <f t="shared" si="14"/>
        <v>kaldı</v>
      </c>
    </row>
    <row r="314" spans="1:22">
      <c r="A314" s="4" t="s">
        <v>1989</v>
      </c>
      <c r="B314" s="14" t="s">
        <v>771</v>
      </c>
      <c r="C314" s="7" t="s">
        <v>1251</v>
      </c>
      <c r="D314" s="7" t="s">
        <v>1250</v>
      </c>
      <c r="E314" s="7" t="s">
        <v>1224</v>
      </c>
      <c r="F314" s="15">
        <v>5</v>
      </c>
      <c r="G314" s="15">
        <v>4</v>
      </c>
      <c r="H314" s="15">
        <v>6</v>
      </c>
      <c r="I314" s="15">
        <v>6</v>
      </c>
      <c r="M314" s="12">
        <v>20</v>
      </c>
      <c r="N314" s="26">
        <f>SUM(F314:L314)*2+M314</f>
        <v>62</v>
      </c>
      <c r="O314" s="33">
        <v>10</v>
      </c>
      <c r="P314" s="15">
        <v>20</v>
      </c>
      <c r="Q314" s="8">
        <v>6</v>
      </c>
      <c r="S314" s="8">
        <v>5</v>
      </c>
      <c r="T314" s="8">
        <f t="shared" si="12"/>
        <v>47</v>
      </c>
      <c r="U314" s="8">
        <f t="shared" si="13"/>
        <v>53</v>
      </c>
      <c r="V314" s="8" t="str">
        <f t="shared" si="14"/>
        <v>kaldı</v>
      </c>
    </row>
    <row r="315" spans="1:22">
      <c r="A315" s="4" t="s">
        <v>1989</v>
      </c>
      <c r="B315" s="14" t="s">
        <v>768</v>
      </c>
      <c r="C315" s="7" t="s">
        <v>1249</v>
      </c>
      <c r="D315" s="7" t="s">
        <v>1248</v>
      </c>
      <c r="E315" s="7" t="s">
        <v>1247</v>
      </c>
      <c r="F315" s="15">
        <v>5</v>
      </c>
      <c r="G315" s="15">
        <v>6</v>
      </c>
      <c r="L315" s="23">
        <v>5</v>
      </c>
      <c r="M315" s="12">
        <v>20</v>
      </c>
      <c r="N315" s="26">
        <f>SUM(F315:L315)*2+M315</f>
        <v>52</v>
      </c>
      <c r="O315" s="33">
        <v>11</v>
      </c>
      <c r="P315" s="15">
        <v>23</v>
      </c>
      <c r="S315" s="8">
        <v>5</v>
      </c>
      <c r="T315" s="8">
        <f t="shared" si="12"/>
        <v>39</v>
      </c>
      <c r="U315" s="8">
        <f t="shared" si="13"/>
        <v>44.2</v>
      </c>
      <c r="V315" s="8" t="str">
        <f t="shared" si="14"/>
        <v>kaldı</v>
      </c>
    </row>
    <row r="316" spans="1:22">
      <c r="A316" s="4" t="s">
        <v>1989</v>
      </c>
      <c r="B316" s="14" t="s">
        <v>764</v>
      </c>
      <c r="C316" s="7" t="s">
        <v>1246</v>
      </c>
      <c r="D316" s="7" t="s">
        <v>1245</v>
      </c>
      <c r="E316" s="7" t="s">
        <v>1244</v>
      </c>
      <c r="F316" s="15">
        <v>5</v>
      </c>
      <c r="G316" s="15">
        <v>5</v>
      </c>
      <c r="L316" s="23">
        <v>5</v>
      </c>
      <c r="M316" s="12">
        <v>20</v>
      </c>
      <c r="N316" s="26">
        <f>SUM(F316:L316)*2+M316</f>
        <v>50</v>
      </c>
      <c r="O316" s="33">
        <v>12</v>
      </c>
      <c r="P316" s="15">
        <v>31</v>
      </c>
      <c r="S316" s="8">
        <v>5</v>
      </c>
      <c r="T316" s="8">
        <f t="shared" si="12"/>
        <v>48</v>
      </c>
      <c r="U316" s="8">
        <f t="shared" si="13"/>
        <v>48.8</v>
      </c>
      <c r="V316" s="8" t="str">
        <f t="shared" si="14"/>
        <v>kaldı</v>
      </c>
    </row>
    <row r="317" spans="1:22">
      <c r="A317" s="4" t="s">
        <v>1989</v>
      </c>
      <c r="B317" s="14" t="s">
        <v>1243</v>
      </c>
      <c r="C317" s="7" t="s">
        <v>1242</v>
      </c>
      <c r="D317" s="7" t="s">
        <v>1241</v>
      </c>
      <c r="E317" s="7" t="s">
        <v>35</v>
      </c>
      <c r="F317" s="15">
        <v>5</v>
      </c>
      <c r="G317" s="15">
        <v>5</v>
      </c>
      <c r="H317" s="15">
        <v>5</v>
      </c>
      <c r="I317" s="15">
        <v>5</v>
      </c>
      <c r="M317" s="12">
        <v>20</v>
      </c>
      <c r="N317" s="26">
        <f>SUM(F317:L317)*2+M317</f>
        <v>60</v>
      </c>
      <c r="O317" s="33">
        <v>12</v>
      </c>
      <c r="P317" s="15">
        <v>10</v>
      </c>
      <c r="S317" s="8">
        <v>5</v>
      </c>
      <c r="T317" s="8">
        <f t="shared" si="12"/>
        <v>27</v>
      </c>
      <c r="U317" s="8">
        <f t="shared" si="13"/>
        <v>40.200000000000003</v>
      </c>
      <c r="V317" s="8" t="str">
        <f t="shared" si="14"/>
        <v>kaldı</v>
      </c>
    </row>
    <row r="318" spans="1:22">
      <c r="A318" s="4" t="s">
        <v>1989</v>
      </c>
      <c r="B318" s="14" t="s">
        <v>1240</v>
      </c>
      <c r="C318" s="7" t="s">
        <v>1239</v>
      </c>
      <c r="D318" s="7" t="s">
        <v>1238</v>
      </c>
      <c r="E318" s="7" t="s">
        <v>1237</v>
      </c>
      <c r="F318" s="15">
        <v>6</v>
      </c>
      <c r="G318" s="15">
        <v>6</v>
      </c>
      <c r="H318" s="15">
        <v>5</v>
      </c>
      <c r="I318" s="15">
        <v>2</v>
      </c>
      <c r="M318" s="12">
        <v>20</v>
      </c>
      <c r="N318" s="26">
        <f>SUM(F318:L318)*2+M318</f>
        <v>58</v>
      </c>
      <c r="O318" s="33">
        <v>11</v>
      </c>
      <c r="P318" s="15">
        <v>48</v>
      </c>
      <c r="S318" s="8">
        <v>5</v>
      </c>
      <c r="T318" s="8">
        <f t="shared" si="12"/>
        <v>64</v>
      </c>
      <c r="U318" s="8">
        <f t="shared" si="13"/>
        <v>61.6</v>
      </c>
      <c r="V318" s="8" t="str">
        <f t="shared" si="14"/>
        <v>GEÇTİ</v>
      </c>
    </row>
    <row r="319" spans="1:22">
      <c r="A319" s="4" t="s">
        <v>1989</v>
      </c>
      <c r="B319" s="14" t="s">
        <v>1236</v>
      </c>
      <c r="C319" s="7" t="s">
        <v>1235</v>
      </c>
      <c r="D319" s="7" t="s">
        <v>820</v>
      </c>
      <c r="E319" s="7" t="s">
        <v>1234</v>
      </c>
      <c r="F319" s="15">
        <v>5</v>
      </c>
      <c r="I319" s="15">
        <v>5</v>
      </c>
      <c r="K319" s="23">
        <v>4</v>
      </c>
      <c r="M319" s="12">
        <v>20</v>
      </c>
      <c r="N319" s="26">
        <f>SUM(F319:L319)*2+M319</f>
        <v>48</v>
      </c>
      <c r="O319" s="33">
        <v>3</v>
      </c>
      <c r="P319" s="15">
        <v>24</v>
      </c>
      <c r="Q319" s="8">
        <v>7</v>
      </c>
      <c r="S319" s="8">
        <v>5</v>
      </c>
      <c r="T319" s="8">
        <f t="shared" si="12"/>
        <v>46</v>
      </c>
      <c r="U319" s="8">
        <f t="shared" si="13"/>
        <v>46.8</v>
      </c>
      <c r="V319" s="8" t="str">
        <f t="shared" si="14"/>
        <v>kaldı</v>
      </c>
    </row>
    <row r="320" spans="1:22">
      <c r="A320" s="4" t="s">
        <v>1989</v>
      </c>
      <c r="B320" s="14" t="s">
        <v>1233</v>
      </c>
      <c r="C320" s="7" t="s">
        <v>1232</v>
      </c>
      <c r="D320" s="7" t="s">
        <v>1060</v>
      </c>
      <c r="E320" s="7" t="s">
        <v>1231</v>
      </c>
      <c r="F320" s="15">
        <v>6</v>
      </c>
      <c r="G320" s="15">
        <v>5</v>
      </c>
      <c r="H320" s="15">
        <v>6</v>
      </c>
      <c r="I320" s="15">
        <v>6</v>
      </c>
      <c r="M320" s="12">
        <v>20</v>
      </c>
      <c r="N320" s="26">
        <f>SUM(F320:L320)*2+M320</f>
        <v>66</v>
      </c>
      <c r="O320" s="33">
        <v>11</v>
      </c>
      <c r="P320" s="15">
        <v>30</v>
      </c>
      <c r="S320" s="8">
        <v>5</v>
      </c>
      <c r="T320" s="8">
        <f t="shared" si="12"/>
        <v>46</v>
      </c>
      <c r="U320" s="8">
        <f t="shared" si="13"/>
        <v>54</v>
      </c>
      <c r="V320" s="8" t="str">
        <f t="shared" si="14"/>
        <v>kaldı</v>
      </c>
    </row>
    <row r="321" spans="1:22">
      <c r="A321" s="4" t="s">
        <v>1989</v>
      </c>
      <c r="B321" s="14" t="s">
        <v>1230</v>
      </c>
      <c r="C321" s="7" t="s">
        <v>1229</v>
      </c>
      <c r="D321" s="7" t="s">
        <v>227</v>
      </c>
      <c r="E321" s="7" t="s">
        <v>1228</v>
      </c>
      <c r="F321" s="15">
        <v>6</v>
      </c>
      <c r="G321" s="15">
        <v>5</v>
      </c>
      <c r="H321" s="15">
        <v>5</v>
      </c>
      <c r="I321" s="15">
        <v>5</v>
      </c>
      <c r="M321" s="12">
        <v>20</v>
      </c>
      <c r="N321" s="26">
        <f>SUM(F321:L321)*2+M321</f>
        <v>62</v>
      </c>
      <c r="O321" s="33">
        <v>12</v>
      </c>
      <c r="P321" s="15">
        <v>20</v>
      </c>
      <c r="S321" s="8">
        <v>5</v>
      </c>
      <c r="T321" s="8">
        <f t="shared" si="12"/>
        <v>37</v>
      </c>
      <c r="U321" s="8">
        <f t="shared" si="13"/>
        <v>47</v>
      </c>
      <c r="V321" s="8" t="str">
        <f t="shared" si="14"/>
        <v>kaldı</v>
      </c>
    </row>
    <row r="322" spans="1:22">
      <c r="A322" s="4" t="s">
        <v>1989</v>
      </c>
      <c r="B322" s="14" t="s">
        <v>1227</v>
      </c>
      <c r="C322" s="7" t="s">
        <v>1226</v>
      </c>
      <c r="D322" s="7" t="s">
        <v>1225</v>
      </c>
      <c r="E322" s="7" t="s">
        <v>1224</v>
      </c>
      <c r="F322" s="15">
        <v>6</v>
      </c>
      <c r="G322" s="15">
        <v>6</v>
      </c>
      <c r="H322" s="15">
        <v>5</v>
      </c>
      <c r="M322" s="12">
        <v>20</v>
      </c>
      <c r="N322" s="26">
        <f>SUM(F322:L322)*2+M322</f>
        <v>54</v>
      </c>
      <c r="O322" s="33">
        <v>12</v>
      </c>
      <c r="P322" s="15">
        <v>7</v>
      </c>
      <c r="S322" s="8">
        <v>5</v>
      </c>
      <c r="T322" s="8">
        <f t="shared" si="12"/>
        <v>24</v>
      </c>
      <c r="U322" s="8">
        <f t="shared" si="13"/>
        <v>36</v>
      </c>
      <c r="V322" s="8" t="str">
        <f t="shared" si="14"/>
        <v>kaldı</v>
      </c>
    </row>
    <row r="323" spans="1:22">
      <c r="A323" s="4" t="s">
        <v>1989</v>
      </c>
      <c r="B323" s="14" t="s">
        <v>1223</v>
      </c>
      <c r="C323" s="7" t="s">
        <v>1222</v>
      </c>
      <c r="D323" s="7" t="s">
        <v>1221</v>
      </c>
      <c r="E323" s="7" t="s">
        <v>1220</v>
      </c>
      <c r="F323" s="16">
        <v>5</v>
      </c>
      <c r="G323" s="15">
        <v>6</v>
      </c>
      <c r="H323" s="15">
        <v>4</v>
      </c>
      <c r="I323" s="15">
        <v>4</v>
      </c>
      <c r="M323" s="12">
        <v>20</v>
      </c>
      <c r="N323" s="26">
        <f>SUM(F323:L323)*2+M323</f>
        <v>58</v>
      </c>
      <c r="O323" s="33">
        <v>12</v>
      </c>
      <c r="P323" s="15">
        <v>9</v>
      </c>
      <c r="S323" s="8">
        <v>5</v>
      </c>
      <c r="T323" s="8">
        <f t="shared" ref="T323:T360" si="15">O323+P323+(Q323+R323)*2+S323</f>
        <v>26</v>
      </c>
      <c r="U323" s="8">
        <f t="shared" ref="U323:U360" si="16">N323*0.4+T323*0.6</f>
        <v>38.800000000000004</v>
      </c>
      <c r="V323" s="8" t="str">
        <f t="shared" ref="V323:V360" si="17">IF(AND(T323&gt;=50,U323&gt;=59.5),"GEÇTİ","kaldı")</f>
        <v>kaldı</v>
      </c>
    </row>
    <row r="324" spans="1:22">
      <c r="A324" s="4" t="s">
        <v>1989</v>
      </c>
      <c r="B324" s="14" t="s">
        <v>1219</v>
      </c>
      <c r="C324" s="7" t="s">
        <v>203</v>
      </c>
      <c r="D324" s="7" t="s">
        <v>202</v>
      </c>
      <c r="E324" s="7" t="s">
        <v>201</v>
      </c>
      <c r="F324" s="15">
        <v>6</v>
      </c>
      <c r="H324" s="15">
        <v>6</v>
      </c>
      <c r="K324" s="23">
        <v>4</v>
      </c>
      <c r="M324" s="12">
        <v>20</v>
      </c>
      <c r="N324" s="26">
        <f>SUM(F324:L324)*2+M324</f>
        <v>52</v>
      </c>
      <c r="O324" s="33">
        <v>10</v>
      </c>
      <c r="P324" s="15">
        <v>12</v>
      </c>
      <c r="S324" s="8">
        <v>5</v>
      </c>
      <c r="T324" s="8">
        <f t="shared" si="15"/>
        <v>27</v>
      </c>
      <c r="U324" s="8">
        <f t="shared" si="16"/>
        <v>37</v>
      </c>
      <c r="V324" s="8" t="str">
        <f t="shared" si="17"/>
        <v>kaldı</v>
      </c>
    </row>
    <row r="325" spans="1:22">
      <c r="A325" s="4" t="s">
        <v>1989</v>
      </c>
      <c r="B325" s="14" t="s">
        <v>1218</v>
      </c>
      <c r="C325" s="7" t="s">
        <v>1217</v>
      </c>
      <c r="D325" s="7" t="s">
        <v>1216</v>
      </c>
      <c r="E325" s="7" t="s">
        <v>1215</v>
      </c>
      <c r="F325" s="15">
        <v>7</v>
      </c>
      <c r="G325" s="15">
        <v>6</v>
      </c>
      <c r="H325" s="15">
        <v>6</v>
      </c>
      <c r="I325" s="15">
        <v>5</v>
      </c>
      <c r="M325" s="12">
        <v>20</v>
      </c>
      <c r="N325" s="26">
        <f>SUM(F325:L325)*2+M325</f>
        <v>68</v>
      </c>
      <c r="O325" s="33">
        <v>11</v>
      </c>
      <c r="P325" s="15">
        <v>42</v>
      </c>
      <c r="S325" s="8">
        <v>5</v>
      </c>
      <c r="T325" s="8">
        <f t="shared" si="15"/>
        <v>58</v>
      </c>
      <c r="U325" s="8">
        <f t="shared" si="16"/>
        <v>62</v>
      </c>
      <c r="V325" s="8" t="str">
        <f t="shared" si="17"/>
        <v>GEÇTİ</v>
      </c>
    </row>
    <row r="326" spans="1:22">
      <c r="A326" s="4" t="s">
        <v>1989</v>
      </c>
      <c r="B326" s="14" t="s">
        <v>1214</v>
      </c>
      <c r="C326" s="7" t="s">
        <v>1213</v>
      </c>
      <c r="D326" s="7" t="s">
        <v>1212</v>
      </c>
      <c r="E326" s="7" t="s">
        <v>1211</v>
      </c>
      <c r="F326" s="15">
        <v>6</v>
      </c>
      <c r="M326" s="12">
        <v>20</v>
      </c>
      <c r="N326" s="26">
        <f>SUM(F326:L326)*2+M326</f>
        <v>32</v>
      </c>
      <c r="O326" s="33">
        <v>7</v>
      </c>
      <c r="S326" s="8">
        <v>5</v>
      </c>
      <c r="T326" s="8">
        <f t="shared" si="15"/>
        <v>12</v>
      </c>
      <c r="U326" s="8">
        <f t="shared" si="16"/>
        <v>20</v>
      </c>
      <c r="V326" s="8" t="str">
        <f t="shared" si="17"/>
        <v>kaldı</v>
      </c>
    </row>
    <row r="327" spans="1:22">
      <c r="A327" s="4" t="s">
        <v>1989</v>
      </c>
      <c r="B327" s="14" t="s">
        <v>1210</v>
      </c>
      <c r="C327" s="7" t="s">
        <v>1209</v>
      </c>
      <c r="D327" s="7" t="s">
        <v>269</v>
      </c>
      <c r="E327" s="7" t="s">
        <v>1208</v>
      </c>
      <c r="F327" s="15">
        <v>6</v>
      </c>
      <c r="G327" s="15">
        <v>6</v>
      </c>
      <c r="H327" s="15">
        <v>5</v>
      </c>
      <c r="I327" s="15">
        <v>5</v>
      </c>
      <c r="M327" s="12">
        <v>20</v>
      </c>
      <c r="N327" s="26">
        <f>SUM(F327:L327)*2+M327</f>
        <v>64</v>
      </c>
      <c r="O327" s="33">
        <v>11</v>
      </c>
      <c r="P327" s="15">
        <v>40</v>
      </c>
      <c r="S327" s="8">
        <v>5</v>
      </c>
      <c r="T327" s="8">
        <f t="shared" si="15"/>
        <v>56</v>
      </c>
      <c r="U327" s="8">
        <f t="shared" si="16"/>
        <v>59.2</v>
      </c>
      <c r="V327" s="8" t="str">
        <f t="shared" si="17"/>
        <v>kaldı</v>
      </c>
    </row>
    <row r="328" spans="1:22">
      <c r="A328" s="4" t="s">
        <v>1989</v>
      </c>
      <c r="B328" s="14" t="s">
        <v>1207</v>
      </c>
      <c r="C328" s="7" t="s">
        <v>1206</v>
      </c>
      <c r="D328" s="7" t="s">
        <v>1205</v>
      </c>
      <c r="E328" s="7" t="s">
        <v>1204</v>
      </c>
      <c r="F328" s="15">
        <v>5</v>
      </c>
      <c r="G328" s="15">
        <v>6</v>
      </c>
      <c r="H328" s="15">
        <v>4</v>
      </c>
      <c r="I328" s="15">
        <v>4</v>
      </c>
      <c r="M328" s="12">
        <v>20</v>
      </c>
      <c r="N328" s="26">
        <f>SUM(F328:L328)*2+M328</f>
        <v>58</v>
      </c>
      <c r="O328" s="33">
        <v>12</v>
      </c>
      <c r="P328" s="15">
        <v>15</v>
      </c>
      <c r="S328" s="8">
        <v>5</v>
      </c>
      <c r="T328" s="8">
        <f t="shared" si="15"/>
        <v>32</v>
      </c>
      <c r="U328" s="8">
        <f t="shared" si="16"/>
        <v>42.400000000000006</v>
      </c>
      <c r="V328" s="8" t="str">
        <f t="shared" si="17"/>
        <v>kaldı</v>
      </c>
    </row>
    <row r="329" spans="1:22">
      <c r="A329" s="4" t="s">
        <v>1989</v>
      </c>
      <c r="B329" s="14" t="s">
        <v>1203</v>
      </c>
      <c r="C329" s="7" t="s">
        <v>1202</v>
      </c>
      <c r="D329" s="7" t="s">
        <v>361</v>
      </c>
      <c r="E329" s="7" t="s">
        <v>1201</v>
      </c>
      <c r="M329" s="12">
        <v>20</v>
      </c>
      <c r="N329" s="26">
        <f>SUM(F329:L329)*2+M329</f>
        <v>20</v>
      </c>
      <c r="O329" s="33">
        <v>5</v>
      </c>
      <c r="S329" s="8">
        <v>5</v>
      </c>
      <c r="T329" s="8">
        <f t="shared" si="15"/>
        <v>10</v>
      </c>
      <c r="U329" s="8">
        <f t="shared" si="16"/>
        <v>14</v>
      </c>
      <c r="V329" s="8" t="str">
        <f t="shared" si="17"/>
        <v>kaldı</v>
      </c>
    </row>
    <row r="330" spans="1:22">
      <c r="A330" s="4" t="s">
        <v>1989</v>
      </c>
      <c r="B330" s="14" t="s">
        <v>1200</v>
      </c>
      <c r="C330" s="7" t="s">
        <v>1199</v>
      </c>
      <c r="D330" s="7" t="s">
        <v>1198</v>
      </c>
      <c r="E330" s="7" t="s">
        <v>1197</v>
      </c>
      <c r="F330" s="15">
        <v>6</v>
      </c>
      <c r="G330" s="15">
        <v>6</v>
      </c>
      <c r="H330" s="15">
        <v>7</v>
      </c>
      <c r="M330" s="12">
        <v>20</v>
      </c>
      <c r="N330" s="26">
        <f>SUM(F330:L330)*2+M330</f>
        <v>58</v>
      </c>
      <c r="O330" s="33">
        <v>11</v>
      </c>
      <c r="P330" s="15">
        <v>8</v>
      </c>
      <c r="S330" s="8">
        <v>5</v>
      </c>
      <c r="T330" s="8">
        <f t="shared" si="15"/>
        <v>24</v>
      </c>
      <c r="U330" s="8">
        <f t="shared" si="16"/>
        <v>37.6</v>
      </c>
      <c r="V330" s="8" t="str">
        <f t="shared" si="17"/>
        <v>kaldı</v>
      </c>
    </row>
    <row r="331" spans="1:22">
      <c r="A331" s="4" t="s">
        <v>1989</v>
      </c>
      <c r="B331" s="14" t="s">
        <v>1196</v>
      </c>
      <c r="C331" s="7" t="s">
        <v>194</v>
      </c>
      <c r="D331" s="7" t="s">
        <v>193</v>
      </c>
      <c r="E331" s="7" t="s">
        <v>192</v>
      </c>
      <c r="H331" s="15">
        <v>7</v>
      </c>
      <c r="J331" s="23">
        <v>5</v>
      </c>
      <c r="K331" s="23">
        <v>4</v>
      </c>
      <c r="M331" s="12">
        <v>20</v>
      </c>
      <c r="N331" s="26">
        <f>SUM(F331:L331)*2+M331</f>
        <v>52</v>
      </c>
      <c r="O331" s="33">
        <v>5</v>
      </c>
      <c r="P331" s="15">
        <v>28</v>
      </c>
      <c r="S331" s="8">
        <v>5</v>
      </c>
      <c r="T331" s="8">
        <f t="shared" si="15"/>
        <v>38</v>
      </c>
      <c r="U331" s="8">
        <f t="shared" si="16"/>
        <v>43.6</v>
      </c>
      <c r="V331" s="8" t="str">
        <f t="shared" si="17"/>
        <v>kaldı</v>
      </c>
    </row>
    <row r="332" spans="1:22">
      <c r="A332" s="4" t="s">
        <v>1989</v>
      </c>
      <c r="B332" s="14" t="s">
        <v>1195</v>
      </c>
      <c r="C332" s="7" t="s">
        <v>1194</v>
      </c>
      <c r="D332" s="7" t="s">
        <v>1193</v>
      </c>
      <c r="E332" s="7" t="s">
        <v>1192</v>
      </c>
      <c r="F332" s="15">
        <v>6</v>
      </c>
      <c r="G332" s="15">
        <v>6</v>
      </c>
      <c r="H332" s="15">
        <v>5</v>
      </c>
      <c r="I332" s="15">
        <v>5</v>
      </c>
      <c r="M332" s="12">
        <v>20</v>
      </c>
      <c r="N332" s="26">
        <f>SUM(F332:L332)*2+M332</f>
        <v>64</v>
      </c>
      <c r="O332" s="33">
        <v>12</v>
      </c>
      <c r="P332" s="15">
        <v>33</v>
      </c>
      <c r="S332" s="8">
        <v>5</v>
      </c>
      <c r="T332" s="8">
        <f t="shared" si="15"/>
        <v>50</v>
      </c>
      <c r="U332" s="8">
        <f t="shared" si="16"/>
        <v>55.6</v>
      </c>
      <c r="V332" s="8" t="str">
        <f t="shared" si="17"/>
        <v>kaldı</v>
      </c>
    </row>
    <row r="333" spans="1:22">
      <c r="A333" s="4" t="s">
        <v>1989</v>
      </c>
      <c r="B333" s="14" t="s">
        <v>1191</v>
      </c>
      <c r="C333" s="7" t="s">
        <v>1190</v>
      </c>
      <c r="D333" s="7" t="s">
        <v>1189</v>
      </c>
      <c r="E333" s="7" t="s">
        <v>1188</v>
      </c>
      <c r="F333" s="15">
        <v>6</v>
      </c>
      <c r="G333" s="15">
        <v>6</v>
      </c>
      <c r="H333" s="15">
        <v>5</v>
      </c>
      <c r="I333" s="15">
        <v>5</v>
      </c>
      <c r="M333" s="12">
        <v>20</v>
      </c>
      <c r="N333" s="26">
        <f>SUM(F333:L333)*2+M333</f>
        <v>64</v>
      </c>
      <c r="O333" s="33">
        <v>6</v>
      </c>
      <c r="P333" s="15">
        <v>13</v>
      </c>
      <c r="S333" s="8">
        <v>5</v>
      </c>
      <c r="T333" s="8">
        <f t="shared" si="15"/>
        <v>24</v>
      </c>
      <c r="U333" s="8">
        <f t="shared" si="16"/>
        <v>40</v>
      </c>
      <c r="V333" s="8" t="str">
        <f t="shared" si="17"/>
        <v>kaldı</v>
      </c>
    </row>
    <row r="334" spans="1:22">
      <c r="A334" s="4" t="s">
        <v>1989</v>
      </c>
      <c r="B334" s="14" t="s">
        <v>1187</v>
      </c>
      <c r="C334" s="7" t="s">
        <v>1186</v>
      </c>
      <c r="D334" s="7" t="s">
        <v>358</v>
      </c>
      <c r="E334" s="7" t="s">
        <v>1185</v>
      </c>
      <c r="F334" s="16">
        <v>5</v>
      </c>
      <c r="G334" s="15">
        <v>6</v>
      </c>
      <c r="H334" s="15">
        <v>4</v>
      </c>
      <c r="I334" s="15">
        <v>5</v>
      </c>
      <c r="M334" s="12">
        <v>20</v>
      </c>
      <c r="N334" s="26">
        <f>SUM(F334:L334)*2+M334</f>
        <v>60</v>
      </c>
      <c r="O334" s="33">
        <v>12</v>
      </c>
      <c r="P334" s="15">
        <v>32</v>
      </c>
      <c r="Q334" s="8">
        <v>6</v>
      </c>
      <c r="S334" s="8">
        <v>5</v>
      </c>
      <c r="T334" s="8">
        <f t="shared" si="15"/>
        <v>61</v>
      </c>
      <c r="U334" s="8">
        <f t="shared" si="16"/>
        <v>60.6</v>
      </c>
      <c r="V334" s="8" t="str">
        <f t="shared" si="17"/>
        <v>GEÇTİ</v>
      </c>
    </row>
    <row r="335" spans="1:22">
      <c r="A335" s="4" t="s">
        <v>1988</v>
      </c>
      <c r="B335" s="14" t="s">
        <v>798</v>
      </c>
      <c r="C335" s="7" t="s">
        <v>797</v>
      </c>
      <c r="D335" s="7" t="s">
        <v>796</v>
      </c>
      <c r="E335" s="7" t="s">
        <v>795</v>
      </c>
      <c r="F335" s="15">
        <v>6</v>
      </c>
      <c r="G335" s="15">
        <v>5</v>
      </c>
      <c r="H335" s="15">
        <v>6</v>
      </c>
      <c r="I335" s="15">
        <v>6</v>
      </c>
      <c r="M335" s="12">
        <v>20</v>
      </c>
      <c r="N335" s="26">
        <f>SUM(F335:L335)*2+M335</f>
        <v>66</v>
      </c>
      <c r="O335" s="33">
        <v>11</v>
      </c>
      <c r="P335" s="15">
        <v>39</v>
      </c>
      <c r="S335" s="8">
        <v>5</v>
      </c>
      <c r="T335" s="8">
        <f t="shared" si="15"/>
        <v>55</v>
      </c>
      <c r="U335" s="8">
        <f t="shared" si="16"/>
        <v>59.400000000000006</v>
      </c>
      <c r="V335" s="8" t="str">
        <f t="shared" si="17"/>
        <v>kaldı</v>
      </c>
    </row>
    <row r="336" spans="1:22">
      <c r="A336" s="4" t="s">
        <v>1988</v>
      </c>
      <c r="B336" s="14" t="s">
        <v>794</v>
      </c>
      <c r="C336" s="7" t="s">
        <v>793</v>
      </c>
      <c r="D336" s="7" t="s">
        <v>792</v>
      </c>
      <c r="E336" s="7" t="s">
        <v>791</v>
      </c>
      <c r="F336" s="15">
        <v>7</v>
      </c>
      <c r="H336" s="15">
        <v>6</v>
      </c>
      <c r="I336" s="15">
        <v>6</v>
      </c>
      <c r="M336" s="12">
        <v>20</v>
      </c>
      <c r="N336" s="26">
        <f>SUM(F336:L336)*2+M336</f>
        <v>58</v>
      </c>
      <c r="O336" s="33">
        <v>7</v>
      </c>
      <c r="P336" s="15">
        <v>47</v>
      </c>
      <c r="S336" s="8">
        <v>5</v>
      </c>
      <c r="T336" s="8">
        <f t="shared" si="15"/>
        <v>59</v>
      </c>
      <c r="U336" s="8">
        <f t="shared" si="16"/>
        <v>58.6</v>
      </c>
      <c r="V336" s="8" t="str">
        <f t="shared" si="17"/>
        <v>kaldı</v>
      </c>
    </row>
    <row r="337" spans="1:22">
      <c r="A337" s="4" t="s">
        <v>1988</v>
      </c>
      <c r="B337" s="14" t="s">
        <v>790</v>
      </c>
      <c r="C337" s="7" t="s">
        <v>789</v>
      </c>
      <c r="D337" s="7" t="s">
        <v>251</v>
      </c>
      <c r="E337" s="7" t="s">
        <v>788</v>
      </c>
      <c r="F337" s="15">
        <v>6</v>
      </c>
      <c r="G337" s="15">
        <v>6</v>
      </c>
      <c r="H337" s="15">
        <v>6</v>
      </c>
      <c r="I337" s="15">
        <v>7</v>
      </c>
      <c r="M337" s="12">
        <v>20</v>
      </c>
      <c r="N337" s="26">
        <f>SUM(F337:L337)*2+M337</f>
        <v>70</v>
      </c>
      <c r="O337" s="33">
        <v>12</v>
      </c>
      <c r="P337" s="15">
        <v>30</v>
      </c>
      <c r="S337" s="8">
        <v>5</v>
      </c>
      <c r="T337" s="8">
        <f t="shared" si="15"/>
        <v>47</v>
      </c>
      <c r="U337" s="8">
        <f t="shared" si="16"/>
        <v>56.2</v>
      </c>
      <c r="V337" s="8" t="str">
        <f t="shared" si="17"/>
        <v>kaldı</v>
      </c>
    </row>
    <row r="338" spans="1:22">
      <c r="A338" s="4" t="s">
        <v>1988</v>
      </c>
      <c r="B338" s="14" t="s">
        <v>787</v>
      </c>
      <c r="C338" s="7" t="s">
        <v>786</v>
      </c>
      <c r="D338" s="7" t="s">
        <v>785</v>
      </c>
      <c r="E338" s="7" t="s">
        <v>784</v>
      </c>
      <c r="F338" s="15">
        <v>8</v>
      </c>
      <c r="G338" s="15">
        <v>7</v>
      </c>
      <c r="M338" s="12">
        <v>20</v>
      </c>
      <c r="N338" s="26">
        <f>SUM(F338:L338)*2+M338</f>
        <v>50</v>
      </c>
      <c r="O338" s="33">
        <v>11</v>
      </c>
      <c r="P338" s="15">
        <v>28</v>
      </c>
      <c r="S338" s="8">
        <v>5</v>
      </c>
      <c r="T338" s="8">
        <f t="shared" si="15"/>
        <v>44</v>
      </c>
      <c r="U338" s="8">
        <f t="shared" si="16"/>
        <v>46.4</v>
      </c>
      <c r="V338" s="8" t="str">
        <f t="shared" si="17"/>
        <v>kaldı</v>
      </c>
    </row>
    <row r="339" spans="1:22">
      <c r="A339" s="4" t="s">
        <v>1989</v>
      </c>
      <c r="B339" s="14" t="s">
        <v>1184</v>
      </c>
      <c r="C339" s="7" t="s">
        <v>1183</v>
      </c>
      <c r="D339" s="7" t="s">
        <v>335</v>
      </c>
      <c r="E339" s="7" t="s">
        <v>1182</v>
      </c>
      <c r="F339" s="15">
        <v>7</v>
      </c>
      <c r="G339" s="15">
        <v>7</v>
      </c>
      <c r="H339" s="15">
        <v>4</v>
      </c>
      <c r="I339" s="15">
        <v>5</v>
      </c>
      <c r="M339" s="12">
        <v>20</v>
      </c>
      <c r="N339" s="26">
        <f>SUM(F339:L339)*2+M339</f>
        <v>66</v>
      </c>
      <c r="O339" s="33">
        <v>11</v>
      </c>
      <c r="P339" s="15">
        <v>36</v>
      </c>
      <c r="S339" s="8">
        <v>5</v>
      </c>
      <c r="T339" s="8">
        <f t="shared" si="15"/>
        <v>52</v>
      </c>
      <c r="U339" s="8">
        <f t="shared" si="16"/>
        <v>57.6</v>
      </c>
      <c r="V339" s="8" t="str">
        <f t="shared" si="17"/>
        <v>kaldı</v>
      </c>
    </row>
    <row r="340" spans="1:22">
      <c r="A340" s="4" t="s">
        <v>1989</v>
      </c>
      <c r="B340" s="14" t="s">
        <v>1181</v>
      </c>
      <c r="C340" s="7" t="s">
        <v>1180</v>
      </c>
      <c r="D340" s="7" t="s">
        <v>245</v>
      </c>
      <c r="E340" s="7" t="s">
        <v>1179</v>
      </c>
      <c r="F340" s="15">
        <v>6</v>
      </c>
      <c r="G340" s="15">
        <v>7</v>
      </c>
      <c r="H340" s="15">
        <v>4</v>
      </c>
      <c r="I340" s="15">
        <v>6</v>
      </c>
      <c r="M340" s="12">
        <v>20</v>
      </c>
      <c r="N340" s="26">
        <f>SUM(F340:L340)*2+M340</f>
        <v>66</v>
      </c>
      <c r="O340" s="33">
        <v>12</v>
      </c>
      <c r="P340" s="15">
        <v>21</v>
      </c>
      <c r="S340" s="8">
        <v>5</v>
      </c>
      <c r="T340" s="8">
        <f t="shared" si="15"/>
        <v>38</v>
      </c>
      <c r="U340" s="8">
        <f t="shared" si="16"/>
        <v>49.2</v>
      </c>
      <c r="V340" s="8" t="str">
        <f t="shared" si="17"/>
        <v>kaldı</v>
      </c>
    </row>
    <row r="341" spans="1:22">
      <c r="A341" s="4" t="s">
        <v>1989</v>
      </c>
      <c r="B341" s="14" t="s">
        <v>1178</v>
      </c>
      <c r="C341" s="7" t="s">
        <v>1177</v>
      </c>
      <c r="D341" s="7" t="s">
        <v>1176</v>
      </c>
      <c r="E341" s="7" t="s">
        <v>1175</v>
      </c>
      <c r="F341" s="15">
        <v>6</v>
      </c>
      <c r="M341" s="12">
        <v>20</v>
      </c>
      <c r="N341" s="26">
        <f>SUM(F341:L341)*2+M341</f>
        <v>32</v>
      </c>
      <c r="O341" s="33">
        <v>10</v>
      </c>
      <c r="P341" s="15">
        <v>29</v>
      </c>
      <c r="S341" s="8">
        <v>5</v>
      </c>
      <c r="T341" s="8">
        <f t="shared" si="15"/>
        <v>44</v>
      </c>
      <c r="U341" s="8">
        <f t="shared" si="16"/>
        <v>39.200000000000003</v>
      </c>
      <c r="V341" s="8" t="str">
        <f t="shared" si="17"/>
        <v>kaldı</v>
      </c>
    </row>
    <row r="342" spans="1:22">
      <c r="A342" s="4" t="s">
        <v>1989</v>
      </c>
      <c r="B342" s="14" t="s">
        <v>1174</v>
      </c>
      <c r="C342" s="7" t="s">
        <v>177</v>
      </c>
      <c r="D342" s="7" t="s">
        <v>176</v>
      </c>
      <c r="E342" s="7" t="s">
        <v>175</v>
      </c>
      <c r="F342" s="15">
        <v>7</v>
      </c>
      <c r="G342" s="15">
        <v>6</v>
      </c>
      <c r="H342" s="15">
        <v>6</v>
      </c>
      <c r="I342" s="15">
        <v>7</v>
      </c>
      <c r="M342" s="12">
        <v>20</v>
      </c>
      <c r="N342" s="26">
        <f>SUM(F342:L342)*2+M342</f>
        <v>72</v>
      </c>
      <c r="O342" s="33">
        <v>10</v>
      </c>
      <c r="P342" s="15">
        <v>62</v>
      </c>
      <c r="Q342" s="8">
        <v>6</v>
      </c>
      <c r="R342" s="8">
        <v>7</v>
      </c>
      <c r="S342" s="8">
        <v>5</v>
      </c>
      <c r="T342" s="8">
        <f t="shared" si="15"/>
        <v>103</v>
      </c>
      <c r="U342" s="8">
        <f t="shared" si="16"/>
        <v>90.6</v>
      </c>
      <c r="V342" s="8" t="str">
        <f t="shared" si="17"/>
        <v>GEÇTİ</v>
      </c>
    </row>
    <row r="343" spans="1:22">
      <c r="A343" s="4" t="s">
        <v>1988</v>
      </c>
      <c r="B343" s="14" t="s">
        <v>783</v>
      </c>
      <c r="C343" s="7" t="s">
        <v>782</v>
      </c>
      <c r="D343" s="7" t="s">
        <v>335</v>
      </c>
      <c r="E343" s="7" t="s">
        <v>781</v>
      </c>
      <c r="F343" s="15">
        <v>7</v>
      </c>
      <c r="M343" s="12">
        <v>20</v>
      </c>
      <c r="N343" s="26">
        <f>SUM(F343:L343)*2+M343</f>
        <v>34</v>
      </c>
      <c r="O343" s="33">
        <v>5</v>
      </c>
      <c r="P343" s="15">
        <v>24</v>
      </c>
      <c r="S343" s="8">
        <v>5</v>
      </c>
      <c r="T343" s="8">
        <f t="shared" si="15"/>
        <v>34</v>
      </c>
      <c r="U343" s="8">
        <f t="shared" si="16"/>
        <v>34</v>
      </c>
      <c r="V343" s="8" t="str">
        <f t="shared" si="17"/>
        <v>kaldı</v>
      </c>
    </row>
    <row r="344" spans="1:22">
      <c r="A344" s="4" t="s">
        <v>1988</v>
      </c>
      <c r="B344" s="14" t="s">
        <v>780</v>
      </c>
      <c r="C344" s="7" t="s">
        <v>779</v>
      </c>
      <c r="D344" s="7" t="s">
        <v>778</v>
      </c>
      <c r="E344" s="7" t="s">
        <v>777</v>
      </c>
      <c r="M344" s="12">
        <v>20</v>
      </c>
      <c r="N344" s="26">
        <f>SUM(F344:L344)*2+M344</f>
        <v>20</v>
      </c>
      <c r="O344" s="33">
        <v>2</v>
      </c>
      <c r="S344" s="8">
        <v>5</v>
      </c>
      <c r="T344" s="8">
        <f t="shared" si="15"/>
        <v>7</v>
      </c>
      <c r="U344" s="8">
        <f t="shared" si="16"/>
        <v>12.2</v>
      </c>
      <c r="V344" s="8" t="str">
        <f t="shared" si="17"/>
        <v>kaldı</v>
      </c>
    </row>
    <row r="345" spans="1:22">
      <c r="A345" s="4" t="s">
        <v>1988</v>
      </c>
      <c r="B345" s="14" t="s">
        <v>776</v>
      </c>
      <c r="C345" s="7" t="s">
        <v>775</v>
      </c>
      <c r="D345" s="7" t="s">
        <v>774</v>
      </c>
      <c r="E345" s="7" t="s">
        <v>773</v>
      </c>
      <c r="F345" s="15">
        <v>4</v>
      </c>
      <c r="K345" s="23">
        <v>4</v>
      </c>
      <c r="L345" s="23">
        <v>2</v>
      </c>
      <c r="M345" s="12">
        <v>20</v>
      </c>
      <c r="N345" s="26">
        <f>SUM(F345:L345)*2+M345</f>
        <v>40</v>
      </c>
      <c r="O345" s="33">
        <v>7</v>
      </c>
      <c r="P345" s="15">
        <v>15</v>
      </c>
      <c r="S345" s="8">
        <v>5</v>
      </c>
      <c r="T345" s="8">
        <f t="shared" si="15"/>
        <v>27</v>
      </c>
      <c r="U345" s="8">
        <f t="shared" si="16"/>
        <v>32.200000000000003</v>
      </c>
      <c r="V345" s="8" t="str">
        <f t="shared" si="17"/>
        <v>kaldı</v>
      </c>
    </row>
    <row r="346" spans="1:22">
      <c r="A346" s="4" t="s">
        <v>1988</v>
      </c>
      <c r="B346" s="14" t="s">
        <v>772</v>
      </c>
      <c r="C346" s="7" t="s">
        <v>145</v>
      </c>
      <c r="D346" s="7" t="s">
        <v>146</v>
      </c>
      <c r="E346" s="7" t="s">
        <v>147</v>
      </c>
      <c r="F346" s="15">
        <v>6</v>
      </c>
      <c r="I346" s="15">
        <v>7</v>
      </c>
      <c r="L346" s="23">
        <v>6</v>
      </c>
      <c r="M346" s="12">
        <v>20</v>
      </c>
      <c r="N346" s="26">
        <f>SUM(F346:L346)*2+M346</f>
        <v>58</v>
      </c>
      <c r="O346" s="33">
        <v>2</v>
      </c>
      <c r="P346" s="15">
        <v>60</v>
      </c>
      <c r="S346" s="8">
        <v>5</v>
      </c>
      <c r="T346" s="8">
        <f t="shared" si="15"/>
        <v>67</v>
      </c>
      <c r="U346" s="8">
        <f t="shared" si="16"/>
        <v>63.4</v>
      </c>
      <c r="V346" s="8" t="str">
        <f t="shared" si="17"/>
        <v>GEÇTİ</v>
      </c>
    </row>
    <row r="347" spans="1:22">
      <c r="A347" s="4" t="s">
        <v>1988</v>
      </c>
      <c r="B347" s="14" t="s">
        <v>771</v>
      </c>
      <c r="C347" s="7" t="s">
        <v>770</v>
      </c>
      <c r="D347" s="7" t="s">
        <v>227</v>
      </c>
      <c r="E347" s="7" t="s">
        <v>769</v>
      </c>
      <c r="F347" s="15">
        <v>7</v>
      </c>
      <c r="H347" s="15">
        <v>6</v>
      </c>
      <c r="I347" s="15">
        <v>7</v>
      </c>
      <c r="M347" s="12">
        <v>20</v>
      </c>
      <c r="N347" s="26">
        <f>SUM(F347:L347)*2+M347</f>
        <v>60</v>
      </c>
      <c r="O347" s="33">
        <v>8</v>
      </c>
      <c r="P347" s="15">
        <v>38</v>
      </c>
      <c r="S347" s="8">
        <v>5</v>
      </c>
      <c r="T347" s="8">
        <f t="shared" si="15"/>
        <v>51</v>
      </c>
      <c r="U347" s="8">
        <f t="shared" si="16"/>
        <v>54.599999999999994</v>
      </c>
      <c r="V347" s="8" t="str">
        <f t="shared" si="17"/>
        <v>kaldı</v>
      </c>
    </row>
    <row r="348" spans="1:22">
      <c r="A348" s="4" t="s">
        <v>1989</v>
      </c>
      <c r="B348" s="14" t="s">
        <v>1173</v>
      </c>
      <c r="C348" s="7" t="s">
        <v>1172</v>
      </c>
      <c r="D348" s="7" t="s">
        <v>130</v>
      </c>
      <c r="E348" s="7" t="s">
        <v>1171</v>
      </c>
      <c r="F348" s="15">
        <v>5</v>
      </c>
      <c r="G348" s="15">
        <v>5</v>
      </c>
      <c r="H348" s="15">
        <v>6</v>
      </c>
      <c r="I348" s="15">
        <v>6</v>
      </c>
      <c r="M348" s="12">
        <v>20</v>
      </c>
      <c r="N348" s="26">
        <f>SUM(F348:L348)*2+M348</f>
        <v>64</v>
      </c>
      <c r="O348" s="33">
        <v>10</v>
      </c>
      <c r="P348" s="15">
        <v>29</v>
      </c>
      <c r="S348" s="8">
        <v>5</v>
      </c>
      <c r="T348" s="8">
        <f t="shared" si="15"/>
        <v>44</v>
      </c>
      <c r="U348" s="8">
        <f t="shared" si="16"/>
        <v>52</v>
      </c>
      <c r="V348" s="8" t="str">
        <f t="shared" si="17"/>
        <v>kaldı</v>
      </c>
    </row>
    <row r="349" spans="1:22">
      <c r="A349" s="4" t="s">
        <v>1989</v>
      </c>
      <c r="B349" s="14" t="s">
        <v>1170</v>
      </c>
      <c r="C349" s="7" t="s">
        <v>1169</v>
      </c>
      <c r="D349" s="7" t="s">
        <v>1168</v>
      </c>
      <c r="E349" s="7" t="s">
        <v>1167</v>
      </c>
      <c r="F349" s="15">
        <v>5</v>
      </c>
      <c r="H349" s="15">
        <v>4</v>
      </c>
      <c r="K349" s="23">
        <v>4</v>
      </c>
      <c r="M349" s="12">
        <v>20</v>
      </c>
      <c r="N349" s="26">
        <f>SUM(F349:L349)*2+M349</f>
        <v>46</v>
      </c>
      <c r="O349" s="33">
        <v>12</v>
      </c>
      <c r="P349" s="15">
        <v>33</v>
      </c>
      <c r="S349" s="8">
        <v>5</v>
      </c>
      <c r="T349" s="8">
        <f t="shared" si="15"/>
        <v>50</v>
      </c>
      <c r="U349" s="8">
        <f t="shared" si="16"/>
        <v>48.400000000000006</v>
      </c>
      <c r="V349" s="8" t="str">
        <f t="shared" si="17"/>
        <v>kaldı</v>
      </c>
    </row>
    <row r="350" spans="1:22">
      <c r="A350" s="4" t="s">
        <v>1989</v>
      </c>
      <c r="B350" s="14" t="s">
        <v>1166</v>
      </c>
      <c r="C350" s="7" t="s">
        <v>1165</v>
      </c>
      <c r="D350" s="36" t="s">
        <v>1164</v>
      </c>
      <c r="E350" s="36" t="s">
        <v>1163</v>
      </c>
      <c r="F350" s="23">
        <v>6</v>
      </c>
      <c r="G350" s="23">
        <v>5</v>
      </c>
      <c r="H350" s="23">
        <v>6</v>
      </c>
      <c r="I350" s="23">
        <v>5</v>
      </c>
      <c r="M350" s="25">
        <v>20</v>
      </c>
      <c r="N350" s="25">
        <f>SUM(F350:L350)*2+M350</f>
        <v>64</v>
      </c>
      <c r="O350" s="37">
        <v>13</v>
      </c>
      <c r="P350" s="23">
        <v>24</v>
      </c>
      <c r="Q350" s="23">
        <v>6</v>
      </c>
      <c r="R350" s="23">
        <v>-20</v>
      </c>
      <c r="S350" s="8">
        <v>5</v>
      </c>
      <c r="T350" s="8">
        <f t="shared" si="15"/>
        <v>14</v>
      </c>
      <c r="U350" s="8">
        <f t="shared" si="16"/>
        <v>34</v>
      </c>
      <c r="V350" s="8" t="str">
        <f t="shared" si="17"/>
        <v>kaldı</v>
      </c>
    </row>
    <row r="351" spans="1:22">
      <c r="A351" s="4" t="s">
        <v>1989</v>
      </c>
      <c r="B351" s="14" t="s">
        <v>1162</v>
      </c>
      <c r="C351" s="7" t="s">
        <v>1161</v>
      </c>
      <c r="D351" s="7" t="s">
        <v>376</v>
      </c>
      <c r="E351" s="7" t="s">
        <v>1160</v>
      </c>
      <c r="F351" s="15">
        <v>6</v>
      </c>
      <c r="G351" s="15">
        <v>5</v>
      </c>
      <c r="H351" s="15">
        <v>6</v>
      </c>
      <c r="I351" s="15">
        <v>6</v>
      </c>
      <c r="M351" s="12">
        <v>20</v>
      </c>
      <c r="N351" s="26">
        <f>SUM(F351:L351)*2+M351</f>
        <v>66</v>
      </c>
      <c r="O351" s="33">
        <v>11</v>
      </c>
      <c r="P351" s="15">
        <v>40</v>
      </c>
      <c r="S351" s="8">
        <v>5</v>
      </c>
      <c r="T351" s="8">
        <f t="shared" si="15"/>
        <v>56</v>
      </c>
      <c r="U351" s="8">
        <f t="shared" si="16"/>
        <v>60</v>
      </c>
      <c r="V351" s="8" t="str">
        <f t="shared" si="17"/>
        <v>GEÇTİ</v>
      </c>
    </row>
    <row r="352" spans="1:22">
      <c r="A352" s="4" t="s">
        <v>1989</v>
      </c>
      <c r="B352" s="14" t="s">
        <v>1159</v>
      </c>
      <c r="C352" s="7" t="s">
        <v>1158</v>
      </c>
      <c r="D352" s="7" t="s">
        <v>1157</v>
      </c>
      <c r="E352" s="7" t="s">
        <v>529</v>
      </c>
      <c r="F352" s="15">
        <v>6</v>
      </c>
      <c r="G352" s="15">
        <v>5</v>
      </c>
      <c r="H352" s="15">
        <v>6</v>
      </c>
      <c r="I352" s="15">
        <v>5</v>
      </c>
      <c r="M352" s="12">
        <v>20</v>
      </c>
      <c r="N352" s="26">
        <f>SUM(F352:L352)*2+M352</f>
        <v>64</v>
      </c>
      <c r="O352" s="33">
        <v>10</v>
      </c>
      <c r="P352" s="15">
        <v>35</v>
      </c>
      <c r="Q352" s="8">
        <v>7</v>
      </c>
      <c r="S352" s="8">
        <v>5</v>
      </c>
      <c r="T352" s="8">
        <f t="shared" si="15"/>
        <v>64</v>
      </c>
      <c r="U352" s="8">
        <f t="shared" si="16"/>
        <v>64</v>
      </c>
      <c r="V352" s="8" t="str">
        <f t="shared" si="17"/>
        <v>GEÇTİ</v>
      </c>
    </row>
    <row r="353" spans="1:23">
      <c r="A353" s="4" t="s">
        <v>1988</v>
      </c>
      <c r="B353" s="14" t="s">
        <v>768</v>
      </c>
      <c r="C353" s="7" t="s">
        <v>767</v>
      </c>
      <c r="D353" s="7" t="s">
        <v>766</v>
      </c>
      <c r="E353" s="7" t="s">
        <v>765</v>
      </c>
      <c r="F353" s="15">
        <v>6</v>
      </c>
      <c r="G353" s="15">
        <v>5</v>
      </c>
      <c r="H353" s="15">
        <v>7</v>
      </c>
      <c r="I353" s="15">
        <v>5</v>
      </c>
      <c r="M353" s="12">
        <v>20</v>
      </c>
      <c r="N353" s="26">
        <f>SUM(F353:L353)*2+M353</f>
        <v>66</v>
      </c>
      <c r="O353" s="33">
        <v>12</v>
      </c>
      <c r="P353" s="15">
        <v>58</v>
      </c>
      <c r="S353" s="8">
        <v>5</v>
      </c>
      <c r="T353" s="8">
        <f t="shared" si="15"/>
        <v>75</v>
      </c>
      <c r="U353" s="8">
        <f t="shared" si="16"/>
        <v>71.400000000000006</v>
      </c>
      <c r="V353" s="8" t="str">
        <f t="shared" si="17"/>
        <v>GEÇTİ</v>
      </c>
    </row>
    <row r="354" spans="1:23">
      <c r="A354" s="4" t="s">
        <v>1988</v>
      </c>
      <c r="B354" s="14" t="s">
        <v>764</v>
      </c>
      <c r="C354" s="7" t="s">
        <v>763</v>
      </c>
      <c r="D354" s="7" t="s">
        <v>762</v>
      </c>
      <c r="E354" s="7" t="s">
        <v>761</v>
      </c>
      <c r="F354" s="15">
        <v>7</v>
      </c>
      <c r="G354" s="15">
        <v>7</v>
      </c>
      <c r="H354" s="15">
        <v>6</v>
      </c>
      <c r="I354" s="15">
        <v>7</v>
      </c>
      <c r="M354" s="12">
        <v>20</v>
      </c>
      <c r="N354" s="26">
        <f>SUM(F354:L354)*2+M354</f>
        <v>74</v>
      </c>
      <c r="O354" s="33">
        <v>13</v>
      </c>
      <c r="P354" s="15">
        <v>55</v>
      </c>
      <c r="Q354" s="8">
        <v>7</v>
      </c>
      <c r="R354" s="8">
        <v>8</v>
      </c>
      <c r="S354" s="8">
        <v>5</v>
      </c>
      <c r="T354" s="8">
        <f t="shared" si="15"/>
        <v>103</v>
      </c>
      <c r="U354" s="8">
        <f t="shared" si="16"/>
        <v>91.4</v>
      </c>
      <c r="V354" s="8" t="str">
        <f t="shared" si="17"/>
        <v>GEÇTİ</v>
      </c>
    </row>
    <row r="355" spans="1:23">
      <c r="A355" s="4" t="s">
        <v>1989</v>
      </c>
      <c r="B355" s="14" t="s">
        <v>1156</v>
      </c>
      <c r="C355" s="7" t="s">
        <v>1155</v>
      </c>
      <c r="D355" s="7" t="s">
        <v>1154</v>
      </c>
      <c r="E355" s="7" t="s">
        <v>1153</v>
      </c>
      <c r="F355" s="15">
        <v>6</v>
      </c>
      <c r="G355" s="15">
        <v>6</v>
      </c>
      <c r="H355" s="15">
        <v>6</v>
      </c>
      <c r="M355" s="12">
        <v>20</v>
      </c>
      <c r="N355" s="26">
        <f>SUM(F355:L355)*2+M355</f>
        <v>56</v>
      </c>
      <c r="O355" s="33">
        <v>10</v>
      </c>
      <c r="P355" s="15">
        <v>53</v>
      </c>
      <c r="Q355" s="8">
        <v>7</v>
      </c>
      <c r="S355" s="8">
        <v>5</v>
      </c>
      <c r="T355" s="8">
        <f t="shared" si="15"/>
        <v>82</v>
      </c>
      <c r="U355" s="8">
        <f t="shared" si="16"/>
        <v>71.599999999999994</v>
      </c>
      <c r="V355" s="8" t="str">
        <f t="shared" si="17"/>
        <v>GEÇTİ</v>
      </c>
    </row>
    <row r="356" spans="1:23">
      <c r="A356" s="4" t="s">
        <v>1989</v>
      </c>
      <c r="B356" s="14" t="s">
        <v>1152</v>
      </c>
      <c r="C356" s="7" t="s">
        <v>1151</v>
      </c>
      <c r="D356" s="7" t="s">
        <v>1150</v>
      </c>
      <c r="E356" s="7" t="s">
        <v>1149</v>
      </c>
      <c r="F356" s="15">
        <v>6</v>
      </c>
      <c r="G356" s="15">
        <v>6</v>
      </c>
      <c r="H356" s="15">
        <v>7</v>
      </c>
      <c r="I356" s="15">
        <v>6</v>
      </c>
      <c r="M356" s="12">
        <v>20</v>
      </c>
      <c r="N356" s="26">
        <f>SUM(F356:L356)*2+M356</f>
        <v>70</v>
      </c>
      <c r="O356" s="33">
        <v>11</v>
      </c>
      <c r="P356" s="15">
        <v>36</v>
      </c>
      <c r="Q356" s="8">
        <v>7</v>
      </c>
      <c r="R356" s="8">
        <v>6</v>
      </c>
      <c r="S356" s="8">
        <v>5</v>
      </c>
      <c r="T356" s="8">
        <f t="shared" si="15"/>
        <v>78</v>
      </c>
      <c r="U356" s="8">
        <f t="shared" si="16"/>
        <v>74.8</v>
      </c>
      <c r="V356" s="8" t="str">
        <f t="shared" si="17"/>
        <v>GEÇTİ</v>
      </c>
    </row>
    <row r="357" spans="1:23">
      <c r="A357" s="4" t="s">
        <v>1989</v>
      </c>
      <c r="B357" s="14" t="s">
        <v>1148</v>
      </c>
      <c r="C357" s="7" t="s">
        <v>169</v>
      </c>
      <c r="D357" s="7" t="s">
        <v>168</v>
      </c>
      <c r="E357" s="7" t="s">
        <v>167</v>
      </c>
      <c r="F357" s="15">
        <v>5</v>
      </c>
      <c r="M357" s="12">
        <v>20</v>
      </c>
      <c r="N357" s="26">
        <f>SUM(F357:L357)*2+M357</f>
        <v>30</v>
      </c>
      <c r="O357" s="33">
        <v>6</v>
      </c>
      <c r="P357" s="15">
        <v>7</v>
      </c>
      <c r="S357" s="8">
        <v>5</v>
      </c>
      <c r="T357" s="8">
        <f t="shared" si="15"/>
        <v>18</v>
      </c>
      <c r="U357" s="8">
        <f t="shared" si="16"/>
        <v>22.799999999999997</v>
      </c>
      <c r="V357" s="8" t="str">
        <f t="shared" si="17"/>
        <v>kaldı</v>
      </c>
    </row>
    <row r="358" spans="1:23">
      <c r="A358" s="4" t="s">
        <v>1989</v>
      </c>
      <c r="B358" s="14" t="s">
        <v>1147</v>
      </c>
      <c r="C358" s="7" t="s">
        <v>1146</v>
      </c>
      <c r="D358" s="7" t="s">
        <v>1145</v>
      </c>
      <c r="E358" s="7" t="s">
        <v>1144</v>
      </c>
      <c r="F358" s="15">
        <v>6</v>
      </c>
      <c r="G358" s="15">
        <v>6</v>
      </c>
      <c r="H358" s="15">
        <v>6</v>
      </c>
      <c r="I358" s="15">
        <v>6</v>
      </c>
      <c r="M358" s="12">
        <v>20</v>
      </c>
      <c r="N358" s="26">
        <f>SUM(F358:L358)*2+M358</f>
        <v>68</v>
      </c>
      <c r="O358" s="33">
        <v>14</v>
      </c>
      <c r="P358" s="15">
        <v>27</v>
      </c>
      <c r="Q358" s="8">
        <v>6</v>
      </c>
      <c r="S358" s="8">
        <v>5</v>
      </c>
      <c r="T358" s="8">
        <f t="shared" si="15"/>
        <v>58</v>
      </c>
      <c r="U358" s="8">
        <f t="shared" si="16"/>
        <v>62</v>
      </c>
      <c r="V358" s="8" t="str">
        <f t="shared" si="17"/>
        <v>GEÇTİ</v>
      </c>
    </row>
    <row r="359" spans="1:23">
      <c r="A359" s="4" t="s">
        <v>1989</v>
      </c>
      <c r="B359" s="14" t="s">
        <v>1143</v>
      </c>
      <c r="C359" s="7" t="s">
        <v>1142</v>
      </c>
      <c r="D359" s="7" t="s">
        <v>1141</v>
      </c>
      <c r="E359" s="7" t="s">
        <v>1141</v>
      </c>
      <c r="F359" s="15">
        <v>6</v>
      </c>
      <c r="G359" s="15">
        <v>6</v>
      </c>
      <c r="H359" s="15">
        <v>6</v>
      </c>
      <c r="I359" s="15">
        <v>5</v>
      </c>
      <c r="M359" s="12">
        <v>20</v>
      </c>
      <c r="N359" s="26">
        <f>SUM(F359:L359)*2+M359</f>
        <v>66</v>
      </c>
      <c r="O359" s="33">
        <v>12</v>
      </c>
      <c r="P359" s="15">
        <v>12</v>
      </c>
      <c r="S359" s="8">
        <v>5</v>
      </c>
      <c r="T359" s="8">
        <f t="shared" si="15"/>
        <v>29</v>
      </c>
      <c r="U359" s="8">
        <f t="shared" si="16"/>
        <v>43.8</v>
      </c>
      <c r="V359" s="8" t="str">
        <f t="shared" si="17"/>
        <v>kaldı</v>
      </c>
      <c r="W359" s="38" t="s">
        <v>2240</v>
      </c>
    </row>
    <row r="360" spans="1:23" s="50" customFormat="1">
      <c r="A360" s="44"/>
      <c r="B360" s="44"/>
      <c r="C360" s="45"/>
      <c r="D360" s="46" t="s">
        <v>2227</v>
      </c>
      <c r="E360" s="46" t="s">
        <v>2228</v>
      </c>
      <c r="F360" s="44"/>
      <c r="G360" s="44"/>
      <c r="H360" s="44"/>
      <c r="I360" s="44"/>
      <c r="J360" s="44"/>
      <c r="K360" s="44"/>
      <c r="L360" s="44"/>
      <c r="M360" s="47"/>
      <c r="N360" s="47"/>
      <c r="O360" s="44"/>
      <c r="P360" s="44">
        <v>28</v>
      </c>
      <c r="Q360" s="44"/>
      <c r="R360" s="44"/>
      <c r="S360" s="8">
        <v>5</v>
      </c>
      <c r="T360" s="8">
        <f t="shared" si="15"/>
        <v>33</v>
      </c>
      <c r="U360" s="8">
        <f t="shared" si="16"/>
        <v>19.8</v>
      </c>
      <c r="V360" s="8" t="str">
        <f t="shared" si="17"/>
        <v>kaldı</v>
      </c>
      <c r="W360" s="51"/>
    </row>
    <row r="362" spans="1:23">
      <c r="U362" s="4" t="s">
        <v>2252</v>
      </c>
      <c r="V362" s="8">
        <f>COUNTIF(V2:V360,"GEÇTİ")</f>
        <v>57</v>
      </c>
    </row>
  </sheetData>
  <sortState ref="A2:U360">
    <sortCondition ref="C2:C360"/>
  </sortState>
  <conditionalFormatting sqref="N1:N1048576">
    <cfRule type="cellIs" dxfId="7" priority="3" operator="greaterThanOrEqual">
      <formula>60</formula>
    </cfRule>
  </conditionalFormatting>
  <conditionalFormatting sqref="T1:T1048576">
    <cfRule type="cellIs" dxfId="6" priority="2" operator="greaterThanOrEqual">
      <formula>60</formula>
    </cfRule>
  </conditionalFormatting>
  <conditionalFormatting sqref="V1:V1048576">
    <cfRule type="cellIs" dxfId="5" priority="1" operator="equal">
      <formula>"""GEÇTİ"""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288"/>
  <sheetViews>
    <sheetView topLeftCell="D1" zoomScale="130" zoomScaleNormal="130" workbookViewId="0">
      <selection activeCell="O284" sqref="O284"/>
    </sheetView>
  </sheetViews>
  <sheetFormatPr defaultRowHeight="12.75"/>
  <cols>
    <col min="1" max="1" width="5" style="8" bestFit="1" customWidth="1"/>
    <col min="2" max="2" width="3.5703125" style="6" bestFit="1" customWidth="1"/>
    <col min="3" max="3" width="12.140625" style="6" bestFit="1" customWidth="1"/>
    <col min="4" max="4" width="27" style="6" customWidth="1"/>
    <col min="5" max="5" width="13.5703125" style="6" bestFit="1" customWidth="1"/>
    <col min="6" max="6" width="8.85546875" style="15" hidden="1" customWidth="1"/>
    <col min="7" max="7" width="9.140625" style="15" hidden="1" customWidth="1"/>
    <col min="8" max="8" width="9.140625" style="19" customWidth="1"/>
    <col min="9" max="9" width="7.140625" style="8" customWidth="1"/>
    <col min="10" max="10" width="9.140625" style="15"/>
    <col min="11" max="14" width="9.140625" style="8"/>
    <col min="15" max="15" width="44.140625" style="38" customWidth="1"/>
  </cols>
  <sheetData>
    <row r="1" spans="1:14">
      <c r="A1" s="4" t="s">
        <v>1987</v>
      </c>
      <c r="B1" s="11" t="s">
        <v>0</v>
      </c>
      <c r="C1" s="11" t="s">
        <v>1</v>
      </c>
      <c r="D1" s="11" t="s">
        <v>2</v>
      </c>
      <c r="E1" s="11" t="s">
        <v>3</v>
      </c>
      <c r="F1" s="18" t="s">
        <v>2219</v>
      </c>
      <c r="G1" s="18" t="s">
        <v>2217</v>
      </c>
      <c r="H1" s="28" t="s">
        <v>2218</v>
      </c>
      <c r="I1" s="13" t="s">
        <v>2223</v>
      </c>
      <c r="J1" s="18" t="s">
        <v>2236</v>
      </c>
      <c r="K1" s="4" t="s">
        <v>2221</v>
      </c>
      <c r="L1" s="4" t="s">
        <v>2247</v>
      </c>
      <c r="M1" s="4" t="s">
        <v>2249</v>
      </c>
      <c r="N1" s="4" t="s">
        <v>2253</v>
      </c>
    </row>
    <row r="2" spans="1:14">
      <c r="A2" s="4" t="s">
        <v>1988</v>
      </c>
      <c r="B2" s="7" t="s">
        <v>132</v>
      </c>
      <c r="C2" s="7" t="s">
        <v>1758</v>
      </c>
      <c r="D2" s="7" t="s">
        <v>1375</v>
      </c>
      <c r="E2" s="7" t="s">
        <v>1757</v>
      </c>
      <c r="F2" s="15">
        <v>16</v>
      </c>
      <c r="G2" s="15">
        <v>20</v>
      </c>
      <c r="H2" s="19">
        <f>F2+G2</f>
        <v>36</v>
      </c>
      <c r="I2" s="33">
        <v>3</v>
      </c>
      <c r="J2" s="15">
        <v>20</v>
      </c>
      <c r="K2" s="8">
        <v>10</v>
      </c>
      <c r="L2" s="8">
        <f>I2+J2*1.5+K2</f>
        <v>43</v>
      </c>
      <c r="M2" s="8">
        <f>H2*0.4+L2*0.6</f>
        <v>40.200000000000003</v>
      </c>
      <c r="N2" s="8" t="str">
        <f>IF(AND(L2&gt;=50,M2&gt;=59.5),"GEÇTİ","kaldı")</f>
        <v>kaldı</v>
      </c>
    </row>
    <row r="3" spans="1:14">
      <c r="A3" s="4" t="s">
        <v>1988</v>
      </c>
      <c r="B3" s="7" t="s">
        <v>849</v>
      </c>
      <c r="C3" s="7" t="s">
        <v>1607</v>
      </c>
      <c r="D3" s="7" t="s">
        <v>1606</v>
      </c>
      <c r="E3" s="7" t="s">
        <v>1605</v>
      </c>
      <c r="F3" s="15">
        <v>33</v>
      </c>
      <c r="G3" s="15">
        <v>20</v>
      </c>
      <c r="H3" s="19">
        <f t="shared" ref="H3:H66" si="0">F3+G3</f>
        <v>53</v>
      </c>
      <c r="I3" s="33">
        <v>10</v>
      </c>
      <c r="J3" s="15">
        <v>15</v>
      </c>
      <c r="K3" s="8">
        <v>10</v>
      </c>
      <c r="L3" s="8">
        <f t="shared" ref="L3:L66" si="1">I3+J3*1.5+K3</f>
        <v>42.5</v>
      </c>
      <c r="M3" s="8">
        <f t="shared" ref="M3:M66" si="2">H3*0.4+L3*0.6</f>
        <v>46.7</v>
      </c>
      <c r="N3" s="8" t="str">
        <f t="shared" ref="N3:N66" si="3">IF(AND(L3&gt;=50,M3&gt;=59.5),"GEÇTİ","kaldı")</f>
        <v>kaldı</v>
      </c>
    </row>
    <row r="4" spans="1:14">
      <c r="A4" s="4" t="s">
        <v>1988</v>
      </c>
      <c r="B4" s="7" t="s">
        <v>1007</v>
      </c>
      <c r="C4" s="7" t="s">
        <v>1016</v>
      </c>
      <c r="D4" s="7" t="s">
        <v>642</v>
      </c>
      <c r="E4" s="7" t="s">
        <v>1015</v>
      </c>
      <c r="F4" s="15">
        <v>30</v>
      </c>
      <c r="G4" s="15">
        <v>20</v>
      </c>
      <c r="H4" s="19">
        <f t="shared" si="0"/>
        <v>50</v>
      </c>
      <c r="I4" s="33">
        <v>9</v>
      </c>
      <c r="J4" s="15">
        <v>33</v>
      </c>
      <c r="K4" s="8">
        <v>10</v>
      </c>
      <c r="L4" s="8">
        <f t="shared" si="1"/>
        <v>68.5</v>
      </c>
      <c r="M4" s="8">
        <f t="shared" si="2"/>
        <v>61.1</v>
      </c>
      <c r="N4" s="8" t="str">
        <f t="shared" si="3"/>
        <v>GEÇTİ</v>
      </c>
    </row>
    <row r="5" spans="1:14">
      <c r="A5" s="4" t="s">
        <v>1989</v>
      </c>
      <c r="B5" s="7" t="s">
        <v>1035</v>
      </c>
      <c r="C5" s="7" t="s">
        <v>1462</v>
      </c>
      <c r="D5" s="7" t="s">
        <v>1461</v>
      </c>
      <c r="E5" s="7" t="s">
        <v>406</v>
      </c>
      <c r="F5" s="15">
        <v>16</v>
      </c>
      <c r="G5" s="15">
        <v>20</v>
      </c>
      <c r="H5" s="19">
        <f t="shared" si="0"/>
        <v>36</v>
      </c>
      <c r="I5" s="33">
        <v>4</v>
      </c>
      <c r="K5" s="8">
        <v>10</v>
      </c>
      <c r="L5" s="8">
        <f t="shared" si="1"/>
        <v>14</v>
      </c>
      <c r="M5" s="8">
        <f t="shared" si="2"/>
        <v>22.8</v>
      </c>
      <c r="N5" s="8" t="str">
        <f t="shared" si="3"/>
        <v>kaldı</v>
      </c>
    </row>
    <row r="6" spans="1:14">
      <c r="A6" s="4" t="s">
        <v>1988</v>
      </c>
      <c r="B6" s="7" t="s">
        <v>970</v>
      </c>
      <c r="C6" s="7" t="s">
        <v>1673</v>
      </c>
      <c r="D6" s="7" t="s">
        <v>1672</v>
      </c>
      <c r="E6" s="7" t="s">
        <v>451</v>
      </c>
      <c r="F6" s="15">
        <v>34</v>
      </c>
      <c r="G6" s="15">
        <v>20</v>
      </c>
      <c r="H6" s="19">
        <f t="shared" si="0"/>
        <v>54</v>
      </c>
      <c r="I6" s="33">
        <v>4</v>
      </c>
      <c r="J6" s="15">
        <v>26</v>
      </c>
      <c r="K6" s="8">
        <v>10</v>
      </c>
      <c r="L6" s="8">
        <f t="shared" si="1"/>
        <v>53</v>
      </c>
      <c r="M6" s="8">
        <f t="shared" si="2"/>
        <v>53.4</v>
      </c>
      <c r="N6" s="8" t="str">
        <f t="shared" si="3"/>
        <v>kaldı</v>
      </c>
    </row>
    <row r="7" spans="1:14">
      <c r="A7" s="4" t="s">
        <v>1989</v>
      </c>
      <c r="B7" s="7" t="s">
        <v>32</v>
      </c>
      <c r="C7" s="7" t="s">
        <v>1951</v>
      </c>
      <c r="D7" s="7" t="s">
        <v>1950</v>
      </c>
      <c r="E7" s="7" t="s">
        <v>1949</v>
      </c>
      <c r="F7" s="15">
        <v>44</v>
      </c>
      <c r="G7" s="15">
        <v>20</v>
      </c>
      <c r="H7" s="19">
        <f t="shared" si="0"/>
        <v>64</v>
      </c>
      <c r="I7" s="33">
        <v>4</v>
      </c>
      <c r="J7" s="15">
        <v>46</v>
      </c>
      <c r="K7" s="8">
        <v>10</v>
      </c>
      <c r="L7" s="8">
        <f t="shared" si="1"/>
        <v>83</v>
      </c>
      <c r="M7" s="8">
        <f t="shared" si="2"/>
        <v>75.400000000000006</v>
      </c>
      <c r="N7" s="8" t="str">
        <f t="shared" si="3"/>
        <v>GEÇTİ</v>
      </c>
    </row>
    <row r="8" spans="1:14">
      <c r="A8" s="4" t="s">
        <v>1989</v>
      </c>
      <c r="B8" s="7" t="s">
        <v>108</v>
      </c>
      <c r="C8" s="7" t="s">
        <v>1541</v>
      </c>
      <c r="D8" s="7" t="s">
        <v>1540</v>
      </c>
      <c r="E8" s="7" t="s">
        <v>1539</v>
      </c>
      <c r="G8" s="15">
        <v>20</v>
      </c>
      <c r="H8" s="19">
        <f t="shared" si="0"/>
        <v>20</v>
      </c>
      <c r="I8" s="33"/>
      <c r="K8" s="8">
        <v>10</v>
      </c>
      <c r="L8" s="8">
        <f t="shared" si="1"/>
        <v>10</v>
      </c>
      <c r="M8" s="8">
        <f t="shared" si="2"/>
        <v>14</v>
      </c>
      <c r="N8" s="8" t="str">
        <f t="shared" si="3"/>
        <v>kaldı</v>
      </c>
    </row>
    <row r="9" spans="1:14">
      <c r="A9" s="4" t="s">
        <v>1988</v>
      </c>
      <c r="B9" s="7" t="s">
        <v>980</v>
      </c>
      <c r="C9" s="7" t="s">
        <v>1681</v>
      </c>
      <c r="D9" s="7" t="s">
        <v>1680</v>
      </c>
      <c r="E9" s="7" t="s">
        <v>1679</v>
      </c>
      <c r="F9" s="15">
        <v>11</v>
      </c>
      <c r="G9" s="15">
        <v>20</v>
      </c>
      <c r="H9" s="19">
        <f t="shared" si="0"/>
        <v>31</v>
      </c>
      <c r="I9" s="33">
        <v>9</v>
      </c>
      <c r="J9" s="15">
        <v>9</v>
      </c>
      <c r="K9" s="8">
        <v>10</v>
      </c>
      <c r="L9" s="8">
        <f t="shared" si="1"/>
        <v>32.5</v>
      </c>
      <c r="M9" s="8">
        <f t="shared" si="2"/>
        <v>31.9</v>
      </c>
      <c r="N9" s="8" t="str">
        <f t="shared" si="3"/>
        <v>kaldı</v>
      </c>
    </row>
    <row r="10" spans="1:14">
      <c r="A10" s="4" t="s">
        <v>1989</v>
      </c>
      <c r="B10" s="7" t="s">
        <v>1045</v>
      </c>
      <c r="C10" s="7" t="s">
        <v>1886</v>
      </c>
      <c r="D10" s="7" t="s">
        <v>1885</v>
      </c>
      <c r="E10" s="7" t="s">
        <v>1884</v>
      </c>
      <c r="F10" s="15">
        <v>11</v>
      </c>
      <c r="G10" s="15">
        <v>20</v>
      </c>
      <c r="H10" s="19">
        <f t="shared" si="0"/>
        <v>31</v>
      </c>
      <c r="I10" s="33">
        <v>5</v>
      </c>
      <c r="K10" s="8">
        <v>10</v>
      </c>
      <c r="L10" s="8">
        <f t="shared" si="1"/>
        <v>15</v>
      </c>
      <c r="M10" s="8">
        <f t="shared" si="2"/>
        <v>21.4</v>
      </c>
      <c r="N10" s="8" t="str">
        <f t="shared" si="3"/>
        <v>kaldı</v>
      </c>
    </row>
    <row r="11" spans="1:14">
      <c r="A11" s="4" t="s">
        <v>1988</v>
      </c>
      <c r="B11" s="7" t="s">
        <v>1050</v>
      </c>
      <c r="C11" s="7" t="s">
        <v>1713</v>
      </c>
      <c r="D11" s="7" t="s">
        <v>1157</v>
      </c>
      <c r="E11" s="7" t="s">
        <v>1712</v>
      </c>
      <c r="F11" s="15">
        <v>17</v>
      </c>
      <c r="G11" s="15">
        <v>20</v>
      </c>
      <c r="H11" s="19">
        <f t="shared" si="0"/>
        <v>37</v>
      </c>
      <c r="I11" s="33">
        <v>9</v>
      </c>
      <c r="J11" s="15">
        <v>22</v>
      </c>
      <c r="K11" s="8">
        <v>10</v>
      </c>
      <c r="L11" s="8">
        <f t="shared" si="1"/>
        <v>52</v>
      </c>
      <c r="M11" s="8">
        <f t="shared" si="2"/>
        <v>46</v>
      </c>
      <c r="N11" s="8" t="str">
        <f t="shared" si="3"/>
        <v>kaldı</v>
      </c>
    </row>
    <row r="12" spans="1:14">
      <c r="A12" s="4" t="s">
        <v>1988</v>
      </c>
      <c r="B12" s="7" t="s">
        <v>72</v>
      </c>
      <c r="C12" s="7" t="s">
        <v>1779</v>
      </c>
      <c r="D12" s="7" t="s">
        <v>1157</v>
      </c>
      <c r="E12" s="7" t="s">
        <v>563</v>
      </c>
      <c r="F12" s="15">
        <v>38</v>
      </c>
      <c r="G12" s="15">
        <v>20</v>
      </c>
      <c r="H12" s="19">
        <f t="shared" si="0"/>
        <v>58</v>
      </c>
      <c r="I12" s="33">
        <v>11</v>
      </c>
      <c r="J12" s="15">
        <v>28</v>
      </c>
      <c r="K12" s="8">
        <v>10</v>
      </c>
      <c r="L12" s="8">
        <f t="shared" si="1"/>
        <v>63</v>
      </c>
      <c r="M12" s="8">
        <f t="shared" si="2"/>
        <v>61</v>
      </c>
      <c r="N12" s="8" t="str">
        <f t="shared" si="3"/>
        <v>GEÇTİ</v>
      </c>
    </row>
    <row r="13" spans="1:14">
      <c r="A13" s="4" t="s">
        <v>1988</v>
      </c>
      <c r="B13" s="7" t="s">
        <v>895</v>
      </c>
      <c r="C13" s="7" t="s">
        <v>1627</v>
      </c>
      <c r="D13" s="7" t="s">
        <v>1157</v>
      </c>
      <c r="E13" s="7" t="s">
        <v>271</v>
      </c>
      <c r="F13" s="15">
        <v>32</v>
      </c>
      <c r="G13" s="15">
        <v>20</v>
      </c>
      <c r="H13" s="19">
        <f t="shared" si="0"/>
        <v>52</v>
      </c>
      <c r="I13" s="33">
        <v>5</v>
      </c>
      <c r="J13" s="15">
        <v>6</v>
      </c>
      <c r="K13" s="8">
        <v>10</v>
      </c>
      <c r="L13" s="8">
        <f t="shared" si="1"/>
        <v>24</v>
      </c>
      <c r="M13" s="8">
        <f t="shared" si="2"/>
        <v>35.200000000000003</v>
      </c>
      <c r="N13" s="8" t="str">
        <f t="shared" si="3"/>
        <v>kaldı</v>
      </c>
    </row>
    <row r="14" spans="1:14">
      <c r="A14" s="4" t="s">
        <v>1988</v>
      </c>
      <c r="B14" s="7" t="s">
        <v>974</v>
      </c>
      <c r="C14" s="7" t="s">
        <v>1676</v>
      </c>
      <c r="D14" s="7" t="s">
        <v>1675</v>
      </c>
      <c r="E14" s="7" t="s">
        <v>1674</v>
      </c>
      <c r="F14" s="15">
        <v>56</v>
      </c>
      <c r="G14" s="15">
        <v>20</v>
      </c>
      <c r="H14" s="19">
        <f t="shared" si="0"/>
        <v>76</v>
      </c>
      <c r="I14" s="33">
        <v>8</v>
      </c>
      <c r="J14" s="15">
        <v>40</v>
      </c>
      <c r="K14" s="8">
        <v>10</v>
      </c>
      <c r="L14" s="8">
        <f t="shared" si="1"/>
        <v>78</v>
      </c>
      <c r="M14" s="8">
        <f t="shared" si="2"/>
        <v>77.2</v>
      </c>
      <c r="N14" s="8" t="str">
        <f t="shared" si="3"/>
        <v>GEÇTİ</v>
      </c>
    </row>
    <row r="15" spans="1:14">
      <c r="A15" s="4" t="s">
        <v>1988</v>
      </c>
      <c r="B15" s="7" t="s">
        <v>916</v>
      </c>
      <c r="C15" s="7" t="s">
        <v>101</v>
      </c>
      <c r="D15" s="7" t="s">
        <v>102</v>
      </c>
      <c r="E15" s="7" t="s">
        <v>103</v>
      </c>
      <c r="G15" s="15">
        <v>20</v>
      </c>
      <c r="H15" s="19">
        <f t="shared" si="0"/>
        <v>20</v>
      </c>
      <c r="I15" s="33">
        <v>5</v>
      </c>
      <c r="K15" s="8">
        <v>10</v>
      </c>
      <c r="L15" s="8">
        <f t="shared" si="1"/>
        <v>15</v>
      </c>
      <c r="M15" s="8">
        <f t="shared" si="2"/>
        <v>17</v>
      </c>
      <c r="N15" s="8" t="str">
        <f t="shared" si="3"/>
        <v>kaldı</v>
      </c>
    </row>
    <row r="16" spans="1:14">
      <c r="A16" s="4" t="s">
        <v>1988</v>
      </c>
      <c r="B16" s="7" t="s">
        <v>930</v>
      </c>
      <c r="C16" s="7" t="s">
        <v>1644</v>
      </c>
      <c r="D16" s="7" t="s">
        <v>1643</v>
      </c>
      <c r="E16" s="7" t="s">
        <v>1642</v>
      </c>
      <c r="F16" s="15">
        <v>44</v>
      </c>
      <c r="G16" s="15">
        <v>20</v>
      </c>
      <c r="H16" s="19">
        <f t="shared" si="0"/>
        <v>64</v>
      </c>
      <c r="I16" s="33">
        <v>11</v>
      </c>
      <c r="J16" s="15">
        <v>53</v>
      </c>
      <c r="K16" s="8">
        <v>10</v>
      </c>
      <c r="L16" s="8">
        <f t="shared" si="1"/>
        <v>100.5</v>
      </c>
      <c r="M16" s="8">
        <f t="shared" si="2"/>
        <v>85.9</v>
      </c>
      <c r="N16" s="8" t="str">
        <f t="shared" si="3"/>
        <v>GEÇTİ</v>
      </c>
    </row>
    <row r="17" spans="1:14">
      <c r="A17" s="4" t="s">
        <v>1988</v>
      </c>
      <c r="B17" s="7" t="s">
        <v>40</v>
      </c>
      <c r="C17" s="7" t="s">
        <v>428</v>
      </c>
      <c r="D17" s="7" t="s">
        <v>427</v>
      </c>
      <c r="E17" s="7" t="s">
        <v>376</v>
      </c>
      <c r="G17" s="15">
        <v>20</v>
      </c>
      <c r="H17" s="19">
        <f t="shared" si="0"/>
        <v>20</v>
      </c>
      <c r="I17" s="33"/>
      <c r="K17" s="8">
        <v>10</v>
      </c>
      <c r="L17" s="8">
        <f t="shared" si="1"/>
        <v>10</v>
      </c>
      <c r="M17" s="8">
        <f t="shared" si="2"/>
        <v>14</v>
      </c>
      <c r="N17" s="8" t="str">
        <f t="shared" si="3"/>
        <v>kaldı</v>
      </c>
    </row>
    <row r="18" spans="1:14">
      <c r="A18" s="4" t="s">
        <v>1989</v>
      </c>
      <c r="B18" s="7" t="s">
        <v>937</v>
      </c>
      <c r="C18" s="7" t="s">
        <v>1396</v>
      </c>
      <c r="D18" s="7" t="s">
        <v>1395</v>
      </c>
      <c r="E18" s="7" t="s">
        <v>1394</v>
      </c>
      <c r="F18" s="15">
        <v>13</v>
      </c>
      <c r="G18" s="15">
        <v>20</v>
      </c>
      <c r="H18" s="19">
        <f t="shared" si="0"/>
        <v>33</v>
      </c>
      <c r="I18" s="33">
        <v>9</v>
      </c>
      <c r="K18" s="8">
        <v>10</v>
      </c>
      <c r="L18" s="8">
        <f t="shared" si="1"/>
        <v>19</v>
      </c>
      <c r="M18" s="8">
        <f t="shared" si="2"/>
        <v>24.6</v>
      </c>
      <c r="N18" s="8" t="str">
        <f t="shared" si="3"/>
        <v>kaldı</v>
      </c>
    </row>
    <row r="19" spans="1:14">
      <c r="A19" s="4" t="s">
        <v>1988</v>
      </c>
      <c r="B19" s="7" t="s">
        <v>919</v>
      </c>
      <c r="C19" s="7" t="s">
        <v>949</v>
      </c>
      <c r="D19" s="7" t="s">
        <v>948</v>
      </c>
      <c r="E19" s="7" t="s">
        <v>947</v>
      </c>
      <c r="F19" s="15">
        <v>9</v>
      </c>
      <c r="G19" s="15">
        <v>20</v>
      </c>
      <c r="H19" s="19">
        <f t="shared" si="0"/>
        <v>29</v>
      </c>
      <c r="I19" s="33">
        <v>11</v>
      </c>
      <c r="J19" s="15">
        <v>4</v>
      </c>
      <c r="K19" s="8">
        <v>10</v>
      </c>
      <c r="L19" s="8">
        <f t="shared" si="1"/>
        <v>27</v>
      </c>
      <c r="M19" s="8">
        <f t="shared" si="2"/>
        <v>27.8</v>
      </c>
      <c r="N19" s="8" t="str">
        <f t="shared" si="3"/>
        <v>kaldı</v>
      </c>
    </row>
    <row r="20" spans="1:14">
      <c r="A20" s="4" t="s">
        <v>1989</v>
      </c>
      <c r="B20" s="7" t="s">
        <v>148</v>
      </c>
      <c r="C20" s="7" t="s">
        <v>1921</v>
      </c>
      <c r="D20" s="7" t="s">
        <v>1920</v>
      </c>
      <c r="E20" s="7" t="s">
        <v>1919</v>
      </c>
      <c r="F20" s="15">
        <v>45</v>
      </c>
      <c r="G20" s="15">
        <v>20</v>
      </c>
      <c r="H20" s="19">
        <f t="shared" si="0"/>
        <v>65</v>
      </c>
      <c r="I20" s="33">
        <v>8</v>
      </c>
      <c r="J20" s="15">
        <v>30</v>
      </c>
      <c r="K20" s="8">
        <v>10</v>
      </c>
      <c r="L20" s="8">
        <f t="shared" si="1"/>
        <v>63</v>
      </c>
      <c r="M20" s="8">
        <f t="shared" si="2"/>
        <v>63.8</v>
      </c>
      <c r="N20" s="8" t="str">
        <f t="shared" si="3"/>
        <v>GEÇTİ</v>
      </c>
    </row>
    <row r="21" spans="1:14">
      <c r="A21" s="4" t="s">
        <v>1988</v>
      </c>
      <c r="B21" s="7" t="s">
        <v>937</v>
      </c>
      <c r="C21" s="7" t="s">
        <v>1649</v>
      </c>
      <c r="D21" s="7" t="s">
        <v>1648</v>
      </c>
      <c r="E21" s="7" t="s">
        <v>1647</v>
      </c>
      <c r="F21" s="15">
        <v>37</v>
      </c>
      <c r="G21" s="15">
        <v>20</v>
      </c>
      <c r="H21" s="19">
        <f t="shared" si="0"/>
        <v>57</v>
      </c>
      <c r="I21" s="33">
        <v>11</v>
      </c>
      <c r="J21" s="15">
        <v>29</v>
      </c>
      <c r="K21" s="8">
        <v>10</v>
      </c>
      <c r="L21" s="8">
        <f t="shared" si="1"/>
        <v>64.5</v>
      </c>
      <c r="M21" s="8">
        <f t="shared" si="2"/>
        <v>61.5</v>
      </c>
      <c r="N21" s="8" t="str">
        <f t="shared" si="3"/>
        <v>GEÇTİ</v>
      </c>
    </row>
    <row r="22" spans="1:14">
      <c r="A22" s="4" t="s">
        <v>1988</v>
      </c>
      <c r="B22" s="7" t="s">
        <v>1056</v>
      </c>
      <c r="C22" s="7" t="s">
        <v>1716</v>
      </c>
      <c r="D22" s="7" t="s">
        <v>1715</v>
      </c>
      <c r="E22" s="7" t="s">
        <v>1714</v>
      </c>
      <c r="F22" s="15">
        <v>8</v>
      </c>
      <c r="G22" s="15">
        <v>20</v>
      </c>
      <c r="H22" s="19">
        <f t="shared" si="0"/>
        <v>28</v>
      </c>
      <c r="I22" s="33">
        <v>8</v>
      </c>
      <c r="K22" s="8">
        <v>10</v>
      </c>
      <c r="L22" s="8">
        <f t="shared" si="1"/>
        <v>18</v>
      </c>
      <c r="M22" s="8">
        <f t="shared" si="2"/>
        <v>22</v>
      </c>
      <c r="N22" s="8" t="str">
        <f t="shared" si="3"/>
        <v>kaldı</v>
      </c>
    </row>
    <row r="23" spans="1:14">
      <c r="A23" s="4" t="s">
        <v>1989</v>
      </c>
      <c r="B23" s="7" t="s">
        <v>160</v>
      </c>
      <c r="C23" s="7" t="s">
        <v>1916</v>
      </c>
      <c r="D23" s="7" t="s">
        <v>420</v>
      </c>
      <c r="E23" s="7" t="s">
        <v>406</v>
      </c>
      <c r="F23" s="15">
        <v>21</v>
      </c>
      <c r="G23" s="15">
        <v>20</v>
      </c>
      <c r="H23" s="19">
        <f t="shared" si="0"/>
        <v>41</v>
      </c>
      <c r="I23" s="33">
        <v>9</v>
      </c>
      <c r="J23" s="15">
        <v>30</v>
      </c>
      <c r="K23" s="8">
        <v>10</v>
      </c>
      <c r="L23" s="8">
        <f t="shared" si="1"/>
        <v>64</v>
      </c>
      <c r="M23" s="8">
        <f t="shared" si="2"/>
        <v>54.8</v>
      </c>
      <c r="N23" s="8" t="str">
        <f t="shared" si="3"/>
        <v>kaldı</v>
      </c>
    </row>
    <row r="24" spans="1:14">
      <c r="A24" s="4" t="s">
        <v>1988</v>
      </c>
      <c r="B24" s="7" t="s">
        <v>8</v>
      </c>
      <c r="C24" s="7" t="s">
        <v>1795</v>
      </c>
      <c r="D24" s="7" t="s">
        <v>1794</v>
      </c>
      <c r="E24" s="7" t="s">
        <v>1793</v>
      </c>
      <c r="F24" s="15">
        <v>23</v>
      </c>
      <c r="G24" s="15">
        <v>20</v>
      </c>
      <c r="H24" s="19">
        <f t="shared" si="0"/>
        <v>43</v>
      </c>
      <c r="I24" s="33">
        <v>9</v>
      </c>
      <c r="K24" s="8">
        <v>10</v>
      </c>
      <c r="L24" s="8">
        <f t="shared" si="1"/>
        <v>19</v>
      </c>
      <c r="M24" s="8">
        <f t="shared" si="2"/>
        <v>28.6</v>
      </c>
      <c r="N24" s="8" t="str">
        <f t="shared" si="3"/>
        <v>kaldı</v>
      </c>
    </row>
    <row r="25" spans="1:14">
      <c r="A25" s="4" t="s">
        <v>1989</v>
      </c>
      <c r="B25" s="7" t="s">
        <v>853</v>
      </c>
      <c r="C25" s="7" t="s">
        <v>1804</v>
      </c>
      <c r="D25" s="7" t="s">
        <v>146</v>
      </c>
      <c r="E25" s="7" t="s">
        <v>1803</v>
      </c>
      <c r="F25" s="15">
        <v>27</v>
      </c>
      <c r="G25" s="15">
        <v>20</v>
      </c>
      <c r="H25" s="19">
        <f t="shared" si="0"/>
        <v>47</v>
      </c>
      <c r="I25" s="33">
        <v>2</v>
      </c>
      <c r="J25" s="15">
        <v>35</v>
      </c>
      <c r="K25" s="8">
        <v>10</v>
      </c>
      <c r="L25" s="8">
        <f t="shared" si="1"/>
        <v>64.5</v>
      </c>
      <c r="M25" s="8">
        <f t="shared" si="2"/>
        <v>57.5</v>
      </c>
      <c r="N25" s="8" t="str">
        <f t="shared" si="3"/>
        <v>kaldı</v>
      </c>
    </row>
    <row r="26" spans="1:14">
      <c r="A26" s="4" t="s">
        <v>1988</v>
      </c>
      <c r="B26" s="7" t="s">
        <v>938</v>
      </c>
      <c r="C26" s="7" t="s">
        <v>1651</v>
      </c>
      <c r="D26" s="7" t="s">
        <v>146</v>
      </c>
      <c r="E26" s="7" t="s">
        <v>1650</v>
      </c>
      <c r="F26" s="15">
        <v>36</v>
      </c>
      <c r="G26" s="15">
        <v>20</v>
      </c>
      <c r="H26" s="19">
        <f t="shared" si="0"/>
        <v>56</v>
      </c>
      <c r="I26" s="33">
        <v>9</v>
      </c>
      <c r="J26" s="15">
        <v>36</v>
      </c>
      <c r="K26" s="8">
        <v>10</v>
      </c>
      <c r="L26" s="8">
        <f t="shared" si="1"/>
        <v>73</v>
      </c>
      <c r="M26" s="8">
        <f t="shared" si="2"/>
        <v>66.2</v>
      </c>
      <c r="N26" s="8" t="str">
        <f t="shared" si="3"/>
        <v>GEÇTİ</v>
      </c>
    </row>
    <row r="27" spans="1:14">
      <c r="A27" s="4" t="s">
        <v>1988</v>
      </c>
      <c r="B27" s="7" t="s">
        <v>1034</v>
      </c>
      <c r="C27" s="7" t="s">
        <v>1037</v>
      </c>
      <c r="D27" s="7" t="s">
        <v>146</v>
      </c>
      <c r="E27" s="7" t="s">
        <v>529</v>
      </c>
      <c r="F27" s="15">
        <v>8</v>
      </c>
      <c r="G27" s="15">
        <v>20</v>
      </c>
      <c r="H27" s="19">
        <f t="shared" si="0"/>
        <v>28</v>
      </c>
      <c r="I27" s="33">
        <v>2</v>
      </c>
      <c r="K27" s="8">
        <v>10</v>
      </c>
      <c r="L27" s="8">
        <f t="shared" si="1"/>
        <v>12</v>
      </c>
      <c r="M27" s="8">
        <f t="shared" si="2"/>
        <v>18.399999999999999</v>
      </c>
      <c r="N27" s="8" t="str">
        <f t="shared" si="3"/>
        <v>kaldı</v>
      </c>
    </row>
    <row r="28" spans="1:14">
      <c r="A28" s="4" t="s">
        <v>1989</v>
      </c>
      <c r="B28" s="7" t="s">
        <v>916</v>
      </c>
      <c r="C28" s="7" t="s">
        <v>1368</v>
      </c>
      <c r="D28" s="7" t="s">
        <v>1212</v>
      </c>
      <c r="E28" s="7" t="s">
        <v>451</v>
      </c>
      <c r="F28" s="15">
        <v>25</v>
      </c>
      <c r="G28" s="15">
        <v>20</v>
      </c>
      <c r="H28" s="19">
        <f t="shared" si="0"/>
        <v>45</v>
      </c>
      <c r="I28" s="33">
        <v>8</v>
      </c>
      <c r="J28" s="15">
        <v>7</v>
      </c>
      <c r="K28" s="8">
        <v>10</v>
      </c>
      <c r="L28" s="8">
        <f t="shared" si="1"/>
        <v>28.5</v>
      </c>
      <c r="M28" s="8">
        <f t="shared" si="2"/>
        <v>35.099999999999994</v>
      </c>
      <c r="N28" s="8" t="str">
        <f t="shared" si="3"/>
        <v>kaldı</v>
      </c>
    </row>
    <row r="29" spans="1:14">
      <c r="A29" s="4" t="s">
        <v>1988</v>
      </c>
      <c r="B29" s="7" t="s">
        <v>933</v>
      </c>
      <c r="C29" s="7" t="s">
        <v>963</v>
      </c>
      <c r="D29" s="7" t="s">
        <v>962</v>
      </c>
      <c r="E29" s="7" t="s">
        <v>961</v>
      </c>
      <c r="F29" s="15">
        <v>15</v>
      </c>
      <c r="G29" s="15">
        <v>20</v>
      </c>
      <c r="H29" s="19">
        <f t="shared" si="0"/>
        <v>35</v>
      </c>
      <c r="I29" s="33">
        <v>3</v>
      </c>
      <c r="K29" s="8">
        <v>10</v>
      </c>
      <c r="L29" s="8">
        <f t="shared" si="1"/>
        <v>13</v>
      </c>
      <c r="M29" s="8">
        <f t="shared" si="2"/>
        <v>21.8</v>
      </c>
      <c r="N29" s="8" t="str">
        <f t="shared" si="3"/>
        <v>kaldı</v>
      </c>
    </row>
    <row r="30" spans="1:14">
      <c r="A30" s="4" t="s">
        <v>1988</v>
      </c>
      <c r="B30" s="7" t="s">
        <v>1038</v>
      </c>
      <c r="C30" s="7" t="s">
        <v>1706</v>
      </c>
      <c r="D30" s="7" t="s">
        <v>1705</v>
      </c>
      <c r="E30" s="7" t="s">
        <v>1704</v>
      </c>
      <c r="F30" s="15">
        <v>36</v>
      </c>
      <c r="G30" s="15">
        <v>20</v>
      </c>
      <c r="H30" s="19">
        <f t="shared" si="0"/>
        <v>56</v>
      </c>
      <c r="I30" s="33">
        <v>6</v>
      </c>
      <c r="J30" s="15">
        <v>24</v>
      </c>
      <c r="K30" s="8">
        <v>10</v>
      </c>
      <c r="L30" s="8">
        <f t="shared" si="1"/>
        <v>52</v>
      </c>
      <c r="M30" s="8">
        <f t="shared" si="2"/>
        <v>53.6</v>
      </c>
      <c r="N30" s="8" t="str">
        <f t="shared" si="3"/>
        <v>kaldı</v>
      </c>
    </row>
    <row r="31" spans="1:14">
      <c r="A31" s="4" t="s">
        <v>1988</v>
      </c>
      <c r="B31" s="7" t="s">
        <v>96</v>
      </c>
      <c r="C31" s="7" t="s">
        <v>1771</v>
      </c>
      <c r="D31" s="7" t="s">
        <v>469</v>
      </c>
      <c r="E31" s="7" t="s">
        <v>253</v>
      </c>
      <c r="F31" s="15">
        <v>12</v>
      </c>
      <c r="G31" s="15">
        <v>20</v>
      </c>
      <c r="H31" s="19">
        <f t="shared" si="0"/>
        <v>32</v>
      </c>
      <c r="I31" s="33">
        <v>4</v>
      </c>
      <c r="J31" s="15">
        <v>13</v>
      </c>
      <c r="K31" s="8">
        <v>10</v>
      </c>
      <c r="L31" s="8">
        <f t="shared" si="1"/>
        <v>33.5</v>
      </c>
      <c r="M31" s="8">
        <f t="shared" si="2"/>
        <v>32.9</v>
      </c>
      <c r="N31" s="8" t="str">
        <f t="shared" si="3"/>
        <v>kaldı</v>
      </c>
    </row>
    <row r="32" spans="1:14">
      <c r="A32" s="4" t="s">
        <v>1989</v>
      </c>
      <c r="B32" s="7" t="s">
        <v>120</v>
      </c>
      <c r="C32" s="7" t="s">
        <v>1537</v>
      </c>
      <c r="D32" s="7" t="s">
        <v>479</v>
      </c>
      <c r="E32" s="7" t="s">
        <v>1536</v>
      </c>
      <c r="F32" s="15">
        <v>3</v>
      </c>
      <c r="G32" s="15">
        <v>20</v>
      </c>
      <c r="H32" s="19">
        <f t="shared" si="0"/>
        <v>23</v>
      </c>
      <c r="I32" s="33">
        <v>1</v>
      </c>
      <c r="K32" s="8">
        <v>10</v>
      </c>
      <c r="L32" s="8">
        <f t="shared" si="1"/>
        <v>11</v>
      </c>
      <c r="M32" s="8">
        <f t="shared" si="2"/>
        <v>15.8</v>
      </c>
      <c r="N32" s="8" t="str">
        <f t="shared" si="3"/>
        <v>kaldı</v>
      </c>
    </row>
    <row r="33" spans="1:14">
      <c r="A33" s="4" t="s">
        <v>1988</v>
      </c>
      <c r="B33" s="7" t="s">
        <v>20</v>
      </c>
      <c r="C33" s="7" t="s">
        <v>1120</v>
      </c>
      <c r="D33" s="7" t="s">
        <v>1119</v>
      </c>
      <c r="E33" s="7" t="s">
        <v>139</v>
      </c>
      <c r="G33" s="15">
        <v>20</v>
      </c>
      <c r="H33" s="19">
        <f t="shared" si="0"/>
        <v>20</v>
      </c>
      <c r="I33" s="33"/>
      <c r="K33" s="8">
        <v>10</v>
      </c>
      <c r="L33" s="8">
        <f t="shared" si="1"/>
        <v>10</v>
      </c>
      <c r="M33" s="8">
        <f t="shared" si="2"/>
        <v>14</v>
      </c>
      <c r="N33" s="8" t="str">
        <f t="shared" si="3"/>
        <v>kaldı</v>
      </c>
    </row>
    <row r="34" spans="1:14">
      <c r="A34" s="4" t="s">
        <v>1989</v>
      </c>
      <c r="B34" s="7" t="s">
        <v>1056</v>
      </c>
      <c r="C34" s="7" t="s">
        <v>1485</v>
      </c>
      <c r="D34" s="7" t="s">
        <v>1119</v>
      </c>
      <c r="E34" s="7" t="s">
        <v>1484</v>
      </c>
      <c r="F34" s="15">
        <v>21</v>
      </c>
      <c r="G34" s="15">
        <v>20</v>
      </c>
      <c r="H34" s="19">
        <f t="shared" si="0"/>
        <v>41</v>
      </c>
      <c r="I34" s="33">
        <v>10</v>
      </c>
      <c r="J34" s="15">
        <v>21</v>
      </c>
      <c r="K34" s="8">
        <v>10</v>
      </c>
      <c r="L34" s="8">
        <f t="shared" si="1"/>
        <v>51.5</v>
      </c>
      <c r="M34" s="8">
        <f t="shared" si="2"/>
        <v>47.3</v>
      </c>
      <c r="N34" s="8" t="str">
        <f t="shared" si="3"/>
        <v>kaldı</v>
      </c>
    </row>
    <row r="35" spans="1:14">
      <c r="A35" s="4" t="s">
        <v>1989</v>
      </c>
      <c r="B35" s="7" t="s">
        <v>24</v>
      </c>
      <c r="C35" s="7" t="s">
        <v>1957</v>
      </c>
      <c r="D35" s="7" t="s">
        <v>1956</v>
      </c>
      <c r="E35" s="7" t="s">
        <v>1955</v>
      </c>
      <c r="F35" s="15">
        <v>26</v>
      </c>
      <c r="G35" s="15">
        <v>20</v>
      </c>
      <c r="H35" s="19">
        <f t="shared" si="0"/>
        <v>46</v>
      </c>
      <c r="I35" s="33">
        <v>6</v>
      </c>
      <c r="J35" s="15">
        <v>12</v>
      </c>
      <c r="K35" s="8">
        <v>10</v>
      </c>
      <c r="L35" s="8">
        <f t="shared" si="1"/>
        <v>34</v>
      </c>
      <c r="M35" s="8">
        <f t="shared" si="2"/>
        <v>38.799999999999997</v>
      </c>
      <c r="N35" s="8" t="str">
        <f t="shared" si="3"/>
        <v>kaldı</v>
      </c>
    </row>
    <row r="36" spans="1:14">
      <c r="A36" s="4" t="s">
        <v>1988</v>
      </c>
      <c r="B36" s="7" t="s">
        <v>984</v>
      </c>
      <c r="C36" s="7" t="s">
        <v>994</v>
      </c>
      <c r="D36" s="7" t="s">
        <v>993</v>
      </c>
      <c r="E36" s="7" t="s">
        <v>992</v>
      </c>
      <c r="F36" s="15">
        <v>3</v>
      </c>
      <c r="G36" s="15">
        <v>20</v>
      </c>
      <c r="H36" s="19">
        <f t="shared" si="0"/>
        <v>23</v>
      </c>
      <c r="I36" s="33">
        <v>8</v>
      </c>
      <c r="J36" s="15">
        <v>3</v>
      </c>
      <c r="K36" s="8">
        <v>10</v>
      </c>
      <c r="L36" s="8">
        <f t="shared" si="1"/>
        <v>22.5</v>
      </c>
      <c r="M36" s="8">
        <f t="shared" si="2"/>
        <v>22.700000000000003</v>
      </c>
      <c r="N36" s="8" t="str">
        <f t="shared" si="3"/>
        <v>kaldı</v>
      </c>
    </row>
    <row r="37" spans="1:14">
      <c r="A37" s="4" t="s">
        <v>1988</v>
      </c>
      <c r="B37" s="7" t="s">
        <v>1058</v>
      </c>
      <c r="C37" s="7" t="s">
        <v>1720</v>
      </c>
      <c r="D37" s="7" t="s">
        <v>484</v>
      </c>
      <c r="E37" s="7" t="s">
        <v>1719</v>
      </c>
      <c r="F37" s="15">
        <v>17</v>
      </c>
      <c r="G37" s="15">
        <v>20</v>
      </c>
      <c r="H37" s="19">
        <f t="shared" si="0"/>
        <v>37</v>
      </c>
      <c r="I37" s="33">
        <v>1</v>
      </c>
      <c r="J37" s="15">
        <v>14</v>
      </c>
      <c r="K37" s="8">
        <v>10</v>
      </c>
      <c r="L37" s="8">
        <f t="shared" si="1"/>
        <v>32</v>
      </c>
      <c r="M37" s="8">
        <f t="shared" si="2"/>
        <v>34</v>
      </c>
      <c r="N37" s="8" t="str">
        <f t="shared" si="3"/>
        <v>kaldı</v>
      </c>
    </row>
    <row r="38" spans="1:14">
      <c r="A38" s="4" t="s">
        <v>1989</v>
      </c>
      <c r="B38" s="7" t="s">
        <v>991</v>
      </c>
      <c r="C38" s="7" t="s">
        <v>1434</v>
      </c>
      <c r="D38" s="7" t="s">
        <v>484</v>
      </c>
      <c r="E38" s="7" t="s">
        <v>1433</v>
      </c>
      <c r="F38" s="15">
        <v>11</v>
      </c>
      <c r="G38" s="15">
        <v>20</v>
      </c>
      <c r="H38" s="19">
        <f t="shared" si="0"/>
        <v>31</v>
      </c>
      <c r="I38" s="33">
        <v>6</v>
      </c>
      <c r="J38" s="15">
        <v>1</v>
      </c>
      <c r="K38" s="8">
        <v>10</v>
      </c>
      <c r="L38" s="8">
        <f t="shared" si="1"/>
        <v>17.5</v>
      </c>
      <c r="M38" s="8">
        <f t="shared" si="2"/>
        <v>22.9</v>
      </c>
      <c r="N38" s="8" t="str">
        <f t="shared" si="3"/>
        <v>kaldı</v>
      </c>
    </row>
    <row r="39" spans="1:14">
      <c r="A39" s="4" t="s">
        <v>1989</v>
      </c>
      <c r="B39" s="7" t="s">
        <v>20</v>
      </c>
      <c r="C39" s="7" t="s">
        <v>1577</v>
      </c>
      <c r="D39" s="7" t="s">
        <v>1553</v>
      </c>
      <c r="E39" s="7" t="s">
        <v>1576</v>
      </c>
      <c r="F39" s="15">
        <v>11</v>
      </c>
      <c r="G39" s="15">
        <v>20</v>
      </c>
      <c r="H39" s="19">
        <f t="shared" si="0"/>
        <v>31</v>
      </c>
      <c r="I39" s="33">
        <v>10</v>
      </c>
      <c r="K39" s="8">
        <v>10</v>
      </c>
      <c r="L39" s="8">
        <f t="shared" si="1"/>
        <v>20</v>
      </c>
      <c r="M39" s="8">
        <f t="shared" si="2"/>
        <v>24.4</v>
      </c>
      <c r="N39" s="8" t="str">
        <f t="shared" si="3"/>
        <v>kaldı</v>
      </c>
    </row>
    <row r="40" spans="1:14">
      <c r="A40" s="4" t="s">
        <v>1989</v>
      </c>
      <c r="B40" s="7" t="s">
        <v>925</v>
      </c>
      <c r="C40" s="7" t="s">
        <v>1373</v>
      </c>
      <c r="D40" s="7" t="s">
        <v>484</v>
      </c>
      <c r="E40" s="7" t="s">
        <v>1372</v>
      </c>
      <c r="F40" s="15">
        <v>2</v>
      </c>
      <c r="G40" s="15">
        <v>20</v>
      </c>
      <c r="H40" s="19">
        <f t="shared" si="0"/>
        <v>22</v>
      </c>
      <c r="I40" s="33">
        <v>2</v>
      </c>
      <c r="K40" s="8">
        <v>10</v>
      </c>
      <c r="L40" s="8">
        <f t="shared" si="1"/>
        <v>12</v>
      </c>
      <c r="M40" s="8">
        <f t="shared" si="2"/>
        <v>16</v>
      </c>
      <c r="N40" s="8" t="str">
        <f t="shared" si="3"/>
        <v>kaldı</v>
      </c>
    </row>
    <row r="41" spans="1:14">
      <c r="A41" s="4" t="s">
        <v>1989</v>
      </c>
      <c r="B41" s="7" t="s">
        <v>178</v>
      </c>
      <c r="C41" s="7" t="s">
        <v>1521</v>
      </c>
      <c r="D41" s="7" t="s">
        <v>484</v>
      </c>
      <c r="E41" s="7" t="s">
        <v>1520</v>
      </c>
      <c r="F41" s="15">
        <v>12</v>
      </c>
      <c r="G41" s="15">
        <v>20</v>
      </c>
      <c r="H41" s="19">
        <f t="shared" si="0"/>
        <v>32</v>
      </c>
      <c r="I41" s="33">
        <v>9</v>
      </c>
      <c r="J41" s="15">
        <v>26</v>
      </c>
      <c r="K41" s="8">
        <v>10</v>
      </c>
      <c r="L41" s="8">
        <f t="shared" si="1"/>
        <v>58</v>
      </c>
      <c r="M41" s="8">
        <f t="shared" si="2"/>
        <v>47.599999999999994</v>
      </c>
      <c r="N41" s="8" t="str">
        <f t="shared" si="3"/>
        <v>kaldı</v>
      </c>
    </row>
    <row r="42" spans="1:14">
      <c r="A42" s="4" t="s">
        <v>1989</v>
      </c>
      <c r="B42" s="7" t="s">
        <v>4</v>
      </c>
      <c r="C42" s="7" t="s">
        <v>1961</v>
      </c>
      <c r="D42" s="7" t="s">
        <v>1553</v>
      </c>
      <c r="E42" s="7" t="s">
        <v>1960</v>
      </c>
      <c r="F42" s="15">
        <v>14</v>
      </c>
      <c r="G42" s="15">
        <v>20</v>
      </c>
      <c r="H42" s="19">
        <f t="shared" si="0"/>
        <v>34</v>
      </c>
      <c r="I42" s="33"/>
      <c r="K42" s="8">
        <v>10</v>
      </c>
      <c r="L42" s="8">
        <f t="shared" si="1"/>
        <v>10</v>
      </c>
      <c r="M42" s="8">
        <f t="shared" si="2"/>
        <v>19.600000000000001</v>
      </c>
      <c r="N42" s="8" t="str">
        <f t="shared" si="3"/>
        <v>kaldı</v>
      </c>
    </row>
    <row r="43" spans="1:14">
      <c r="A43" s="4" t="s">
        <v>1989</v>
      </c>
      <c r="B43" s="7" t="s">
        <v>1041</v>
      </c>
      <c r="C43" s="7" t="s">
        <v>1881</v>
      </c>
      <c r="D43" s="7" t="s">
        <v>484</v>
      </c>
      <c r="E43" s="7" t="s">
        <v>229</v>
      </c>
      <c r="F43" s="15">
        <v>42</v>
      </c>
      <c r="G43" s="15">
        <v>20</v>
      </c>
      <c r="H43" s="19">
        <f t="shared" si="0"/>
        <v>62</v>
      </c>
      <c r="I43" s="33">
        <v>8</v>
      </c>
      <c r="J43" s="15">
        <v>42</v>
      </c>
      <c r="K43" s="8">
        <v>10</v>
      </c>
      <c r="L43" s="8">
        <f t="shared" si="1"/>
        <v>81</v>
      </c>
      <c r="M43" s="8">
        <f t="shared" si="2"/>
        <v>73.400000000000006</v>
      </c>
      <c r="N43" s="8" t="str">
        <f t="shared" si="3"/>
        <v>GEÇTİ</v>
      </c>
    </row>
    <row r="44" spans="1:14">
      <c r="A44" s="4" t="s">
        <v>1989</v>
      </c>
      <c r="B44" s="7" t="s">
        <v>1058</v>
      </c>
      <c r="C44" s="7" t="s">
        <v>1900</v>
      </c>
      <c r="D44" s="7" t="s">
        <v>1899</v>
      </c>
      <c r="E44" s="7" t="s">
        <v>1898</v>
      </c>
      <c r="F44" s="15">
        <v>34</v>
      </c>
      <c r="G44" s="15">
        <v>20</v>
      </c>
      <c r="H44" s="19">
        <f t="shared" si="0"/>
        <v>54</v>
      </c>
      <c r="I44" s="33">
        <v>10</v>
      </c>
      <c r="J44" s="15">
        <v>22</v>
      </c>
      <c r="K44" s="8">
        <v>10</v>
      </c>
      <c r="L44" s="8">
        <f t="shared" si="1"/>
        <v>53</v>
      </c>
      <c r="M44" s="8">
        <f t="shared" si="2"/>
        <v>53.4</v>
      </c>
      <c r="N44" s="8" t="str">
        <f t="shared" si="3"/>
        <v>kaldı</v>
      </c>
    </row>
    <row r="45" spans="1:14">
      <c r="A45" s="4" t="s">
        <v>1988</v>
      </c>
      <c r="B45" s="7" t="s">
        <v>108</v>
      </c>
      <c r="C45" s="7" t="s">
        <v>1768</v>
      </c>
      <c r="D45" s="7" t="s">
        <v>1767</v>
      </c>
      <c r="E45" s="7" t="s">
        <v>1766</v>
      </c>
      <c r="F45" s="15">
        <v>19</v>
      </c>
      <c r="G45" s="15">
        <v>20</v>
      </c>
      <c r="H45" s="19">
        <f t="shared" si="0"/>
        <v>39</v>
      </c>
      <c r="I45" s="33">
        <v>10</v>
      </c>
      <c r="J45" s="15">
        <v>7</v>
      </c>
      <c r="K45" s="8">
        <v>10</v>
      </c>
      <c r="L45" s="8">
        <f t="shared" si="1"/>
        <v>30.5</v>
      </c>
      <c r="M45" s="8">
        <f t="shared" si="2"/>
        <v>33.900000000000006</v>
      </c>
      <c r="N45" s="8" t="str">
        <f t="shared" si="3"/>
        <v>kaldı</v>
      </c>
    </row>
    <row r="46" spans="1:14">
      <c r="A46" s="4" t="s">
        <v>1989</v>
      </c>
      <c r="B46" s="7" t="s">
        <v>1000</v>
      </c>
      <c r="C46" s="7" t="s">
        <v>1442</v>
      </c>
      <c r="D46" s="7" t="s">
        <v>236</v>
      </c>
      <c r="E46" s="7" t="s">
        <v>1441</v>
      </c>
      <c r="F46" s="15">
        <v>13</v>
      </c>
      <c r="G46" s="15">
        <v>20</v>
      </c>
      <c r="H46" s="19">
        <f t="shared" si="0"/>
        <v>33</v>
      </c>
      <c r="I46" s="33">
        <v>9</v>
      </c>
      <c r="J46" s="15">
        <v>14</v>
      </c>
      <c r="K46" s="8">
        <v>10</v>
      </c>
      <c r="L46" s="8">
        <f t="shared" si="1"/>
        <v>40</v>
      </c>
      <c r="M46" s="8">
        <f t="shared" si="2"/>
        <v>37.200000000000003</v>
      </c>
      <c r="N46" s="8" t="str">
        <f t="shared" si="3"/>
        <v>kaldı</v>
      </c>
    </row>
    <row r="47" spans="1:14">
      <c r="A47" s="4" t="s">
        <v>1989</v>
      </c>
      <c r="B47" s="7" t="s">
        <v>1034</v>
      </c>
      <c r="C47" s="7" t="s">
        <v>1457</v>
      </c>
      <c r="D47" s="7" t="s">
        <v>402</v>
      </c>
      <c r="E47" s="7" t="s">
        <v>1456</v>
      </c>
      <c r="F47" s="15">
        <v>20</v>
      </c>
      <c r="G47" s="15">
        <v>20</v>
      </c>
      <c r="H47" s="19">
        <f t="shared" si="0"/>
        <v>40</v>
      </c>
      <c r="I47" s="33">
        <v>8</v>
      </c>
      <c r="J47" s="15">
        <v>1</v>
      </c>
      <c r="K47" s="8">
        <v>10</v>
      </c>
      <c r="L47" s="8">
        <f t="shared" si="1"/>
        <v>19.5</v>
      </c>
      <c r="M47" s="8">
        <f t="shared" si="2"/>
        <v>27.7</v>
      </c>
      <c r="N47" s="8" t="str">
        <f t="shared" si="3"/>
        <v>kaldı</v>
      </c>
    </row>
    <row r="48" spans="1:14">
      <c r="A48" s="4" t="s">
        <v>1988</v>
      </c>
      <c r="B48" s="7" t="s">
        <v>1070</v>
      </c>
      <c r="C48" s="7" t="s">
        <v>403</v>
      </c>
      <c r="D48" s="7" t="s">
        <v>402</v>
      </c>
      <c r="E48" s="7" t="s">
        <v>401</v>
      </c>
      <c r="F48" s="15">
        <v>28</v>
      </c>
      <c r="G48" s="15">
        <v>20</v>
      </c>
      <c r="H48" s="19">
        <f t="shared" si="0"/>
        <v>48</v>
      </c>
      <c r="I48" s="33">
        <v>2</v>
      </c>
      <c r="J48" s="15">
        <v>2</v>
      </c>
      <c r="K48" s="8">
        <v>10</v>
      </c>
      <c r="L48" s="8">
        <f t="shared" si="1"/>
        <v>15</v>
      </c>
      <c r="M48" s="8">
        <f t="shared" si="2"/>
        <v>28.200000000000003</v>
      </c>
      <c r="N48" s="8" t="str">
        <f t="shared" si="3"/>
        <v>kaldı</v>
      </c>
    </row>
    <row r="49" spans="1:14">
      <c r="A49" s="4" t="s">
        <v>1989</v>
      </c>
      <c r="B49" s="7" t="s">
        <v>1072</v>
      </c>
      <c r="C49" s="7" t="s">
        <v>1506</v>
      </c>
      <c r="D49" s="7" t="s">
        <v>1505</v>
      </c>
      <c r="E49" s="7" t="s">
        <v>1504</v>
      </c>
      <c r="F49" s="15">
        <v>10</v>
      </c>
      <c r="G49" s="15">
        <v>20</v>
      </c>
      <c r="H49" s="19">
        <f t="shared" si="0"/>
        <v>30</v>
      </c>
      <c r="I49" s="33"/>
      <c r="J49" s="15">
        <v>19</v>
      </c>
      <c r="K49" s="8">
        <v>10</v>
      </c>
      <c r="L49" s="8">
        <f t="shared" si="1"/>
        <v>38.5</v>
      </c>
      <c r="M49" s="8">
        <f t="shared" si="2"/>
        <v>35.099999999999994</v>
      </c>
      <c r="N49" s="8" t="str">
        <f t="shared" si="3"/>
        <v>kaldı</v>
      </c>
    </row>
    <row r="50" spans="1:14">
      <c r="A50" s="4" t="s">
        <v>1988</v>
      </c>
      <c r="B50" s="7" t="s">
        <v>1003</v>
      </c>
      <c r="C50" s="7" t="s">
        <v>1692</v>
      </c>
      <c r="D50" s="7" t="s">
        <v>1691</v>
      </c>
      <c r="E50" s="7" t="s">
        <v>1690</v>
      </c>
      <c r="F50" s="15">
        <v>51</v>
      </c>
      <c r="G50" s="15">
        <v>20</v>
      </c>
      <c r="H50" s="19">
        <f t="shared" si="0"/>
        <v>71</v>
      </c>
      <c r="I50" s="33">
        <v>8</v>
      </c>
      <c r="J50" s="15">
        <v>64</v>
      </c>
      <c r="K50" s="8">
        <v>10</v>
      </c>
      <c r="L50" s="8">
        <f t="shared" si="1"/>
        <v>114</v>
      </c>
      <c r="M50" s="8">
        <f t="shared" si="2"/>
        <v>96.8</v>
      </c>
      <c r="N50" s="8" t="str">
        <f t="shared" si="3"/>
        <v>GEÇTİ</v>
      </c>
    </row>
    <row r="51" spans="1:14">
      <c r="A51" s="4" t="s">
        <v>1989</v>
      </c>
      <c r="B51" s="7" t="s">
        <v>1050</v>
      </c>
      <c r="C51" s="7" t="s">
        <v>1889</v>
      </c>
      <c r="D51" s="7" t="s">
        <v>1888</v>
      </c>
      <c r="E51" s="7" t="s">
        <v>1887</v>
      </c>
      <c r="F51" s="15">
        <v>21</v>
      </c>
      <c r="G51" s="15">
        <v>20</v>
      </c>
      <c r="H51" s="19">
        <f t="shared" si="0"/>
        <v>41</v>
      </c>
      <c r="I51" s="33">
        <v>10</v>
      </c>
      <c r="J51" s="15">
        <v>23</v>
      </c>
      <c r="K51" s="8">
        <v>10</v>
      </c>
      <c r="L51" s="8">
        <f t="shared" si="1"/>
        <v>54.5</v>
      </c>
      <c r="M51" s="8">
        <f t="shared" si="2"/>
        <v>49.099999999999994</v>
      </c>
      <c r="N51" s="8" t="str">
        <f t="shared" si="3"/>
        <v>kaldı</v>
      </c>
    </row>
    <row r="52" spans="1:14">
      <c r="A52" s="4" t="s">
        <v>1988</v>
      </c>
      <c r="B52" s="7" t="s">
        <v>969</v>
      </c>
      <c r="C52" s="7" t="s">
        <v>978</v>
      </c>
      <c r="D52" s="7" t="s">
        <v>977</v>
      </c>
      <c r="E52" s="7" t="s">
        <v>976</v>
      </c>
      <c r="F52" s="15">
        <v>14</v>
      </c>
      <c r="G52" s="15">
        <v>20</v>
      </c>
      <c r="H52" s="19">
        <f t="shared" si="0"/>
        <v>34</v>
      </c>
      <c r="I52" s="33">
        <v>4</v>
      </c>
      <c r="J52" s="15">
        <v>5</v>
      </c>
      <c r="K52" s="8">
        <v>10</v>
      </c>
      <c r="L52" s="8">
        <f t="shared" si="1"/>
        <v>21.5</v>
      </c>
      <c r="M52" s="8">
        <f t="shared" si="2"/>
        <v>26.5</v>
      </c>
      <c r="N52" s="8" t="str">
        <f t="shared" si="3"/>
        <v>kaldı</v>
      </c>
    </row>
    <row r="53" spans="1:14">
      <c r="A53" s="4" t="s">
        <v>1989</v>
      </c>
      <c r="B53" s="7" t="s">
        <v>864</v>
      </c>
      <c r="C53" s="7" t="s">
        <v>1311</v>
      </c>
      <c r="D53" s="7" t="s">
        <v>1310</v>
      </c>
      <c r="E53" s="7" t="s">
        <v>876</v>
      </c>
      <c r="F53" s="15">
        <v>1</v>
      </c>
      <c r="G53" s="15">
        <v>20</v>
      </c>
      <c r="H53" s="19">
        <f t="shared" si="0"/>
        <v>21</v>
      </c>
      <c r="I53" s="33">
        <v>7</v>
      </c>
      <c r="K53" s="8">
        <v>10</v>
      </c>
      <c r="L53" s="8">
        <f t="shared" si="1"/>
        <v>17</v>
      </c>
      <c r="M53" s="8">
        <f t="shared" si="2"/>
        <v>18.600000000000001</v>
      </c>
      <c r="N53" s="8" t="str">
        <f t="shared" si="3"/>
        <v>kaldı</v>
      </c>
    </row>
    <row r="54" spans="1:14">
      <c r="A54" s="4" t="s">
        <v>1989</v>
      </c>
      <c r="B54" s="7" t="s">
        <v>955</v>
      </c>
      <c r="C54" s="7" t="s">
        <v>1412</v>
      </c>
      <c r="D54" s="7" t="s">
        <v>1411</v>
      </c>
      <c r="E54" s="7" t="s">
        <v>1410</v>
      </c>
      <c r="F54" s="15">
        <v>25</v>
      </c>
      <c r="G54" s="15">
        <v>20</v>
      </c>
      <c r="H54" s="19">
        <f t="shared" si="0"/>
        <v>45</v>
      </c>
      <c r="I54" s="33">
        <v>7</v>
      </c>
      <c r="J54" s="15">
        <v>23</v>
      </c>
      <c r="K54" s="8">
        <v>10</v>
      </c>
      <c r="L54" s="8">
        <f t="shared" si="1"/>
        <v>51.5</v>
      </c>
      <c r="M54" s="8">
        <f t="shared" si="2"/>
        <v>48.9</v>
      </c>
      <c r="N54" s="8" t="str">
        <f t="shared" si="3"/>
        <v>kaldı</v>
      </c>
    </row>
    <row r="55" spans="1:14">
      <c r="A55" s="4" t="s">
        <v>1989</v>
      </c>
      <c r="B55" s="7" t="s">
        <v>36</v>
      </c>
      <c r="C55" s="7" t="s">
        <v>1948</v>
      </c>
      <c r="D55" s="7" t="s">
        <v>1947</v>
      </c>
      <c r="E55" s="7" t="s">
        <v>1946</v>
      </c>
      <c r="F55" s="15">
        <v>31</v>
      </c>
      <c r="G55" s="15">
        <v>20</v>
      </c>
      <c r="H55" s="19">
        <f t="shared" si="0"/>
        <v>51</v>
      </c>
      <c r="I55" s="33"/>
      <c r="J55" s="15">
        <v>17</v>
      </c>
      <c r="K55" s="8">
        <v>10</v>
      </c>
      <c r="L55" s="8">
        <f t="shared" si="1"/>
        <v>35.5</v>
      </c>
      <c r="M55" s="8">
        <f t="shared" si="2"/>
        <v>41.7</v>
      </c>
      <c r="N55" s="8" t="str">
        <f t="shared" si="3"/>
        <v>kaldı</v>
      </c>
    </row>
    <row r="56" spans="1:14">
      <c r="A56" s="4" t="s">
        <v>1989</v>
      </c>
      <c r="B56" s="7" t="s">
        <v>879</v>
      </c>
      <c r="C56" s="7" t="s">
        <v>1815</v>
      </c>
      <c r="D56" s="7" t="s">
        <v>569</v>
      </c>
      <c r="E56" s="7" t="s">
        <v>1814</v>
      </c>
      <c r="F56" s="15">
        <v>23</v>
      </c>
      <c r="G56" s="15">
        <v>20</v>
      </c>
      <c r="H56" s="19">
        <f t="shared" si="0"/>
        <v>43</v>
      </c>
      <c r="I56" s="33">
        <v>11</v>
      </c>
      <c r="J56" s="15">
        <v>41</v>
      </c>
      <c r="K56" s="8">
        <v>10</v>
      </c>
      <c r="L56" s="8">
        <f t="shared" si="1"/>
        <v>82.5</v>
      </c>
      <c r="M56" s="8">
        <f t="shared" si="2"/>
        <v>66.7</v>
      </c>
      <c r="N56" s="8" t="str">
        <f t="shared" si="3"/>
        <v>GEÇTİ</v>
      </c>
    </row>
    <row r="57" spans="1:14">
      <c r="A57" s="4" t="s">
        <v>1988</v>
      </c>
      <c r="B57" s="7" t="s">
        <v>60</v>
      </c>
      <c r="C57" s="7" t="s">
        <v>426</v>
      </c>
      <c r="D57" s="7" t="s">
        <v>425</v>
      </c>
      <c r="E57" s="7" t="s">
        <v>424</v>
      </c>
      <c r="F57" s="15">
        <v>26</v>
      </c>
      <c r="G57" s="15">
        <v>20</v>
      </c>
      <c r="H57" s="19">
        <f t="shared" si="0"/>
        <v>46</v>
      </c>
      <c r="I57" s="33">
        <v>4</v>
      </c>
      <c r="J57" s="15">
        <v>7</v>
      </c>
      <c r="K57" s="8">
        <v>10</v>
      </c>
      <c r="L57" s="8">
        <f t="shared" si="1"/>
        <v>24.5</v>
      </c>
      <c r="M57" s="8">
        <f t="shared" si="2"/>
        <v>33.1</v>
      </c>
      <c r="N57" s="8" t="str">
        <f t="shared" si="3"/>
        <v>kaldı</v>
      </c>
    </row>
    <row r="58" spans="1:14">
      <c r="A58" s="4" t="s">
        <v>1988</v>
      </c>
      <c r="B58" s="7" t="s">
        <v>950</v>
      </c>
      <c r="C58" s="7" t="s">
        <v>1656</v>
      </c>
      <c r="D58" s="7" t="s">
        <v>620</v>
      </c>
      <c r="E58" s="7" t="s">
        <v>1655</v>
      </c>
      <c r="F58" s="15">
        <v>15</v>
      </c>
      <c r="G58" s="15">
        <v>20</v>
      </c>
      <c r="H58" s="19">
        <f t="shared" si="0"/>
        <v>35</v>
      </c>
      <c r="I58" s="33">
        <v>10</v>
      </c>
      <c r="J58" s="15">
        <v>22</v>
      </c>
      <c r="K58" s="8">
        <v>10</v>
      </c>
      <c r="L58" s="8">
        <f t="shared" si="1"/>
        <v>53</v>
      </c>
      <c r="M58" s="8">
        <f t="shared" si="2"/>
        <v>45.8</v>
      </c>
      <c r="N58" s="8" t="str">
        <f t="shared" si="3"/>
        <v>kaldı</v>
      </c>
    </row>
    <row r="59" spans="1:14">
      <c r="A59" s="4" t="s">
        <v>1988</v>
      </c>
      <c r="B59" s="7" t="s">
        <v>1062</v>
      </c>
      <c r="C59" s="7" t="s">
        <v>1724</v>
      </c>
      <c r="D59" s="7" t="s">
        <v>1723</v>
      </c>
      <c r="E59" s="7" t="s">
        <v>1722</v>
      </c>
      <c r="F59" s="15">
        <v>20</v>
      </c>
      <c r="G59" s="15">
        <v>20</v>
      </c>
      <c r="H59" s="19">
        <f t="shared" si="0"/>
        <v>40</v>
      </c>
      <c r="I59" s="33"/>
      <c r="J59" s="15">
        <v>14</v>
      </c>
      <c r="K59" s="8">
        <v>10</v>
      </c>
      <c r="L59" s="8">
        <f t="shared" si="1"/>
        <v>31</v>
      </c>
      <c r="M59" s="8">
        <f t="shared" si="2"/>
        <v>34.599999999999994</v>
      </c>
      <c r="N59" s="8" t="str">
        <f t="shared" si="3"/>
        <v>kaldı</v>
      </c>
    </row>
    <row r="60" spans="1:14">
      <c r="A60" s="4" t="s">
        <v>1989</v>
      </c>
      <c r="B60" s="7" t="s">
        <v>908</v>
      </c>
      <c r="C60" s="7" t="s">
        <v>1363</v>
      </c>
      <c r="D60" s="7" t="s">
        <v>823</v>
      </c>
      <c r="E60" s="7" t="s">
        <v>1362</v>
      </c>
      <c r="F60" s="15">
        <v>2</v>
      </c>
      <c r="G60" s="15">
        <v>20</v>
      </c>
      <c r="H60" s="19">
        <f t="shared" si="0"/>
        <v>22</v>
      </c>
      <c r="I60" s="33">
        <v>3</v>
      </c>
      <c r="K60" s="8">
        <v>10</v>
      </c>
      <c r="L60" s="8">
        <f t="shared" si="1"/>
        <v>13</v>
      </c>
      <c r="M60" s="8">
        <f t="shared" si="2"/>
        <v>16.600000000000001</v>
      </c>
      <c r="N60" s="8" t="str">
        <f t="shared" si="3"/>
        <v>kaldı</v>
      </c>
    </row>
    <row r="61" spans="1:14">
      <c r="A61" s="4" t="s">
        <v>1989</v>
      </c>
      <c r="B61" s="7" t="s">
        <v>13</v>
      </c>
      <c r="C61" s="7" t="s">
        <v>1580</v>
      </c>
      <c r="D61" s="7" t="s">
        <v>1579</v>
      </c>
      <c r="E61" s="7" t="s">
        <v>1578</v>
      </c>
      <c r="G61" s="15">
        <v>20</v>
      </c>
      <c r="H61" s="19">
        <f t="shared" si="0"/>
        <v>20</v>
      </c>
      <c r="I61" s="33"/>
      <c r="J61" s="15">
        <v>1</v>
      </c>
      <c r="K61" s="8">
        <v>10</v>
      </c>
      <c r="L61" s="8">
        <f t="shared" si="1"/>
        <v>11.5</v>
      </c>
      <c r="M61" s="8">
        <f t="shared" si="2"/>
        <v>14.899999999999999</v>
      </c>
      <c r="N61" s="8" t="str">
        <f t="shared" si="3"/>
        <v>kaldı</v>
      </c>
    </row>
    <row r="62" spans="1:14">
      <c r="A62" s="4" t="s">
        <v>1989</v>
      </c>
      <c r="B62" s="7" t="s">
        <v>1009</v>
      </c>
      <c r="C62" s="7" t="s">
        <v>1450</v>
      </c>
      <c r="D62" s="7" t="s">
        <v>415</v>
      </c>
      <c r="E62" s="7" t="s">
        <v>1449</v>
      </c>
      <c r="F62" s="15">
        <v>35</v>
      </c>
      <c r="G62" s="15">
        <v>20</v>
      </c>
      <c r="H62" s="19">
        <f t="shared" si="0"/>
        <v>55</v>
      </c>
      <c r="I62" s="33">
        <v>9</v>
      </c>
      <c r="J62" s="15">
        <v>17</v>
      </c>
      <c r="K62" s="8">
        <v>10</v>
      </c>
      <c r="L62" s="8">
        <f t="shared" si="1"/>
        <v>44.5</v>
      </c>
      <c r="M62" s="8">
        <f t="shared" si="2"/>
        <v>48.7</v>
      </c>
      <c r="N62" s="8" t="str">
        <f t="shared" si="3"/>
        <v>kaldı</v>
      </c>
    </row>
    <row r="63" spans="1:14">
      <c r="A63" s="4" t="s">
        <v>1988</v>
      </c>
      <c r="B63" s="7" t="s">
        <v>853</v>
      </c>
      <c r="C63" s="7" t="s">
        <v>1609</v>
      </c>
      <c r="D63" s="7" t="s">
        <v>415</v>
      </c>
      <c r="E63" s="7" t="s">
        <v>1608</v>
      </c>
      <c r="F63" s="15">
        <v>23</v>
      </c>
      <c r="G63" s="15">
        <v>20</v>
      </c>
      <c r="H63" s="19">
        <f t="shared" si="0"/>
        <v>43</v>
      </c>
      <c r="I63" s="33">
        <v>11</v>
      </c>
      <c r="J63" s="15">
        <v>22</v>
      </c>
      <c r="K63" s="8">
        <v>10</v>
      </c>
      <c r="L63" s="8">
        <f t="shared" si="1"/>
        <v>54</v>
      </c>
      <c r="M63" s="8">
        <f t="shared" si="2"/>
        <v>49.599999999999994</v>
      </c>
      <c r="N63" s="8" t="str">
        <f t="shared" si="3"/>
        <v>kaldı</v>
      </c>
    </row>
    <row r="64" spans="1:14">
      <c r="A64" s="4" t="s">
        <v>1988</v>
      </c>
      <c r="B64" s="7" t="s">
        <v>136</v>
      </c>
      <c r="C64" s="7" t="s">
        <v>416</v>
      </c>
      <c r="D64" s="7" t="s">
        <v>415</v>
      </c>
      <c r="E64" s="7" t="s">
        <v>414</v>
      </c>
      <c r="G64" s="15">
        <v>20</v>
      </c>
      <c r="H64" s="19">
        <f t="shared" si="0"/>
        <v>20</v>
      </c>
      <c r="I64" s="33"/>
      <c r="K64" s="8">
        <v>10</v>
      </c>
      <c r="L64" s="8">
        <f t="shared" si="1"/>
        <v>10</v>
      </c>
      <c r="M64" s="8">
        <f t="shared" si="2"/>
        <v>14</v>
      </c>
      <c r="N64" s="8" t="str">
        <f t="shared" si="3"/>
        <v>kaldı</v>
      </c>
    </row>
    <row r="65" spans="1:14">
      <c r="A65" s="4" t="s">
        <v>1988</v>
      </c>
      <c r="B65" s="7" t="s">
        <v>985</v>
      </c>
      <c r="C65" s="7" t="s">
        <v>1683</v>
      </c>
      <c r="D65" s="7" t="s">
        <v>1682</v>
      </c>
      <c r="E65" s="7" t="s">
        <v>192</v>
      </c>
      <c r="G65" s="15">
        <v>20</v>
      </c>
      <c r="H65" s="19">
        <f t="shared" si="0"/>
        <v>20</v>
      </c>
      <c r="I65" s="33">
        <v>1</v>
      </c>
      <c r="K65" s="8">
        <v>10</v>
      </c>
      <c r="L65" s="8">
        <f t="shared" si="1"/>
        <v>11</v>
      </c>
      <c r="M65" s="8">
        <f t="shared" si="2"/>
        <v>14.6</v>
      </c>
      <c r="N65" s="8" t="str">
        <f t="shared" si="3"/>
        <v>kaldı</v>
      </c>
    </row>
    <row r="66" spans="1:14">
      <c r="A66" s="4" t="s">
        <v>1988</v>
      </c>
      <c r="B66" s="7" t="s">
        <v>951</v>
      </c>
      <c r="C66" s="7" t="s">
        <v>1659</v>
      </c>
      <c r="D66" s="7" t="s">
        <v>1658</v>
      </c>
      <c r="E66" s="7" t="s">
        <v>1657</v>
      </c>
      <c r="F66" s="15">
        <v>17</v>
      </c>
      <c r="G66" s="15">
        <v>20</v>
      </c>
      <c r="H66" s="19">
        <f t="shared" si="0"/>
        <v>37</v>
      </c>
      <c r="I66" s="33">
        <v>9</v>
      </c>
      <c r="J66" s="15">
        <v>5</v>
      </c>
      <c r="K66" s="8">
        <v>10</v>
      </c>
      <c r="L66" s="8">
        <f t="shared" si="1"/>
        <v>26.5</v>
      </c>
      <c r="M66" s="8">
        <f t="shared" si="2"/>
        <v>30.7</v>
      </c>
      <c r="N66" s="8" t="str">
        <f t="shared" si="3"/>
        <v>kaldı</v>
      </c>
    </row>
    <row r="67" spans="1:14">
      <c r="A67" s="4" t="s">
        <v>1989</v>
      </c>
      <c r="B67" s="7" t="s">
        <v>999</v>
      </c>
      <c r="C67" s="7" t="s">
        <v>1440</v>
      </c>
      <c r="D67" s="7" t="s">
        <v>1439</v>
      </c>
      <c r="E67" s="7" t="s">
        <v>1438</v>
      </c>
      <c r="F67" s="15">
        <v>15</v>
      </c>
      <c r="G67" s="15">
        <v>20</v>
      </c>
      <c r="H67" s="19">
        <f t="shared" ref="H67:H130" si="4">F67+G67</f>
        <v>35</v>
      </c>
      <c r="I67" s="33">
        <v>7</v>
      </c>
      <c r="J67" s="15">
        <v>1</v>
      </c>
      <c r="K67" s="8">
        <v>10</v>
      </c>
      <c r="L67" s="8">
        <f t="shared" ref="L67:L130" si="5">I67+J67*1.5+K67</f>
        <v>18.5</v>
      </c>
      <c r="M67" s="8">
        <f t="shared" ref="M67:M130" si="6">H67*0.4+L67*0.6</f>
        <v>25.1</v>
      </c>
      <c r="N67" s="8" t="str">
        <f t="shared" ref="N67:N130" si="7">IF(AND(L67&gt;=50,M67&gt;=59.5),"GEÇTİ","kaldı")</f>
        <v>kaldı</v>
      </c>
    </row>
    <row r="68" spans="1:14">
      <c r="A68" s="4" t="s">
        <v>1989</v>
      </c>
      <c r="B68" s="7" t="s">
        <v>867</v>
      </c>
      <c r="C68" s="7" t="s">
        <v>1810</v>
      </c>
      <c r="D68" s="7" t="s">
        <v>1809</v>
      </c>
      <c r="E68" s="7" t="s">
        <v>1808</v>
      </c>
      <c r="F68" s="15">
        <v>8</v>
      </c>
      <c r="G68" s="15">
        <v>20</v>
      </c>
      <c r="H68" s="19">
        <f t="shared" si="4"/>
        <v>28</v>
      </c>
      <c r="I68" s="33">
        <v>8</v>
      </c>
      <c r="K68" s="8">
        <v>10</v>
      </c>
      <c r="L68" s="8">
        <f t="shared" si="5"/>
        <v>18</v>
      </c>
      <c r="M68" s="8">
        <f t="shared" si="6"/>
        <v>22</v>
      </c>
      <c r="N68" s="8" t="str">
        <f t="shared" si="7"/>
        <v>kaldı</v>
      </c>
    </row>
    <row r="69" spans="1:14">
      <c r="A69" s="4" t="s">
        <v>1989</v>
      </c>
      <c r="B69" s="7" t="s">
        <v>312</v>
      </c>
      <c r="C69" s="7" t="s">
        <v>1515</v>
      </c>
      <c r="D69" s="7" t="s">
        <v>1514</v>
      </c>
      <c r="E69" s="7" t="s">
        <v>1513</v>
      </c>
      <c r="F69" s="15">
        <v>1</v>
      </c>
      <c r="G69" s="15">
        <v>20</v>
      </c>
      <c r="H69" s="19">
        <f t="shared" si="4"/>
        <v>21</v>
      </c>
      <c r="I69" s="33">
        <v>4</v>
      </c>
      <c r="K69" s="8">
        <v>10</v>
      </c>
      <c r="L69" s="8">
        <f t="shared" si="5"/>
        <v>14</v>
      </c>
      <c r="M69" s="8">
        <f t="shared" si="6"/>
        <v>16.8</v>
      </c>
      <c r="N69" s="8" t="str">
        <f t="shared" si="7"/>
        <v>kaldı</v>
      </c>
    </row>
    <row r="70" spans="1:14">
      <c r="A70" s="4" t="s">
        <v>1989</v>
      </c>
      <c r="B70" s="7" t="s">
        <v>52</v>
      </c>
      <c r="C70" s="7" t="s">
        <v>1569</v>
      </c>
      <c r="D70" s="7" t="s">
        <v>1568</v>
      </c>
      <c r="E70" s="7" t="s">
        <v>55</v>
      </c>
      <c r="F70" s="15">
        <v>2</v>
      </c>
      <c r="G70" s="15">
        <v>20</v>
      </c>
      <c r="H70" s="19">
        <f t="shared" si="4"/>
        <v>22</v>
      </c>
      <c r="I70" s="33"/>
      <c r="K70" s="8">
        <v>10</v>
      </c>
      <c r="L70" s="8">
        <f t="shared" si="5"/>
        <v>10</v>
      </c>
      <c r="M70" s="8">
        <f t="shared" si="6"/>
        <v>14.8</v>
      </c>
      <c r="N70" s="8" t="str">
        <f t="shared" si="7"/>
        <v>kaldı</v>
      </c>
    </row>
    <row r="71" spans="1:14">
      <c r="A71" s="4" t="s">
        <v>1989</v>
      </c>
      <c r="B71" s="7" t="s">
        <v>959</v>
      </c>
      <c r="C71" s="7" t="s">
        <v>1844</v>
      </c>
      <c r="D71" s="7" t="s">
        <v>1568</v>
      </c>
      <c r="E71" s="7" t="s">
        <v>123</v>
      </c>
      <c r="F71" s="15">
        <v>15</v>
      </c>
      <c r="G71" s="15">
        <v>20</v>
      </c>
      <c r="H71" s="19">
        <f t="shared" si="4"/>
        <v>35</v>
      </c>
      <c r="I71" s="33">
        <v>9</v>
      </c>
      <c r="J71" s="15">
        <v>8</v>
      </c>
      <c r="K71" s="8">
        <v>10</v>
      </c>
      <c r="L71" s="8">
        <f t="shared" si="5"/>
        <v>31</v>
      </c>
      <c r="M71" s="8">
        <f t="shared" si="6"/>
        <v>32.599999999999994</v>
      </c>
      <c r="N71" s="8" t="str">
        <f t="shared" si="7"/>
        <v>kaldı</v>
      </c>
    </row>
    <row r="72" spans="1:14">
      <c r="A72" s="4" t="s">
        <v>1989</v>
      </c>
      <c r="B72" s="7" t="s">
        <v>84</v>
      </c>
      <c r="C72" s="7" t="s">
        <v>1934</v>
      </c>
      <c r="D72" s="7" t="s">
        <v>1933</v>
      </c>
      <c r="E72" s="7" t="s">
        <v>1657</v>
      </c>
      <c r="F72" s="15">
        <v>23</v>
      </c>
      <c r="G72" s="15">
        <v>20</v>
      </c>
      <c r="H72" s="19">
        <f t="shared" si="4"/>
        <v>43</v>
      </c>
      <c r="I72" s="33"/>
      <c r="J72" s="15">
        <v>19</v>
      </c>
      <c r="K72" s="8">
        <v>10</v>
      </c>
      <c r="L72" s="8">
        <f t="shared" si="5"/>
        <v>38.5</v>
      </c>
      <c r="M72" s="8">
        <f t="shared" si="6"/>
        <v>40.299999999999997</v>
      </c>
      <c r="N72" s="8" t="str">
        <f t="shared" si="7"/>
        <v>kaldı</v>
      </c>
    </row>
    <row r="73" spans="1:14">
      <c r="A73" s="4" t="s">
        <v>1988</v>
      </c>
      <c r="B73" s="7" t="s">
        <v>312</v>
      </c>
      <c r="C73" s="7" t="s">
        <v>1740</v>
      </c>
      <c r="D73" s="7" t="s">
        <v>1739</v>
      </c>
      <c r="E73" s="7" t="s">
        <v>1738</v>
      </c>
      <c r="F73" s="15">
        <v>22</v>
      </c>
      <c r="G73" s="15">
        <v>20</v>
      </c>
      <c r="H73" s="19">
        <f t="shared" si="4"/>
        <v>42</v>
      </c>
      <c r="I73" s="33">
        <v>9</v>
      </c>
      <c r="J73" s="15">
        <v>12</v>
      </c>
      <c r="K73" s="8">
        <v>10</v>
      </c>
      <c r="L73" s="8">
        <f t="shared" si="5"/>
        <v>37</v>
      </c>
      <c r="M73" s="8">
        <f t="shared" si="6"/>
        <v>39</v>
      </c>
      <c r="N73" s="8" t="str">
        <f t="shared" si="7"/>
        <v>kaldı</v>
      </c>
    </row>
    <row r="74" spans="1:14">
      <c r="A74" s="4" t="s">
        <v>1989</v>
      </c>
      <c r="B74" s="7" t="s">
        <v>1047</v>
      </c>
      <c r="C74" s="7" t="s">
        <v>1480</v>
      </c>
      <c r="D74" s="7" t="s">
        <v>1479</v>
      </c>
      <c r="E74" s="7" t="s">
        <v>1353</v>
      </c>
      <c r="G74" s="15">
        <v>20</v>
      </c>
      <c r="H74" s="19">
        <f t="shared" si="4"/>
        <v>20</v>
      </c>
      <c r="I74" s="33">
        <v>3</v>
      </c>
      <c r="K74" s="8">
        <v>10</v>
      </c>
      <c r="L74" s="8">
        <f t="shared" si="5"/>
        <v>13</v>
      </c>
      <c r="M74" s="8">
        <f t="shared" si="6"/>
        <v>15.8</v>
      </c>
      <c r="N74" s="8" t="str">
        <f t="shared" si="7"/>
        <v>kaldı</v>
      </c>
    </row>
    <row r="75" spans="1:14">
      <c r="A75" s="4" t="s">
        <v>1989</v>
      </c>
      <c r="B75" s="7" t="s">
        <v>888</v>
      </c>
      <c r="C75" s="7" t="s">
        <v>1817</v>
      </c>
      <c r="D75" s="7" t="s">
        <v>1479</v>
      </c>
      <c r="E75" s="7" t="s">
        <v>1816</v>
      </c>
      <c r="F75" s="15">
        <v>5</v>
      </c>
      <c r="G75" s="15">
        <v>20</v>
      </c>
      <c r="H75" s="19">
        <f t="shared" si="4"/>
        <v>25</v>
      </c>
      <c r="I75" s="33">
        <v>3</v>
      </c>
      <c r="J75" s="15">
        <v>3</v>
      </c>
      <c r="K75" s="8">
        <v>10</v>
      </c>
      <c r="L75" s="8">
        <f t="shared" si="5"/>
        <v>17.5</v>
      </c>
      <c r="M75" s="8">
        <f t="shared" si="6"/>
        <v>20.5</v>
      </c>
      <c r="N75" s="8" t="str">
        <f t="shared" si="7"/>
        <v>kaldı</v>
      </c>
    </row>
    <row r="76" spans="1:14">
      <c r="A76" s="4" t="s">
        <v>1989</v>
      </c>
      <c r="B76" s="7" t="s">
        <v>933</v>
      </c>
      <c r="C76" s="7" t="s">
        <v>1381</v>
      </c>
      <c r="D76" s="7" t="s">
        <v>940</v>
      </c>
      <c r="E76" s="7" t="s">
        <v>1356</v>
      </c>
      <c r="F76" s="15">
        <v>16</v>
      </c>
      <c r="G76" s="15">
        <v>20</v>
      </c>
      <c r="H76" s="19">
        <f t="shared" si="4"/>
        <v>36</v>
      </c>
      <c r="I76" s="33">
        <v>11</v>
      </c>
      <c r="J76" s="15">
        <v>13</v>
      </c>
      <c r="K76" s="8">
        <v>10</v>
      </c>
      <c r="L76" s="8">
        <f t="shared" si="5"/>
        <v>40.5</v>
      </c>
      <c r="M76" s="8">
        <f t="shared" si="6"/>
        <v>38.700000000000003</v>
      </c>
      <c r="N76" s="8" t="str">
        <f t="shared" si="7"/>
        <v>kaldı</v>
      </c>
    </row>
    <row r="77" spans="1:14">
      <c r="A77" s="4" t="s">
        <v>1988</v>
      </c>
      <c r="B77" s="7" t="s">
        <v>1041</v>
      </c>
      <c r="C77" s="7" t="s">
        <v>384</v>
      </c>
      <c r="D77" s="7" t="s">
        <v>383</v>
      </c>
      <c r="E77" s="7" t="s">
        <v>274</v>
      </c>
      <c r="F77" s="15">
        <v>15</v>
      </c>
      <c r="G77" s="15">
        <v>20</v>
      </c>
      <c r="H77" s="19">
        <f t="shared" si="4"/>
        <v>35</v>
      </c>
      <c r="I77" s="33">
        <v>9</v>
      </c>
      <c r="J77" s="15">
        <v>1</v>
      </c>
      <c r="K77" s="8">
        <v>10</v>
      </c>
      <c r="L77" s="8">
        <f t="shared" si="5"/>
        <v>20.5</v>
      </c>
      <c r="M77" s="8">
        <f t="shared" si="6"/>
        <v>26.299999999999997</v>
      </c>
      <c r="N77" s="8" t="str">
        <f t="shared" si="7"/>
        <v>kaldı</v>
      </c>
    </row>
    <row r="78" spans="1:14">
      <c r="A78" s="4" t="s">
        <v>1988</v>
      </c>
      <c r="B78" s="7" t="s">
        <v>899</v>
      </c>
      <c r="C78" s="7" t="s">
        <v>1629</v>
      </c>
      <c r="D78" s="7" t="s">
        <v>383</v>
      </c>
      <c r="E78" s="7" t="s">
        <v>1628</v>
      </c>
      <c r="F78" s="15">
        <v>7</v>
      </c>
      <c r="G78" s="15">
        <v>20</v>
      </c>
      <c r="H78" s="19">
        <f t="shared" si="4"/>
        <v>27</v>
      </c>
      <c r="I78" s="33">
        <v>11</v>
      </c>
      <c r="K78" s="8">
        <v>10</v>
      </c>
      <c r="L78" s="8">
        <f t="shared" si="5"/>
        <v>21</v>
      </c>
      <c r="M78" s="8">
        <f t="shared" si="6"/>
        <v>23.4</v>
      </c>
      <c r="N78" s="8" t="str">
        <f t="shared" si="7"/>
        <v>kaldı</v>
      </c>
    </row>
    <row r="79" spans="1:14">
      <c r="A79" s="4" t="s">
        <v>1989</v>
      </c>
      <c r="B79" s="7" t="s">
        <v>974</v>
      </c>
      <c r="C79" s="7" t="s">
        <v>1423</v>
      </c>
      <c r="D79" s="7" t="s">
        <v>1422</v>
      </c>
      <c r="E79" s="7" t="s">
        <v>1421</v>
      </c>
      <c r="F79" s="15">
        <v>20</v>
      </c>
      <c r="G79" s="15">
        <v>20</v>
      </c>
      <c r="H79" s="19">
        <f t="shared" si="4"/>
        <v>40</v>
      </c>
      <c r="I79" s="33">
        <v>9</v>
      </c>
      <c r="J79" s="15">
        <v>1</v>
      </c>
      <c r="K79" s="8">
        <v>10</v>
      </c>
      <c r="L79" s="8">
        <f t="shared" si="5"/>
        <v>20.5</v>
      </c>
      <c r="M79" s="8">
        <f t="shared" si="6"/>
        <v>28.299999999999997</v>
      </c>
      <c r="N79" s="8" t="str">
        <f t="shared" si="7"/>
        <v>kaldı</v>
      </c>
    </row>
    <row r="80" spans="1:14">
      <c r="A80" s="4" t="s">
        <v>1988</v>
      </c>
      <c r="B80" s="7" t="s">
        <v>182</v>
      </c>
      <c r="C80" s="7" t="s">
        <v>410</v>
      </c>
      <c r="D80" s="7" t="s">
        <v>383</v>
      </c>
      <c r="E80" s="7" t="s">
        <v>409</v>
      </c>
      <c r="G80" s="15">
        <v>20</v>
      </c>
      <c r="H80" s="19">
        <f t="shared" si="4"/>
        <v>20</v>
      </c>
      <c r="I80" s="33"/>
      <c r="J80" s="15">
        <v>1</v>
      </c>
      <c r="K80" s="8">
        <v>10</v>
      </c>
      <c r="L80" s="8">
        <f t="shared" si="5"/>
        <v>11.5</v>
      </c>
      <c r="M80" s="8">
        <f t="shared" si="6"/>
        <v>14.899999999999999</v>
      </c>
      <c r="N80" s="8" t="str">
        <f t="shared" si="7"/>
        <v>kaldı</v>
      </c>
    </row>
    <row r="81" spans="1:14">
      <c r="A81" s="4" t="s">
        <v>1989</v>
      </c>
      <c r="B81" s="7" t="s">
        <v>100</v>
      </c>
      <c r="C81" s="7" t="s">
        <v>1547</v>
      </c>
      <c r="D81" s="7" t="s">
        <v>1422</v>
      </c>
      <c r="E81" s="7" t="s">
        <v>1546</v>
      </c>
      <c r="G81" s="15">
        <v>20</v>
      </c>
      <c r="H81" s="19">
        <f t="shared" si="4"/>
        <v>20</v>
      </c>
      <c r="I81" s="33">
        <v>2</v>
      </c>
      <c r="K81" s="8">
        <v>10</v>
      </c>
      <c r="L81" s="8">
        <f t="shared" si="5"/>
        <v>12</v>
      </c>
      <c r="M81" s="8">
        <f t="shared" si="6"/>
        <v>15.2</v>
      </c>
      <c r="N81" s="8" t="str">
        <f t="shared" si="7"/>
        <v>kaldı</v>
      </c>
    </row>
    <row r="82" spans="1:14">
      <c r="A82" s="4" t="s">
        <v>1989</v>
      </c>
      <c r="B82" s="7" t="s">
        <v>68</v>
      </c>
      <c r="C82" s="7" t="s">
        <v>1940</v>
      </c>
      <c r="D82" s="7" t="s">
        <v>1939</v>
      </c>
      <c r="E82" s="7" t="s">
        <v>1938</v>
      </c>
      <c r="G82" s="15">
        <v>20</v>
      </c>
      <c r="H82" s="19">
        <f t="shared" si="4"/>
        <v>20</v>
      </c>
      <c r="I82" s="33"/>
      <c r="K82" s="8">
        <v>10</v>
      </c>
      <c r="L82" s="8">
        <f t="shared" si="5"/>
        <v>10</v>
      </c>
      <c r="M82" s="8">
        <f t="shared" si="6"/>
        <v>14</v>
      </c>
      <c r="N82" s="8" t="str">
        <f t="shared" si="7"/>
        <v>kaldı</v>
      </c>
    </row>
    <row r="83" spans="1:14">
      <c r="A83" s="4" t="s">
        <v>1988</v>
      </c>
      <c r="B83" s="7" t="s">
        <v>988</v>
      </c>
      <c r="C83" s="7" t="s">
        <v>998</v>
      </c>
      <c r="D83" s="7" t="s">
        <v>997</v>
      </c>
      <c r="E83" s="7" t="s">
        <v>996</v>
      </c>
      <c r="F83" s="15">
        <v>3</v>
      </c>
      <c r="G83" s="15">
        <v>20</v>
      </c>
      <c r="H83" s="19">
        <f t="shared" si="4"/>
        <v>23</v>
      </c>
      <c r="I83" s="33"/>
      <c r="J83" s="15">
        <v>2</v>
      </c>
      <c r="K83" s="8">
        <v>10</v>
      </c>
      <c r="L83" s="8">
        <f t="shared" si="5"/>
        <v>13</v>
      </c>
      <c r="M83" s="8">
        <f t="shared" si="6"/>
        <v>17</v>
      </c>
      <c r="N83" s="8" t="str">
        <f t="shared" si="7"/>
        <v>kaldı</v>
      </c>
    </row>
    <row r="84" spans="1:14">
      <c r="A84" s="4" t="s">
        <v>1988</v>
      </c>
      <c r="B84" s="7" t="s">
        <v>975</v>
      </c>
      <c r="C84" s="7" t="s">
        <v>1678</v>
      </c>
      <c r="D84" s="7" t="s">
        <v>1523</v>
      </c>
      <c r="E84" s="7" t="s">
        <v>1677</v>
      </c>
      <c r="F84" s="15">
        <v>24</v>
      </c>
      <c r="G84" s="15">
        <v>20</v>
      </c>
      <c r="H84" s="19">
        <f t="shared" si="4"/>
        <v>44</v>
      </c>
      <c r="I84" s="33">
        <v>8</v>
      </c>
      <c r="J84" s="15">
        <v>16</v>
      </c>
      <c r="K84" s="8">
        <v>10</v>
      </c>
      <c r="L84" s="8">
        <f t="shared" si="5"/>
        <v>42</v>
      </c>
      <c r="M84" s="8">
        <f t="shared" si="6"/>
        <v>42.8</v>
      </c>
      <c r="N84" s="8" t="str">
        <f t="shared" si="7"/>
        <v>kaldı</v>
      </c>
    </row>
    <row r="85" spans="1:14">
      <c r="A85" s="4" t="s">
        <v>1989</v>
      </c>
      <c r="B85" s="7" t="s">
        <v>152</v>
      </c>
      <c r="C85" s="7" t="s">
        <v>1524</v>
      </c>
      <c r="D85" s="7" t="s">
        <v>1523</v>
      </c>
      <c r="E85" s="7" t="s">
        <v>1522</v>
      </c>
      <c r="F85" s="15">
        <v>3</v>
      </c>
      <c r="G85" s="15">
        <v>20</v>
      </c>
      <c r="H85" s="19">
        <f t="shared" si="4"/>
        <v>23</v>
      </c>
      <c r="I85" s="33">
        <v>4</v>
      </c>
      <c r="J85" s="15">
        <v>4</v>
      </c>
      <c r="K85" s="8">
        <v>10</v>
      </c>
      <c r="L85" s="8">
        <f t="shared" si="5"/>
        <v>20</v>
      </c>
      <c r="M85" s="8">
        <f t="shared" si="6"/>
        <v>21.200000000000003</v>
      </c>
      <c r="N85" s="8" t="str">
        <f t="shared" si="7"/>
        <v>kaldı</v>
      </c>
    </row>
    <row r="86" spans="1:14">
      <c r="A86" s="4" t="s">
        <v>1988</v>
      </c>
      <c r="B86" s="7" t="s">
        <v>1074</v>
      </c>
      <c r="C86" s="7" t="s">
        <v>1075</v>
      </c>
      <c r="D86" s="7" t="s">
        <v>110</v>
      </c>
      <c r="E86" s="7" t="s">
        <v>823</v>
      </c>
      <c r="F86" s="15">
        <v>22</v>
      </c>
      <c r="G86" s="15">
        <v>20</v>
      </c>
      <c r="H86" s="19">
        <f t="shared" si="4"/>
        <v>42</v>
      </c>
      <c r="I86" s="33">
        <v>2</v>
      </c>
      <c r="J86" s="15">
        <v>30</v>
      </c>
      <c r="K86" s="8">
        <v>10</v>
      </c>
      <c r="L86" s="8">
        <f t="shared" si="5"/>
        <v>57</v>
      </c>
      <c r="M86" s="8">
        <f t="shared" si="6"/>
        <v>51</v>
      </c>
      <c r="N86" s="8" t="str">
        <f t="shared" si="7"/>
        <v>kaldı</v>
      </c>
    </row>
    <row r="87" spans="1:14">
      <c r="A87" s="4" t="s">
        <v>1988</v>
      </c>
      <c r="B87" s="7" t="s">
        <v>891</v>
      </c>
      <c r="C87" s="7" t="s">
        <v>109</v>
      </c>
      <c r="D87" s="7" t="s">
        <v>110</v>
      </c>
      <c r="E87" s="7" t="s">
        <v>111</v>
      </c>
      <c r="F87" s="15">
        <v>8</v>
      </c>
      <c r="G87" s="15">
        <v>20</v>
      </c>
      <c r="H87" s="19">
        <f t="shared" si="4"/>
        <v>28</v>
      </c>
      <c r="I87" s="33">
        <v>9</v>
      </c>
      <c r="K87" s="8">
        <v>10</v>
      </c>
      <c r="L87" s="8">
        <f t="shared" si="5"/>
        <v>19</v>
      </c>
      <c r="M87" s="8">
        <f t="shared" si="6"/>
        <v>22.6</v>
      </c>
      <c r="N87" s="8" t="str">
        <f t="shared" si="7"/>
        <v>kaldı</v>
      </c>
    </row>
    <row r="88" spans="1:14">
      <c r="A88" s="4" t="s">
        <v>1989</v>
      </c>
      <c r="B88" s="7" t="s">
        <v>885</v>
      </c>
      <c r="C88" s="7" t="s">
        <v>1333</v>
      </c>
      <c r="D88" s="7" t="s">
        <v>1332</v>
      </c>
      <c r="E88" s="7" t="s">
        <v>1063</v>
      </c>
      <c r="F88" s="15">
        <v>16</v>
      </c>
      <c r="G88" s="15">
        <v>20</v>
      </c>
      <c r="H88" s="19">
        <f t="shared" si="4"/>
        <v>36</v>
      </c>
      <c r="I88" s="33">
        <v>9</v>
      </c>
      <c r="K88" s="8">
        <v>10</v>
      </c>
      <c r="L88" s="8">
        <f t="shared" si="5"/>
        <v>19</v>
      </c>
      <c r="M88" s="8">
        <f t="shared" si="6"/>
        <v>25.8</v>
      </c>
      <c r="N88" s="8" t="str">
        <f t="shared" si="7"/>
        <v>kaldı</v>
      </c>
    </row>
    <row r="89" spans="1:14">
      <c r="A89" s="4" t="s">
        <v>1989</v>
      </c>
      <c r="B89" s="7" t="s">
        <v>950</v>
      </c>
      <c r="C89" s="7" t="s">
        <v>1407</v>
      </c>
      <c r="D89" s="7" t="s">
        <v>1406</v>
      </c>
      <c r="E89" s="7" t="s">
        <v>406</v>
      </c>
      <c r="G89" s="15">
        <v>20</v>
      </c>
      <c r="H89" s="19">
        <f t="shared" si="4"/>
        <v>20</v>
      </c>
      <c r="I89" s="33">
        <v>1</v>
      </c>
      <c r="K89" s="8">
        <v>10</v>
      </c>
      <c r="L89" s="8">
        <f t="shared" si="5"/>
        <v>11</v>
      </c>
      <c r="M89" s="8">
        <f t="shared" si="6"/>
        <v>14.6</v>
      </c>
      <c r="N89" s="8" t="str">
        <f t="shared" si="7"/>
        <v>kaldı</v>
      </c>
    </row>
    <row r="90" spans="1:14">
      <c r="A90" s="4" t="s">
        <v>1989</v>
      </c>
      <c r="B90" s="7" t="s">
        <v>936</v>
      </c>
      <c r="C90" s="7" t="s">
        <v>1835</v>
      </c>
      <c r="D90" s="7" t="s">
        <v>1834</v>
      </c>
      <c r="E90" s="7" t="s">
        <v>481</v>
      </c>
      <c r="F90" s="15">
        <v>16</v>
      </c>
      <c r="G90" s="15">
        <v>20</v>
      </c>
      <c r="H90" s="19">
        <f t="shared" si="4"/>
        <v>36</v>
      </c>
      <c r="I90" s="33">
        <v>9</v>
      </c>
      <c r="J90" s="15">
        <v>14</v>
      </c>
      <c r="K90" s="8">
        <v>10</v>
      </c>
      <c r="L90" s="8">
        <f t="shared" si="5"/>
        <v>40</v>
      </c>
      <c r="M90" s="8">
        <f t="shared" si="6"/>
        <v>38.4</v>
      </c>
      <c r="N90" s="8" t="str">
        <f t="shared" si="7"/>
        <v>kaldı</v>
      </c>
    </row>
    <row r="91" spans="1:14">
      <c r="A91" s="4" t="s">
        <v>1988</v>
      </c>
      <c r="B91" s="7" t="s">
        <v>104</v>
      </c>
      <c r="C91" s="7" t="s">
        <v>1096</v>
      </c>
      <c r="D91" s="7" t="s">
        <v>1095</v>
      </c>
      <c r="E91" s="7" t="s">
        <v>1094</v>
      </c>
      <c r="F91" s="15">
        <v>15</v>
      </c>
      <c r="G91" s="15">
        <v>20</v>
      </c>
      <c r="H91" s="19">
        <f t="shared" si="4"/>
        <v>35</v>
      </c>
      <c r="I91" s="33">
        <v>7</v>
      </c>
      <c r="J91" s="15">
        <v>1</v>
      </c>
      <c r="K91" s="8">
        <v>10</v>
      </c>
      <c r="L91" s="8">
        <f t="shared" si="5"/>
        <v>18.5</v>
      </c>
      <c r="M91" s="8">
        <f t="shared" si="6"/>
        <v>25.1</v>
      </c>
      <c r="N91" s="8" t="str">
        <f t="shared" si="7"/>
        <v>kaldı</v>
      </c>
    </row>
    <row r="92" spans="1:14">
      <c r="A92" s="4" t="s">
        <v>1989</v>
      </c>
      <c r="B92" s="7" t="s">
        <v>985</v>
      </c>
      <c r="C92" s="7" t="s">
        <v>1860</v>
      </c>
      <c r="D92" s="7" t="s">
        <v>1859</v>
      </c>
      <c r="E92" s="7" t="s">
        <v>1858</v>
      </c>
      <c r="F92" s="15">
        <v>39</v>
      </c>
      <c r="G92" s="15">
        <v>20</v>
      </c>
      <c r="H92" s="19">
        <f t="shared" si="4"/>
        <v>59</v>
      </c>
      <c r="I92" s="33">
        <v>4</v>
      </c>
      <c r="J92" s="15">
        <v>50</v>
      </c>
      <c r="K92" s="8">
        <v>10</v>
      </c>
      <c r="L92" s="8">
        <f t="shared" si="5"/>
        <v>89</v>
      </c>
      <c r="M92" s="8">
        <f t="shared" si="6"/>
        <v>77</v>
      </c>
      <c r="N92" s="8" t="str">
        <f t="shared" si="7"/>
        <v>GEÇTİ</v>
      </c>
    </row>
    <row r="93" spans="1:14">
      <c r="A93" s="4" t="s">
        <v>1988</v>
      </c>
      <c r="B93" s="7" t="s">
        <v>888</v>
      </c>
      <c r="C93" s="7" t="s">
        <v>935</v>
      </c>
      <c r="D93" s="7" t="s">
        <v>934</v>
      </c>
      <c r="E93" s="7" t="s">
        <v>55</v>
      </c>
      <c r="F93" s="15">
        <v>28</v>
      </c>
      <c r="G93" s="15">
        <v>20</v>
      </c>
      <c r="H93" s="19">
        <f t="shared" si="4"/>
        <v>48</v>
      </c>
      <c r="I93" s="33">
        <v>6</v>
      </c>
      <c r="J93" s="15">
        <v>32</v>
      </c>
      <c r="K93" s="8">
        <v>10</v>
      </c>
      <c r="L93" s="8">
        <f t="shared" si="5"/>
        <v>64</v>
      </c>
      <c r="M93" s="8">
        <f t="shared" si="6"/>
        <v>57.6</v>
      </c>
      <c r="N93" s="8" t="str">
        <f t="shared" si="7"/>
        <v>kaldı</v>
      </c>
    </row>
    <row r="94" spans="1:14">
      <c r="A94" s="4" t="s">
        <v>1988</v>
      </c>
      <c r="B94" s="7" t="s">
        <v>4</v>
      </c>
      <c r="C94" s="7" t="s">
        <v>1123</v>
      </c>
      <c r="D94" s="7" t="s">
        <v>1122</v>
      </c>
      <c r="E94" s="7" t="s">
        <v>1121</v>
      </c>
      <c r="F94" s="15">
        <v>13</v>
      </c>
      <c r="G94" s="15">
        <v>20</v>
      </c>
      <c r="H94" s="19">
        <f t="shared" si="4"/>
        <v>33</v>
      </c>
      <c r="I94" s="33"/>
      <c r="J94" s="15">
        <v>20</v>
      </c>
      <c r="K94" s="8">
        <v>10</v>
      </c>
      <c r="L94" s="8">
        <f t="shared" si="5"/>
        <v>40</v>
      </c>
      <c r="M94" s="8">
        <f t="shared" si="6"/>
        <v>37.200000000000003</v>
      </c>
      <c r="N94" s="8" t="str">
        <f t="shared" si="7"/>
        <v>kaldı</v>
      </c>
    </row>
    <row r="95" spans="1:14">
      <c r="A95" s="4" t="s">
        <v>1988</v>
      </c>
      <c r="B95" s="7" t="s">
        <v>1045</v>
      </c>
      <c r="C95" s="7" t="s">
        <v>1708</v>
      </c>
      <c r="D95" s="7" t="s">
        <v>451</v>
      </c>
      <c r="E95" s="7" t="s">
        <v>1707</v>
      </c>
      <c r="F95" s="15">
        <v>26</v>
      </c>
      <c r="G95" s="15">
        <v>20</v>
      </c>
      <c r="H95" s="19">
        <f t="shared" si="4"/>
        <v>46</v>
      </c>
      <c r="I95" s="33">
        <v>7</v>
      </c>
      <c r="J95" s="15">
        <v>22</v>
      </c>
      <c r="K95" s="8">
        <v>10</v>
      </c>
      <c r="L95" s="8">
        <f t="shared" si="5"/>
        <v>50</v>
      </c>
      <c r="M95" s="8">
        <f t="shared" si="6"/>
        <v>48.400000000000006</v>
      </c>
      <c r="N95" s="8" t="str">
        <f t="shared" si="7"/>
        <v>kaldı</v>
      </c>
    </row>
    <row r="96" spans="1:14">
      <c r="A96" s="4" t="s">
        <v>1988</v>
      </c>
      <c r="B96" s="7" t="s">
        <v>148</v>
      </c>
      <c r="C96" s="7" t="s">
        <v>1752</v>
      </c>
      <c r="D96" s="7" t="s">
        <v>451</v>
      </c>
      <c r="E96" s="7" t="s">
        <v>1751</v>
      </c>
      <c r="F96" s="15">
        <v>29</v>
      </c>
      <c r="G96" s="15">
        <v>20</v>
      </c>
      <c r="H96" s="19">
        <f t="shared" si="4"/>
        <v>49</v>
      </c>
      <c r="I96" s="33">
        <v>8</v>
      </c>
      <c r="J96" s="15">
        <v>25</v>
      </c>
      <c r="K96" s="8">
        <v>10</v>
      </c>
      <c r="L96" s="8">
        <f t="shared" si="5"/>
        <v>55.5</v>
      </c>
      <c r="M96" s="8">
        <f t="shared" si="6"/>
        <v>52.9</v>
      </c>
      <c r="N96" s="8" t="str">
        <f t="shared" si="7"/>
        <v>kaldı</v>
      </c>
    </row>
    <row r="97" spans="1:14">
      <c r="A97" s="4" t="s">
        <v>1989</v>
      </c>
      <c r="B97" s="7" t="s">
        <v>988</v>
      </c>
      <c r="C97" s="7" t="s">
        <v>1862</v>
      </c>
      <c r="D97" s="7" t="s">
        <v>364</v>
      </c>
      <c r="E97" s="7" t="s">
        <v>1861</v>
      </c>
      <c r="F97" s="15">
        <v>11</v>
      </c>
      <c r="G97" s="15">
        <v>20</v>
      </c>
      <c r="H97" s="19">
        <f t="shared" si="4"/>
        <v>31</v>
      </c>
      <c r="I97" s="33">
        <v>10</v>
      </c>
      <c r="J97" s="15">
        <v>10</v>
      </c>
      <c r="K97" s="8">
        <v>10</v>
      </c>
      <c r="L97" s="8">
        <f t="shared" si="5"/>
        <v>35</v>
      </c>
      <c r="M97" s="8">
        <f t="shared" si="6"/>
        <v>33.4</v>
      </c>
      <c r="N97" s="8" t="str">
        <f t="shared" si="7"/>
        <v>kaldı</v>
      </c>
    </row>
    <row r="98" spans="1:14">
      <c r="A98" s="4" t="s">
        <v>1988</v>
      </c>
      <c r="B98" s="7" t="s">
        <v>24</v>
      </c>
      <c r="C98" s="7" t="s">
        <v>433</v>
      </c>
      <c r="D98" s="7" t="s">
        <v>432</v>
      </c>
      <c r="E98" s="7" t="s">
        <v>431</v>
      </c>
      <c r="G98" s="15">
        <v>20</v>
      </c>
      <c r="H98" s="19">
        <f t="shared" si="4"/>
        <v>20</v>
      </c>
      <c r="I98" s="33"/>
      <c r="K98" s="8">
        <v>10</v>
      </c>
      <c r="L98" s="8">
        <f t="shared" si="5"/>
        <v>10</v>
      </c>
      <c r="M98" s="8">
        <f t="shared" si="6"/>
        <v>14</v>
      </c>
      <c r="N98" s="8" t="str">
        <f t="shared" si="7"/>
        <v>kaldı</v>
      </c>
    </row>
    <row r="99" spans="1:14">
      <c r="A99" s="4" t="s">
        <v>1988</v>
      </c>
      <c r="B99" s="7" t="s">
        <v>44</v>
      </c>
      <c r="C99" s="7" t="s">
        <v>1790</v>
      </c>
      <c r="D99" s="7" t="s">
        <v>1789</v>
      </c>
      <c r="E99" s="7" t="s">
        <v>1788</v>
      </c>
      <c r="F99" s="15">
        <v>29</v>
      </c>
      <c r="G99" s="15">
        <v>20</v>
      </c>
      <c r="H99" s="19">
        <f t="shared" si="4"/>
        <v>49</v>
      </c>
      <c r="I99" s="33">
        <v>5</v>
      </c>
      <c r="J99" s="15">
        <v>12</v>
      </c>
      <c r="K99" s="8">
        <v>10</v>
      </c>
      <c r="L99" s="8">
        <f t="shared" si="5"/>
        <v>33</v>
      </c>
      <c r="M99" s="8">
        <f t="shared" si="6"/>
        <v>39.400000000000006</v>
      </c>
      <c r="N99" s="8" t="str">
        <f t="shared" si="7"/>
        <v>kaldı</v>
      </c>
    </row>
    <row r="100" spans="1:14">
      <c r="A100" s="4" t="s">
        <v>1988</v>
      </c>
      <c r="B100" s="7" t="s">
        <v>879</v>
      </c>
      <c r="C100" s="7" t="s">
        <v>1623</v>
      </c>
      <c r="D100" s="7" t="s">
        <v>1622</v>
      </c>
      <c r="E100" s="7" t="s">
        <v>1621</v>
      </c>
      <c r="F100" s="15">
        <v>18</v>
      </c>
      <c r="G100" s="15">
        <v>20</v>
      </c>
      <c r="H100" s="19">
        <f t="shared" si="4"/>
        <v>38</v>
      </c>
      <c r="I100" s="33">
        <v>9</v>
      </c>
      <c r="J100" s="15">
        <v>3</v>
      </c>
      <c r="K100" s="8">
        <v>10</v>
      </c>
      <c r="L100" s="8">
        <f t="shared" si="5"/>
        <v>23.5</v>
      </c>
      <c r="M100" s="8">
        <f t="shared" si="6"/>
        <v>29.3</v>
      </c>
      <c r="N100" s="8" t="str">
        <f t="shared" si="7"/>
        <v>kaldı</v>
      </c>
    </row>
    <row r="101" spans="1:14">
      <c r="A101" s="4" t="s">
        <v>1988</v>
      </c>
      <c r="B101" s="7" t="s">
        <v>1059</v>
      </c>
      <c r="C101" s="7" t="s">
        <v>1721</v>
      </c>
      <c r="D101" s="7" t="s">
        <v>46</v>
      </c>
      <c r="E101" s="7" t="s">
        <v>411</v>
      </c>
      <c r="F101" s="15">
        <v>8</v>
      </c>
      <c r="G101" s="15">
        <v>20</v>
      </c>
      <c r="H101" s="19">
        <f t="shared" si="4"/>
        <v>28</v>
      </c>
      <c r="I101" s="33">
        <v>7</v>
      </c>
      <c r="J101" s="15">
        <v>3</v>
      </c>
      <c r="K101" s="8">
        <v>10</v>
      </c>
      <c r="L101" s="8">
        <f t="shared" si="5"/>
        <v>21.5</v>
      </c>
      <c r="M101" s="8">
        <f t="shared" si="6"/>
        <v>24.1</v>
      </c>
      <c r="N101" s="8" t="str">
        <f t="shared" si="7"/>
        <v>kaldı</v>
      </c>
    </row>
    <row r="102" spans="1:14">
      <c r="A102" s="4" t="s">
        <v>1988</v>
      </c>
      <c r="B102" s="7" t="s">
        <v>885</v>
      </c>
      <c r="C102" s="7" t="s">
        <v>1626</v>
      </c>
      <c r="D102" s="7" t="s">
        <v>1625</v>
      </c>
      <c r="E102" s="7" t="s">
        <v>1624</v>
      </c>
      <c r="F102" s="15">
        <v>31</v>
      </c>
      <c r="G102" s="15">
        <v>20</v>
      </c>
      <c r="H102" s="19">
        <f t="shared" si="4"/>
        <v>51</v>
      </c>
      <c r="I102" s="33">
        <v>9</v>
      </c>
      <c r="J102" s="15">
        <v>27</v>
      </c>
      <c r="K102" s="8">
        <v>10</v>
      </c>
      <c r="L102" s="8">
        <f t="shared" si="5"/>
        <v>59.5</v>
      </c>
      <c r="M102" s="8">
        <f t="shared" si="6"/>
        <v>56.099999999999994</v>
      </c>
      <c r="N102" s="8" t="str">
        <f t="shared" si="7"/>
        <v>kaldı</v>
      </c>
    </row>
    <row r="103" spans="1:14">
      <c r="A103" s="4" t="s">
        <v>1988</v>
      </c>
      <c r="B103" s="7" t="s">
        <v>160</v>
      </c>
      <c r="C103" s="7" t="s">
        <v>1748</v>
      </c>
      <c r="D103" s="7" t="s">
        <v>660</v>
      </c>
      <c r="E103" s="7" t="s">
        <v>235</v>
      </c>
      <c r="F103" s="15">
        <v>14</v>
      </c>
      <c r="G103" s="15">
        <v>20</v>
      </c>
      <c r="H103" s="19">
        <f t="shared" si="4"/>
        <v>34</v>
      </c>
      <c r="I103" s="33">
        <v>1</v>
      </c>
      <c r="J103" s="15">
        <v>5</v>
      </c>
      <c r="K103" s="8">
        <v>10</v>
      </c>
      <c r="L103" s="8">
        <f t="shared" si="5"/>
        <v>18.5</v>
      </c>
      <c r="M103" s="8">
        <f t="shared" si="6"/>
        <v>24.700000000000003</v>
      </c>
      <c r="N103" s="8" t="str">
        <f t="shared" si="7"/>
        <v>kaldı</v>
      </c>
    </row>
    <row r="104" spans="1:14">
      <c r="A104" s="4" t="s">
        <v>1988</v>
      </c>
      <c r="B104" s="7" t="s">
        <v>48</v>
      </c>
      <c r="C104" s="7" t="s">
        <v>1787</v>
      </c>
      <c r="D104" s="7" t="s">
        <v>1786</v>
      </c>
      <c r="E104" s="7" t="s">
        <v>131</v>
      </c>
      <c r="F104" s="15">
        <v>32</v>
      </c>
      <c r="G104" s="15">
        <v>20</v>
      </c>
      <c r="H104" s="19">
        <f t="shared" si="4"/>
        <v>52</v>
      </c>
      <c r="I104" s="33">
        <v>8</v>
      </c>
      <c r="J104" s="15">
        <v>26</v>
      </c>
      <c r="K104" s="8">
        <v>10</v>
      </c>
      <c r="L104" s="8">
        <f t="shared" si="5"/>
        <v>57</v>
      </c>
      <c r="M104" s="8">
        <f t="shared" si="6"/>
        <v>55</v>
      </c>
      <c r="N104" s="8" t="str">
        <f t="shared" si="7"/>
        <v>kaldı</v>
      </c>
    </row>
    <row r="105" spans="1:14">
      <c r="A105" s="4" t="s">
        <v>1989</v>
      </c>
      <c r="B105" s="7" t="s">
        <v>182</v>
      </c>
      <c r="C105" s="7" t="s">
        <v>1915</v>
      </c>
      <c r="D105" s="7" t="s">
        <v>94</v>
      </c>
      <c r="E105" s="7" t="s">
        <v>1914</v>
      </c>
      <c r="F105" s="15">
        <v>2</v>
      </c>
      <c r="G105" s="15">
        <v>20</v>
      </c>
      <c r="H105" s="19">
        <f t="shared" si="4"/>
        <v>22</v>
      </c>
      <c r="I105" s="33">
        <v>3</v>
      </c>
      <c r="K105" s="8">
        <v>10</v>
      </c>
      <c r="L105" s="8">
        <f t="shared" si="5"/>
        <v>13</v>
      </c>
      <c r="M105" s="8">
        <f t="shared" si="6"/>
        <v>16.600000000000001</v>
      </c>
      <c r="N105" s="8" t="str">
        <f t="shared" si="7"/>
        <v>kaldı</v>
      </c>
    </row>
    <row r="106" spans="1:14">
      <c r="A106" s="4" t="s">
        <v>1988</v>
      </c>
      <c r="B106" s="7" t="s">
        <v>144</v>
      </c>
      <c r="C106" s="7" t="s">
        <v>1754</v>
      </c>
      <c r="D106" s="7" t="s">
        <v>1736</v>
      </c>
      <c r="E106" s="7" t="s">
        <v>1753</v>
      </c>
      <c r="F106" s="15">
        <v>45</v>
      </c>
      <c r="G106" s="15">
        <v>20</v>
      </c>
      <c r="H106" s="19">
        <f t="shared" si="4"/>
        <v>65</v>
      </c>
      <c r="I106" s="33">
        <v>5</v>
      </c>
      <c r="J106" s="15">
        <v>19</v>
      </c>
      <c r="K106" s="8">
        <v>10</v>
      </c>
      <c r="L106" s="8">
        <f t="shared" si="5"/>
        <v>43.5</v>
      </c>
      <c r="M106" s="8">
        <f t="shared" si="6"/>
        <v>52.099999999999994</v>
      </c>
      <c r="N106" s="8" t="str">
        <f t="shared" si="7"/>
        <v>kaldı</v>
      </c>
    </row>
    <row r="107" spans="1:14">
      <c r="A107" s="4" t="s">
        <v>1989</v>
      </c>
      <c r="B107" s="7" t="s">
        <v>1074</v>
      </c>
      <c r="C107" s="7" t="s">
        <v>1906</v>
      </c>
      <c r="D107" s="7" t="s">
        <v>1905</v>
      </c>
      <c r="E107" s="7" t="s">
        <v>1904</v>
      </c>
      <c r="F107" s="15">
        <v>1</v>
      </c>
      <c r="G107" s="15">
        <v>20</v>
      </c>
      <c r="H107" s="19">
        <f t="shared" si="4"/>
        <v>21</v>
      </c>
      <c r="I107" s="33">
        <v>3</v>
      </c>
      <c r="K107" s="8">
        <v>10</v>
      </c>
      <c r="L107" s="8">
        <f t="shared" si="5"/>
        <v>13</v>
      </c>
      <c r="M107" s="8">
        <f t="shared" si="6"/>
        <v>16.2</v>
      </c>
      <c r="N107" s="8" t="str">
        <f t="shared" si="7"/>
        <v>kaldı</v>
      </c>
    </row>
    <row r="108" spans="1:14">
      <c r="A108" s="4" t="s">
        <v>1989</v>
      </c>
      <c r="B108" s="7" t="s">
        <v>308</v>
      </c>
      <c r="C108" s="7" t="s">
        <v>1512</v>
      </c>
      <c r="D108" s="7" t="s">
        <v>227</v>
      </c>
      <c r="E108" s="7" t="s">
        <v>1511</v>
      </c>
      <c r="F108" s="15">
        <v>10</v>
      </c>
      <c r="G108" s="15">
        <v>20</v>
      </c>
      <c r="H108" s="19">
        <f t="shared" si="4"/>
        <v>30</v>
      </c>
      <c r="I108" s="33">
        <v>3</v>
      </c>
      <c r="K108" s="8">
        <v>10</v>
      </c>
      <c r="L108" s="8">
        <f t="shared" si="5"/>
        <v>13</v>
      </c>
      <c r="M108" s="8">
        <f t="shared" si="6"/>
        <v>19.8</v>
      </c>
      <c r="N108" s="8" t="str">
        <f t="shared" si="7"/>
        <v>kaldı</v>
      </c>
    </row>
    <row r="109" spans="1:14">
      <c r="A109" s="4" t="s">
        <v>1988</v>
      </c>
      <c r="B109" s="7" t="s">
        <v>80</v>
      </c>
      <c r="C109" s="7" t="s">
        <v>419</v>
      </c>
      <c r="D109" s="7" t="s">
        <v>227</v>
      </c>
      <c r="E109" s="7" t="s">
        <v>418</v>
      </c>
      <c r="F109" s="15">
        <v>18</v>
      </c>
      <c r="G109" s="15">
        <v>20</v>
      </c>
      <c r="H109" s="19">
        <f t="shared" si="4"/>
        <v>38</v>
      </c>
      <c r="I109" s="33">
        <v>4</v>
      </c>
      <c r="K109" s="8">
        <v>10</v>
      </c>
      <c r="L109" s="8">
        <f t="shared" si="5"/>
        <v>14</v>
      </c>
      <c r="M109" s="8">
        <f t="shared" si="6"/>
        <v>23.6</v>
      </c>
      <c r="N109" s="8" t="str">
        <f t="shared" si="7"/>
        <v>kaldı</v>
      </c>
    </row>
    <row r="110" spans="1:14">
      <c r="A110" s="4" t="s">
        <v>1989</v>
      </c>
      <c r="B110" s="7" t="s">
        <v>891</v>
      </c>
      <c r="C110" s="7" t="s">
        <v>1820</v>
      </c>
      <c r="D110" s="7" t="s">
        <v>1819</v>
      </c>
      <c r="E110" s="7" t="s">
        <v>1818</v>
      </c>
      <c r="F110" s="15">
        <v>12</v>
      </c>
      <c r="G110" s="15">
        <v>20</v>
      </c>
      <c r="H110" s="19">
        <f t="shared" si="4"/>
        <v>32</v>
      </c>
      <c r="I110" s="33">
        <v>8</v>
      </c>
      <c r="J110" s="15">
        <v>3</v>
      </c>
      <c r="K110" s="8">
        <v>10</v>
      </c>
      <c r="L110" s="8">
        <f t="shared" si="5"/>
        <v>22.5</v>
      </c>
      <c r="M110" s="8">
        <f t="shared" si="6"/>
        <v>26.3</v>
      </c>
      <c r="N110" s="8" t="str">
        <f t="shared" si="7"/>
        <v>kaldı</v>
      </c>
    </row>
    <row r="111" spans="1:14">
      <c r="A111" s="4" t="s">
        <v>1988</v>
      </c>
      <c r="B111" s="7" t="s">
        <v>959</v>
      </c>
      <c r="C111" s="7" t="s">
        <v>1666</v>
      </c>
      <c r="D111" s="7" t="s">
        <v>1665</v>
      </c>
      <c r="E111" s="7" t="s">
        <v>1664</v>
      </c>
      <c r="F111" s="15">
        <v>16</v>
      </c>
      <c r="G111" s="15">
        <v>20</v>
      </c>
      <c r="H111" s="19">
        <f t="shared" si="4"/>
        <v>36</v>
      </c>
      <c r="I111" s="33">
        <v>11</v>
      </c>
      <c r="J111" s="15">
        <v>11</v>
      </c>
      <c r="K111" s="8">
        <v>10</v>
      </c>
      <c r="L111" s="8">
        <f t="shared" si="5"/>
        <v>37.5</v>
      </c>
      <c r="M111" s="8">
        <f t="shared" si="6"/>
        <v>36.9</v>
      </c>
      <c r="N111" s="8" t="str">
        <f t="shared" si="7"/>
        <v>kaldı</v>
      </c>
    </row>
    <row r="112" spans="1:14">
      <c r="A112" s="4" t="s">
        <v>1988</v>
      </c>
      <c r="B112" s="7" t="s">
        <v>56</v>
      </c>
      <c r="C112" s="7" t="s">
        <v>1783</v>
      </c>
      <c r="D112" s="7" t="s">
        <v>1782</v>
      </c>
      <c r="E112" s="7" t="s">
        <v>123</v>
      </c>
      <c r="F112" s="15">
        <v>14</v>
      </c>
      <c r="G112" s="15">
        <v>20</v>
      </c>
      <c r="H112" s="19">
        <f t="shared" si="4"/>
        <v>34</v>
      </c>
      <c r="I112" s="33">
        <v>6</v>
      </c>
      <c r="J112" s="15">
        <v>1</v>
      </c>
      <c r="K112" s="8">
        <v>10</v>
      </c>
      <c r="L112" s="8">
        <f t="shared" si="5"/>
        <v>17.5</v>
      </c>
      <c r="M112" s="8">
        <f t="shared" si="6"/>
        <v>24.1</v>
      </c>
      <c r="N112" s="8" t="str">
        <f t="shared" si="7"/>
        <v>kaldı</v>
      </c>
    </row>
    <row r="113" spans="1:14">
      <c r="A113" s="4" t="s">
        <v>1989</v>
      </c>
      <c r="B113" s="7" t="s">
        <v>144</v>
      </c>
      <c r="C113" s="7" t="s">
        <v>1527</v>
      </c>
      <c r="D113" s="7" t="s">
        <v>859</v>
      </c>
      <c r="E113" s="7" t="s">
        <v>1526</v>
      </c>
      <c r="F113" s="15">
        <v>26</v>
      </c>
      <c r="G113" s="15">
        <v>20</v>
      </c>
      <c r="H113" s="19">
        <f t="shared" si="4"/>
        <v>46</v>
      </c>
      <c r="I113" s="33">
        <v>9</v>
      </c>
      <c r="J113" s="15">
        <v>49</v>
      </c>
      <c r="K113" s="8">
        <v>10</v>
      </c>
      <c r="L113" s="8">
        <f t="shared" si="5"/>
        <v>92.5</v>
      </c>
      <c r="M113" s="8">
        <f t="shared" si="6"/>
        <v>73.900000000000006</v>
      </c>
      <c r="N113" s="8" t="str">
        <f t="shared" si="7"/>
        <v>GEÇTİ</v>
      </c>
    </row>
    <row r="114" spans="1:14">
      <c r="A114" s="4" t="s">
        <v>1989</v>
      </c>
      <c r="B114" s="7" t="s">
        <v>1008</v>
      </c>
      <c r="C114" s="7" t="s">
        <v>1448</v>
      </c>
      <c r="D114" s="7" t="s">
        <v>1447</v>
      </c>
      <c r="E114" s="7" t="s">
        <v>1446</v>
      </c>
      <c r="F114" s="15">
        <v>1</v>
      </c>
      <c r="G114" s="15">
        <v>20</v>
      </c>
      <c r="H114" s="19">
        <f t="shared" si="4"/>
        <v>21</v>
      </c>
      <c r="I114" s="33">
        <v>7</v>
      </c>
      <c r="J114" s="15">
        <v>2</v>
      </c>
      <c r="K114" s="8">
        <v>10</v>
      </c>
      <c r="L114" s="8">
        <f t="shared" si="5"/>
        <v>20</v>
      </c>
      <c r="M114" s="8">
        <f t="shared" si="6"/>
        <v>20.399999999999999</v>
      </c>
      <c r="N114" s="8" t="str">
        <f t="shared" si="7"/>
        <v>kaldı</v>
      </c>
    </row>
    <row r="115" spans="1:14">
      <c r="A115" s="4" t="s">
        <v>1988</v>
      </c>
      <c r="B115" s="7" t="s">
        <v>964</v>
      </c>
      <c r="C115" s="7" t="s">
        <v>1668</v>
      </c>
      <c r="D115" s="7" t="s">
        <v>1667</v>
      </c>
      <c r="E115" s="7" t="s">
        <v>1504</v>
      </c>
      <c r="F115" s="15">
        <v>18</v>
      </c>
      <c r="G115" s="15">
        <v>20</v>
      </c>
      <c r="H115" s="19">
        <f t="shared" si="4"/>
        <v>38</v>
      </c>
      <c r="I115" s="33">
        <v>11</v>
      </c>
      <c r="J115" s="15">
        <v>24</v>
      </c>
      <c r="K115" s="8">
        <v>10</v>
      </c>
      <c r="L115" s="8">
        <f t="shared" si="5"/>
        <v>57</v>
      </c>
      <c r="M115" s="8">
        <f t="shared" si="6"/>
        <v>49.4</v>
      </c>
      <c r="N115" s="8" t="str">
        <f t="shared" si="7"/>
        <v>kaldı</v>
      </c>
    </row>
    <row r="116" spans="1:14">
      <c r="A116" s="4" t="s">
        <v>1988</v>
      </c>
      <c r="B116" s="7" t="s">
        <v>300</v>
      </c>
      <c r="C116" s="7" t="s">
        <v>1078</v>
      </c>
      <c r="D116" s="7" t="s">
        <v>1077</v>
      </c>
      <c r="E116" s="7" t="s">
        <v>1076</v>
      </c>
      <c r="F116" s="15">
        <v>10</v>
      </c>
      <c r="G116" s="15">
        <v>20</v>
      </c>
      <c r="H116" s="19">
        <f t="shared" si="4"/>
        <v>30</v>
      </c>
      <c r="I116" s="33">
        <v>11</v>
      </c>
      <c r="J116" s="15">
        <v>1</v>
      </c>
      <c r="K116" s="8">
        <v>10</v>
      </c>
      <c r="L116" s="8">
        <f t="shared" si="5"/>
        <v>22.5</v>
      </c>
      <c r="M116" s="8">
        <f t="shared" si="6"/>
        <v>25.5</v>
      </c>
      <c r="N116" s="8" t="str">
        <f t="shared" si="7"/>
        <v>kaldı</v>
      </c>
    </row>
    <row r="117" spans="1:14">
      <c r="A117" s="4" t="s">
        <v>1989</v>
      </c>
      <c r="B117" s="7" t="s">
        <v>1070</v>
      </c>
      <c r="C117" s="7" t="s">
        <v>275</v>
      </c>
      <c r="D117" s="7" t="s">
        <v>50</v>
      </c>
      <c r="E117" s="7" t="s">
        <v>274</v>
      </c>
      <c r="F117" s="15">
        <v>6</v>
      </c>
      <c r="G117" s="15">
        <v>20</v>
      </c>
      <c r="H117" s="19">
        <f t="shared" si="4"/>
        <v>26</v>
      </c>
      <c r="I117" s="33">
        <v>2</v>
      </c>
      <c r="K117" s="8">
        <v>10</v>
      </c>
      <c r="L117" s="8">
        <f t="shared" si="5"/>
        <v>12</v>
      </c>
      <c r="M117" s="8">
        <f t="shared" si="6"/>
        <v>17.600000000000001</v>
      </c>
      <c r="N117" s="8" t="str">
        <f t="shared" si="7"/>
        <v>kaldı</v>
      </c>
    </row>
    <row r="118" spans="1:14">
      <c r="A118" s="4" t="s">
        <v>1989</v>
      </c>
      <c r="B118" s="7" t="s">
        <v>975</v>
      </c>
      <c r="C118" s="7" t="s">
        <v>1426</v>
      </c>
      <c r="D118" s="7" t="s">
        <v>1425</v>
      </c>
      <c r="E118" s="7" t="s">
        <v>1424</v>
      </c>
      <c r="F118" s="15">
        <v>10</v>
      </c>
      <c r="G118" s="15">
        <v>20</v>
      </c>
      <c r="H118" s="19">
        <f t="shared" si="4"/>
        <v>30</v>
      </c>
      <c r="I118" s="33">
        <v>8</v>
      </c>
      <c r="J118" s="15">
        <v>2</v>
      </c>
      <c r="K118" s="8">
        <v>10</v>
      </c>
      <c r="L118" s="8">
        <f t="shared" si="5"/>
        <v>21</v>
      </c>
      <c r="M118" s="8">
        <f t="shared" si="6"/>
        <v>24.6</v>
      </c>
      <c r="N118" s="8" t="str">
        <f t="shared" si="7"/>
        <v>kaldı</v>
      </c>
    </row>
    <row r="119" spans="1:14">
      <c r="A119" s="4" t="s">
        <v>1988</v>
      </c>
      <c r="B119" s="7" t="s">
        <v>881</v>
      </c>
      <c r="C119" s="7" t="s">
        <v>932</v>
      </c>
      <c r="D119" s="7" t="s">
        <v>50</v>
      </c>
      <c r="E119" s="7" t="s">
        <v>931</v>
      </c>
      <c r="F119" s="15">
        <v>19</v>
      </c>
      <c r="G119" s="15">
        <v>20</v>
      </c>
      <c r="H119" s="19">
        <f t="shared" si="4"/>
        <v>39</v>
      </c>
      <c r="I119" s="33">
        <v>9</v>
      </c>
      <c r="J119" s="15">
        <v>8</v>
      </c>
      <c r="K119" s="8">
        <v>10</v>
      </c>
      <c r="L119" s="8">
        <f t="shared" si="5"/>
        <v>31</v>
      </c>
      <c r="M119" s="8">
        <f t="shared" si="6"/>
        <v>34.200000000000003</v>
      </c>
      <c r="N119" s="8" t="str">
        <f t="shared" si="7"/>
        <v>kaldı</v>
      </c>
    </row>
    <row r="120" spans="1:14">
      <c r="A120" s="4" t="s">
        <v>1988</v>
      </c>
      <c r="B120" s="7" t="s">
        <v>922</v>
      </c>
      <c r="C120" s="7" t="s">
        <v>1637</v>
      </c>
      <c r="D120" s="7" t="s">
        <v>1428</v>
      </c>
      <c r="E120" s="7" t="s">
        <v>1636</v>
      </c>
      <c r="F120" s="15">
        <v>20</v>
      </c>
      <c r="G120" s="15">
        <v>20</v>
      </c>
      <c r="H120" s="19">
        <f t="shared" si="4"/>
        <v>40</v>
      </c>
      <c r="I120" s="33">
        <v>8</v>
      </c>
      <c r="J120" s="15">
        <v>18</v>
      </c>
      <c r="K120" s="8">
        <v>10</v>
      </c>
      <c r="L120" s="8">
        <f t="shared" si="5"/>
        <v>45</v>
      </c>
      <c r="M120" s="8">
        <f t="shared" si="6"/>
        <v>43</v>
      </c>
      <c r="N120" s="8" t="str">
        <f t="shared" si="7"/>
        <v>kaldı</v>
      </c>
    </row>
    <row r="121" spans="1:14">
      <c r="A121" s="4" t="s">
        <v>1989</v>
      </c>
      <c r="B121" s="7" t="s">
        <v>979</v>
      </c>
      <c r="C121" s="7" t="s">
        <v>1429</v>
      </c>
      <c r="D121" s="7" t="s">
        <v>1428</v>
      </c>
      <c r="E121" s="7" t="s">
        <v>1427</v>
      </c>
      <c r="F121" s="15">
        <v>16</v>
      </c>
      <c r="G121" s="15">
        <v>20</v>
      </c>
      <c r="H121" s="19">
        <f t="shared" si="4"/>
        <v>36</v>
      </c>
      <c r="I121" s="33">
        <v>11</v>
      </c>
      <c r="J121" s="15">
        <v>5</v>
      </c>
      <c r="K121" s="8">
        <v>10</v>
      </c>
      <c r="L121" s="8">
        <f t="shared" si="5"/>
        <v>28.5</v>
      </c>
      <c r="M121" s="8">
        <f t="shared" si="6"/>
        <v>31.5</v>
      </c>
      <c r="N121" s="8" t="str">
        <f t="shared" si="7"/>
        <v>kaldı</v>
      </c>
    </row>
    <row r="122" spans="1:14">
      <c r="A122" s="4" t="s">
        <v>1989</v>
      </c>
      <c r="B122" s="7" t="s">
        <v>938</v>
      </c>
      <c r="C122" s="7" t="s">
        <v>1838</v>
      </c>
      <c r="D122" s="7" t="s">
        <v>1837</v>
      </c>
      <c r="E122" s="7" t="s">
        <v>1836</v>
      </c>
      <c r="F122" s="15">
        <v>11</v>
      </c>
      <c r="G122" s="15">
        <v>20</v>
      </c>
      <c r="H122" s="19">
        <f t="shared" si="4"/>
        <v>31</v>
      </c>
      <c r="I122" s="33">
        <v>10</v>
      </c>
      <c r="J122" s="15">
        <v>13</v>
      </c>
      <c r="K122" s="8">
        <v>10</v>
      </c>
      <c r="L122" s="8">
        <f t="shared" si="5"/>
        <v>39.5</v>
      </c>
      <c r="M122" s="8">
        <f t="shared" si="6"/>
        <v>36.1</v>
      </c>
      <c r="N122" s="8" t="str">
        <f t="shared" si="7"/>
        <v>kaldı</v>
      </c>
    </row>
    <row r="123" spans="1:14">
      <c r="A123" s="4" t="s">
        <v>1989</v>
      </c>
      <c r="B123" s="7" t="s">
        <v>833</v>
      </c>
      <c r="C123" s="7" t="s">
        <v>1801</v>
      </c>
      <c r="D123" s="7" t="s">
        <v>1800</v>
      </c>
      <c r="E123" s="7" t="s">
        <v>1799</v>
      </c>
      <c r="F123" s="15">
        <v>42</v>
      </c>
      <c r="G123" s="15">
        <v>20</v>
      </c>
      <c r="H123" s="19">
        <f t="shared" si="4"/>
        <v>62</v>
      </c>
      <c r="I123" s="33">
        <v>11</v>
      </c>
      <c r="J123" s="15">
        <v>53</v>
      </c>
      <c r="K123" s="8">
        <v>10</v>
      </c>
      <c r="L123" s="8">
        <f t="shared" si="5"/>
        <v>100.5</v>
      </c>
      <c r="M123" s="8">
        <f t="shared" si="6"/>
        <v>85.1</v>
      </c>
      <c r="N123" s="8" t="str">
        <f t="shared" si="7"/>
        <v>GEÇTİ</v>
      </c>
    </row>
    <row r="124" spans="1:14">
      <c r="A124" s="4" t="s">
        <v>1989</v>
      </c>
      <c r="B124" s="7" t="s">
        <v>1033</v>
      </c>
      <c r="C124" s="7" t="s">
        <v>270</v>
      </c>
      <c r="D124" s="7" t="s">
        <v>269</v>
      </c>
      <c r="E124" s="7" t="s">
        <v>268</v>
      </c>
      <c r="G124" s="15">
        <v>20</v>
      </c>
      <c r="H124" s="19">
        <f t="shared" si="4"/>
        <v>20</v>
      </c>
      <c r="I124" s="33">
        <v>1</v>
      </c>
      <c r="K124" s="8">
        <v>10</v>
      </c>
      <c r="L124" s="8">
        <f t="shared" si="5"/>
        <v>11</v>
      </c>
      <c r="M124" s="8">
        <f t="shared" si="6"/>
        <v>14.6</v>
      </c>
      <c r="N124" s="8" t="str">
        <f t="shared" si="7"/>
        <v>kaldı</v>
      </c>
    </row>
    <row r="125" spans="1:14">
      <c r="A125" s="4" t="s">
        <v>1989</v>
      </c>
      <c r="B125" s="7" t="s">
        <v>954</v>
      </c>
      <c r="C125" s="7" t="s">
        <v>1843</v>
      </c>
      <c r="D125" s="7" t="s">
        <v>1060</v>
      </c>
      <c r="E125" s="7" t="s">
        <v>1842</v>
      </c>
      <c r="F125" s="15">
        <v>34</v>
      </c>
      <c r="G125" s="15">
        <v>20</v>
      </c>
      <c r="H125" s="19">
        <f t="shared" si="4"/>
        <v>54</v>
      </c>
      <c r="I125" s="33">
        <v>7</v>
      </c>
      <c r="J125" s="15">
        <v>39</v>
      </c>
      <c r="K125" s="8">
        <v>10</v>
      </c>
      <c r="L125" s="8">
        <f t="shared" si="5"/>
        <v>75.5</v>
      </c>
      <c r="M125" s="8">
        <f t="shared" si="6"/>
        <v>66.900000000000006</v>
      </c>
      <c r="N125" s="8" t="str">
        <f t="shared" si="7"/>
        <v>GEÇTİ</v>
      </c>
    </row>
    <row r="126" spans="1:14">
      <c r="A126" s="4" t="s">
        <v>1988</v>
      </c>
      <c r="B126" s="7" t="s">
        <v>1051</v>
      </c>
      <c r="C126" s="7" t="s">
        <v>1061</v>
      </c>
      <c r="D126" s="7" t="s">
        <v>1060</v>
      </c>
      <c r="E126" s="7" t="s">
        <v>906</v>
      </c>
      <c r="F126" s="15">
        <v>9</v>
      </c>
      <c r="G126" s="15">
        <v>20</v>
      </c>
      <c r="H126" s="19">
        <f t="shared" si="4"/>
        <v>29</v>
      </c>
      <c r="I126" s="33">
        <v>9</v>
      </c>
      <c r="J126" s="15">
        <v>18</v>
      </c>
      <c r="K126" s="8">
        <v>10</v>
      </c>
      <c r="L126" s="8">
        <f t="shared" si="5"/>
        <v>46</v>
      </c>
      <c r="M126" s="8">
        <f t="shared" si="6"/>
        <v>39.200000000000003</v>
      </c>
      <c r="N126" s="8" t="str">
        <f t="shared" si="7"/>
        <v>kaldı</v>
      </c>
    </row>
    <row r="127" spans="1:14">
      <c r="A127" s="4" t="s">
        <v>1989</v>
      </c>
      <c r="B127" s="7" t="s">
        <v>989</v>
      </c>
      <c r="C127" s="7" t="s">
        <v>1865</v>
      </c>
      <c r="D127" s="7" t="s">
        <v>1864</v>
      </c>
      <c r="E127" s="7" t="s">
        <v>1863</v>
      </c>
      <c r="F127" s="15">
        <v>29</v>
      </c>
      <c r="G127" s="15">
        <v>20</v>
      </c>
      <c r="H127" s="19">
        <f t="shared" si="4"/>
        <v>49</v>
      </c>
      <c r="I127" s="33">
        <v>8</v>
      </c>
      <c r="J127" s="15">
        <v>19</v>
      </c>
      <c r="K127" s="8">
        <v>10</v>
      </c>
      <c r="L127" s="8">
        <f t="shared" si="5"/>
        <v>46.5</v>
      </c>
      <c r="M127" s="8">
        <f t="shared" si="6"/>
        <v>47.5</v>
      </c>
      <c r="N127" s="8" t="str">
        <f t="shared" si="7"/>
        <v>kaldı</v>
      </c>
    </row>
    <row r="128" spans="1:14">
      <c r="A128" s="4" t="s">
        <v>1988</v>
      </c>
      <c r="B128" s="7" t="s">
        <v>1033</v>
      </c>
      <c r="C128" s="7" t="s">
        <v>1703</v>
      </c>
      <c r="D128" s="7" t="s">
        <v>1702</v>
      </c>
      <c r="E128" s="7" t="s">
        <v>450</v>
      </c>
      <c r="G128" s="15">
        <v>20</v>
      </c>
      <c r="H128" s="19">
        <f t="shared" si="4"/>
        <v>20</v>
      </c>
      <c r="I128" s="33"/>
      <c r="K128" s="8">
        <v>10</v>
      </c>
      <c r="L128" s="8">
        <f t="shared" si="5"/>
        <v>10</v>
      </c>
      <c r="M128" s="8">
        <f t="shared" si="6"/>
        <v>14</v>
      </c>
      <c r="N128" s="8" t="str">
        <f t="shared" si="7"/>
        <v>kaldı</v>
      </c>
    </row>
    <row r="129" spans="1:14">
      <c r="A129" s="4" t="s">
        <v>1989</v>
      </c>
      <c r="B129" s="7" t="s">
        <v>1022</v>
      </c>
      <c r="C129" s="7" t="s">
        <v>1875</v>
      </c>
      <c r="D129" s="7" t="s">
        <v>1874</v>
      </c>
      <c r="E129" s="7" t="s">
        <v>411</v>
      </c>
      <c r="F129" s="15">
        <v>15</v>
      </c>
      <c r="G129" s="15">
        <v>20</v>
      </c>
      <c r="H129" s="19">
        <f t="shared" si="4"/>
        <v>35</v>
      </c>
      <c r="I129" s="33">
        <v>10</v>
      </c>
      <c r="J129" s="15">
        <v>7</v>
      </c>
      <c r="K129" s="8">
        <v>10</v>
      </c>
      <c r="L129" s="8">
        <f t="shared" si="5"/>
        <v>30.5</v>
      </c>
      <c r="M129" s="8">
        <f t="shared" si="6"/>
        <v>32.299999999999997</v>
      </c>
      <c r="N129" s="8" t="str">
        <f t="shared" si="7"/>
        <v>kaldı</v>
      </c>
    </row>
    <row r="130" spans="1:14">
      <c r="A130" s="4" t="s">
        <v>1988</v>
      </c>
      <c r="B130" s="7" t="s">
        <v>912</v>
      </c>
      <c r="C130" s="7" t="s">
        <v>1635</v>
      </c>
      <c r="D130" s="7" t="s">
        <v>1634</v>
      </c>
      <c r="E130" s="7" t="s">
        <v>59</v>
      </c>
      <c r="F130" s="15">
        <v>23</v>
      </c>
      <c r="G130" s="15">
        <v>20</v>
      </c>
      <c r="H130" s="19">
        <f t="shared" si="4"/>
        <v>43</v>
      </c>
      <c r="I130" s="33">
        <v>10</v>
      </c>
      <c r="J130" s="15">
        <v>22</v>
      </c>
      <c r="K130" s="8">
        <v>10</v>
      </c>
      <c r="L130" s="8">
        <f t="shared" si="5"/>
        <v>53</v>
      </c>
      <c r="M130" s="8">
        <f t="shared" si="6"/>
        <v>49</v>
      </c>
      <c r="N130" s="8" t="str">
        <f t="shared" si="7"/>
        <v>kaldı</v>
      </c>
    </row>
    <row r="131" spans="1:14">
      <c r="A131" s="4" t="s">
        <v>1988</v>
      </c>
      <c r="B131" s="7" t="s">
        <v>304</v>
      </c>
      <c r="C131" s="7" t="s">
        <v>1080</v>
      </c>
      <c r="D131" s="7" t="s">
        <v>277</v>
      </c>
      <c r="E131" s="7" t="s">
        <v>1079</v>
      </c>
      <c r="F131" s="15">
        <v>18</v>
      </c>
      <c r="G131" s="15">
        <v>20</v>
      </c>
      <c r="H131" s="19">
        <f t="shared" ref="H131:H194" si="8">F131+G131</f>
        <v>38</v>
      </c>
      <c r="I131" s="33">
        <v>1</v>
      </c>
      <c r="J131" s="15">
        <v>7</v>
      </c>
      <c r="K131" s="8">
        <v>10</v>
      </c>
      <c r="L131" s="8">
        <f t="shared" ref="L131:L194" si="9">I131+J131*1.5+K131</f>
        <v>21.5</v>
      </c>
      <c r="M131" s="8">
        <f t="shared" ref="M131:M194" si="10">H131*0.4+L131*0.6</f>
        <v>28.1</v>
      </c>
      <c r="N131" s="8" t="str">
        <f t="shared" ref="N131:N194" si="11">IF(AND(L131&gt;=50,M131&gt;=59.5),"GEÇTİ","kaldı")</f>
        <v>kaldı</v>
      </c>
    </row>
    <row r="132" spans="1:14">
      <c r="A132" s="4" t="s">
        <v>1989</v>
      </c>
      <c r="B132" s="7" t="s">
        <v>56</v>
      </c>
      <c r="C132" s="7" t="s">
        <v>1567</v>
      </c>
      <c r="D132" s="7" t="s">
        <v>277</v>
      </c>
      <c r="E132" s="7" t="s">
        <v>354</v>
      </c>
      <c r="F132" s="15">
        <v>15</v>
      </c>
      <c r="G132" s="15">
        <v>20</v>
      </c>
      <c r="H132" s="19">
        <f t="shared" si="8"/>
        <v>35</v>
      </c>
      <c r="I132" s="33">
        <v>4</v>
      </c>
      <c r="J132" s="15">
        <v>19</v>
      </c>
      <c r="K132" s="8">
        <v>10</v>
      </c>
      <c r="L132" s="8">
        <f t="shared" si="9"/>
        <v>42.5</v>
      </c>
      <c r="M132" s="8">
        <f t="shared" si="10"/>
        <v>39.5</v>
      </c>
      <c r="N132" s="8" t="str">
        <f t="shared" si="11"/>
        <v>kaldı</v>
      </c>
    </row>
    <row r="133" spans="1:14">
      <c r="A133" s="4" t="s">
        <v>1988</v>
      </c>
      <c r="B133" s="7" t="s">
        <v>1047</v>
      </c>
      <c r="C133" s="7" t="s">
        <v>1054</v>
      </c>
      <c r="D133" s="7" t="s">
        <v>1053</v>
      </c>
      <c r="E133" s="7" t="s">
        <v>1052</v>
      </c>
      <c r="F133" s="15">
        <v>35</v>
      </c>
      <c r="G133" s="15">
        <v>20</v>
      </c>
      <c r="H133" s="19">
        <f t="shared" si="8"/>
        <v>55</v>
      </c>
      <c r="I133" s="33">
        <v>9</v>
      </c>
      <c r="J133" s="15">
        <v>45</v>
      </c>
      <c r="K133" s="8">
        <v>10</v>
      </c>
      <c r="L133" s="8">
        <f t="shared" si="9"/>
        <v>86.5</v>
      </c>
      <c r="M133" s="8">
        <f t="shared" si="10"/>
        <v>73.900000000000006</v>
      </c>
      <c r="N133" s="8" t="str">
        <f t="shared" si="11"/>
        <v>GEÇTİ</v>
      </c>
    </row>
    <row r="134" spans="1:14">
      <c r="A134" s="4" t="s">
        <v>1989</v>
      </c>
      <c r="B134" s="7" t="s">
        <v>969</v>
      </c>
      <c r="C134" s="7" t="s">
        <v>1849</v>
      </c>
      <c r="D134" s="7" t="s">
        <v>1848</v>
      </c>
      <c r="E134" s="7" t="s">
        <v>1847</v>
      </c>
      <c r="F134" s="15">
        <v>19</v>
      </c>
      <c r="G134" s="15">
        <v>20</v>
      </c>
      <c r="H134" s="19">
        <f t="shared" si="8"/>
        <v>39</v>
      </c>
      <c r="I134" s="33">
        <v>5</v>
      </c>
      <c r="J134" s="15">
        <v>10</v>
      </c>
      <c r="K134" s="8">
        <v>10</v>
      </c>
      <c r="L134" s="8">
        <f t="shared" si="9"/>
        <v>30</v>
      </c>
      <c r="M134" s="8">
        <f t="shared" si="10"/>
        <v>33.6</v>
      </c>
      <c r="N134" s="8" t="str">
        <f t="shared" si="11"/>
        <v>kaldı</v>
      </c>
    </row>
    <row r="135" spans="1:14">
      <c r="A135" s="4" t="s">
        <v>1989</v>
      </c>
      <c r="B135" s="7" t="s">
        <v>1018</v>
      </c>
      <c r="C135" s="7" t="s">
        <v>1873</v>
      </c>
      <c r="D135" s="7" t="s">
        <v>1848</v>
      </c>
      <c r="E135" s="7" t="s">
        <v>1872</v>
      </c>
      <c r="F135" s="15">
        <v>23</v>
      </c>
      <c r="G135" s="15">
        <v>20</v>
      </c>
      <c r="H135" s="19">
        <f t="shared" si="8"/>
        <v>43</v>
      </c>
      <c r="I135" s="33">
        <v>11</v>
      </c>
      <c r="J135" s="15">
        <v>14</v>
      </c>
      <c r="K135" s="8">
        <v>10</v>
      </c>
      <c r="L135" s="8">
        <f t="shared" si="9"/>
        <v>42</v>
      </c>
      <c r="M135" s="8">
        <f t="shared" si="10"/>
        <v>42.4</v>
      </c>
      <c r="N135" s="8" t="str">
        <f t="shared" si="11"/>
        <v>kaldı</v>
      </c>
    </row>
    <row r="136" spans="1:14">
      <c r="A136" s="4" t="s">
        <v>1989</v>
      </c>
      <c r="B136" s="7" t="s">
        <v>1051</v>
      </c>
      <c r="C136" s="7" t="s">
        <v>1892</v>
      </c>
      <c r="D136" s="7" t="s">
        <v>1891</v>
      </c>
      <c r="E136" s="7" t="s">
        <v>1890</v>
      </c>
      <c r="G136" s="15">
        <v>20</v>
      </c>
      <c r="H136" s="19">
        <f t="shared" si="8"/>
        <v>20</v>
      </c>
      <c r="I136" s="33">
        <v>1</v>
      </c>
      <c r="K136" s="8">
        <v>10</v>
      </c>
      <c r="L136" s="8">
        <f t="shared" si="9"/>
        <v>11</v>
      </c>
      <c r="M136" s="8">
        <f t="shared" si="10"/>
        <v>14.6</v>
      </c>
      <c r="N136" s="8" t="str">
        <f t="shared" si="11"/>
        <v>kaldı</v>
      </c>
    </row>
    <row r="137" spans="1:14">
      <c r="A137" s="4" t="s">
        <v>1989</v>
      </c>
      <c r="B137" s="7" t="s">
        <v>849</v>
      </c>
      <c r="C137" s="7" t="s">
        <v>1802</v>
      </c>
      <c r="D137" s="7" t="s">
        <v>1098</v>
      </c>
      <c r="E137" s="7" t="s">
        <v>420</v>
      </c>
      <c r="F137" s="15">
        <v>6</v>
      </c>
      <c r="G137" s="15">
        <v>20</v>
      </c>
      <c r="H137" s="19">
        <f t="shared" si="8"/>
        <v>26</v>
      </c>
      <c r="I137" s="33">
        <v>10</v>
      </c>
      <c r="J137" s="15">
        <v>35</v>
      </c>
      <c r="K137" s="8">
        <v>10</v>
      </c>
      <c r="L137" s="8">
        <f t="shared" si="9"/>
        <v>72.5</v>
      </c>
      <c r="M137" s="8">
        <f t="shared" si="10"/>
        <v>53.9</v>
      </c>
      <c r="N137" s="8" t="str">
        <f t="shared" si="11"/>
        <v>kaldı</v>
      </c>
    </row>
    <row r="138" spans="1:14">
      <c r="A138" s="4" t="s">
        <v>1989</v>
      </c>
      <c r="B138" s="7" t="s">
        <v>60</v>
      </c>
      <c r="C138" s="7" t="s">
        <v>1566</v>
      </c>
      <c r="D138" s="7" t="s">
        <v>1565</v>
      </c>
      <c r="E138" s="7" t="s">
        <v>1564</v>
      </c>
      <c r="F138" s="15">
        <v>8</v>
      </c>
      <c r="G138" s="15">
        <v>20</v>
      </c>
      <c r="H138" s="19">
        <f t="shared" si="8"/>
        <v>28</v>
      </c>
      <c r="I138" s="33">
        <v>2</v>
      </c>
      <c r="K138" s="8">
        <v>10</v>
      </c>
      <c r="L138" s="8">
        <f t="shared" si="9"/>
        <v>12</v>
      </c>
      <c r="M138" s="8">
        <f t="shared" si="10"/>
        <v>18.399999999999999</v>
      </c>
      <c r="N138" s="8" t="str">
        <f t="shared" si="11"/>
        <v>kaldı</v>
      </c>
    </row>
    <row r="139" spans="1:14">
      <c r="A139" s="4" t="s">
        <v>1988</v>
      </c>
      <c r="B139" s="7" t="s">
        <v>875</v>
      </c>
      <c r="C139" s="7" t="s">
        <v>1620</v>
      </c>
      <c r="D139" s="7" t="s">
        <v>1619</v>
      </c>
      <c r="E139" s="7" t="s">
        <v>59</v>
      </c>
      <c r="F139" s="15">
        <v>18</v>
      </c>
      <c r="G139" s="15">
        <v>20</v>
      </c>
      <c r="H139" s="19">
        <f t="shared" si="8"/>
        <v>38</v>
      </c>
      <c r="I139" s="33">
        <v>9</v>
      </c>
      <c r="J139" s="15">
        <v>3</v>
      </c>
      <c r="K139" s="8">
        <v>10</v>
      </c>
      <c r="L139" s="8">
        <f t="shared" si="9"/>
        <v>23.5</v>
      </c>
      <c r="M139" s="8">
        <f t="shared" si="10"/>
        <v>29.3</v>
      </c>
      <c r="N139" s="8" t="str">
        <f t="shared" si="11"/>
        <v>kaldı</v>
      </c>
    </row>
    <row r="140" spans="1:14">
      <c r="A140" s="4" t="s">
        <v>1989</v>
      </c>
      <c r="B140" s="7" t="s">
        <v>970</v>
      </c>
      <c r="C140" s="7" t="s">
        <v>1852</v>
      </c>
      <c r="D140" s="7" t="s">
        <v>1851</v>
      </c>
      <c r="E140" s="7" t="s">
        <v>1850</v>
      </c>
      <c r="F140" s="15">
        <v>13</v>
      </c>
      <c r="G140" s="15">
        <v>20</v>
      </c>
      <c r="H140" s="19">
        <f t="shared" si="8"/>
        <v>33</v>
      </c>
      <c r="I140" s="33">
        <v>8</v>
      </c>
      <c r="J140" s="15">
        <v>16</v>
      </c>
      <c r="K140" s="8">
        <v>10</v>
      </c>
      <c r="L140" s="8">
        <f t="shared" si="9"/>
        <v>42</v>
      </c>
      <c r="M140" s="8">
        <f t="shared" si="10"/>
        <v>38.4</v>
      </c>
      <c r="N140" s="8" t="str">
        <f t="shared" si="11"/>
        <v>kaldı</v>
      </c>
    </row>
    <row r="141" spans="1:14">
      <c r="A141" s="4" t="s">
        <v>1988</v>
      </c>
      <c r="B141" s="7" t="s">
        <v>1036</v>
      </c>
      <c r="C141" s="7" t="s">
        <v>1044</v>
      </c>
      <c r="D141" s="7" t="s">
        <v>835</v>
      </c>
      <c r="E141" s="7" t="s">
        <v>1043</v>
      </c>
      <c r="F141" s="15">
        <v>10</v>
      </c>
      <c r="G141" s="15">
        <v>20</v>
      </c>
      <c r="H141" s="19">
        <f t="shared" si="8"/>
        <v>30</v>
      </c>
      <c r="I141" s="33">
        <v>1</v>
      </c>
      <c r="J141" s="15">
        <v>33</v>
      </c>
      <c r="K141" s="8">
        <v>10</v>
      </c>
      <c r="L141" s="8">
        <f t="shared" si="9"/>
        <v>60.5</v>
      </c>
      <c r="M141" s="8">
        <f t="shared" si="10"/>
        <v>48.3</v>
      </c>
      <c r="N141" s="8" t="str">
        <f t="shared" si="11"/>
        <v>kaldı</v>
      </c>
    </row>
    <row r="142" spans="1:14">
      <c r="A142" s="4" t="s">
        <v>1988</v>
      </c>
      <c r="B142" s="7" t="s">
        <v>52</v>
      </c>
      <c r="C142" s="7" t="s">
        <v>1785</v>
      </c>
      <c r="D142" s="7" t="s">
        <v>280</v>
      </c>
      <c r="E142" s="7" t="s">
        <v>1784</v>
      </c>
      <c r="F142" s="15">
        <v>27</v>
      </c>
      <c r="G142" s="15">
        <v>20</v>
      </c>
      <c r="H142" s="19">
        <f t="shared" si="8"/>
        <v>47</v>
      </c>
      <c r="I142" s="33">
        <v>10</v>
      </c>
      <c r="J142" s="15">
        <v>5</v>
      </c>
      <c r="K142" s="8">
        <v>10</v>
      </c>
      <c r="L142" s="8">
        <f t="shared" si="9"/>
        <v>27.5</v>
      </c>
      <c r="M142" s="8">
        <f t="shared" si="10"/>
        <v>35.299999999999997</v>
      </c>
      <c r="N142" s="8" t="str">
        <f t="shared" si="11"/>
        <v>kaldı</v>
      </c>
    </row>
    <row r="143" spans="1:14">
      <c r="A143" s="4" t="s">
        <v>1988</v>
      </c>
      <c r="B143" s="7" t="s">
        <v>174</v>
      </c>
      <c r="C143" s="7" t="s">
        <v>1747</v>
      </c>
      <c r="D143" s="7" t="s">
        <v>1746</v>
      </c>
      <c r="E143" s="7" t="s">
        <v>1745</v>
      </c>
      <c r="F143" s="15">
        <v>30</v>
      </c>
      <c r="G143" s="15">
        <v>20</v>
      </c>
      <c r="H143" s="19">
        <f t="shared" si="8"/>
        <v>50</v>
      </c>
      <c r="I143" s="33">
        <v>8</v>
      </c>
      <c r="J143" s="15">
        <v>24</v>
      </c>
      <c r="K143" s="8">
        <v>10</v>
      </c>
      <c r="L143" s="8">
        <f t="shared" si="9"/>
        <v>54</v>
      </c>
      <c r="M143" s="8">
        <f t="shared" si="10"/>
        <v>52.4</v>
      </c>
      <c r="N143" s="8" t="str">
        <f t="shared" si="11"/>
        <v>kaldı</v>
      </c>
    </row>
    <row r="144" spans="1:14">
      <c r="A144" s="4" t="s">
        <v>1988</v>
      </c>
      <c r="B144" s="7" t="s">
        <v>84</v>
      </c>
      <c r="C144" s="7" t="s">
        <v>1778</v>
      </c>
      <c r="D144" s="7" t="s">
        <v>1777</v>
      </c>
      <c r="E144" s="7" t="s">
        <v>1776</v>
      </c>
      <c r="F144" s="15">
        <v>24</v>
      </c>
      <c r="G144" s="15">
        <v>20</v>
      </c>
      <c r="H144" s="19">
        <f t="shared" si="8"/>
        <v>44</v>
      </c>
      <c r="I144" s="33">
        <v>8</v>
      </c>
      <c r="J144" s="15">
        <v>30</v>
      </c>
      <c r="K144" s="8">
        <v>10</v>
      </c>
      <c r="L144" s="8">
        <f t="shared" si="9"/>
        <v>63</v>
      </c>
      <c r="M144" s="8">
        <f t="shared" si="10"/>
        <v>55.4</v>
      </c>
      <c r="N144" s="8" t="str">
        <f t="shared" si="11"/>
        <v>kaldı</v>
      </c>
    </row>
    <row r="145" spans="1:14">
      <c r="A145" s="4" t="s">
        <v>1989</v>
      </c>
      <c r="B145" s="7" t="s">
        <v>174</v>
      </c>
      <c r="C145" s="7" t="s">
        <v>1519</v>
      </c>
      <c r="D145" s="7" t="s">
        <v>1518</v>
      </c>
      <c r="E145" s="7" t="s">
        <v>966</v>
      </c>
      <c r="F145" s="15">
        <v>10</v>
      </c>
      <c r="G145" s="15">
        <v>20</v>
      </c>
      <c r="H145" s="19">
        <f t="shared" si="8"/>
        <v>30</v>
      </c>
      <c r="I145" s="33">
        <v>2</v>
      </c>
      <c r="K145" s="8">
        <v>10</v>
      </c>
      <c r="L145" s="8">
        <f t="shared" si="9"/>
        <v>12</v>
      </c>
      <c r="M145" s="8">
        <f t="shared" si="10"/>
        <v>19.2</v>
      </c>
      <c r="N145" s="8" t="str">
        <f t="shared" si="11"/>
        <v>kaldı</v>
      </c>
    </row>
    <row r="146" spans="1:14">
      <c r="A146" s="4" t="s">
        <v>1988</v>
      </c>
      <c r="B146" s="7" t="s">
        <v>979</v>
      </c>
      <c r="C146" s="7" t="s">
        <v>983</v>
      </c>
      <c r="D146" s="7" t="s">
        <v>982</v>
      </c>
      <c r="E146" s="7" t="s">
        <v>981</v>
      </c>
      <c r="F146" s="15">
        <v>5</v>
      </c>
      <c r="G146" s="15">
        <v>20</v>
      </c>
      <c r="H146" s="19">
        <f t="shared" si="8"/>
        <v>25</v>
      </c>
      <c r="I146" s="33">
        <v>5</v>
      </c>
      <c r="J146" s="15">
        <v>3</v>
      </c>
      <c r="K146" s="8">
        <v>10</v>
      </c>
      <c r="L146" s="8">
        <f t="shared" si="9"/>
        <v>19.5</v>
      </c>
      <c r="M146" s="8">
        <f t="shared" si="10"/>
        <v>21.7</v>
      </c>
      <c r="N146" s="8" t="str">
        <f t="shared" si="11"/>
        <v>kaldı</v>
      </c>
    </row>
    <row r="147" spans="1:14">
      <c r="A147" s="4" t="s">
        <v>1988</v>
      </c>
      <c r="B147" s="7" t="s">
        <v>178</v>
      </c>
      <c r="C147" s="7" t="s">
        <v>1083</v>
      </c>
      <c r="D147" s="7" t="s">
        <v>1082</v>
      </c>
      <c r="E147" s="7" t="s">
        <v>1081</v>
      </c>
      <c r="F147" s="15">
        <v>3</v>
      </c>
      <c r="G147" s="15">
        <v>20</v>
      </c>
      <c r="H147" s="19">
        <f t="shared" si="8"/>
        <v>23</v>
      </c>
      <c r="I147" s="33">
        <v>3</v>
      </c>
      <c r="J147" s="15">
        <v>3</v>
      </c>
      <c r="K147" s="8">
        <v>10</v>
      </c>
      <c r="L147" s="8">
        <f t="shared" si="9"/>
        <v>17.5</v>
      </c>
      <c r="M147" s="8">
        <f t="shared" si="10"/>
        <v>19.700000000000003</v>
      </c>
      <c r="N147" s="8" t="str">
        <f t="shared" si="11"/>
        <v>kaldı</v>
      </c>
    </row>
    <row r="148" spans="1:14">
      <c r="A148" s="4" t="s">
        <v>1989</v>
      </c>
      <c r="B148" s="7" t="s">
        <v>895</v>
      </c>
      <c r="C148" s="7" t="s">
        <v>1822</v>
      </c>
      <c r="D148" s="7" t="s">
        <v>1821</v>
      </c>
      <c r="E148" s="7" t="s">
        <v>670</v>
      </c>
      <c r="F148" s="15">
        <v>2</v>
      </c>
      <c r="G148" s="15">
        <v>20</v>
      </c>
      <c r="H148" s="19">
        <f t="shared" si="8"/>
        <v>22</v>
      </c>
      <c r="I148" s="33">
        <v>6</v>
      </c>
      <c r="J148" s="15">
        <v>2</v>
      </c>
      <c r="K148" s="8">
        <v>10</v>
      </c>
      <c r="L148" s="8">
        <f t="shared" si="9"/>
        <v>19</v>
      </c>
      <c r="M148" s="8">
        <f t="shared" si="10"/>
        <v>20.200000000000003</v>
      </c>
      <c r="N148" s="8" t="str">
        <f t="shared" si="11"/>
        <v>kaldı</v>
      </c>
    </row>
    <row r="149" spans="1:14">
      <c r="A149" s="4" t="s">
        <v>1989</v>
      </c>
      <c r="B149" s="7" t="s">
        <v>1010</v>
      </c>
      <c r="C149" s="7" t="s">
        <v>1869</v>
      </c>
      <c r="D149" s="7" t="s">
        <v>1821</v>
      </c>
      <c r="E149" s="7" t="s">
        <v>1868</v>
      </c>
      <c r="F149" s="15">
        <v>18</v>
      </c>
      <c r="G149" s="15">
        <v>20</v>
      </c>
      <c r="H149" s="19">
        <f t="shared" si="8"/>
        <v>38</v>
      </c>
      <c r="I149" s="33">
        <v>11</v>
      </c>
      <c r="J149" s="15">
        <v>3</v>
      </c>
      <c r="K149" s="8">
        <v>10</v>
      </c>
      <c r="L149" s="8">
        <f t="shared" si="9"/>
        <v>25.5</v>
      </c>
      <c r="M149" s="8">
        <f t="shared" si="10"/>
        <v>30.5</v>
      </c>
      <c r="N149" s="8" t="str">
        <f t="shared" si="11"/>
        <v>kaldı</v>
      </c>
    </row>
    <row r="150" spans="1:14">
      <c r="A150" s="4" t="s">
        <v>1989</v>
      </c>
      <c r="B150" s="7" t="s">
        <v>946</v>
      </c>
      <c r="C150" s="7" t="s">
        <v>1841</v>
      </c>
      <c r="D150" s="7" t="s">
        <v>1840</v>
      </c>
      <c r="E150" s="7" t="s">
        <v>1839</v>
      </c>
      <c r="F150" s="15">
        <v>36</v>
      </c>
      <c r="G150" s="15">
        <v>20</v>
      </c>
      <c r="H150" s="19">
        <f t="shared" si="8"/>
        <v>56</v>
      </c>
      <c r="I150" s="33"/>
      <c r="K150" s="8">
        <v>10</v>
      </c>
      <c r="L150" s="8">
        <f t="shared" si="9"/>
        <v>10</v>
      </c>
      <c r="M150" s="8">
        <f t="shared" si="10"/>
        <v>28.400000000000002</v>
      </c>
      <c r="N150" s="8" t="str">
        <f t="shared" si="11"/>
        <v>kaldı</v>
      </c>
    </row>
    <row r="151" spans="1:14">
      <c r="A151" s="4" t="s">
        <v>1988</v>
      </c>
      <c r="B151" s="7" t="s">
        <v>960</v>
      </c>
      <c r="C151" s="7" t="s">
        <v>973</v>
      </c>
      <c r="D151" s="7" t="s">
        <v>972</v>
      </c>
      <c r="E151" s="7" t="s">
        <v>971</v>
      </c>
      <c r="F151" s="15">
        <v>2</v>
      </c>
      <c r="G151" s="15">
        <v>20</v>
      </c>
      <c r="H151" s="19">
        <f t="shared" si="8"/>
        <v>22</v>
      </c>
      <c r="I151" s="33">
        <v>9</v>
      </c>
      <c r="J151" s="15">
        <v>4</v>
      </c>
      <c r="K151" s="8">
        <v>10</v>
      </c>
      <c r="L151" s="8">
        <f t="shared" si="9"/>
        <v>25</v>
      </c>
      <c r="M151" s="8">
        <f t="shared" si="10"/>
        <v>23.8</v>
      </c>
      <c r="N151" s="8" t="str">
        <f t="shared" si="11"/>
        <v>kaldı</v>
      </c>
    </row>
    <row r="152" spans="1:14">
      <c r="A152" s="4" t="s">
        <v>1988</v>
      </c>
      <c r="B152" s="7" t="s">
        <v>1009</v>
      </c>
      <c r="C152" s="7" t="s">
        <v>1697</v>
      </c>
      <c r="D152" s="7" t="s">
        <v>346</v>
      </c>
      <c r="E152" s="7" t="s">
        <v>1696</v>
      </c>
      <c r="F152" s="15">
        <v>27</v>
      </c>
      <c r="G152" s="15">
        <v>20</v>
      </c>
      <c r="H152" s="19">
        <f t="shared" si="8"/>
        <v>47</v>
      </c>
      <c r="I152" s="33">
        <v>10</v>
      </c>
      <c r="J152" s="15">
        <v>15</v>
      </c>
      <c r="K152" s="8">
        <v>10</v>
      </c>
      <c r="L152" s="8">
        <f t="shared" si="9"/>
        <v>42.5</v>
      </c>
      <c r="M152" s="8">
        <f t="shared" si="10"/>
        <v>44.3</v>
      </c>
      <c r="N152" s="8" t="str">
        <f t="shared" si="11"/>
        <v>kaldı</v>
      </c>
    </row>
    <row r="153" spans="1:14">
      <c r="A153" s="4" t="s">
        <v>1988</v>
      </c>
      <c r="B153" s="7" t="s">
        <v>1000</v>
      </c>
      <c r="C153" s="7" t="s">
        <v>1689</v>
      </c>
      <c r="D153" s="7" t="s">
        <v>1688</v>
      </c>
      <c r="E153" s="7" t="s">
        <v>1687</v>
      </c>
      <c r="F153" s="15">
        <v>30</v>
      </c>
      <c r="G153" s="15">
        <v>20</v>
      </c>
      <c r="H153" s="19">
        <f t="shared" si="8"/>
        <v>50</v>
      </c>
      <c r="I153" s="33">
        <v>10</v>
      </c>
      <c r="J153" s="15">
        <v>8</v>
      </c>
      <c r="K153" s="8">
        <v>10</v>
      </c>
      <c r="L153" s="8">
        <f t="shared" si="9"/>
        <v>32</v>
      </c>
      <c r="M153" s="8">
        <f t="shared" si="10"/>
        <v>39.200000000000003</v>
      </c>
      <c r="N153" s="8" t="str">
        <f t="shared" si="11"/>
        <v>kaldı</v>
      </c>
    </row>
    <row r="154" spans="1:14">
      <c r="A154" s="4" t="s">
        <v>1989</v>
      </c>
      <c r="B154" s="7" t="s">
        <v>919</v>
      </c>
      <c r="C154" s="7" t="s">
        <v>1830</v>
      </c>
      <c r="D154" s="7" t="s">
        <v>335</v>
      </c>
      <c r="E154" s="7" t="s">
        <v>1829</v>
      </c>
      <c r="F154" s="15">
        <v>6</v>
      </c>
      <c r="G154" s="15">
        <v>20</v>
      </c>
      <c r="H154" s="19">
        <f t="shared" si="8"/>
        <v>26</v>
      </c>
      <c r="I154" s="33">
        <v>3</v>
      </c>
      <c r="J154" s="15">
        <v>3</v>
      </c>
      <c r="K154" s="8">
        <v>10</v>
      </c>
      <c r="L154" s="8">
        <f t="shared" si="9"/>
        <v>17.5</v>
      </c>
      <c r="M154" s="8">
        <f t="shared" si="10"/>
        <v>20.9</v>
      </c>
      <c r="N154" s="8" t="str">
        <f t="shared" si="11"/>
        <v>kaldı</v>
      </c>
    </row>
    <row r="155" spans="1:14">
      <c r="A155" s="4" t="s">
        <v>1989</v>
      </c>
      <c r="B155" s="7" t="s">
        <v>1071</v>
      </c>
      <c r="C155" s="7" t="s">
        <v>1497</v>
      </c>
      <c r="D155" s="7" t="s">
        <v>1496</v>
      </c>
      <c r="E155" s="7" t="s">
        <v>1495</v>
      </c>
      <c r="F155" s="15">
        <v>13</v>
      </c>
      <c r="G155" s="15">
        <v>20</v>
      </c>
      <c r="H155" s="19">
        <f t="shared" si="8"/>
        <v>33</v>
      </c>
      <c r="I155" s="33">
        <v>7</v>
      </c>
      <c r="J155" s="15">
        <v>6</v>
      </c>
      <c r="K155" s="8">
        <v>10</v>
      </c>
      <c r="L155" s="8">
        <f t="shared" si="9"/>
        <v>26</v>
      </c>
      <c r="M155" s="8">
        <f t="shared" si="10"/>
        <v>28.8</v>
      </c>
      <c r="N155" s="8" t="str">
        <f t="shared" si="11"/>
        <v>kaldı</v>
      </c>
    </row>
    <row r="156" spans="1:14">
      <c r="A156" s="4" t="s">
        <v>1989</v>
      </c>
      <c r="B156" s="7" t="s">
        <v>1042</v>
      </c>
      <c r="C156" s="7" t="s">
        <v>1883</v>
      </c>
      <c r="D156" s="7" t="s">
        <v>1882</v>
      </c>
      <c r="E156" s="7" t="s">
        <v>376</v>
      </c>
      <c r="F156" s="15">
        <v>8</v>
      </c>
      <c r="G156" s="15">
        <v>20</v>
      </c>
      <c r="H156" s="19">
        <f t="shared" si="8"/>
        <v>28</v>
      </c>
      <c r="I156" s="33">
        <v>10</v>
      </c>
      <c r="J156" s="15">
        <v>1</v>
      </c>
      <c r="K156" s="8">
        <v>10</v>
      </c>
      <c r="L156" s="8">
        <f t="shared" si="9"/>
        <v>21.5</v>
      </c>
      <c r="M156" s="8">
        <f t="shared" si="10"/>
        <v>24.1</v>
      </c>
      <c r="N156" s="8" t="str">
        <f t="shared" si="11"/>
        <v>kaldı</v>
      </c>
    </row>
    <row r="157" spans="1:14">
      <c r="A157" s="4" t="s">
        <v>1989</v>
      </c>
      <c r="B157" s="7" t="s">
        <v>28</v>
      </c>
      <c r="C157" s="7" t="s">
        <v>1954</v>
      </c>
      <c r="D157" s="7" t="s">
        <v>1953</v>
      </c>
      <c r="E157" s="7" t="s">
        <v>1952</v>
      </c>
      <c r="G157" s="15">
        <v>20</v>
      </c>
      <c r="H157" s="19">
        <f t="shared" si="8"/>
        <v>20</v>
      </c>
      <c r="I157" s="33">
        <v>1</v>
      </c>
      <c r="J157" s="15">
        <v>27</v>
      </c>
      <c r="K157" s="8">
        <v>10</v>
      </c>
      <c r="L157" s="8">
        <f t="shared" si="9"/>
        <v>51.5</v>
      </c>
      <c r="M157" s="8">
        <f t="shared" si="10"/>
        <v>38.9</v>
      </c>
      <c r="N157" s="8" t="str">
        <f t="shared" si="11"/>
        <v>kaldı</v>
      </c>
    </row>
    <row r="158" spans="1:14">
      <c r="A158" s="4" t="s">
        <v>1989</v>
      </c>
      <c r="B158" s="7" t="s">
        <v>96</v>
      </c>
      <c r="C158" s="7" t="s">
        <v>1930</v>
      </c>
      <c r="D158" s="7" t="s">
        <v>1929</v>
      </c>
      <c r="E158" s="7" t="s">
        <v>334</v>
      </c>
      <c r="F158" s="15">
        <v>17</v>
      </c>
      <c r="G158" s="15">
        <v>20</v>
      </c>
      <c r="H158" s="19">
        <f t="shared" si="8"/>
        <v>37</v>
      </c>
      <c r="I158" s="33">
        <v>5</v>
      </c>
      <c r="J158" s="15">
        <v>11</v>
      </c>
      <c r="K158" s="8">
        <v>10</v>
      </c>
      <c r="L158" s="8">
        <f t="shared" si="9"/>
        <v>31.5</v>
      </c>
      <c r="M158" s="8">
        <f t="shared" si="10"/>
        <v>33.700000000000003</v>
      </c>
      <c r="N158" s="8" t="str">
        <f t="shared" si="11"/>
        <v>kaldı</v>
      </c>
    </row>
    <row r="159" spans="1:14">
      <c r="A159" s="4" t="s">
        <v>1988</v>
      </c>
      <c r="B159" s="7" t="s">
        <v>112</v>
      </c>
      <c r="C159" s="7" t="s">
        <v>1093</v>
      </c>
      <c r="D159" s="7" t="s">
        <v>1092</v>
      </c>
      <c r="E159" s="7" t="s">
        <v>1091</v>
      </c>
      <c r="F159" s="15">
        <v>42</v>
      </c>
      <c r="G159" s="15">
        <v>20</v>
      </c>
      <c r="H159" s="19">
        <f t="shared" si="8"/>
        <v>62</v>
      </c>
      <c r="I159" s="33">
        <v>3</v>
      </c>
      <c r="J159" s="15">
        <v>20</v>
      </c>
      <c r="K159" s="8">
        <v>10</v>
      </c>
      <c r="L159" s="8">
        <f t="shared" si="9"/>
        <v>43</v>
      </c>
      <c r="M159" s="8">
        <f t="shared" si="10"/>
        <v>50.6</v>
      </c>
      <c r="N159" s="8" t="str">
        <f t="shared" si="11"/>
        <v>kaldı</v>
      </c>
    </row>
    <row r="160" spans="1:14">
      <c r="A160" s="4" t="s">
        <v>1988</v>
      </c>
      <c r="B160" s="7" t="s">
        <v>905</v>
      </c>
      <c r="C160" s="7" t="s">
        <v>945</v>
      </c>
      <c r="D160" s="7" t="s">
        <v>944</v>
      </c>
      <c r="E160" s="7" t="s">
        <v>943</v>
      </c>
      <c r="F160" s="15">
        <v>7</v>
      </c>
      <c r="G160" s="15">
        <v>20</v>
      </c>
      <c r="H160" s="19">
        <f t="shared" si="8"/>
        <v>27</v>
      </c>
      <c r="I160" s="33">
        <v>5</v>
      </c>
      <c r="K160" s="8">
        <v>10</v>
      </c>
      <c r="L160" s="8">
        <f t="shared" si="9"/>
        <v>15</v>
      </c>
      <c r="M160" s="8">
        <f t="shared" si="10"/>
        <v>19.8</v>
      </c>
      <c r="N160" s="8" t="str">
        <f t="shared" si="11"/>
        <v>kaldı</v>
      </c>
    </row>
    <row r="161" spans="1:14">
      <c r="A161" s="4" t="s">
        <v>1989</v>
      </c>
      <c r="B161" s="7" t="s">
        <v>124</v>
      </c>
      <c r="C161" s="7" t="s">
        <v>1535</v>
      </c>
      <c r="D161" s="7" t="s">
        <v>1534</v>
      </c>
      <c r="E161" s="7" t="s">
        <v>1533</v>
      </c>
      <c r="F161" s="15">
        <v>4</v>
      </c>
      <c r="G161" s="15">
        <v>20</v>
      </c>
      <c r="H161" s="19">
        <f t="shared" si="8"/>
        <v>24</v>
      </c>
      <c r="I161" s="33">
        <v>7</v>
      </c>
      <c r="K161" s="8">
        <v>10</v>
      </c>
      <c r="L161" s="8">
        <f t="shared" si="9"/>
        <v>17</v>
      </c>
      <c r="M161" s="8">
        <f t="shared" si="10"/>
        <v>19.8</v>
      </c>
      <c r="N161" s="8" t="str">
        <f t="shared" si="11"/>
        <v>kaldı</v>
      </c>
    </row>
    <row r="162" spans="1:14">
      <c r="A162" s="4" t="s">
        <v>1989</v>
      </c>
      <c r="B162" s="7" t="s">
        <v>942</v>
      </c>
      <c r="C162" s="7" t="s">
        <v>1403</v>
      </c>
      <c r="D162" s="7" t="s">
        <v>263</v>
      </c>
      <c r="E162" s="7" t="s">
        <v>390</v>
      </c>
      <c r="F162" s="15">
        <v>6</v>
      </c>
      <c r="G162" s="15">
        <v>20</v>
      </c>
      <c r="H162" s="19">
        <f t="shared" si="8"/>
        <v>26</v>
      </c>
      <c r="I162" s="33">
        <v>6</v>
      </c>
      <c r="J162" s="15">
        <v>2</v>
      </c>
      <c r="K162" s="8">
        <v>10</v>
      </c>
      <c r="L162" s="8">
        <f t="shared" si="9"/>
        <v>19</v>
      </c>
      <c r="M162" s="8">
        <f t="shared" si="10"/>
        <v>21.8</v>
      </c>
      <c r="N162" s="8" t="str">
        <f t="shared" si="11"/>
        <v>kaldı</v>
      </c>
    </row>
    <row r="163" spans="1:14">
      <c r="A163" s="4" t="s">
        <v>1988</v>
      </c>
      <c r="B163" s="7" t="s">
        <v>100</v>
      </c>
      <c r="C163" s="7" t="s">
        <v>1770</v>
      </c>
      <c r="D163" s="7" t="s">
        <v>263</v>
      </c>
      <c r="E163" s="7" t="s">
        <v>1769</v>
      </c>
      <c r="F163" s="15">
        <v>23</v>
      </c>
      <c r="G163" s="15">
        <v>20</v>
      </c>
      <c r="H163" s="19">
        <f t="shared" si="8"/>
        <v>43</v>
      </c>
      <c r="I163" s="33">
        <v>9</v>
      </c>
      <c r="J163" s="15">
        <v>9</v>
      </c>
      <c r="K163" s="8">
        <v>10</v>
      </c>
      <c r="L163" s="8">
        <f t="shared" si="9"/>
        <v>32.5</v>
      </c>
      <c r="M163" s="8">
        <f t="shared" si="10"/>
        <v>36.700000000000003</v>
      </c>
      <c r="N163" s="8" t="str">
        <f t="shared" si="11"/>
        <v>kaldı</v>
      </c>
    </row>
    <row r="164" spans="1:14">
      <c r="A164" s="4" t="s">
        <v>1989</v>
      </c>
      <c r="B164" s="7" t="s">
        <v>1014</v>
      </c>
      <c r="C164" s="7" t="s">
        <v>264</v>
      </c>
      <c r="D164" s="7" t="s">
        <v>263</v>
      </c>
      <c r="E164" s="7" t="s">
        <v>262</v>
      </c>
      <c r="F164" s="15">
        <v>11</v>
      </c>
      <c r="G164" s="15">
        <v>20</v>
      </c>
      <c r="H164" s="19">
        <f t="shared" si="8"/>
        <v>31</v>
      </c>
      <c r="I164" s="33">
        <v>4</v>
      </c>
      <c r="J164" s="15">
        <v>4</v>
      </c>
      <c r="K164" s="8">
        <v>10</v>
      </c>
      <c r="L164" s="8">
        <f t="shared" si="9"/>
        <v>20</v>
      </c>
      <c r="M164" s="8">
        <f t="shared" si="10"/>
        <v>24.4</v>
      </c>
      <c r="N164" s="8" t="str">
        <f t="shared" si="11"/>
        <v>kaldı</v>
      </c>
    </row>
    <row r="165" spans="1:14">
      <c r="A165" s="4" t="s">
        <v>1988</v>
      </c>
      <c r="B165" s="7" t="s">
        <v>68</v>
      </c>
      <c r="C165" s="7" t="s">
        <v>1781</v>
      </c>
      <c r="D165" s="7" t="s">
        <v>1780</v>
      </c>
      <c r="E165" s="7" t="s">
        <v>123</v>
      </c>
      <c r="F165" s="15">
        <v>11</v>
      </c>
      <c r="G165" s="15">
        <v>20</v>
      </c>
      <c r="H165" s="19">
        <f t="shared" si="8"/>
        <v>31</v>
      </c>
      <c r="I165" s="33"/>
      <c r="J165" s="15">
        <v>2</v>
      </c>
      <c r="K165" s="8">
        <v>10</v>
      </c>
      <c r="L165" s="8">
        <f t="shared" si="9"/>
        <v>13</v>
      </c>
      <c r="M165" s="8">
        <f t="shared" si="10"/>
        <v>20.2</v>
      </c>
      <c r="N165" s="8" t="str">
        <f t="shared" si="11"/>
        <v>kaldı</v>
      </c>
    </row>
    <row r="166" spans="1:14">
      <c r="A166" s="4" t="s">
        <v>1989</v>
      </c>
      <c r="B166" s="7" t="s">
        <v>40</v>
      </c>
      <c r="C166" s="7" t="s">
        <v>1945</v>
      </c>
      <c r="D166" s="7" t="s">
        <v>1944</v>
      </c>
      <c r="E166" s="7" t="s">
        <v>1943</v>
      </c>
      <c r="F166" s="15">
        <v>21</v>
      </c>
      <c r="G166" s="15">
        <v>20</v>
      </c>
      <c r="H166" s="19">
        <f t="shared" si="8"/>
        <v>41</v>
      </c>
      <c r="I166" s="33"/>
      <c r="K166" s="8">
        <v>10</v>
      </c>
      <c r="L166" s="8">
        <f t="shared" si="9"/>
        <v>10</v>
      </c>
      <c r="M166" s="8">
        <f t="shared" si="10"/>
        <v>22.400000000000002</v>
      </c>
      <c r="N166" s="8" t="str">
        <f t="shared" si="11"/>
        <v>kaldı</v>
      </c>
    </row>
    <row r="167" spans="1:14">
      <c r="A167" s="4" t="s">
        <v>1988</v>
      </c>
      <c r="B167" s="7" t="s">
        <v>1014</v>
      </c>
      <c r="C167" s="7" t="s">
        <v>1025</v>
      </c>
      <c r="D167" s="7" t="s">
        <v>1024</v>
      </c>
      <c r="E167" s="7" t="s">
        <v>1023</v>
      </c>
      <c r="F167" s="15">
        <v>23</v>
      </c>
      <c r="G167" s="15">
        <v>20</v>
      </c>
      <c r="H167" s="19">
        <f t="shared" si="8"/>
        <v>43</v>
      </c>
      <c r="I167" s="33">
        <v>8</v>
      </c>
      <c r="J167" s="15">
        <v>10</v>
      </c>
      <c r="K167" s="8">
        <v>10</v>
      </c>
      <c r="L167" s="8">
        <f t="shared" si="9"/>
        <v>33</v>
      </c>
      <c r="M167" s="8">
        <f t="shared" si="10"/>
        <v>37</v>
      </c>
      <c r="N167" s="8" t="str">
        <f t="shared" si="11"/>
        <v>kaldı</v>
      </c>
    </row>
    <row r="168" spans="1:14">
      <c r="A168" s="4" t="s">
        <v>1989</v>
      </c>
      <c r="B168" s="7" t="s">
        <v>995</v>
      </c>
      <c r="C168" s="7" t="s">
        <v>255</v>
      </c>
      <c r="D168" s="7" t="s">
        <v>254</v>
      </c>
      <c r="E168" s="7" t="s">
        <v>253</v>
      </c>
      <c r="F168" s="15">
        <v>8</v>
      </c>
      <c r="G168" s="15">
        <v>20</v>
      </c>
      <c r="H168" s="19">
        <f t="shared" si="8"/>
        <v>28</v>
      </c>
      <c r="I168" s="33">
        <v>10</v>
      </c>
      <c r="J168" s="15">
        <v>1</v>
      </c>
      <c r="K168" s="8">
        <v>10</v>
      </c>
      <c r="L168" s="8">
        <f t="shared" si="9"/>
        <v>21.5</v>
      </c>
      <c r="M168" s="8">
        <f t="shared" si="10"/>
        <v>24.1</v>
      </c>
      <c r="N168" s="8" t="str">
        <f t="shared" si="11"/>
        <v>kaldı</v>
      </c>
    </row>
    <row r="169" spans="1:14">
      <c r="A169" s="4" t="s">
        <v>1989</v>
      </c>
      <c r="B169" s="7" t="s">
        <v>116</v>
      </c>
      <c r="C169" s="7" t="s">
        <v>1928</v>
      </c>
      <c r="D169" s="7" t="s">
        <v>1927</v>
      </c>
      <c r="E169" s="7" t="s">
        <v>1926</v>
      </c>
      <c r="F169" s="15">
        <v>13</v>
      </c>
      <c r="G169" s="15">
        <v>20</v>
      </c>
      <c r="H169" s="19">
        <f t="shared" si="8"/>
        <v>33</v>
      </c>
      <c r="I169" s="33">
        <v>6</v>
      </c>
      <c r="J169" s="15">
        <v>4</v>
      </c>
      <c r="K169" s="8">
        <v>10</v>
      </c>
      <c r="L169" s="8">
        <f t="shared" si="9"/>
        <v>22</v>
      </c>
      <c r="M169" s="8">
        <f t="shared" si="10"/>
        <v>26.4</v>
      </c>
      <c r="N169" s="8" t="str">
        <f t="shared" si="11"/>
        <v>kaldı</v>
      </c>
    </row>
    <row r="170" spans="1:14">
      <c r="A170" s="4" t="s">
        <v>1988</v>
      </c>
      <c r="B170" s="7" t="s">
        <v>861</v>
      </c>
      <c r="C170" s="7" t="s">
        <v>924</v>
      </c>
      <c r="D170" s="7" t="s">
        <v>658</v>
      </c>
      <c r="E170" s="7" t="s">
        <v>923</v>
      </c>
      <c r="G170" s="15">
        <v>20</v>
      </c>
      <c r="H170" s="19">
        <f t="shared" si="8"/>
        <v>20</v>
      </c>
      <c r="I170" s="33"/>
      <c r="K170" s="8">
        <v>10</v>
      </c>
      <c r="L170" s="8">
        <f t="shared" si="9"/>
        <v>10</v>
      </c>
      <c r="M170" s="8">
        <f t="shared" si="10"/>
        <v>14</v>
      </c>
      <c r="N170" s="8" t="str">
        <f t="shared" si="11"/>
        <v>kaldı</v>
      </c>
    </row>
    <row r="171" spans="1:14">
      <c r="A171" s="4" t="s">
        <v>1988</v>
      </c>
      <c r="B171" s="7" t="s">
        <v>841</v>
      </c>
      <c r="C171" s="7" t="s">
        <v>1601</v>
      </c>
      <c r="D171" s="7" t="s">
        <v>1600</v>
      </c>
      <c r="E171" s="7" t="s">
        <v>1599</v>
      </c>
      <c r="F171" s="15">
        <v>16</v>
      </c>
      <c r="G171" s="15">
        <v>20</v>
      </c>
      <c r="H171" s="19">
        <f t="shared" si="8"/>
        <v>36</v>
      </c>
      <c r="I171" s="33">
        <v>10</v>
      </c>
      <c r="J171" s="15">
        <v>1</v>
      </c>
      <c r="K171" s="8">
        <v>10</v>
      </c>
      <c r="L171" s="8">
        <f t="shared" si="9"/>
        <v>21.5</v>
      </c>
      <c r="M171" s="8">
        <f t="shared" si="10"/>
        <v>27.3</v>
      </c>
      <c r="N171" s="8" t="str">
        <f t="shared" si="11"/>
        <v>kaldı</v>
      </c>
    </row>
    <row r="172" spans="1:14">
      <c r="A172" s="4" t="s">
        <v>1988</v>
      </c>
      <c r="B172" s="7" t="s">
        <v>995</v>
      </c>
      <c r="C172" s="7" t="s">
        <v>1013</v>
      </c>
      <c r="D172" s="7" t="s">
        <v>1012</v>
      </c>
      <c r="E172" s="7" t="s">
        <v>1011</v>
      </c>
      <c r="F172" s="15">
        <v>47</v>
      </c>
      <c r="G172" s="15">
        <v>20</v>
      </c>
      <c r="H172" s="19">
        <f t="shared" si="8"/>
        <v>67</v>
      </c>
      <c r="I172" s="33">
        <v>11</v>
      </c>
      <c r="J172" s="15">
        <v>26</v>
      </c>
      <c r="K172" s="8">
        <v>10</v>
      </c>
      <c r="L172" s="8">
        <f t="shared" si="9"/>
        <v>60</v>
      </c>
      <c r="M172" s="8">
        <f t="shared" si="10"/>
        <v>62.8</v>
      </c>
      <c r="N172" s="8" t="str">
        <f t="shared" si="11"/>
        <v>GEÇTİ</v>
      </c>
    </row>
    <row r="173" spans="1:14">
      <c r="A173" s="4" t="s">
        <v>1988</v>
      </c>
      <c r="B173" s="7" t="s">
        <v>845</v>
      </c>
      <c r="C173" s="7" t="s">
        <v>1604</v>
      </c>
      <c r="D173" s="7" t="s">
        <v>1603</v>
      </c>
      <c r="E173" s="7" t="s">
        <v>1602</v>
      </c>
      <c r="F173" s="15">
        <v>49</v>
      </c>
      <c r="G173" s="15">
        <v>20</v>
      </c>
      <c r="H173" s="19">
        <f t="shared" si="8"/>
        <v>69</v>
      </c>
      <c r="I173" s="33">
        <v>11</v>
      </c>
      <c r="J173" s="15">
        <v>28</v>
      </c>
      <c r="K173" s="8">
        <v>10</v>
      </c>
      <c r="L173" s="8">
        <f t="shared" si="9"/>
        <v>63</v>
      </c>
      <c r="M173" s="8">
        <f t="shared" si="10"/>
        <v>65.400000000000006</v>
      </c>
      <c r="N173" s="8" t="str">
        <f t="shared" si="11"/>
        <v>GEÇTİ</v>
      </c>
    </row>
    <row r="174" spans="1:14">
      <c r="A174" s="4" t="s">
        <v>1989</v>
      </c>
      <c r="B174" s="7" t="s">
        <v>166</v>
      </c>
      <c r="C174" s="7" t="s">
        <v>1911</v>
      </c>
      <c r="D174" s="7" t="s">
        <v>1351</v>
      </c>
      <c r="E174" s="7" t="s">
        <v>1910</v>
      </c>
      <c r="F174" s="15">
        <v>6</v>
      </c>
      <c r="G174" s="15">
        <v>20</v>
      </c>
      <c r="H174" s="19">
        <f t="shared" si="8"/>
        <v>26</v>
      </c>
      <c r="I174" s="33">
        <v>2</v>
      </c>
      <c r="J174" s="15">
        <v>8</v>
      </c>
      <c r="K174" s="8">
        <v>10</v>
      </c>
      <c r="L174" s="8">
        <f t="shared" si="9"/>
        <v>24</v>
      </c>
      <c r="M174" s="8">
        <f t="shared" si="10"/>
        <v>24.799999999999997</v>
      </c>
      <c r="N174" s="8" t="str">
        <f t="shared" si="11"/>
        <v>kaldı</v>
      </c>
    </row>
    <row r="175" spans="1:14">
      <c r="A175" s="4" t="s">
        <v>1989</v>
      </c>
      <c r="B175" s="7" t="s">
        <v>875</v>
      </c>
      <c r="C175" s="7" t="s">
        <v>1813</v>
      </c>
      <c r="D175" s="7" t="s">
        <v>1812</v>
      </c>
      <c r="E175" s="7" t="s">
        <v>1811</v>
      </c>
      <c r="F175" s="15">
        <v>2</v>
      </c>
      <c r="G175" s="15">
        <v>20</v>
      </c>
      <c r="H175" s="19">
        <f t="shared" si="8"/>
        <v>22</v>
      </c>
      <c r="I175" s="33">
        <v>9</v>
      </c>
      <c r="J175" s="15">
        <v>1</v>
      </c>
      <c r="K175" s="8">
        <v>10</v>
      </c>
      <c r="L175" s="8">
        <f t="shared" si="9"/>
        <v>20.5</v>
      </c>
      <c r="M175" s="8">
        <f t="shared" si="10"/>
        <v>21.1</v>
      </c>
      <c r="N175" s="8" t="str">
        <f t="shared" si="11"/>
        <v>kaldı</v>
      </c>
    </row>
    <row r="176" spans="1:14">
      <c r="A176" s="4" t="s">
        <v>1989</v>
      </c>
      <c r="B176" s="7" t="s">
        <v>72</v>
      </c>
      <c r="C176" s="7" t="s">
        <v>1937</v>
      </c>
      <c r="D176" s="7" t="s">
        <v>1936</v>
      </c>
      <c r="E176" s="7" t="s">
        <v>1935</v>
      </c>
      <c r="F176" s="15">
        <v>37</v>
      </c>
      <c r="G176" s="15">
        <v>20</v>
      </c>
      <c r="H176" s="19">
        <f t="shared" si="8"/>
        <v>57</v>
      </c>
      <c r="I176" s="33">
        <v>1</v>
      </c>
      <c r="J176" s="15">
        <v>17</v>
      </c>
      <c r="K176" s="8">
        <v>10</v>
      </c>
      <c r="L176" s="8">
        <f t="shared" si="9"/>
        <v>36.5</v>
      </c>
      <c r="M176" s="8">
        <f t="shared" si="10"/>
        <v>44.7</v>
      </c>
      <c r="N176" s="8" t="str">
        <f t="shared" si="11"/>
        <v>kaldı</v>
      </c>
    </row>
    <row r="177" spans="1:14">
      <c r="A177" s="4" t="s">
        <v>1989</v>
      </c>
      <c r="B177" s="7" t="s">
        <v>1065</v>
      </c>
      <c r="C177" s="7" t="s">
        <v>1492</v>
      </c>
      <c r="D177" s="7" t="s">
        <v>1491</v>
      </c>
      <c r="E177" s="7" t="s">
        <v>1490</v>
      </c>
      <c r="F177" s="15">
        <v>8</v>
      </c>
      <c r="G177" s="15">
        <v>20</v>
      </c>
      <c r="H177" s="19">
        <f t="shared" si="8"/>
        <v>28</v>
      </c>
      <c r="I177" s="33">
        <v>4</v>
      </c>
      <c r="K177" s="8">
        <v>10</v>
      </c>
      <c r="L177" s="8">
        <f t="shared" si="9"/>
        <v>14</v>
      </c>
      <c r="M177" s="8">
        <f t="shared" si="10"/>
        <v>19.600000000000001</v>
      </c>
      <c r="N177" s="8" t="str">
        <f t="shared" si="11"/>
        <v>kaldı</v>
      </c>
    </row>
    <row r="178" spans="1:14">
      <c r="A178" s="4" t="s">
        <v>1988</v>
      </c>
      <c r="B178" s="7" t="s">
        <v>908</v>
      </c>
      <c r="C178" s="7" t="s">
        <v>1633</v>
      </c>
      <c r="D178" s="7" t="s">
        <v>1632</v>
      </c>
      <c r="E178" s="7" t="s">
        <v>1631</v>
      </c>
      <c r="F178" s="15">
        <v>5</v>
      </c>
      <c r="G178" s="15">
        <v>20</v>
      </c>
      <c r="H178" s="19">
        <f t="shared" si="8"/>
        <v>25</v>
      </c>
      <c r="I178" s="33">
        <v>9</v>
      </c>
      <c r="J178" s="15">
        <v>3</v>
      </c>
      <c r="K178" s="8">
        <v>10</v>
      </c>
      <c r="L178" s="8">
        <f t="shared" si="9"/>
        <v>23.5</v>
      </c>
      <c r="M178" s="8">
        <f t="shared" si="10"/>
        <v>24.1</v>
      </c>
      <c r="N178" s="8" t="str">
        <f t="shared" si="11"/>
        <v>kaldı</v>
      </c>
    </row>
    <row r="179" spans="1:14">
      <c r="A179" s="4" t="s">
        <v>1989</v>
      </c>
      <c r="B179" s="7" t="s">
        <v>922</v>
      </c>
      <c r="C179" s="7" t="s">
        <v>1833</v>
      </c>
      <c r="D179" s="7" t="s">
        <v>1832</v>
      </c>
      <c r="E179" s="7" t="s">
        <v>1831</v>
      </c>
      <c r="F179" s="15">
        <v>20</v>
      </c>
      <c r="G179" s="15">
        <v>20</v>
      </c>
      <c r="H179" s="19">
        <f t="shared" si="8"/>
        <v>40</v>
      </c>
      <c r="I179" s="33">
        <v>9</v>
      </c>
      <c r="J179" s="15">
        <v>7</v>
      </c>
      <c r="K179" s="8">
        <v>10</v>
      </c>
      <c r="L179" s="8">
        <f t="shared" si="9"/>
        <v>29.5</v>
      </c>
      <c r="M179" s="8">
        <f t="shared" si="10"/>
        <v>33.700000000000003</v>
      </c>
      <c r="N179" s="8" t="str">
        <f t="shared" si="11"/>
        <v>kaldı</v>
      </c>
    </row>
    <row r="180" spans="1:14">
      <c r="A180" s="4" t="s">
        <v>1988</v>
      </c>
      <c r="B180" s="7" t="s">
        <v>308</v>
      </c>
      <c r="C180" s="7" t="s">
        <v>1737</v>
      </c>
      <c r="D180" s="7" t="s">
        <v>1253</v>
      </c>
      <c r="E180" s="7" t="s">
        <v>1736</v>
      </c>
      <c r="F180" s="15">
        <v>31</v>
      </c>
      <c r="G180" s="15">
        <v>20</v>
      </c>
      <c r="H180" s="19">
        <f t="shared" si="8"/>
        <v>51</v>
      </c>
      <c r="I180" s="33">
        <v>8</v>
      </c>
      <c r="J180" s="15">
        <v>47</v>
      </c>
      <c r="K180" s="8">
        <v>10</v>
      </c>
      <c r="L180" s="8">
        <f t="shared" si="9"/>
        <v>88.5</v>
      </c>
      <c r="M180" s="8">
        <f t="shared" si="10"/>
        <v>73.5</v>
      </c>
      <c r="N180" s="8" t="str">
        <f t="shared" si="11"/>
        <v>GEÇTİ</v>
      </c>
    </row>
    <row r="181" spans="1:14">
      <c r="A181" s="4" t="s">
        <v>1989</v>
      </c>
      <c r="B181" s="7" t="s">
        <v>1036</v>
      </c>
      <c r="C181" s="7" t="s">
        <v>1468</v>
      </c>
      <c r="D181" s="7" t="s">
        <v>1467</v>
      </c>
      <c r="E181" s="7" t="s">
        <v>1466</v>
      </c>
      <c r="F181" s="15">
        <v>17</v>
      </c>
      <c r="G181" s="15">
        <v>20</v>
      </c>
      <c r="H181" s="19">
        <f t="shared" si="8"/>
        <v>37</v>
      </c>
      <c r="I181" s="33">
        <v>4</v>
      </c>
      <c r="J181" s="15">
        <v>4</v>
      </c>
      <c r="K181" s="8">
        <v>10</v>
      </c>
      <c r="L181" s="8">
        <f t="shared" si="9"/>
        <v>20</v>
      </c>
      <c r="M181" s="8">
        <f t="shared" si="10"/>
        <v>26.8</v>
      </c>
      <c r="N181" s="8" t="str">
        <f t="shared" si="11"/>
        <v>kaldı</v>
      </c>
    </row>
    <row r="182" spans="1:14">
      <c r="A182" s="4" t="s">
        <v>1989</v>
      </c>
      <c r="B182" s="7" t="s">
        <v>132</v>
      </c>
      <c r="C182" s="7" t="s">
        <v>1530</v>
      </c>
      <c r="D182" s="7" t="s">
        <v>1529</v>
      </c>
      <c r="E182" s="7" t="s">
        <v>1528</v>
      </c>
      <c r="F182" s="15">
        <v>52</v>
      </c>
      <c r="G182" s="15">
        <v>20</v>
      </c>
      <c r="H182" s="19">
        <f t="shared" si="8"/>
        <v>72</v>
      </c>
      <c r="I182" s="33">
        <v>4</v>
      </c>
      <c r="J182" s="15">
        <v>23</v>
      </c>
      <c r="K182" s="8">
        <v>10</v>
      </c>
      <c r="L182" s="8">
        <f t="shared" si="9"/>
        <v>48.5</v>
      </c>
      <c r="M182" s="8">
        <f t="shared" si="10"/>
        <v>57.9</v>
      </c>
      <c r="N182" s="8" t="str">
        <f t="shared" si="11"/>
        <v>kaldı</v>
      </c>
    </row>
    <row r="183" spans="1:14">
      <c r="A183" s="4" t="s">
        <v>1988</v>
      </c>
      <c r="B183" s="7" t="s">
        <v>1008</v>
      </c>
      <c r="C183" s="7" t="s">
        <v>1695</v>
      </c>
      <c r="D183" s="7" t="s">
        <v>1694</v>
      </c>
      <c r="E183" s="7" t="s">
        <v>1693</v>
      </c>
      <c r="F183" s="15">
        <v>39</v>
      </c>
      <c r="G183" s="15">
        <v>20</v>
      </c>
      <c r="H183" s="19">
        <f t="shared" si="8"/>
        <v>59</v>
      </c>
      <c r="I183" s="33">
        <v>10</v>
      </c>
      <c r="J183" s="15">
        <v>30</v>
      </c>
      <c r="K183" s="8">
        <v>10</v>
      </c>
      <c r="L183" s="8">
        <f t="shared" si="9"/>
        <v>65</v>
      </c>
      <c r="M183" s="8">
        <f t="shared" si="10"/>
        <v>62.6</v>
      </c>
      <c r="N183" s="8" t="str">
        <f t="shared" si="11"/>
        <v>GEÇTİ</v>
      </c>
    </row>
    <row r="184" spans="1:14">
      <c r="A184" s="4" t="s">
        <v>1989</v>
      </c>
      <c r="B184" s="7" t="s">
        <v>1026</v>
      </c>
      <c r="C184" s="7" t="s">
        <v>1878</v>
      </c>
      <c r="D184" s="7" t="s">
        <v>1877</v>
      </c>
      <c r="E184" s="7" t="s">
        <v>1876</v>
      </c>
      <c r="F184" s="15">
        <v>31</v>
      </c>
      <c r="G184" s="15">
        <v>20</v>
      </c>
      <c r="H184" s="19">
        <f t="shared" si="8"/>
        <v>51</v>
      </c>
      <c r="I184" s="33"/>
      <c r="K184" s="8">
        <v>10</v>
      </c>
      <c r="L184" s="8">
        <f t="shared" si="9"/>
        <v>10</v>
      </c>
      <c r="M184" s="8">
        <f t="shared" si="10"/>
        <v>26.400000000000002</v>
      </c>
      <c r="N184" s="8" t="str">
        <f t="shared" si="11"/>
        <v>kaldı</v>
      </c>
    </row>
    <row r="185" spans="1:14">
      <c r="A185" s="4" t="s">
        <v>1988</v>
      </c>
      <c r="B185" s="7" t="s">
        <v>64</v>
      </c>
      <c r="C185" s="7" t="s">
        <v>421</v>
      </c>
      <c r="D185" s="7" t="s">
        <v>58</v>
      </c>
      <c r="E185" s="7" t="s">
        <v>420</v>
      </c>
      <c r="F185" s="15">
        <v>4</v>
      </c>
      <c r="G185" s="15">
        <v>20</v>
      </c>
      <c r="H185" s="19">
        <f t="shared" si="8"/>
        <v>24</v>
      </c>
      <c r="I185" s="33"/>
      <c r="J185" s="15">
        <v>1</v>
      </c>
      <c r="K185" s="8">
        <v>10</v>
      </c>
      <c r="L185" s="8">
        <f t="shared" si="9"/>
        <v>11.5</v>
      </c>
      <c r="M185" s="8">
        <f t="shared" si="10"/>
        <v>16.5</v>
      </c>
      <c r="N185" s="8" t="str">
        <f t="shared" si="11"/>
        <v>kaldı</v>
      </c>
    </row>
    <row r="186" spans="1:14">
      <c r="A186" s="4" t="s">
        <v>1989</v>
      </c>
      <c r="B186" s="7" t="s">
        <v>960</v>
      </c>
      <c r="C186" s="7" t="s">
        <v>243</v>
      </c>
      <c r="D186" s="7" t="s">
        <v>242</v>
      </c>
      <c r="E186" s="7" t="s">
        <v>241</v>
      </c>
      <c r="F186" s="15">
        <v>18</v>
      </c>
      <c r="G186" s="15">
        <v>20</v>
      </c>
      <c r="H186" s="19">
        <f t="shared" si="8"/>
        <v>38</v>
      </c>
      <c r="I186" s="33">
        <v>6</v>
      </c>
      <c r="J186" s="15">
        <v>22</v>
      </c>
      <c r="K186" s="8">
        <v>10</v>
      </c>
      <c r="L186" s="8">
        <f t="shared" si="9"/>
        <v>49</v>
      </c>
      <c r="M186" s="8">
        <f t="shared" si="10"/>
        <v>44.6</v>
      </c>
      <c r="N186" s="8" t="str">
        <f t="shared" si="11"/>
        <v>kaldı</v>
      </c>
    </row>
    <row r="187" spans="1:14">
      <c r="A187" s="4" t="s">
        <v>1989</v>
      </c>
      <c r="B187" s="7" t="s">
        <v>92</v>
      </c>
      <c r="C187" s="7" t="s">
        <v>1551</v>
      </c>
      <c r="D187" s="7" t="s">
        <v>242</v>
      </c>
      <c r="E187" s="7" t="s">
        <v>1550</v>
      </c>
      <c r="G187" s="15">
        <v>20</v>
      </c>
      <c r="H187" s="19">
        <f t="shared" si="8"/>
        <v>20</v>
      </c>
      <c r="I187" s="33">
        <v>3</v>
      </c>
      <c r="K187" s="8">
        <v>10</v>
      </c>
      <c r="L187" s="8">
        <f t="shared" si="9"/>
        <v>13</v>
      </c>
      <c r="M187" s="8">
        <f t="shared" si="10"/>
        <v>15.8</v>
      </c>
      <c r="N187" s="8" t="str">
        <f t="shared" si="11"/>
        <v>kaldı</v>
      </c>
    </row>
    <row r="188" spans="1:14">
      <c r="A188" s="4" t="s">
        <v>1989</v>
      </c>
      <c r="B188" s="7" t="s">
        <v>930</v>
      </c>
      <c r="C188" s="7" t="s">
        <v>1380</v>
      </c>
      <c r="D188" s="7" t="s">
        <v>1319</v>
      </c>
      <c r="E188" s="7" t="s">
        <v>1379</v>
      </c>
      <c r="G188" s="15">
        <v>20</v>
      </c>
      <c r="H188" s="19">
        <f t="shared" si="8"/>
        <v>20</v>
      </c>
      <c r="I188" s="33">
        <v>2</v>
      </c>
      <c r="K188" s="8">
        <v>10</v>
      </c>
      <c r="L188" s="8">
        <f t="shared" si="9"/>
        <v>12</v>
      </c>
      <c r="M188" s="8">
        <f t="shared" si="10"/>
        <v>15.2</v>
      </c>
      <c r="N188" s="8" t="str">
        <f t="shared" si="11"/>
        <v>kaldı</v>
      </c>
    </row>
    <row r="189" spans="1:14">
      <c r="A189" s="4" t="s">
        <v>1989</v>
      </c>
      <c r="B189" s="7" t="s">
        <v>984</v>
      </c>
      <c r="C189" s="7" t="s">
        <v>1857</v>
      </c>
      <c r="D189" s="7" t="s">
        <v>778</v>
      </c>
      <c r="E189" s="7" t="s">
        <v>1856</v>
      </c>
      <c r="F189" s="15">
        <v>27</v>
      </c>
      <c r="G189" s="15">
        <v>20</v>
      </c>
      <c r="H189" s="19">
        <f t="shared" si="8"/>
        <v>47</v>
      </c>
      <c r="I189" s="33">
        <v>6</v>
      </c>
      <c r="J189" s="15">
        <v>25</v>
      </c>
      <c r="K189" s="8">
        <v>10</v>
      </c>
      <c r="L189" s="8">
        <f t="shared" si="9"/>
        <v>53.5</v>
      </c>
      <c r="M189" s="8">
        <f t="shared" si="10"/>
        <v>50.900000000000006</v>
      </c>
      <c r="N189" s="8" t="str">
        <f t="shared" si="11"/>
        <v>kaldı</v>
      </c>
    </row>
    <row r="190" spans="1:14">
      <c r="A190" s="4" t="s">
        <v>1988</v>
      </c>
      <c r="B190" s="7" t="s">
        <v>116</v>
      </c>
      <c r="C190" s="7" t="s">
        <v>1765</v>
      </c>
      <c r="D190" s="7" t="s">
        <v>778</v>
      </c>
      <c r="E190" s="7" t="s">
        <v>1764</v>
      </c>
      <c r="F190" s="15">
        <v>32</v>
      </c>
      <c r="G190" s="15">
        <v>20</v>
      </c>
      <c r="H190" s="19">
        <f t="shared" si="8"/>
        <v>52</v>
      </c>
      <c r="I190" s="33">
        <v>8</v>
      </c>
      <c r="J190" s="15">
        <v>27</v>
      </c>
      <c r="K190" s="8">
        <v>10</v>
      </c>
      <c r="L190" s="8">
        <f t="shared" si="9"/>
        <v>58.5</v>
      </c>
      <c r="M190" s="8">
        <f t="shared" si="10"/>
        <v>55.900000000000006</v>
      </c>
      <c r="N190" s="8" t="str">
        <f t="shared" si="11"/>
        <v>kaldı</v>
      </c>
    </row>
    <row r="191" spans="1:14">
      <c r="A191" s="4" t="s">
        <v>1988</v>
      </c>
      <c r="B191" s="7" t="s">
        <v>1026</v>
      </c>
      <c r="C191" s="7" t="s">
        <v>69</v>
      </c>
      <c r="D191" s="7" t="s">
        <v>70</v>
      </c>
      <c r="E191" s="7" t="s">
        <v>71</v>
      </c>
      <c r="G191" s="15">
        <v>20</v>
      </c>
      <c r="H191" s="19">
        <f t="shared" si="8"/>
        <v>20</v>
      </c>
      <c r="I191" s="33">
        <v>10</v>
      </c>
      <c r="K191" s="8">
        <v>10</v>
      </c>
      <c r="L191" s="8">
        <f t="shared" si="9"/>
        <v>20</v>
      </c>
      <c r="M191" s="8">
        <f t="shared" si="10"/>
        <v>20</v>
      </c>
      <c r="N191" s="8" t="str">
        <f t="shared" si="11"/>
        <v>kaldı</v>
      </c>
    </row>
    <row r="192" spans="1:14">
      <c r="A192" s="4" t="s">
        <v>1988</v>
      </c>
      <c r="B192" s="7" t="s">
        <v>1065</v>
      </c>
      <c r="C192" s="7" t="s">
        <v>1726</v>
      </c>
      <c r="D192" s="7" t="s">
        <v>778</v>
      </c>
      <c r="E192" s="7" t="s">
        <v>1725</v>
      </c>
      <c r="F192" s="15">
        <v>31</v>
      </c>
      <c r="G192" s="15">
        <v>20</v>
      </c>
      <c r="H192" s="19">
        <f t="shared" si="8"/>
        <v>51</v>
      </c>
      <c r="I192" s="33">
        <v>6</v>
      </c>
      <c r="J192" s="15">
        <v>68</v>
      </c>
      <c r="K192" s="8">
        <v>10</v>
      </c>
      <c r="L192" s="8">
        <f t="shared" si="9"/>
        <v>118</v>
      </c>
      <c r="M192" s="8">
        <f t="shared" si="10"/>
        <v>91.2</v>
      </c>
      <c r="N192" s="8" t="str">
        <f t="shared" si="11"/>
        <v>GEÇTİ</v>
      </c>
    </row>
    <row r="193" spans="1:15">
      <c r="A193" s="4" t="s">
        <v>1989</v>
      </c>
      <c r="B193" s="7" t="s">
        <v>1017</v>
      </c>
      <c r="C193" s="7" t="s">
        <v>1871</v>
      </c>
      <c r="D193" s="7" t="s">
        <v>1870</v>
      </c>
      <c r="E193" s="7" t="s">
        <v>411</v>
      </c>
      <c r="F193" s="15">
        <v>3</v>
      </c>
      <c r="G193" s="15">
        <v>20</v>
      </c>
      <c r="H193" s="19">
        <f t="shared" si="8"/>
        <v>23</v>
      </c>
      <c r="I193" s="33">
        <v>3</v>
      </c>
      <c r="K193" s="8">
        <v>10</v>
      </c>
      <c r="L193" s="8">
        <f t="shared" si="9"/>
        <v>13</v>
      </c>
      <c r="M193" s="8">
        <f t="shared" si="10"/>
        <v>17</v>
      </c>
      <c r="N193" s="8" t="str">
        <f t="shared" si="11"/>
        <v>kaldı</v>
      </c>
    </row>
    <row r="194" spans="1:15">
      <c r="A194" s="4" t="s">
        <v>1989</v>
      </c>
      <c r="B194" s="7" t="s">
        <v>156</v>
      </c>
      <c r="C194" s="7" t="s">
        <v>1918</v>
      </c>
      <c r="D194" s="7" t="s">
        <v>1917</v>
      </c>
      <c r="E194" s="7" t="s">
        <v>806</v>
      </c>
      <c r="F194" s="15">
        <v>3</v>
      </c>
      <c r="G194" s="15">
        <v>20</v>
      </c>
      <c r="H194" s="19">
        <f t="shared" si="8"/>
        <v>23</v>
      </c>
      <c r="I194" s="33">
        <v>5</v>
      </c>
      <c r="J194" s="15">
        <v>18</v>
      </c>
      <c r="K194" s="8">
        <v>10</v>
      </c>
      <c r="L194" s="8">
        <f t="shared" si="9"/>
        <v>42</v>
      </c>
      <c r="M194" s="8">
        <f t="shared" si="10"/>
        <v>34.4</v>
      </c>
      <c r="N194" s="8" t="str">
        <f t="shared" si="11"/>
        <v>kaldı</v>
      </c>
      <c r="O194" s="38" t="s">
        <v>2237</v>
      </c>
    </row>
    <row r="195" spans="1:15">
      <c r="A195" s="4" t="s">
        <v>1989</v>
      </c>
      <c r="B195" s="7" t="s">
        <v>104</v>
      </c>
      <c r="C195" s="7" t="s">
        <v>1543</v>
      </c>
      <c r="D195" s="7" t="s">
        <v>1542</v>
      </c>
      <c r="E195" s="7" t="s">
        <v>725</v>
      </c>
      <c r="F195" s="15">
        <v>17</v>
      </c>
      <c r="G195" s="15">
        <v>20</v>
      </c>
      <c r="H195" s="19">
        <f t="shared" ref="H195:H258" si="12">F195+G195</f>
        <v>37</v>
      </c>
      <c r="I195" s="33">
        <v>8</v>
      </c>
      <c r="J195" s="15">
        <v>8</v>
      </c>
      <c r="K195" s="8">
        <v>10</v>
      </c>
      <c r="L195" s="8">
        <f t="shared" ref="L195:L258" si="13">I195+J195*1.5+K195</f>
        <v>30</v>
      </c>
      <c r="M195" s="8">
        <f t="shared" ref="M195:M258" si="14">H195*0.4+L195*0.6</f>
        <v>32.799999999999997</v>
      </c>
      <c r="N195" s="8" t="str">
        <f t="shared" ref="N195:N258" si="15">IF(AND(L195&gt;=50,M195&gt;=59.5),"GEÇTİ","kaldı")</f>
        <v>kaldı</v>
      </c>
    </row>
    <row r="196" spans="1:15">
      <c r="A196" s="4" t="s">
        <v>1989</v>
      </c>
      <c r="B196" s="7" t="s">
        <v>1046</v>
      </c>
      <c r="C196" s="7" t="s">
        <v>1475</v>
      </c>
      <c r="D196" s="7" t="s">
        <v>1474</v>
      </c>
      <c r="E196" s="7" t="s">
        <v>1473</v>
      </c>
      <c r="F196" s="15">
        <v>23</v>
      </c>
      <c r="G196" s="15">
        <v>20</v>
      </c>
      <c r="H196" s="19">
        <f t="shared" si="12"/>
        <v>43</v>
      </c>
      <c r="I196" s="33">
        <v>9</v>
      </c>
      <c r="J196" s="15">
        <v>27</v>
      </c>
      <c r="K196" s="8">
        <v>10</v>
      </c>
      <c r="L196" s="8">
        <f t="shared" si="13"/>
        <v>59.5</v>
      </c>
      <c r="M196" s="8">
        <f t="shared" si="14"/>
        <v>52.899999999999991</v>
      </c>
      <c r="N196" s="8" t="str">
        <f t="shared" si="15"/>
        <v>kaldı</v>
      </c>
    </row>
    <row r="197" spans="1:15">
      <c r="A197" s="4" t="s">
        <v>1988</v>
      </c>
      <c r="B197" s="7" t="s">
        <v>156</v>
      </c>
      <c r="C197" s="7" t="s">
        <v>1086</v>
      </c>
      <c r="D197" s="7" t="s">
        <v>1085</v>
      </c>
      <c r="E197" s="7" t="s">
        <v>1084</v>
      </c>
      <c r="G197" s="15">
        <v>20</v>
      </c>
      <c r="H197" s="19">
        <f t="shared" si="12"/>
        <v>20</v>
      </c>
      <c r="I197" s="33"/>
      <c r="K197" s="8">
        <v>10</v>
      </c>
      <c r="L197" s="8">
        <f t="shared" si="13"/>
        <v>10</v>
      </c>
      <c r="M197" s="8">
        <f t="shared" si="14"/>
        <v>14</v>
      </c>
      <c r="N197" s="8" t="str">
        <f t="shared" si="15"/>
        <v>kaldı</v>
      </c>
    </row>
    <row r="198" spans="1:15">
      <c r="A198" s="4" t="s">
        <v>1989</v>
      </c>
      <c r="B198" s="7" t="s">
        <v>912</v>
      </c>
      <c r="C198" s="7" t="s">
        <v>1828</v>
      </c>
      <c r="D198" s="7" t="s">
        <v>1827</v>
      </c>
      <c r="E198" s="7" t="s">
        <v>1826</v>
      </c>
      <c r="F198" s="15">
        <v>39</v>
      </c>
      <c r="G198" s="15">
        <v>20</v>
      </c>
      <c r="H198" s="19">
        <f t="shared" si="12"/>
        <v>59</v>
      </c>
      <c r="I198" s="33">
        <v>11</v>
      </c>
      <c r="J198" s="15">
        <v>42</v>
      </c>
      <c r="K198" s="8">
        <v>10</v>
      </c>
      <c r="L198" s="8">
        <f t="shared" si="13"/>
        <v>84</v>
      </c>
      <c r="M198" s="8">
        <f t="shared" si="14"/>
        <v>74</v>
      </c>
      <c r="N198" s="8" t="str">
        <f t="shared" si="15"/>
        <v>GEÇTİ</v>
      </c>
    </row>
    <row r="199" spans="1:15">
      <c r="A199" s="4" t="s">
        <v>1989</v>
      </c>
      <c r="B199" s="7" t="s">
        <v>170</v>
      </c>
      <c r="C199" s="7" t="s">
        <v>1913</v>
      </c>
      <c r="D199" s="7" t="s">
        <v>1912</v>
      </c>
      <c r="E199" s="7" t="s">
        <v>1063</v>
      </c>
      <c r="F199" s="15">
        <v>4</v>
      </c>
      <c r="G199" s="15">
        <v>20</v>
      </c>
      <c r="H199" s="19">
        <f t="shared" si="12"/>
        <v>24</v>
      </c>
      <c r="I199" s="33">
        <v>6</v>
      </c>
      <c r="J199" s="15">
        <v>1</v>
      </c>
      <c r="K199" s="8">
        <v>10</v>
      </c>
      <c r="L199" s="8">
        <f t="shared" si="13"/>
        <v>17.5</v>
      </c>
      <c r="M199" s="8">
        <f t="shared" si="14"/>
        <v>20.100000000000001</v>
      </c>
      <c r="N199" s="8" t="str">
        <f t="shared" si="15"/>
        <v>kaldı</v>
      </c>
    </row>
    <row r="200" spans="1:15">
      <c r="A200" s="4" t="s">
        <v>1988</v>
      </c>
      <c r="B200" s="7" t="s">
        <v>999</v>
      </c>
      <c r="C200" s="7" t="s">
        <v>1686</v>
      </c>
      <c r="D200" s="7" t="s">
        <v>1685</v>
      </c>
      <c r="E200" s="7" t="s">
        <v>1684</v>
      </c>
      <c r="F200" s="15">
        <v>19</v>
      </c>
      <c r="G200" s="15">
        <v>20</v>
      </c>
      <c r="H200" s="19">
        <f t="shared" si="12"/>
        <v>39</v>
      </c>
      <c r="I200" s="33">
        <v>10</v>
      </c>
      <c r="J200" s="15">
        <v>5</v>
      </c>
      <c r="K200" s="8">
        <v>10</v>
      </c>
      <c r="L200" s="8">
        <f t="shared" si="13"/>
        <v>27.5</v>
      </c>
      <c r="M200" s="8">
        <f t="shared" si="14"/>
        <v>32.1</v>
      </c>
      <c r="N200" s="8" t="str">
        <f t="shared" si="15"/>
        <v>kaldı</v>
      </c>
    </row>
    <row r="201" spans="1:15">
      <c r="A201" s="4" t="s">
        <v>1988</v>
      </c>
      <c r="B201" s="7" t="s">
        <v>925</v>
      </c>
      <c r="C201" s="7" t="s">
        <v>1639</v>
      </c>
      <c r="D201" s="7" t="s">
        <v>831</v>
      </c>
      <c r="E201" s="7" t="s">
        <v>1638</v>
      </c>
      <c r="F201" s="15">
        <v>25</v>
      </c>
      <c r="G201" s="15">
        <v>20</v>
      </c>
      <c r="H201" s="19">
        <f t="shared" si="12"/>
        <v>45</v>
      </c>
      <c r="I201" s="33">
        <v>11</v>
      </c>
      <c r="J201" s="15">
        <v>24</v>
      </c>
      <c r="K201" s="8">
        <v>10</v>
      </c>
      <c r="L201" s="8">
        <f t="shared" si="13"/>
        <v>57</v>
      </c>
      <c r="M201" s="8">
        <f t="shared" si="14"/>
        <v>52.199999999999996</v>
      </c>
      <c r="N201" s="8" t="str">
        <f t="shared" si="15"/>
        <v>kaldı</v>
      </c>
    </row>
    <row r="202" spans="1:15">
      <c r="A202" s="4" t="s">
        <v>1988</v>
      </c>
      <c r="B202" s="7" t="s">
        <v>28</v>
      </c>
      <c r="C202" s="7" t="s">
        <v>1118</v>
      </c>
      <c r="D202" s="7" t="s">
        <v>245</v>
      </c>
      <c r="E202" s="7" t="s">
        <v>1117</v>
      </c>
      <c r="F202" s="15">
        <v>20</v>
      </c>
      <c r="G202" s="15">
        <v>20</v>
      </c>
      <c r="H202" s="19">
        <f t="shared" si="12"/>
        <v>40</v>
      </c>
      <c r="I202" s="33">
        <v>5</v>
      </c>
      <c r="J202" s="15">
        <v>9</v>
      </c>
      <c r="K202" s="8">
        <v>10</v>
      </c>
      <c r="L202" s="8">
        <f t="shared" si="13"/>
        <v>28.5</v>
      </c>
      <c r="M202" s="8">
        <f t="shared" si="14"/>
        <v>33.099999999999994</v>
      </c>
      <c r="N202" s="8" t="str">
        <f t="shared" si="15"/>
        <v>kaldı</v>
      </c>
    </row>
    <row r="203" spans="1:15">
      <c r="A203" s="4" t="s">
        <v>1989</v>
      </c>
      <c r="B203" s="7" t="s">
        <v>837</v>
      </c>
      <c r="C203" s="7" t="s">
        <v>1180</v>
      </c>
      <c r="D203" s="7" t="s">
        <v>245</v>
      </c>
      <c r="E203" s="7" t="s">
        <v>1179</v>
      </c>
      <c r="F203" s="15">
        <v>43</v>
      </c>
      <c r="G203" s="15">
        <v>20</v>
      </c>
      <c r="H203" s="19">
        <f t="shared" si="12"/>
        <v>63</v>
      </c>
      <c r="I203" s="33">
        <v>10</v>
      </c>
      <c r="J203" s="15">
        <v>37</v>
      </c>
      <c r="K203" s="8">
        <v>10</v>
      </c>
      <c r="L203" s="8">
        <f t="shared" si="13"/>
        <v>75.5</v>
      </c>
      <c r="M203" s="8">
        <f t="shared" si="14"/>
        <v>70.5</v>
      </c>
      <c r="N203" s="8" t="str">
        <f t="shared" si="15"/>
        <v>GEÇTİ</v>
      </c>
    </row>
    <row r="204" spans="1:15">
      <c r="A204" s="4" t="s">
        <v>1988</v>
      </c>
      <c r="B204" s="7" t="s">
        <v>1055</v>
      </c>
      <c r="C204" s="7" t="s">
        <v>1064</v>
      </c>
      <c r="D204" s="7" t="s">
        <v>361</v>
      </c>
      <c r="E204" s="7" t="s">
        <v>1063</v>
      </c>
      <c r="G204" s="15">
        <v>20</v>
      </c>
      <c r="H204" s="19">
        <f t="shared" si="12"/>
        <v>20</v>
      </c>
      <c r="I204" s="33"/>
      <c r="K204" s="8">
        <v>10</v>
      </c>
      <c r="L204" s="8">
        <f t="shared" si="13"/>
        <v>10</v>
      </c>
      <c r="M204" s="8">
        <f t="shared" si="14"/>
        <v>14</v>
      </c>
      <c r="N204" s="8" t="str">
        <f t="shared" si="15"/>
        <v>kaldı</v>
      </c>
    </row>
    <row r="205" spans="1:15">
      <c r="A205" s="4" t="s">
        <v>1989</v>
      </c>
      <c r="B205" s="7" t="s">
        <v>128</v>
      </c>
      <c r="C205" s="7" t="s">
        <v>1532</v>
      </c>
      <c r="D205" s="7" t="s">
        <v>86</v>
      </c>
      <c r="E205" s="7" t="s">
        <v>1531</v>
      </c>
      <c r="F205" s="15">
        <v>34</v>
      </c>
      <c r="G205" s="15">
        <v>20</v>
      </c>
      <c r="H205" s="19">
        <f t="shared" si="12"/>
        <v>54</v>
      </c>
      <c r="I205" s="33">
        <v>8</v>
      </c>
      <c r="J205" s="15">
        <v>28</v>
      </c>
      <c r="K205" s="8">
        <v>10</v>
      </c>
      <c r="L205" s="8">
        <f t="shared" si="13"/>
        <v>60</v>
      </c>
      <c r="M205" s="8">
        <f t="shared" si="14"/>
        <v>57.6</v>
      </c>
      <c r="N205" s="8" t="str">
        <f t="shared" si="15"/>
        <v>kaldı</v>
      </c>
    </row>
    <row r="206" spans="1:15">
      <c r="A206" s="4" t="s">
        <v>1989</v>
      </c>
      <c r="B206" s="7" t="s">
        <v>861</v>
      </c>
      <c r="C206" s="7" t="s">
        <v>1807</v>
      </c>
      <c r="D206" s="7" t="s">
        <v>86</v>
      </c>
      <c r="E206" s="7" t="s">
        <v>1806</v>
      </c>
      <c r="F206" s="15">
        <v>24</v>
      </c>
      <c r="G206" s="15">
        <v>20</v>
      </c>
      <c r="H206" s="19">
        <f t="shared" si="12"/>
        <v>44</v>
      </c>
      <c r="I206" s="33">
        <v>4</v>
      </c>
      <c r="J206" s="15">
        <v>25</v>
      </c>
      <c r="K206" s="8">
        <v>10</v>
      </c>
      <c r="L206" s="8">
        <f t="shared" si="13"/>
        <v>51.5</v>
      </c>
      <c r="M206" s="8">
        <f t="shared" si="14"/>
        <v>48.5</v>
      </c>
      <c r="N206" s="8" t="str">
        <f t="shared" si="15"/>
        <v>kaldı</v>
      </c>
    </row>
    <row r="207" spans="1:15">
      <c r="A207" s="4" t="s">
        <v>1989</v>
      </c>
      <c r="B207" s="7" t="s">
        <v>845</v>
      </c>
      <c r="C207" s="7" t="s">
        <v>1293</v>
      </c>
      <c r="D207" s="7" t="s">
        <v>1292</v>
      </c>
      <c r="E207" s="7" t="s">
        <v>1291</v>
      </c>
      <c r="F207" s="15">
        <v>22</v>
      </c>
      <c r="G207" s="15">
        <v>20</v>
      </c>
      <c r="H207" s="19">
        <f t="shared" si="12"/>
        <v>42</v>
      </c>
      <c r="I207" s="33">
        <v>11</v>
      </c>
      <c r="J207" s="15">
        <v>40</v>
      </c>
      <c r="K207" s="8">
        <v>10</v>
      </c>
      <c r="L207" s="8">
        <f t="shared" si="13"/>
        <v>81</v>
      </c>
      <c r="M207" s="8">
        <f t="shared" si="14"/>
        <v>65.400000000000006</v>
      </c>
      <c r="N207" s="8" t="str">
        <f t="shared" si="15"/>
        <v>GEÇTİ</v>
      </c>
    </row>
    <row r="208" spans="1:15">
      <c r="A208" s="4" t="s">
        <v>1988</v>
      </c>
      <c r="B208" s="7" t="s">
        <v>1017</v>
      </c>
      <c r="C208" s="7" t="s">
        <v>1700</v>
      </c>
      <c r="D208" s="7" t="s">
        <v>1699</v>
      </c>
      <c r="E208" s="7" t="s">
        <v>1698</v>
      </c>
      <c r="F208" s="15">
        <v>21</v>
      </c>
      <c r="G208" s="15">
        <v>20</v>
      </c>
      <c r="H208" s="19">
        <f t="shared" si="12"/>
        <v>41</v>
      </c>
      <c r="I208" s="33">
        <v>9</v>
      </c>
      <c r="J208" s="15">
        <v>33</v>
      </c>
      <c r="K208" s="8">
        <v>10</v>
      </c>
      <c r="L208" s="8">
        <f t="shared" si="13"/>
        <v>68.5</v>
      </c>
      <c r="M208" s="8">
        <f t="shared" si="14"/>
        <v>57.5</v>
      </c>
      <c r="N208" s="8" t="str">
        <f t="shared" si="15"/>
        <v>kaldı</v>
      </c>
    </row>
    <row r="209" spans="1:14">
      <c r="A209" s="4" t="s">
        <v>1988</v>
      </c>
      <c r="B209" s="7" t="s">
        <v>1071</v>
      </c>
      <c r="C209" s="7" t="s">
        <v>1733</v>
      </c>
      <c r="D209" s="7" t="s">
        <v>1732</v>
      </c>
      <c r="E209" s="7" t="s">
        <v>1731</v>
      </c>
      <c r="F209" s="15">
        <v>34</v>
      </c>
      <c r="G209" s="15">
        <v>20</v>
      </c>
      <c r="H209" s="19">
        <f t="shared" si="12"/>
        <v>54</v>
      </c>
      <c r="I209" s="33">
        <v>10</v>
      </c>
      <c r="J209" s="15">
        <v>52</v>
      </c>
      <c r="K209" s="8">
        <v>10</v>
      </c>
      <c r="L209" s="8">
        <f t="shared" si="13"/>
        <v>98</v>
      </c>
      <c r="M209" s="8">
        <f t="shared" si="14"/>
        <v>80.400000000000006</v>
      </c>
      <c r="N209" s="8" t="str">
        <f t="shared" si="15"/>
        <v>GEÇTİ</v>
      </c>
    </row>
    <row r="210" spans="1:14">
      <c r="A210" s="4" t="s">
        <v>1988</v>
      </c>
      <c r="B210" s="7" t="s">
        <v>1010</v>
      </c>
      <c r="C210" s="7" t="s">
        <v>1021</v>
      </c>
      <c r="D210" s="7" t="s">
        <v>1020</v>
      </c>
      <c r="E210" s="7" t="s">
        <v>1019</v>
      </c>
      <c r="F210" s="15">
        <v>8</v>
      </c>
      <c r="G210" s="15">
        <v>20</v>
      </c>
      <c r="H210" s="19">
        <f t="shared" si="12"/>
        <v>28</v>
      </c>
      <c r="I210" s="33">
        <v>1</v>
      </c>
      <c r="K210" s="8">
        <v>10</v>
      </c>
      <c r="L210" s="8">
        <f t="shared" si="13"/>
        <v>11</v>
      </c>
      <c r="M210" s="8">
        <f t="shared" si="14"/>
        <v>17.8</v>
      </c>
      <c r="N210" s="8" t="str">
        <f t="shared" si="15"/>
        <v>kaldı</v>
      </c>
    </row>
    <row r="211" spans="1:14">
      <c r="A211" s="4" t="s">
        <v>1988</v>
      </c>
      <c r="B211" s="7" t="s">
        <v>76</v>
      </c>
      <c r="C211" s="7" t="s">
        <v>1102</v>
      </c>
      <c r="D211" s="7" t="s">
        <v>1101</v>
      </c>
      <c r="E211" s="7" t="s">
        <v>1100</v>
      </c>
      <c r="F211" s="15">
        <v>22</v>
      </c>
      <c r="G211" s="15">
        <v>20</v>
      </c>
      <c r="H211" s="19">
        <f t="shared" si="12"/>
        <v>42</v>
      </c>
      <c r="I211" s="33">
        <v>3</v>
      </c>
      <c r="J211" s="15">
        <v>36</v>
      </c>
      <c r="K211" s="8">
        <v>10</v>
      </c>
      <c r="L211" s="8">
        <f t="shared" si="13"/>
        <v>67</v>
      </c>
      <c r="M211" s="8">
        <f t="shared" si="14"/>
        <v>57</v>
      </c>
      <c r="N211" s="8" t="str">
        <f t="shared" si="15"/>
        <v>kaldı</v>
      </c>
    </row>
    <row r="212" spans="1:14">
      <c r="A212" s="4" t="s">
        <v>1989</v>
      </c>
      <c r="B212" s="7" t="s">
        <v>48</v>
      </c>
      <c r="C212" s="7" t="s">
        <v>1942</v>
      </c>
      <c r="D212" s="7" t="s">
        <v>1941</v>
      </c>
      <c r="E212" s="7" t="s">
        <v>250</v>
      </c>
      <c r="F212" s="15">
        <v>14</v>
      </c>
      <c r="G212" s="15">
        <v>20</v>
      </c>
      <c r="H212" s="19">
        <f t="shared" si="12"/>
        <v>34</v>
      </c>
      <c r="I212" s="33">
        <v>3</v>
      </c>
      <c r="J212" s="15">
        <v>1</v>
      </c>
      <c r="K212" s="8">
        <v>10</v>
      </c>
      <c r="L212" s="8">
        <f t="shared" si="13"/>
        <v>14.5</v>
      </c>
      <c r="M212" s="8">
        <f t="shared" si="14"/>
        <v>22.3</v>
      </c>
      <c r="N212" s="8" t="str">
        <f t="shared" si="15"/>
        <v>kaldı</v>
      </c>
    </row>
    <row r="213" spans="1:14">
      <c r="A213" s="4" t="s">
        <v>1988</v>
      </c>
      <c r="B213" s="7" t="s">
        <v>36</v>
      </c>
      <c r="C213" s="7" t="s">
        <v>1792</v>
      </c>
      <c r="D213" s="7" t="s">
        <v>1791</v>
      </c>
      <c r="E213" s="7" t="s">
        <v>411</v>
      </c>
      <c r="F213" s="15">
        <v>30</v>
      </c>
      <c r="G213" s="15">
        <v>20</v>
      </c>
      <c r="H213" s="19">
        <f t="shared" si="12"/>
        <v>50</v>
      </c>
      <c r="I213" s="33">
        <v>5</v>
      </c>
      <c r="J213" s="15">
        <v>3</v>
      </c>
      <c r="K213" s="8">
        <v>10</v>
      </c>
      <c r="L213" s="8">
        <f t="shared" si="13"/>
        <v>19.5</v>
      </c>
      <c r="M213" s="8">
        <f t="shared" si="14"/>
        <v>31.7</v>
      </c>
      <c r="N213" s="8" t="str">
        <f t="shared" si="15"/>
        <v>kaldı</v>
      </c>
    </row>
    <row r="214" spans="1:14">
      <c r="A214" s="4" t="s">
        <v>1989</v>
      </c>
      <c r="B214" s="7" t="s">
        <v>857</v>
      </c>
      <c r="C214" s="7" t="s">
        <v>1805</v>
      </c>
      <c r="D214" s="7" t="s">
        <v>602</v>
      </c>
      <c r="E214" s="7" t="s">
        <v>55</v>
      </c>
      <c r="F214" s="15">
        <v>31</v>
      </c>
      <c r="G214" s="15">
        <v>20</v>
      </c>
      <c r="H214" s="19">
        <f t="shared" si="12"/>
        <v>51</v>
      </c>
      <c r="I214" s="33">
        <v>10</v>
      </c>
      <c r="J214" s="15">
        <v>46</v>
      </c>
      <c r="K214" s="8">
        <v>10</v>
      </c>
      <c r="L214" s="8">
        <f t="shared" si="13"/>
        <v>89</v>
      </c>
      <c r="M214" s="8">
        <f t="shared" si="14"/>
        <v>73.8</v>
      </c>
      <c r="N214" s="8" t="str">
        <f t="shared" si="15"/>
        <v>GEÇTİ</v>
      </c>
    </row>
    <row r="215" spans="1:14">
      <c r="A215" s="4" t="s">
        <v>1989</v>
      </c>
      <c r="B215" s="7" t="s">
        <v>905</v>
      </c>
      <c r="C215" s="7" t="s">
        <v>1825</v>
      </c>
      <c r="D215" s="7" t="s">
        <v>1824</v>
      </c>
      <c r="E215" s="7" t="s">
        <v>680</v>
      </c>
      <c r="F215" s="15">
        <v>2</v>
      </c>
      <c r="G215" s="15">
        <v>20</v>
      </c>
      <c r="H215" s="19">
        <f t="shared" si="12"/>
        <v>22</v>
      </c>
      <c r="I215" s="33">
        <v>8</v>
      </c>
      <c r="J215" s="15">
        <v>1</v>
      </c>
      <c r="K215" s="8">
        <v>10</v>
      </c>
      <c r="L215" s="8">
        <f t="shared" si="13"/>
        <v>19.5</v>
      </c>
      <c r="M215" s="8">
        <f t="shared" si="14"/>
        <v>20.5</v>
      </c>
      <c r="N215" s="8" t="str">
        <f t="shared" si="15"/>
        <v>kaldı</v>
      </c>
    </row>
    <row r="216" spans="1:14">
      <c r="A216" s="4" t="s">
        <v>1988</v>
      </c>
      <c r="B216" s="7" t="s">
        <v>140</v>
      </c>
      <c r="C216" s="7" t="s">
        <v>1756</v>
      </c>
      <c r="D216" s="7" t="s">
        <v>947</v>
      </c>
      <c r="E216" s="7" t="s">
        <v>1755</v>
      </c>
      <c r="F216" s="15">
        <v>25</v>
      </c>
      <c r="G216" s="15">
        <v>20</v>
      </c>
      <c r="H216" s="19">
        <f t="shared" si="12"/>
        <v>45</v>
      </c>
      <c r="I216" s="33">
        <v>9</v>
      </c>
      <c r="J216" s="15">
        <v>23</v>
      </c>
      <c r="K216" s="8">
        <v>10</v>
      </c>
      <c r="L216" s="8">
        <f t="shared" si="13"/>
        <v>53.5</v>
      </c>
      <c r="M216" s="8">
        <f t="shared" si="14"/>
        <v>50.1</v>
      </c>
      <c r="N216" s="8" t="str">
        <f t="shared" si="15"/>
        <v>kaldı</v>
      </c>
    </row>
    <row r="217" spans="1:14">
      <c r="A217" s="4" t="s">
        <v>1989</v>
      </c>
      <c r="B217" s="7" t="s">
        <v>1069</v>
      </c>
      <c r="C217" s="7" t="s">
        <v>1494</v>
      </c>
      <c r="D217" s="7" t="s">
        <v>276</v>
      </c>
      <c r="E217" s="7" t="s">
        <v>1121</v>
      </c>
      <c r="F217" s="15">
        <v>14</v>
      </c>
      <c r="G217" s="15">
        <v>20</v>
      </c>
      <c r="H217" s="19">
        <f t="shared" si="12"/>
        <v>34</v>
      </c>
      <c r="I217" s="33">
        <v>6</v>
      </c>
      <c r="J217" s="15">
        <v>20</v>
      </c>
      <c r="K217" s="8">
        <v>10</v>
      </c>
      <c r="L217" s="8">
        <f t="shared" si="13"/>
        <v>46</v>
      </c>
      <c r="M217" s="8">
        <f t="shared" si="14"/>
        <v>41.2</v>
      </c>
      <c r="N217" s="8" t="str">
        <f t="shared" si="15"/>
        <v>kaldı</v>
      </c>
    </row>
    <row r="218" spans="1:14">
      <c r="A218" s="4" t="s">
        <v>1988</v>
      </c>
      <c r="B218" s="7" t="s">
        <v>124</v>
      </c>
      <c r="C218" s="7" t="s">
        <v>417</v>
      </c>
      <c r="D218" s="7" t="s">
        <v>82</v>
      </c>
      <c r="E218" s="7" t="s">
        <v>131</v>
      </c>
      <c r="F218" s="15">
        <v>9</v>
      </c>
      <c r="G218" s="15">
        <v>20</v>
      </c>
      <c r="H218" s="19">
        <f t="shared" si="12"/>
        <v>29</v>
      </c>
      <c r="I218" s="33">
        <v>3</v>
      </c>
      <c r="J218" s="15">
        <v>2</v>
      </c>
      <c r="K218" s="8">
        <v>10</v>
      </c>
      <c r="L218" s="8">
        <f t="shared" si="13"/>
        <v>16</v>
      </c>
      <c r="M218" s="8">
        <f t="shared" si="14"/>
        <v>21.200000000000003</v>
      </c>
      <c r="N218" s="8" t="str">
        <f t="shared" si="15"/>
        <v>kaldı</v>
      </c>
    </row>
    <row r="219" spans="1:14">
      <c r="A219" s="4" t="s">
        <v>1988</v>
      </c>
      <c r="B219" s="7" t="s">
        <v>989</v>
      </c>
      <c r="C219" s="7" t="s">
        <v>81</v>
      </c>
      <c r="D219" s="7" t="s">
        <v>82</v>
      </c>
      <c r="E219" s="7" t="s">
        <v>83</v>
      </c>
      <c r="F219" s="15">
        <v>18</v>
      </c>
      <c r="G219" s="15">
        <v>20</v>
      </c>
      <c r="H219" s="19">
        <f t="shared" si="12"/>
        <v>38</v>
      </c>
      <c r="I219" s="33">
        <v>9</v>
      </c>
      <c r="J219" s="15">
        <v>1</v>
      </c>
      <c r="K219" s="8">
        <v>10</v>
      </c>
      <c r="L219" s="8">
        <f t="shared" si="13"/>
        <v>20.5</v>
      </c>
      <c r="M219" s="8">
        <f t="shared" si="14"/>
        <v>27.5</v>
      </c>
      <c r="N219" s="8" t="str">
        <f t="shared" si="15"/>
        <v>kaldı</v>
      </c>
    </row>
    <row r="220" spans="1:14">
      <c r="A220" s="4" t="s">
        <v>1988</v>
      </c>
      <c r="B220" s="7" t="s">
        <v>902</v>
      </c>
      <c r="C220" s="7" t="s">
        <v>1630</v>
      </c>
      <c r="D220" s="7" t="s">
        <v>680</v>
      </c>
      <c r="E220" s="7" t="s">
        <v>1121</v>
      </c>
      <c r="F220" s="15">
        <v>12</v>
      </c>
      <c r="G220" s="15">
        <v>20</v>
      </c>
      <c r="H220" s="19">
        <f t="shared" si="12"/>
        <v>32</v>
      </c>
      <c r="I220" s="33">
        <v>6</v>
      </c>
      <c r="J220" s="15">
        <v>9</v>
      </c>
      <c r="K220" s="8">
        <v>10</v>
      </c>
      <c r="L220" s="8">
        <f t="shared" si="13"/>
        <v>29.5</v>
      </c>
      <c r="M220" s="8">
        <f t="shared" si="14"/>
        <v>30.5</v>
      </c>
      <c r="N220" s="8" t="str">
        <f t="shared" si="15"/>
        <v>kaldı</v>
      </c>
    </row>
    <row r="221" spans="1:14">
      <c r="A221" s="4" t="s">
        <v>1988</v>
      </c>
      <c r="B221" s="7" t="s">
        <v>120</v>
      </c>
      <c r="C221" s="7" t="s">
        <v>1763</v>
      </c>
      <c r="D221" s="7" t="s">
        <v>583</v>
      </c>
      <c r="E221" s="7" t="s">
        <v>1762</v>
      </c>
      <c r="F221" s="15">
        <v>28</v>
      </c>
      <c r="G221" s="15">
        <v>20</v>
      </c>
      <c r="H221" s="19">
        <f t="shared" si="12"/>
        <v>48</v>
      </c>
      <c r="I221" s="33">
        <v>10</v>
      </c>
      <c r="J221" s="15">
        <v>28</v>
      </c>
      <c r="K221" s="8">
        <v>10</v>
      </c>
      <c r="L221" s="8">
        <f t="shared" si="13"/>
        <v>62</v>
      </c>
      <c r="M221" s="8">
        <f t="shared" si="14"/>
        <v>56.4</v>
      </c>
      <c r="N221" s="8" t="str">
        <f t="shared" si="15"/>
        <v>kaldı</v>
      </c>
    </row>
    <row r="222" spans="1:14">
      <c r="A222" s="4" t="s">
        <v>1988</v>
      </c>
      <c r="B222" s="7" t="s">
        <v>9</v>
      </c>
      <c r="C222" s="7" t="s">
        <v>5</v>
      </c>
      <c r="D222" s="7" t="s">
        <v>6</v>
      </c>
      <c r="E222" s="7" t="s">
        <v>7</v>
      </c>
      <c r="G222" s="15">
        <v>20</v>
      </c>
      <c r="H222" s="19">
        <f t="shared" si="12"/>
        <v>20</v>
      </c>
      <c r="I222" s="33">
        <v>1</v>
      </c>
      <c r="J222" s="15">
        <v>1</v>
      </c>
      <c r="K222" s="8">
        <v>10</v>
      </c>
      <c r="L222" s="8">
        <f t="shared" si="13"/>
        <v>12.5</v>
      </c>
      <c r="M222" s="8">
        <f t="shared" si="14"/>
        <v>15.5</v>
      </c>
      <c r="N222" s="8" t="str">
        <f t="shared" si="15"/>
        <v>kaldı</v>
      </c>
    </row>
    <row r="223" spans="1:14">
      <c r="A223" s="4" t="s">
        <v>1988</v>
      </c>
      <c r="B223" s="7" t="s">
        <v>315</v>
      </c>
      <c r="C223" s="7" t="s">
        <v>1742</v>
      </c>
      <c r="D223" s="7" t="s">
        <v>6</v>
      </c>
      <c r="E223" s="7" t="s">
        <v>1741</v>
      </c>
      <c r="F223" s="15">
        <v>24</v>
      </c>
      <c r="G223" s="15">
        <v>20</v>
      </c>
      <c r="H223" s="19">
        <f t="shared" si="12"/>
        <v>44</v>
      </c>
      <c r="I223" s="33">
        <v>11</v>
      </c>
      <c r="J223" s="15">
        <v>27</v>
      </c>
      <c r="K223" s="8">
        <v>10</v>
      </c>
      <c r="L223" s="8">
        <f t="shared" si="13"/>
        <v>61.5</v>
      </c>
      <c r="M223" s="8">
        <f t="shared" si="14"/>
        <v>54.5</v>
      </c>
      <c r="N223" s="8" t="str">
        <f t="shared" si="15"/>
        <v>kaldı</v>
      </c>
    </row>
    <row r="224" spans="1:14">
      <c r="A224" s="4" t="s">
        <v>1988</v>
      </c>
      <c r="B224" s="7" t="s">
        <v>1066</v>
      </c>
      <c r="C224" s="7" t="s">
        <v>1728</v>
      </c>
      <c r="D224" s="7" t="s">
        <v>187</v>
      </c>
      <c r="E224" s="7" t="s">
        <v>1727</v>
      </c>
      <c r="F224" s="15">
        <v>6</v>
      </c>
      <c r="G224" s="15">
        <v>20</v>
      </c>
      <c r="H224" s="19">
        <f t="shared" si="12"/>
        <v>26</v>
      </c>
      <c r="I224" s="33">
        <v>9</v>
      </c>
      <c r="J224" s="15">
        <v>18</v>
      </c>
      <c r="K224" s="8">
        <v>10</v>
      </c>
      <c r="L224" s="8">
        <f t="shared" si="13"/>
        <v>46</v>
      </c>
      <c r="M224" s="8">
        <f t="shared" si="14"/>
        <v>38</v>
      </c>
      <c r="N224" s="8" t="str">
        <f t="shared" si="15"/>
        <v>kaldı</v>
      </c>
    </row>
    <row r="225" spans="1:14">
      <c r="A225" s="4" t="s">
        <v>1988</v>
      </c>
      <c r="B225" s="7" t="s">
        <v>946</v>
      </c>
      <c r="C225" s="7" t="s">
        <v>1654</v>
      </c>
      <c r="D225" s="7" t="s">
        <v>1653</v>
      </c>
      <c r="E225" s="7" t="s">
        <v>1652</v>
      </c>
      <c r="F225" s="15">
        <v>10</v>
      </c>
      <c r="G225" s="15">
        <v>20</v>
      </c>
      <c r="H225" s="19">
        <f t="shared" si="12"/>
        <v>30</v>
      </c>
      <c r="I225" s="33">
        <v>9</v>
      </c>
      <c r="J225" s="15">
        <v>15</v>
      </c>
      <c r="K225" s="8">
        <v>10</v>
      </c>
      <c r="L225" s="8">
        <f t="shared" si="13"/>
        <v>41.5</v>
      </c>
      <c r="M225" s="8">
        <f t="shared" si="14"/>
        <v>36.9</v>
      </c>
      <c r="N225" s="8" t="str">
        <f t="shared" si="15"/>
        <v>kaldı</v>
      </c>
    </row>
    <row r="226" spans="1:14">
      <c r="A226" s="4" t="s">
        <v>1989</v>
      </c>
      <c r="B226" s="7" t="s">
        <v>980</v>
      </c>
      <c r="C226" s="7" t="s">
        <v>1855</v>
      </c>
      <c r="D226" s="7" t="s">
        <v>1854</v>
      </c>
      <c r="E226" s="7" t="s">
        <v>1853</v>
      </c>
      <c r="F226" s="15">
        <v>41</v>
      </c>
      <c r="G226" s="15">
        <v>20</v>
      </c>
      <c r="H226" s="19">
        <f t="shared" si="12"/>
        <v>61</v>
      </c>
      <c r="I226" s="33">
        <v>8</v>
      </c>
      <c r="J226" s="15">
        <v>34</v>
      </c>
      <c r="K226" s="8">
        <v>10</v>
      </c>
      <c r="L226" s="8">
        <f t="shared" si="13"/>
        <v>69</v>
      </c>
      <c r="M226" s="8">
        <f t="shared" si="14"/>
        <v>65.8</v>
      </c>
      <c r="N226" s="8" t="str">
        <f t="shared" si="15"/>
        <v>GEÇTİ</v>
      </c>
    </row>
    <row r="227" spans="1:14">
      <c r="A227" s="4" t="s">
        <v>1989</v>
      </c>
      <c r="B227" s="7" t="s">
        <v>841</v>
      </c>
      <c r="C227" s="7" t="s">
        <v>225</v>
      </c>
      <c r="D227" s="7" t="s">
        <v>224</v>
      </c>
      <c r="E227" s="7" t="s">
        <v>223</v>
      </c>
      <c r="F227" s="15">
        <v>4</v>
      </c>
      <c r="G227" s="15">
        <v>20</v>
      </c>
      <c r="H227" s="19">
        <f t="shared" si="12"/>
        <v>24</v>
      </c>
      <c r="I227" s="33">
        <v>9</v>
      </c>
      <c r="K227" s="8">
        <v>10</v>
      </c>
      <c r="L227" s="8">
        <f t="shared" si="13"/>
        <v>19</v>
      </c>
      <c r="M227" s="8">
        <f t="shared" si="14"/>
        <v>21</v>
      </c>
      <c r="N227" s="8" t="str">
        <f t="shared" si="15"/>
        <v>kaldı</v>
      </c>
    </row>
    <row r="228" spans="1:14">
      <c r="A228" s="4" t="s">
        <v>1988</v>
      </c>
      <c r="B228" s="7" t="s">
        <v>1046</v>
      </c>
      <c r="C228" s="7" t="s">
        <v>1711</v>
      </c>
      <c r="D228" s="7" t="s">
        <v>1710</v>
      </c>
      <c r="E228" s="7" t="s">
        <v>1709</v>
      </c>
      <c r="F228" s="15">
        <v>13</v>
      </c>
      <c r="G228" s="15">
        <v>20</v>
      </c>
      <c r="H228" s="19">
        <f t="shared" si="12"/>
        <v>33</v>
      </c>
      <c r="I228" s="33"/>
      <c r="J228" s="15">
        <v>19</v>
      </c>
      <c r="K228" s="8">
        <v>10</v>
      </c>
      <c r="L228" s="8">
        <f t="shared" si="13"/>
        <v>38.5</v>
      </c>
      <c r="M228" s="8">
        <f t="shared" si="14"/>
        <v>36.299999999999997</v>
      </c>
      <c r="N228" s="8" t="str">
        <f t="shared" si="15"/>
        <v>kaldı</v>
      </c>
    </row>
    <row r="229" spans="1:14">
      <c r="A229" s="4" t="s">
        <v>1988</v>
      </c>
      <c r="B229" s="7" t="s">
        <v>1022</v>
      </c>
      <c r="C229" s="7" t="s">
        <v>1032</v>
      </c>
      <c r="D229" s="7" t="s">
        <v>681</v>
      </c>
      <c r="E229" s="7" t="s">
        <v>1031</v>
      </c>
      <c r="G229" s="15">
        <v>20</v>
      </c>
      <c r="H229" s="19">
        <f t="shared" si="12"/>
        <v>20</v>
      </c>
      <c r="I229" s="33"/>
      <c r="K229" s="8">
        <v>10</v>
      </c>
      <c r="L229" s="8">
        <f t="shared" si="13"/>
        <v>10</v>
      </c>
      <c r="M229" s="8">
        <f t="shared" si="14"/>
        <v>14</v>
      </c>
      <c r="N229" s="8" t="str">
        <f t="shared" si="15"/>
        <v>kaldı</v>
      </c>
    </row>
    <row r="230" spans="1:14">
      <c r="A230" s="4" t="s">
        <v>1988</v>
      </c>
      <c r="B230" s="7" t="s">
        <v>926</v>
      </c>
      <c r="C230" s="7" t="s">
        <v>1641</v>
      </c>
      <c r="D230" s="7" t="s">
        <v>681</v>
      </c>
      <c r="E230" s="7" t="s">
        <v>1640</v>
      </c>
      <c r="F230" s="15">
        <v>31</v>
      </c>
      <c r="G230" s="15">
        <v>20</v>
      </c>
      <c r="H230" s="19">
        <f t="shared" si="12"/>
        <v>51</v>
      </c>
      <c r="I230" s="33">
        <v>9</v>
      </c>
      <c r="J230" s="15">
        <v>12</v>
      </c>
      <c r="K230" s="8">
        <v>10</v>
      </c>
      <c r="L230" s="8">
        <f t="shared" si="13"/>
        <v>37</v>
      </c>
      <c r="M230" s="8">
        <f t="shared" si="14"/>
        <v>42.6</v>
      </c>
      <c r="N230" s="8" t="str">
        <f t="shared" si="15"/>
        <v>kaldı</v>
      </c>
    </row>
    <row r="231" spans="1:14">
      <c r="A231" s="4" t="s">
        <v>1989</v>
      </c>
      <c r="B231" s="7" t="s">
        <v>871</v>
      </c>
      <c r="C231" s="7" t="s">
        <v>231</v>
      </c>
      <c r="D231" s="7" t="s">
        <v>230</v>
      </c>
      <c r="E231" s="7" t="s">
        <v>229</v>
      </c>
      <c r="F231" s="15">
        <v>33</v>
      </c>
      <c r="G231" s="15">
        <v>20</v>
      </c>
      <c r="H231" s="19">
        <f t="shared" si="12"/>
        <v>53</v>
      </c>
      <c r="I231" s="33">
        <v>10</v>
      </c>
      <c r="J231" s="15">
        <v>23</v>
      </c>
      <c r="K231" s="8">
        <v>10</v>
      </c>
      <c r="L231" s="8">
        <f t="shared" si="13"/>
        <v>54.5</v>
      </c>
      <c r="M231" s="8">
        <f t="shared" si="14"/>
        <v>53.9</v>
      </c>
      <c r="N231" s="8" t="str">
        <f t="shared" si="15"/>
        <v>kaldı</v>
      </c>
    </row>
    <row r="232" spans="1:14">
      <c r="A232" s="4" t="s">
        <v>1988</v>
      </c>
      <c r="B232" s="7" t="s">
        <v>1042</v>
      </c>
      <c r="C232" s="7" t="s">
        <v>1049</v>
      </c>
      <c r="D232" s="7" t="s">
        <v>30</v>
      </c>
      <c r="E232" s="7" t="s">
        <v>1048</v>
      </c>
      <c r="G232" s="15">
        <v>20</v>
      </c>
      <c r="H232" s="19">
        <f t="shared" si="12"/>
        <v>20</v>
      </c>
      <c r="I232" s="33">
        <v>2</v>
      </c>
      <c r="K232" s="8">
        <v>10</v>
      </c>
      <c r="L232" s="8">
        <f t="shared" si="13"/>
        <v>12</v>
      </c>
      <c r="M232" s="8">
        <f t="shared" si="14"/>
        <v>15.2</v>
      </c>
      <c r="N232" s="8" t="str">
        <f t="shared" si="15"/>
        <v>kaldı</v>
      </c>
    </row>
    <row r="233" spans="1:14">
      <c r="A233" s="4" t="s">
        <v>1988</v>
      </c>
      <c r="B233" s="7" t="s">
        <v>1030</v>
      </c>
      <c r="C233" s="7" t="s">
        <v>1701</v>
      </c>
      <c r="D233" s="7" t="s">
        <v>30</v>
      </c>
      <c r="E233" s="7" t="s">
        <v>99</v>
      </c>
      <c r="F233" s="15">
        <v>17</v>
      </c>
      <c r="G233" s="15">
        <v>20</v>
      </c>
      <c r="H233" s="19">
        <f t="shared" si="12"/>
        <v>37</v>
      </c>
      <c r="I233" s="33">
        <v>10</v>
      </c>
      <c r="J233" s="15">
        <v>15</v>
      </c>
      <c r="K233" s="8">
        <v>10</v>
      </c>
      <c r="L233" s="8">
        <f t="shared" si="13"/>
        <v>42.5</v>
      </c>
      <c r="M233" s="8">
        <f t="shared" si="14"/>
        <v>40.299999999999997</v>
      </c>
      <c r="N233" s="8" t="str">
        <f t="shared" si="15"/>
        <v>kaldı</v>
      </c>
    </row>
    <row r="234" spans="1:14">
      <c r="A234" s="4" t="s">
        <v>1989</v>
      </c>
      <c r="B234" s="7" t="s">
        <v>951</v>
      </c>
      <c r="C234" s="7" t="s">
        <v>1409</v>
      </c>
      <c r="D234" s="7" t="s">
        <v>130</v>
      </c>
      <c r="E234" s="7" t="s">
        <v>1408</v>
      </c>
      <c r="F234" s="15">
        <v>10</v>
      </c>
      <c r="G234" s="15">
        <v>20</v>
      </c>
      <c r="H234" s="19">
        <f t="shared" si="12"/>
        <v>30</v>
      </c>
      <c r="I234" s="33"/>
      <c r="K234" s="8">
        <v>10</v>
      </c>
      <c r="L234" s="8">
        <f t="shared" si="13"/>
        <v>10</v>
      </c>
      <c r="M234" s="8">
        <f t="shared" si="14"/>
        <v>18</v>
      </c>
      <c r="N234" s="8" t="str">
        <f t="shared" si="15"/>
        <v>kaldı</v>
      </c>
    </row>
    <row r="235" spans="1:14">
      <c r="A235" s="4" t="s">
        <v>1989</v>
      </c>
      <c r="B235" s="7" t="s">
        <v>300</v>
      </c>
      <c r="C235" s="7" t="s">
        <v>1510</v>
      </c>
      <c r="D235" s="7" t="s">
        <v>130</v>
      </c>
      <c r="E235" s="7" t="s">
        <v>1509</v>
      </c>
      <c r="F235" s="15">
        <v>1</v>
      </c>
      <c r="G235" s="15">
        <v>20</v>
      </c>
      <c r="H235" s="19">
        <f t="shared" si="12"/>
        <v>21</v>
      </c>
      <c r="I235" s="33">
        <v>4</v>
      </c>
      <c r="J235" s="15">
        <v>2</v>
      </c>
      <c r="K235" s="8">
        <v>10</v>
      </c>
      <c r="L235" s="8">
        <f t="shared" si="13"/>
        <v>17</v>
      </c>
      <c r="M235" s="8">
        <f t="shared" si="14"/>
        <v>18.600000000000001</v>
      </c>
      <c r="N235" s="8" t="str">
        <f t="shared" si="15"/>
        <v>kaldı</v>
      </c>
    </row>
    <row r="236" spans="1:14">
      <c r="A236" s="4" t="s">
        <v>1988</v>
      </c>
      <c r="B236" s="7" t="s">
        <v>871</v>
      </c>
      <c r="C236" s="7" t="s">
        <v>1618</v>
      </c>
      <c r="D236" s="7" t="s">
        <v>1617</v>
      </c>
      <c r="E236" s="7" t="s">
        <v>1616</v>
      </c>
      <c r="F236" s="15">
        <v>18</v>
      </c>
      <c r="G236" s="15">
        <v>20</v>
      </c>
      <c r="H236" s="19">
        <f t="shared" si="12"/>
        <v>38</v>
      </c>
      <c r="I236" s="33">
        <v>9</v>
      </c>
      <c r="J236" s="15">
        <v>1</v>
      </c>
      <c r="K236" s="8">
        <v>10</v>
      </c>
      <c r="L236" s="8">
        <f t="shared" si="13"/>
        <v>20.5</v>
      </c>
      <c r="M236" s="8">
        <f t="shared" si="14"/>
        <v>27.5</v>
      </c>
      <c r="N236" s="8" t="str">
        <f t="shared" si="15"/>
        <v>kaldı</v>
      </c>
    </row>
    <row r="237" spans="1:14">
      <c r="A237" s="4" t="s">
        <v>1989</v>
      </c>
      <c r="B237" s="7" t="s">
        <v>1062</v>
      </c>
      <c r="C237" s="7" t="s">
        <v>1489</v>
      </c>
      <c r="D237" s="7" t="s">
        <v>355</v>
      </c>
      <c r="E237" s="7" t="s">
        <v>1488</v>
      </c>
      <c r="F237" s="15">
        <v>21</v>
      </c>
      <c r="G237" s="15">
        <v>20</v>
      </c>
      <c r="H237" s="19">
        <f t="shared" si="12"/>
        <v>41</v>
      </c>
      <c r="I237" s="33">
        <v>6</v>
      </c>
      <c r="J237" s="15">
        <v>4</v>
      </c>
      <c r="K237" s="8">
        <v>10</v>
      </c>
      <c r="L237" s="8">
        <f t="shared" si="13"/>
        <v>22</v>
      </c>
      <c r="M237" s="8">
        <f t="shared" si="14"/>
        <v>29.6</v>
      </c>
      <c r="N237" s="8" t="str">
        <f t="shared" si="15"/>
        <v>kaldı</v>
      </c>
    </row>
    <row r="238" spans="1:14">
      <c r="A238" s="4" t="s">
        <v>1988</v>
      </c>
      <c r="B238" s="7" t="s">
        <v>1018</v>
      </c>
      <c r="C238" s="7" t="s">
        <v>1029</v>
      </c>
      <c r="D238" s="7" t="s">
        <v>1028</v>
      </c>
      <c r="E238" s="7" t="s">
        <v>1027</v>
      </c>
      <c r="F238" s="15">
        <v>10</v>
      </c>
      <c r="G238" s="15">
        <v>20</v>
      </c>
      <c r="H238" s="19">
        <f t="shared" si="12"/>
        <v>30</v>
      </c>
      <c r="I238" s="33">
        <v>7</v>
      </c>
      <c r="K238" s="8">
        <v>10</v>
      </c>
      <c r="L238" s="8">
        <f t="shared" si="13"/>
        <v>17</v>
      </c>
      <c r="M238" s="8">
        <f t="shared" si="14"/>
        <v>22.2</v>
      </c>
      <c r="N238" s="8" t="str">
        <f t="shared" si="15"/>
        <v>kaldı</v>
      </c>
    </row>
    <row r="239" spans="1:14">
      <c r="A239" s="4" t="s">
        <v>1988</v>
      </c>
      <c r="B239" s="7" t="s">
        <v>857</v>
      </c>
      <c r="C239" s="7" t="s">
        <v>1612</v>
      </c>
      <c r="D239" s="7" t="s">
        <v>1611</v>
      </c>
      <c r="E239" s="7" t="s">
        <v>1610</v>
      </c>
      <c r="F239" s="15">
        <v>23</v>
      </c>
      <c r="G239" s="15">
        <v>20</v>
      </c>
      <c r="H239" s="19">
        <f t="shared" si="12"/>
        <v>43</v>
      </c>
      <c r="I239" s="33">
        <v>11</v>
      </c>
      <c r="J239" s="15">
        <v>3</v>
      </c>
      <c r="K239" s="8">
        <v>10</v>
      </c>
      <c r="L239" s="8">
        <f t="shared" si="13"/>
        <v>25.5</v>
      </c>
      <c r="M239" s="8">
        <f t="shared" si="14"/>
        <v>32.5</v>
      </c>
      <c r="N239" s="8" t="str">
        <f t="shared" si="15"/>
        <v>kaldı</v>
      </c>
    </row>
    <row r="240" spans="1:14">
      <c r="A240" s="4" t="s">
        <v>1989</v>
      </c>
      <c r="B240" s="7" t="s">
        <v>902</v>
      </c>
      <c r="C240" s="7" t="s">
        <v>1354</v>
      </c>
      <c r="D240" s="7" t="s">
        <v>1168</v>
      </c>
      <c r="E240" s="7" t="s">
        <v>1353</v>
      </c>
      <c r="F240" s="15">
        <v>6</v>
      </c>
      <c r="G240" s="15">
        <v>20</v>
      </c>
      <c r="H240" s="19">
        <f t="shared" si="12"/>
        <v>26</v>
      </c>
      <c r="I240" s="33">
        <v>3</v>
      </c>
      <c r="K240" s="8">
        <v>10</v>
      </c>
      <c r="L240" s="8">
        <f t="shared" si="13"/>
        <v>13</v>
      </c>
      <c r="M240" s="8">
        <f t="shared" si="14"/>
        <v>18.2</v>
      </c>
      <c r="N240" s="8" t="str">
        <f t="shared" si="15"/>
        <v>kaldı</v>
      </c>
    </row>
    <row r="241" spans="1:14">
      <c r="A241" s="4" t="s">
        <v>1989</v>
      </c>
      <c r="B241" s="7" t="s">
        <v>964</v>
      </c>
      <c r="C241" s="7" t="s">
        <v>1418</v>
      </c>
      <c r="D241" s="7" t="s">
        <v>1417</v>
      </c>
      <c r="E241" s="7" t="s">
        <v>1416</v>
      </c>
      <c r="F241" s="15">
        <v>23</v>
      </c>
      <c r="G241" s="15">
        <v>20</v>
      </c>
      <c r="H241" s="19">
        <f t="shared" si="12"/>
        <v>43</v>
      </c>
      <c r="I241" s="33">
        <v>11</v>
      </c>
      <c r="J241" s="15">
        <v>8</v>
      </c>
      <c r="K241" s="8">
        <v>10</v>
      </c>
      <c r="L241" s="8">
        <f t="shared" si="13"/>
        <v>33</v>
      </c>
      <c r="M241" s="8">
        <f t="shared" si="14"/>
        <v>37</v>
      </c>
      <c r="N241" s="8" t="str">
        <f t="shared" si="15"/>
        <v>kaldı</v>
      </c>
    </row>
    <row r="242" spans="1:14">
      <c r="A242" s="4" t="s">
        <v>1988</v>
      </c>
      <c r="B242" s="7" t="s">
        <v>1057</v>
      </c>
      <c r="C242" s="7" t="s">
        <v>1718</v>
      </c>
      <c r="D242" s="7" t="s">
        <v>1717</v>
      </c>
      <c r="E242" s="7" t="s">
        <v>823</v>
      </c>
      <c r="F242" s="15">
        <v>11</v>
      </c>
      <c r="G242" s="15">
        <v>20</v>
      </c>
      <c r="H242" s="19">
        <f t="shared" si="12"/>
        <v>31</v>
      </c>
      <c r="I242" s="33"/>
      <c r="K242" s="8">
        <v>10</v>
      </c>
      <c r="L242" s="8">
        <f t="shared" si="13"/>
        <v>10</v>
      </c>
      <c r="M242" s="8">
        <f t="shared" si="14"/>
        <v>18.399999999999999</v>
      </c>
      <c r="N242" s="8" t="str">
        <f t="shared" si="15"/>
        <v>kaldı</v>
      </c>
    </row>
    <row r="243" spans="1:14">
      <c r="A243" s="4" t="s">
        <v>1989</v>
      </c>
      <c r="B243" s="7" t="s">
        <v>9</v>
      </c>
      <c r="C243" s="7" t="s">
        <v>1585</v>
      </c>
      <c r="D243" s="7" t="s">
        <v>1584</v>
      </c>
      <c r="E243" s="7" t="s">
        <v>1334</v>
      </c>
      <c r="F243" s="15">
        <v>6</v>
      </c>
      <c r="G243" s="15">
        <v>20</v>
      </c>
      <c r="H243" s="19">
        <f t="shared" si="12"/>
        <v>26</v>
      </c>
      <c r="I243" s="33"/>
      <c r="J243" s="15">
        <v>1</v>
      </c>
      <c r="K243" s="8">
        <v>10</v>
      </c>
      <c r="L243" s="8">
        <f t="shared" si="13"/>
        <v>11.5</v>
      </c>
      <c r="M243" s="8">
        <f t="shared" si="14"/>
        <v>17.3</v>
      </c>
      <c r="N243" s="8" t="str">
        <f t="shared" si="15"/>
        <v>kaldı</v>
      </c>
    </row>
    <row r="244" spans="1:14">
      <c r="A244" s="4" t="s">
        <v>1988</v>
      </c>
      <c r="B244" s="7" t="s">
        <v>170</v>
      </c>
      <c r="C244" s="7" t="s">
        <v>408</v>
      </c>
      <c r="D244" s="7" t="s">
        <v>407</v>
      </c>
      <c r="E244" s="7" t="s">
        <v>406</v>
      </c>
      <c r="F244" s="15">
        <v>6</v>
      </c>
      <c r="G244" s="15">
        <v>20</v>
      </c>
      <c r="H244" s="19">
        <f t="shared" si="12"/>
        <v>26</v>
      </c>
      <c r="I244" s="33">
        <v>3</v>
      </c>
      <c r="J244" s="15">
        <v>3</v>
      </c>
      <c r="K244" s="8">
        <v>10</v>
      </c>
      <c r="L244" s="8">
        <f t="shared" si="13"/>
        <v>17.5</v>
      </c>
      <c r="M244" s="8">
        <f t="shared" si="14"/>
        <v>20.9</v>
      </c>
      <c r="N244" s="8" t="str">
        <f t="shared" si="15"/>
        <v>kaldı</v>
      </c>
    </row>
    <row r="245" spans="1:14">
      <c r="A245" s="4" t="s">
        <v>1989</v>
      </c>
      <c r="B245" s="7" t="s">
        <v>1057</v>
      </c>
      <c r="C245" s="7" t="s">
        <v>1897</v>
      </c>
      <c r="D245" s="7" t="s">
        <v>1896</v>
      </c>
      <c r="E245" s="7" t="s">
        <v>1895</v>
      </c>
      <c r="F245" s="15">
        <v>4</v>
      </c>
      <c r="G245" s="15">
        <v>20</v>
      </c>
      <c r="H245" s="19">
        <f t="shared" si="12"/>
        <v>24</v>
      </c>
      <c r="I245" s="33">
        <v>7</v>
      </c>
      <c r="J245" s="15">
        <v>1</v>
      </c>
      <c r="K245" s="8">
        <v>10</v>
      </c>
      <c r="L245" s="8">
        <f t="shared" si="13"/>
        <v>18.5</v>
      </c>
      <c r="M245" s="8">
        <f t="shared" si="14"/>
        <v>20.700000000000003</v>
      </c>
      <c r="N245" s="8" t="str">
        <f t="shared" si="15"/>
        <v>kaldı</v>
      </c>
    </row>
    <row r="246" spans="1:14">
      <c r="A246" s="4" t="s">
        <v>1989</v>
      </c>
      <c r="B246" s="7" t="s">
        <v>112</v>
      </c>
      <c r="C246" s="7" t="s">
        <v>1538</v>
      </c>
      <c r="D246" s="7" t="s">
        <v>271</v>
      </c>
      <c r="E246" s="7" t="s">
        <v>235</v>
      </c>
      <c r="F246" s="15">
        <v>6</v>
      </c>
      <c r="G246" s="15">
        <v>20</v>
      </c>
      <c r="H246" s="19">
        <f t="shared" si="12"/>
        <v>26</v>
      </c>
      <c r="I246" s="33">
        <v>1</v>
      </c>
      <c r="K246" s="8">
        <v>10</v>
      </c>
      <c r="L246" s="8">
        <f t="shared" si="13"/>
        <v>11</v>
      </c>
      <c r="M246" s="8">
        <f t="shared" si="14"/>
        <v>17</v>
      </c>
      <c r="N246" s="8" t="str">
        <f t="shared" si="15"/>
        <v>kaldı</v>
      </c>
    </row>
    <row r="247" spans="1:14">
      <c r="A247" s="4" t="s">
        <v>1989</v>
      </c>
      <c r="B247" s="7" t="s">
        <v>88</v>
      </c>
      <c r="C247" s="7" t="s">
        <v>1932</v>
      </c>
      <c r="D247" s="7" t="s">
        <v>1931</v>
      </c>
      <c r="E247" s="7" t="s">
        <v>131</v>
      </c>
      <c r="F247" s="15">
        <v>20</v>
      </c>
      <c r="G247" s="15">
        <v>20</v>
      </c>
      <c r="H247" s="19">
        <f t="shared" si="12"/>
        <v>40</v>
      </c>
      <c r="I247" s="33"/>
      <c r="J247" s="15">
        <v>23</v>
      </c>
      <c r="K247" s="8">
        <v>10</v>
      </c>
      <c r="L247" s="8">
        <f t="shared" si="13"/>
        <v>44.5</v>
      </c>
      <c r="M247" s="8">
        <f t="shared" si="14"/>
        <v>42.7</v>
      </c>
      <c r="N247" s="8" t="str">
        <f t="shared" si="15"/>
        <v>kaldı</v>
      </c>
    </row>
    <row r="248" spans="1:14">
      <c r="A248" s="4" t="s">
        <v>1989</v>
      </c>
      <c r="B248" s="7" t="s">
        <v>64</v>
      </c>
      <c r="C248" s="7" t="s">
        <v>1563</v>
      </c>
      <c r="D248" s="7" t="s">
        <v>1562</v>
      </c>
      <c r="E248" s="7" t="s">
        <v>1561</v>
      </c>
      <c r="F248" s="15">
        <v>19</v>
      </c>
      <c r="G248" s="15">
        <v>20</v>
      </c>
      <c r="H248" s="19">
        <f t="shared" si="12"/>
        <v>39</v>
      </c>
      <c r="I248" s="33">
        <v>8</v>
      </c>
      <c r="J248" s="15">
        <v>16</v>
      </c>
      <c r="K248" s="8">
        <v>10</v>
      </c>
      <c r="L248" s="8">
        <f t="shared" si="13"/>
        <v>42</v>
      </c>
      <c r="M248" s="8">
        <f t="shared" si="14"/>
        <v>40.799999999999997</v>
      </c>
      <c r="N248" s="8" t="str">
        <f t="shared" si="15"/>
        <v>kaldı</v>
      </c>
    </row>
    <row r="249" spans="1:14">
      <c r="A249" s="4" t="s">
        <v>1988</v>
      </c>
      <c r="B249" s="7" t="s">
        <v>867</v>
      </c>
      <c r="C249" s="7" t="s">
        <v>1615</v>
      </c>
      <c r="D249" s="7" t="s">
        <v>1614</v>
      </c>
      <c r="E249" s="7" t="s">
        <v>1613</v>
      </c>
      <c r="F249" s="15">
        <v>19</v>
      </c>
      <c r="G249" s="15">
        <v>20</v>
      </c>
      <c r="H249" s="19">
        <f t="shared" si="12"/>
        <v>39</v>
      </c>
      <c r="I249" s="33">
        <v>10</v>
      </c>
      <c r="J249" s="15">
        <v>15</v>
      </c>
      <c r="K249" s="8">
        <v>10</v>
      </c>
      <c r="L249" s="8">
        <f t="shared" si="13"/>
        <v>42.5</v>
      </c>
      <c r="M249" s="8">
        <f t="shared" si="14"/>
        <v>41.1</v>
      </c>
      <c r="N249" s="8" t="str">
        <f t="shared" si="15"/>
        <v>kaldı</v>
      </c>
    </row>
    <row r="250" spans="1:14">
      <c r="A250" s="4" t="s">
        <v>1988</v>
      </c>
      <c r="B250" s="7" t="s">
        <v>1069</v>
      </c>
      <c r="C250" s="7" t="s">
        <v>1730</v>
      </c>
      <c r="D250" s="7" t="s">
        <v>1729</v>
      </c>
      <c r="E250" s="7" t="s">
        <v>1039</v>
      </c>
      <c r="F250" s="15">
        <v>47</v>
      </c>
      <c r="G250" s="15">
        <v>20</v>
      </c>
      <c r="H250" s="19">
        <f t="shared" si="12"/>
        <v>67</v>
      </c>
      <c r="I250" s="33">
        <v>9</v>
      </c>
      <c r="J250" s="15">
        <v>36</v>
      </c>
      <c r="K250" s="8">
        <v>10</v>
      </c>
      <c r="L250" s="8">
        <f t="shared" si="13"/>
        <v>73</v>
      </c>
      <c r="M250" s="8">
        <f t="shared" si="14"/>
        <v>70.599999999999994</v>
      </c>
      <c r="N250" s="8" t="str">
        <f t="shared" si="15"/>
        <v>GEÇTİ</v>
      </c>
    </row>
    <row r="251" spans="1:14">
      <c r="A251" s="4" t="s">
        <v>1989</v>
      </c>
      <c r="B251" s="7" t="s">
        <v>1007</v>
      </c>
      <c r="C251" s="7" t="s">
        <v>1867</v>
      </c>
      <c r="D251" s="7" t="s">
        <v>437</v>
      </c>
      <c r="E251" s="7" t="s">
        <v>1866</v>
      </c>
      <c r="F251" s="15">
        <v>19</v>
      </c>
      <c r="G251" s="15">
        <v>20</v>
      </c>
      <c r="H251" s="19">
        <f t="shared" si="12"/>
        <v>39</v>
      </c>
      <c r="I251" s="33">
        <v>3</v>
      </c>
      <c r="J251" s="15">
        <v>4</v>
      </c>
      <c r="K251" s="8">
        <v>10</v>
      </c>
      <c r="L251" s="8">
        <f t="shared" si="13"/>
        <v>19</v>
      </c>
      <c r="M251" s="8">
        <f t="shared" si="14"/>
        <v>27</v>
      </c>
      <c r="N251" s="8" t="str">
        <f t="shared" si="15"/>
        <v>kaldı</v>
      </c>
    </row>
    <row r="252" spans="1:14">
      <c r="A252" s="4" t="s">
        <v>1989</v>
      </c>
      <c r="B252" s="7" t="s">
        <v>80</v>
      </c>
      <c r="C252" s="7" t="s">
        <v>1557</v>
      </c>
      <c r="D252" s="7" t="s">
        <v>1556</v>
      </c>
      <c r="E252" s="7" t="s">
        <v>1555</v>
      </c>
      <c r="F252" s="15">
        <v>38</v>
      </c>
      <c r="G252" s="15">
        <v>20</v>
      </c>
      <c r="H252" s="19">
        <f t="shared" si="12"/>
        <v>58</v>
      </c>
      <c r="I252" s="33">
        <v>3</v>
      </c>
      <c r="J252" s="15">
        <v>23</v>
      </c>
      <c r="K252" s="8">
        <v>10</v>
      </c>
      <c r="L252" s="8">
        <f t="shared" si="13"/>
        <v>47.5</v>
      </c>
      <c r="M252" s="8">
        <f t="shared" si="14"/>
        <v>51.7</v>
      </c>
      <c r="N252" s="8" t="str">
        <f t="shared" si="15"/>
        <v>kaldı</v>
      </c>
    </row>
    <row r="253" spans="1:14">
      <c r="A253" s="4" t="s">
        <v>1988</v>
      </c>
      <c r="B253" s="7" t="s">
        <v>991</v>
      </c>
      <c r="C253" s="7" t="s">
        <v>374</v>
      </c>
      <c r="D253" s="7" t="s">
        <v>373</v>
      </c>
      <c r="E253" s="7" t="s">
        <v>372</v>
      </c>
      <c r="G253" s="15">
        <v>20</v>
      </c>
      <c r="H253" s="19">
        <f t="shared" si="12"/>
        <v>20</v>
      </c>
      <c r="I253" s="33"/>
      <c r="K253" s="8">
        <v>10</v>
      </c>
      <c r="L253" s="8">
        <f t="shared" si="13"/>
        <v>10</v>
      </c>
      <c r="M253" s="8">
        <f t="shared" si="14"/>
        <v>14</v>
      </c>
      <c r="N253" s="8" t="str">
        <f t="shared" si="15"/>
        <v>kaldı</v>
      </c>
    </row>
    <row r="254" spans="1:14">
      <c r="A254" s="4" t="s">
        <v>1989</v>
      </c>
      <c r="B254" s="7" t="s">
        <v>8</v>
      </c>
      <c r="C254" s="7" t="s">
        <v>1959</v>
      </c>
      <c r="D254" s="7" t="s">
        <v>1958</v>
      </c>
      <c r="E254" s="7" t="s">
        <v>420</v>
      </c>
      <c r="F254" s="15">
        <v>41</v>
      </c>
      <c r="G254" s="15">
        <v>20</v>
      </c>
      <c r="H254" s="19">
        <f t="shared" si="12"/>
        <v>61</v>
      </c>
      <c r="I254" s="33">
        <v>9</v>
      </c>
      <c r="J254" s="15">
        <v>31</v>
      </c>
      <c r="K254" s="8">
        <v>10</v>
      </c>
      <c r="L254" s="8">
        <f t="shared" si="13"/>
        <v>65.5</v>
      </c>
      <c r="M254" s="8">
        <f t="shared" si="14"/>
        <v>63.7</v>
      </c>
      <c r="N254" s="8" t="str">
        <f t="shared" si="15"/>
        <v>GEÇTİ</v>
      </c>
    </row>
    <row r="255" spans="1:14">
      <c r="A255" s="4" t="s">
        <v>1989</v>
      </c>
      <c r="B255" s="7" t="s">
        <v>44</v>
      </c>
      <c r="C255" s="7" t="s">
        <v>1572</v>
      </c>
      <c r="D255" s="7" t="s">
        <v>1571</v>
      </c>
      <c r="E255" s="7" t="s">
        <v>1570</v>
      </c>
      <c r="F255" s="15">
        <v>30</v>
      </c>
      <c r="G255" s="15">
        <v>20</v>
      </c>
      <c r="H255" s="19">
        <f t="shared" si="12"/>
        <v>50</v>
      </c>
      <c r="I255" s="33">
        <v>7</v>
      </c>
      <c r="J255" s="15">
        <v>32</v>
      </c>
      <c r="K255" s="8">
        <v>10</v>
      </c>
      <c r="L255" s="8">
        <f t="shared" si="13"/>
        <v>65</v>
      </c>
      <c r="M255" s="8">
        <f t="shared" si="14"/>
        <v>59</v>
      </c>
      <c r="N255" s="8" t="str">
        <f t="shared" si="15"/>
        <v>kaldı</v>
      </c>
    </row>
    <row r="256" spans="1:14">
      <c r="A256" s="4" t="s">
        <v>1988</v>
      </c>
      <c r="B256" s="7" t="s">
        <v>1035</v>
      </c>
      <c r="C256" s="7" t="s">
        <v>1040</v>
      </c>
      <c r="D256" s="7" t="s">
        <v>332</v>
      </c>
      <c r="E256" s="7" t="s">
        <v>1039</v>
      </c>
      <c r="F256" s="15">
        <v>51</v>
      </c>
      <c r="G256" s="15">
        <v>20</v>
      </c>
      <c r="H256" s="19">
        <f t="shared" si="12"/>
        <v>71</v>
      </c>
      <c r="I256" s="33">
        <v>8</v>
      </c>
      <c r="J256" s="15">
        <v>13</v>
      </c>
      <c r="K256" s="8">
        <v>10</v>
      </c>
      <c r="L256" s="8">
        <f t="shared" si="13"/>
        <v>37.5</v>
      </c>
      <c r="M256" s="8">
        <f t="shared" si="14"/>
        <v>50.900000000000006</v>
      </c>
      <c r="N256" s="8" t="str">
        <f t="shared" si="15"/>
        <v>kaldı</v>
      </c>
    </row>
    <row r="257" spans="1:14">
      <c r="A257" s="4" t="s">
        <v>1989</v>
      </c>
      <c r="B257" s="7" t="s">
        <v>1055</v>
      </c>
      <c r="C257" s="7" t="s">
        <v>1894</v>
      </c>
      <c r="D257" s="7" t="s">
        <v>332</v>
      </c>
      <c r="E257" s="7" t="s">
        <v>1893</v>
      </c>
      <c r="F257" s="15">
        <v>25</v>
      </c>
      <c r="G257" s="15">
        <v>20</v>
      </c>
      <c r="H257" s="19">
        <f t="shared" si="12"/>
        <v>45</v>
      </c>
      <c r="I257" s="33">
        <v>10</v>
      </c>
      <c r="J257" s="15">
        <v>9</v>
      </c>
      <c r="K257" s="8">
        <v>10</v>
      </c>
      <c r="L257" s="8">
        <f t="shared" si="13"/>
        <v>33.5</v>
      </c>
      <c r="M257" s="8">
        <f t="shared" si="14"/>
        <v>38.099999999999994</v>
      </c>
      <c r="N257" s="8" t="str">
        <f t="shared" si="15"/>
        <v>kaldı</v>
      </c>
    </row>
    <row r="258" spans="1:14">
      <c r="A258" s="4" t="s">
        <v>1989</v>
      </c>
      <c r="B258" s="7" t="s">
        <v>1030</v>
      </c>
      <c r="C258" s="7" t="s">
        <v>1880</v>
      </c>
      <c r="D258" s="7" t="s">
        <v>1245</v>
      </c>
      <c r="E258" s="7" t="s">
        <v>1879</v>
      </c>
      <c r="F258" s="15">
        <v>21</v>
      </c>
      <c r="G258" s="15">
        <v>20</v>
      </c>
      <c r="H258" s="19">
        <f t="shared" si="12"/>
        <v>41</v>
      </c>
      <c r="I258" s="33">
        <v>8</v>
      </c>
      <c r="J258" s="15">
        <v>24</v>
      </c>
      <c r="K258" s="8">
        <v>10</v>
      </c>
      <c r="L258" s="8">
        <f t="shared" si="13"/>
        <v>54</v>
      </c>
      <c r="M258" s="8">
        <f t="shared" si="14"/>
        <v>48.8</v>
      </c>
      <c r="N258" s="8" t="str">
        <f t="shared" si="15"/>
        <v>kaldı</v>
      </c>
    </row>
    <row r="259" spans="1:14">
      <c r="A259" s="4" t="s">
        <v>1988</v>
      </c>
      <c r="B259" s="7" t="s">
        <v>166</v>
      </c>
      <c r="C259" s="7" t="s">
        <v>1744</v>
      </c>
      <c r="D259" s="7" t="s">
        <v>1383</v>
      </c>
      <c r="E259" s="7" t="s">
        <v>1743</v>
      </c>
      <c r="F259" s="15">
        <v>30</v>
      </c>
      <c r="G259" s="15">
        <v>20</v>
      </c>
      <c r="H259" s="19">
        <f t="shared" ref="H259:H285" si="16">F259+G259</f>
        <v>50</v>
      </c>
      <c r="I259" s="33">
        <v>10</v>
      </c>
      <c r="J259" s="15">
        <v>28</v>
      </c>
      <c r="K259" s="8">
        <v>10</v>
      </c>
      <c r="L259" s="8">
        <f t="shared" ref="L259:L285" si="17">I259+J259*1.5+K259</f>
        <v>62</v>
      </c>
      <c r="M259" s="8">
        <f t="shared" ref="M259:M285" si="18">H259*0.4+L259*0.6</f>
        <v>57.199999999999996</v>
      </c>
      <c r="N259" s="8" t="str">
        <f t="shared" ref="N259:N285" si="19">IF(AND(L259&gt;=50,M259&gt;=59.5),"GEÇTİ","kaldı")</f>
        <v>kaldı</v>
      </c>
    </row>
    <row r="260" spans="1:14">
      <c r="A260" s="4" t="s">
        <v>1989</v>
      </c>
      <c r="B260" s="7" t="s">
        <v>1003</v>
      </c>
      <c r="C260" s="7" t="s">
        <v>1445</v>
      </c>
      <c r="D260" s="7" t="s">
        <v>1444</v>
      </c>
      <c r="E260" s="7" t="s">
        <v>1443</v>
      </c>
      <c r="F260" s="15">
        <v>21</v>
      </c>
      <c r="G260" s="15">
        <v>20</v>
      </c>
      <c r="H260" s="19">
        <f t="shared" si="16"/>
        <v>41</v>
      </c>
      <c r="I260" s="33">
        <v>10</v>
      </c>
      <c r="J260" s="15">
        <v>3</v>
      </c>
      <c r="K260" s="8">
        <v>10</v>
      </c>
      <c r="L260" s="8">
        <f t="shared" si="17"/>
        <v>24.5</v>
      </c>
      <c r="M260" s="8">
        <f t="shared" si="18"/>
        <v>31.1</v>
      </c>
      <c r="N260" s="8" t="str">
        <f t="shared" si="19"/>
        <v>kaldı</v>
      </c>
    </row>
    <row r="261" spans="1:14">
      <c r="A261" s="4" t="s">
        <v>1988</v>
      </c>
      <c r="B261" s="7" t="s">
        <v>128</v>
      </c>
      <c r="C261" s="7" t="s">
        <v>1761</v>
      </c>
      <c r="D261" s="7" t="s">
        <v>1760</v>
      </c>
      <c r="E261" s="7" t="s">
        <v>1759</v>
      </c>
      <c r="F261" s="15">
        <v>60</v>
      </c>
      <c r="G261" s="15">
        <v>20</v>
      </c>
      <c r="H261" s="19">
        <f t="shared" si="16"/>
        <v>80</v>
      </c>
      <c r="I261" s="33">
        <v>9</v>
      </c>
      <c r="J261" s="15">
        <v>48</v>
      </c>
      <c r="K261" s="8">
        <v>10</v>
      </c>
      <c r="L261" s="8">
        <f t="shared" si="17"/>
        <v>91</v>
      </c>
      <c r="M261" s="8">
        <f t="shared" si="18"/>
        <v>86.6</v>
      </c>
      <c r="N261" s="8" t="str">
        <f t="shared" si="19"/>
        <v>GEÇTİ</v>
      </c>
    </row>
    <row r="262" spans="1:14">
      <c r="A262" s="4" t="s">
        <v>1988</v>
      </c>
      <c r="B262" s="7" t="s">
        <v>32</v>
      </c>
      <c r="C262" s="7" t="s">
        <v>1116</v>
      </c>
      <c r="D262" s="7" t="s">
        <v>1115</v>
      </c>
      <c r="E262" s="7" t="s">
        <v>1114</v>
      </c>
      <c r="G262" s="15">
        <v>20</v>
      </c>
      <c r="H262" s="19">
        <f t="shared" si="16"/>
        <v>20</v>
      </c>
      <c r="I262" s="33"/>
      <c r="K262" s="8">
        <v>10</v>
      </c>
      <c r="L262" s="8">
        <f t="shared" si="17"/>
        <v>10</v>
      </c>
      <c r="M262" s="8">
        <f t="shared" si="18"/>
        <v>14</v>
      </c>
      <c r="N262" s="8" t="str">
        <f t="shared" si="19"/>
        <v>kaldı</v>
      </c>
    </row>
    <row r="263" spans="1:14">
      <c r="A263" s="4" t="s">
        <v>1989</v>
      </c>
      <c r="B263" s="7" t="s">
        <v>965</v>
      </c>
      <c r="C263" s="7" t="s">
        <v>1846</v>
      </c>
      <c r="D263" s="7" t="s">
        <v>1504</v>
      </c>
      <c r="E263" s="7" t="s">
        <v>1845</v>
      </c>
      <c r="F263" s="15">
        <v>57</v>
      </c>
      <c r="G263" s="15">
        <v>20</v>
      </c>
      <c r="H263" s="19">
        <f t="shared" si="16"/>
        <v>77</v>
      </c>
      <c r="I263" s="33">
        <v>10</v>
      </c>
      <c r="J263" s="15">
        <v>28</v>
      </c>
      <c r="K263" s="8">
        <v>10</v>
      </c>
      <c r="L263" s="8">
        <f t="shared" si="17"/>
        <v>62</v>
      </c>
      <c r="M263" s="8">
        <f t="shared" si="18"/>
        <v>68</v>
      </c>
      <c r="N263" s="8" t="str">
        <f t="shared" si="19"/>
        <v>GEÇTİ</v>
      </c>
    </row>
    <row r="264" spans="1:14">
      <c r="A264" s="4" t="s">
        <v>1989</v>
      </c>
      <c r="B264" s="7" t="s">
        <v>140</v>
      </c>
      <c r="C264" s="7" t="s">
        <v>1923</v>
      </c>
      <c r="D264" s="7" t="s">
        <v>1504</v>
      </c>
      <c r="E264" s="7" t="s">
        <v>1922</v>
      </c>
      <c r="F264" s="15">
        <v>17</v>
      </c>
      <c r="G264" s="15">
        <v>20</v>
      </c>
      <c r="H264" s="19">
        <f t="shared" si="16"/>
        <v>37</v>
      </c>
      <c r="I264" s="33">
        <v>10</v>
      </c>
      <c r="J264" s="15">
        <v>1</v>
      </c>
      <c r="K264" s="8">
        <v>10</v>
      </c>
      <c r="L264" s="8">
        <f t="shared" si="17"/>
        <v>21.5</v>
      </c>
      <c r="M264" s="8">
        <f t="shared" si="18"/>
        <v>27.700000000000003</v>
      </c>
      <c r="N264" s="8" t="str">
        <f t="shared" si="19"/>
        <v>kaldı</v>
      </c>
    </row>
    <row r="265" spans="1:14">
      <c r="A265" s="4" t="s">
        <v>1989</v>
      </c>
      <c r="B265" s="7" t="s">
        <v>926</v>
      </c>
      <c r="C265" s="7" t="s">
        <v>240</v>
      </c>
      <c r="D265" s="7" t="s">
        <v>239</v>
      </c>
      <c r="E265" s="7" t="s">
        <v>238</v>
      </c>
      <c r="F265" s="15">
        <v>19</v>
      </c>
      <c r="G265" s="15">
        <v>20</v>
      </c>
      <c r="H265" s="19">
        <f t="shared" si="16"/>
        <v>39</v>
      </c>
      <c r="I265" s="33">
        <v>11</v>
      </c>
      <c r="J265" s="15">
        <v>29</v>
      </c>
      <c r="K265" s="8">
        <v>10</v>
      </c>
      <c r="L265" s="8">
        <f t="shared" si="17"/>
        <v>64.5</v>
      </c>
      <c r="M265" s="8">
        <f t="shared" si="18"/>
        <v>54.3</v>
      </c>
      <c r="N265" s="8" t="str">
        <f t="shared" si="19"/>
        <v>kaldı</v>
      </c>
    </row>
    <row r="266" spans="1:14">
      <c r="A266" s="4" t="s">
        <v>1988</v>
      </c>
      <c r="B266" s="7" t="s">
        <v>13</v>
      </c>
      <c r="C266" s="7" t="s">
        <v>1798</v>
      </c>
      <c r="D266" s="7" t="s">
        <v>1797</v>
      </c>
      <c r="E266" s="7" t="s">
        <v>1796</v>
      </c>
      <c r="F266" s="15">
        <v>36</v>
      </c>
      <c r="G266" s="15">
        <v>20</v>
      </c>
      <c r="H266" s="19">
        <f t="shared" si="16"/>
        <v>56</v>
      </c>
      <c r="I266" s="33"/>
      <c r="J266" s="15">
        <v>1</v>
      </c>
      <c r="K266" s="8">
        <v>10</v>
      </c>
      <c r="L266" s="8">
        <f t="shared" si="17"/>
        <v>11.5</v>
      </c>
      <c r="M266" s="8">
        <f t="shared" si="18"/>
        <v>29.3</v>
      </c>
      <c r="N266" s="8" t="str">
        <f t="shared" si="19"/>
        <v>kaldı</v>
      </c>
    </row>
    <row r="267" spans="1:14">
      <c r="A267" s="4" t="s">
        <v>1988</v>
      </c>
      <c r="B267" s="7" t="s">
        <v>965</v>
      </c>
      <c r="C267" s="7" t="s">
        <v>1671</v>
      </c>
      <c r="D267" s="7" t="s">
        <v>1670</v>
      </c>
      <c r="E267" s="7" t="s">
        <v>1669</v>
      </c>
      <c r="F267" s="15">
        <v>23</v>
      </c>
      <c r="G267" s="15">
        <v>20</v>
      </c>
      <c r="H267" s="19">
        <f t="shared" si="16"/>
        <v>43</v>
      </c>
      <c r="I267" s="33">
        <v>10</v>
      </c>
      <c r="J267" s="15">
        <v>11</v>
      </c>
      <c r="K267" s="8">
        <v>10</v>
      </c>
      <c r="L267" s="8">
        <f t="shared" si="17"/>
        <v>36.5</v>
      </c>
      <c r="M267" s="8">
        <f t="shared" si="18"/>
        <v>39.099999999999994</v>
      </c>
      <c r="N267" s="8" t="str">
        <f t="shared" si="19"/>
        <v>kaldı</v>
      </c>
    </row>
    <row r="268" spans="1:14">
      <c r="A268" s="4" t="s">
        <v>1989</v>
      </c>
      <c r="B268" s="7" t="s">
        <v>1066</v>
      </c>
      <c r="C268" s="7" t="s">
        <v>1903</v>
      </c>
      <c r="D268" s="7" t="s">
        <v>1902</v>
      </c>
      <c r="E268" s="7" t="s">
        <v>1901</v>
      </c>
      <c r="F268" s="15">
        <v>16</v>
      </c>
      <c r="G268" s="15">
        <v>20</v>
      </c>
      <c r="H268" s="19">
        <f t="shared" si="16"/>
        <v>36</v>
      </c>
      <c r="I268" s="33">
        <v>8</v>
      </c>
      <c r="J268" s="15">
        <v>32</v>
      </c>
      <c r="K268" s="8">
        <v>10</v>
      </c>
      <c r="L268" s="8">
        <f t="shared" si="17"/>
        <v>66</v>
      </c>
      <c r="M268" s="8">
        <f t="shared" si="18"/>
        <v>54</v>
      </c>
      <c r="N268" s="8" t="str">
        <f t="shared" si="19"/>
        <v>kaldı</v>
      </c>
    </row>
    <row r="269" spans="1:14">
      <c r="A269" s="4" t="s">
        <v>1988</v>
      </c>
      <c r="B269" s="7" t="s">
        <v>864</v>
      </c>
      <c r="C269" s="7" t="s">
        <v>929</v>
      </c>
      <c r="D269" s="7" t="s">
        <v>928</v>
      </c>
      <c r="E269" s="7" t="s">
        <v>927</v>
      </c>
      <c r="F269" s="15">
        <v>24</v>
      </c>
      <c r="G269" s="15">
        <v>20</v>
      </c>
      <c r="H269" s="19">
        <f t="shared" si="16"/>
        <v>44</v>
      </c>
      <c r="I269" s="33">
        <v>7</v>
      </c>
      <c r="J269" s="15">
        <v>5</v>
      </c>
      <c r="K269" s="8">
        <v>10</v>
      </c>
      <c r="L269" s="8">
        <f t="shared" si="17"/>
        <v>24.5</v>
      </c>
      <c r="M269" s="8">
        <f t="shared" si="18"/>
        <v>32.299999999999997</v>
      </c>
      <c r="N269" s="8" t="str">
        <f t="shared" si="19"/>
        <v>kaldı</v>
      </c>
    </row>
    <row r="270" spans="1:14">
      <c r="A270" s="4" t="s">
        <v>1989</v>
      </c>
      <c r="B270" s="7" t="s">
        <v>304</v>
      </c>
      <c r="C270" s="7" t="s">
        <v>1909</v>
      </c>
      <c r="D270" s="7" t="s">
        <v>1908</v>
      </c>
      <c r="E270" s="7" t="s">
        <v>1907</v>
      </c>
      <c r="F270" s="15">
        <v>14</v>
      </c>
      <c r="G270" s="15">
        <v>20</v>
      </c>
      <c r="H270" s="19">
        <f t="shared" si="16"/>
        <v>34</v>
      </c>
      <c r="I270" s="33">
        <v>9</v>
      </c>
      <c r="J270" s="15">
        <v>21</v>
      </c>
      <c r="K270" s="8">
        <v>10</v>
      </c>
      <c r="L270" s="8">
        <f t="shared" si="17"/>
        <v>50.5</v>
      </c>
      <c r="M270" s="8">
        <f t="shared" si="18"/>
        <v>43.9</v>
      </c>
      <c r="N270" s="8" t="str">
        <f t="shared" si="19"/>
        <v>kaldı</v>
      </c>
    </row>
    <row r="271" spans="1:14">
      <c r="A271" s="4" t="s">
        <v>1988</v>
      </c>
      <c r="B271" s="7" t="s">
        <v>954</v>
      </c>
      <c r="C271" s="7" t="s">
        <v>1662</v>
      </c>
      <c r="D271" s="7" t="s">
        <v>1661</v>
      </c>
      <c r="E271" s="7" t="s">
        <v>1660</v>
      </c>
      <c r="F271" s="15">
        <v>56</v>
      </c>
      <c r="G271" s="15">
        <v>20</v>
      </c>
      <c r="H271" s="19">
        <f t="shared" si="16"/>
        <v>76</v>
      </c>
      <c r="I271" s="33">
        <v>11</v>
      </c>
      <c r="J271" s="15">
        <v>42</v>
      </c>
      <c r="K271" s="8">
        <v>10</v>
      </c>
      <c r="L271" s="8">
        <f t="shared" si="17"/>
        <v>84</v>
      </c>
      <c r="M271" s="8">
        <f t="shared" si="18"/>
        <v>80.8</v>
      </c>
      <c r="N271" s="8" t="str">
        <f t="shared" si="19"/>
        <v>GEÇTİ</v>
      </c>
    </row>
    <row r="272" spans="1:14">
      <c r="A272" s="4" t="s">
        <v>1989</v>
      </c>
      <c r="B272" s="7" t="s">
        <v>1038</v>
      </c>
      <c r="C272" s="7" t="s">
        <v>1471</v>
      </c>
      <c r="D272" s="7" t="s">
        <v>1470</v>
      </c>
      <c r="E272" s="7" t="s">
        <v>1469</v>
      </c>
      <c r="F272" s="15">
        <v>17</v>
      </c>
      <c r="G272" s="15">
        <v>20</v>
      </c>
      <c r="H272" s="19">
        <f t="shared" si="16"/>
        <v>37</v>
      </c>
      <c r="I272" s="33">
        <v>3</v>
      </c>
      <c r="K272" s="8">
        <v>10</v>
      </c>
      <c r="L272" s="8">
        <f t="shared" si="17"/>
        <v>13</v>
      </c>
      <c r="M272" s="8">
        <f t="shared" si="18"/>
        <v>22.6</v>
      </c>
      <c r="N272" s="8" t="str">
        <f t="shared" si="19"/>
        <v>kaldı</v>
      </c>
    </row>
    <row r="273" spans="1:15">
      <c r="A273" s="4" t="s">
        <v>1988</v>
      </c>
      <c r="B273" s="7" t="s">
        <v>942</v>
      </c>
      <c r="C273" s="7" t="s">
        <v>968</v>
      </c>
      <c r="D273" s="7" t="s">
        <v>967</v>
      </c>
      <c r="E273" s="7" t="s">
        <v>966</v>
      </c>
      <c r="F273" s="15">
        <v>44</v>
      </c>
      <c r="G273" s="15">
        <v>20</v>
      </c>
      <c r="H273" s="19">
        <f t="shared" si="16"/>
        <v>64</v>
      </c>
      <c r="I273" s="33">
        <v>8</v>
      </c>
      <c r="J273" s="15">
        <v>9</v>
      </c>
      <c r="K273" s="8">
        <v>10</v>
      </c>
      <c r="L273" s="8">
        <f t="shared" si="17"/>
        <v>31.5</v>
      </c>
      <c r="M273" s="8">
        <f t="shared" si="18"/>
        <v>44.5</v>
      </c>
      <c r="N273" s="8" t="str">
        <f t="shared" si="19"/>
        <v>kaldı</v>
      </c>
    </row>
    <row r="274" spans="1:15">
      <c r="A274" s="4" t="s">
        <v>1988</v>
      </c>
      <c r="B274" s="7" t="s">
        <v>88</v>
      </c>
      <c r="C274" s="7" t="s">
        <v>1775</v>
      </c>
      <c r="D274" s="7" t="s">
        <v>323</v>
      </c>
      <c r="E274" s="7" t="s">
        <v>1774</v>
      </c>
      <c r="F274" s="15">
        <v>37</v>
      </c>
      <c r="G274" s="15">
        <v>20</v>
      </c>
      <c r="H274" s="19">
        <f t="shared" si="16"/>
        <v>57</v>
      </c>
      <c r="I274" s="33">
        <v>11</v>
      </c>
      <c r="J274" s="15">
        <v>36</v>
      </c>
      <c r="K274" s="8">
        <v>10</v>
      </c>
      <c r="L274" s="8">
        <f t="shared" si="17"/>
        <v>75</v>
      </c>
      <c r="M274" s="8">
        <f t="shared" si="18"/>
        <v>67.8</v>
      </c>
      <c r="N274" s="8" t="str">
        <f t="shared" si="19"/>
        <v>GEÇTİ</v>
      </c>
    </row>
    <row r="275" spans="1:15">
      <c r="A275" s="4" t="s">
        <v>1989</v>
      </c>
      <c r="B275" s="7" t="s">
        <v>315</v>
      </c>
      <c r="C275" s="7" t="s">
        <v>1517</v>
      </c>
      <c r="D275" s="7" t="s">
        <v>1516</v>
      </c>
      <c r="E275" s="7" t="s">
        <v>1369</v>
      </c>
      <c r="F275" s="15">
        <v>14</v>
      </c>
      <c r="G275" s="15">
        <v>20</v>
      </c>
      <c r="H275" s="19">
        <f t="shared" si="16"/>
        <v>34</v>
      </c>
      <c r="I275" s="33">
        <v>9</v>
      </c>
      <c r="J275" s="15">
        <v>2</v>
      </c>
      <c r="K275" s="8">
        <v>10</v>
      </c>
      <c r="L275" s="8">
        <f t="shared" si="17"/>
        <v>22</v>
      </c>
      <c r="M275" s="8">
        <f t="shared" si="18"/>
        <v>26.8</v>
      </c>
      <c r="N275" s="8" t="str">
        <f t="shared" si="19"/>
        <v>kaldı</v>
      </c>
    </row>
    <row r="276" spans="1:15">
      <c r="A276" s="4" t="s">
        <v>1988</v>
      </c>
      <c r="B276" s="7" t="s">
        <v>152</v>
      </c>
      <c r="C276" s="7" t="s">
        <v>1750</v>
      </c>
      <c r="D276" s="7" t="s">
        <v>1749</v>
      </c>
      <c r="E276" s="7" t="s">
        <v>390</v>
      </c>
      <c r="F276" s="15">
        <v>17</v>
      </c>
      <c r="G276" s="15">
        <v>20</v>
      </c>
      <c r="H276" s="19">
        <f t="shared" si="16"/>
        <v>37</v>
      </c>
      <c r="I276" s="33"/>
      <c r="J276" s="15">
        <v>11</v>
      </c>
      <c r="K276" s="8">
        <v>10</v>
      </c>
      <c r="L276" s="8">
        <f t="shared" si="17"/>
        <v>26.5</v>
      </c>
      <c r="M276" s="8">
        <f t="shared" si="18"/>
        <v>30.7</v>
      </c>
      <c r="N276" s="8" t="str">
        <f t="shared" si="19"/>
        <v>kaldı</v>
      </c>
    </row>
    <row r="277" spans="1:15">
      <c r="A277" s="4" t="s">
        <v>1988</v>
      </c>
      <c r="B277" s="7" t="s">
        <v>936</v>
      </c>
      <c r="C277" s="7" t="s">
        <v>1646</v>
      </c>
      <c r="D277" s="7" t="s">
        <v>1261</v>
      </c>
      <c r="E277" s="7" t="s">
        <v>1645</v>
      </c>
      <c r="F277" s="15">
        <v>18</v>
      </c>
      <c r="G277" s="15">
        <v>20</v>
      </c>
      <c r="H277" s="19">
        <f t="shared" si="16"/>
        <v>38</v>
      </c>
      <c r="I277" s="33">
        <v>4</v>
      </c>
      <c r="K277" s="8">
        <v>10</v>
      </c>
      <c r="L277" s="8">
        <f t="shared" si="17"/>
        <v>14</v>
      </c>
      <c r="M277" s="8">
        <f t="shared" si="18"/>
        <v>23.6</v>
      </c>
      <c r="N277" s="8" t="str">
        <f t="shared" si="19"/>
        <v>kaldı</v>
      </c>
    </row>
    <row r="278" spans="1:15">
      <c r="A278" s="4" t="s">
        <v>1988</v>
      </c>
      <c r="B278" s="7" t="s">
        <v>1072</v>
      </c>
      <c r="C278" s="7" t="s">
        <v>1735</v>
      </c>
      <c r="D278" s="7" t="s">
        <v>106</v>
      </c>
      <c r="E278" s="7" t="s">
        <v>1734</v>
      </c>
      <c r="F278" s="15">
        <v>33</v>
      </c>
      <c r="G278" s="15">
        <v>20</v>
      </c>
      <c r="H278" s="19">
        <f t="shared" si="16"/>
        <v>53</v>
      </c>
      <c r="I278" s="33">
        <v>12</v>
      </c>
      <c r="J278" s="15">
        <v>25</v>
      </c>
      <c r="K278" s="8">
        <v>10</v>
      </c>
      <c r="L278" s="8">
        <f t="shared" si="17"/>
        <v>59.5</v>
      </c>
      <c r="M278" s="8">
        <f t="shared" si="18"/>
        <v>56.9</v>
      </c>
      <c r="N278" s="8" t="str">
        <f t="shared" si="19"/>
        <v>kaldı</v>
      </c>
    </row>
    <row r="279" spans="1:15">
      <c r="A279" s="4" t="s">
        <v>1988</v>
      </c>
      <c r="B279" s="7" t="s">
        <v>955</v>
      </c>
      <c r="C279" s="7" t="s">
        <v>1663</v>
      </c>
      <c r="D279" s="7" t="s">
        <v>106</v>
      </c>
      <c r="E279" s="7" t="s">
        <v>139</v>
      </c>
      <c r="F279" s="15">
        <v>39</v>
      </c>
      <c r="G279" s="15">
        <v>20</v>
      </c>
      <c r="H279" s="19">
        <f t="shared" si="16"/>
        <v>59</v>
      </c>
      <c r="I279" s="33">
        <v>10</v>
      </c>
      <c r="J279" s="15">
        <v>43</v>
      </c>
      <c r="K279" s="8">
        <v>10</v>
      </c>
      <c r="L279" s="8">
        <f t="shared" si="17"/>
        <v>84.5</v>
      </c>
      <c r="M279" s="8">
        <f t="shared" si="18"/>
        <v>74.3</v>
      </c>
      <c r="N279" s="8" t="str">
        <f t="shared" si="19"/>
        <v>GEÇTİ</v>
      </c>
    </row>
    <row r="280" spans="1:15">
      <c r="A280" s="4" t="s">
        <v>1989</v>
      </c>
      <c r="B280" s="7" t="s">
        <v>899</v>
      </c>
      <c r="C280" s="7" t="s">
        <v>1823</v>
      </c>
      <c r="D280" s="7" t="s">
        <v>106</v>
      </c>
      <c r="E280" s="7" t="s">
        <v>1117</v>
      </c>
      <c r="F280" s="15">
        <v>1</v>
      </c>
      <c r="G280" s="15">
        <v>20</v>
      </c>
      <c r="H280" s="19">
        <f t="shared" si="16"/>
        <v>21</v>
      </c>
      <c r="I280" s="33">
        <v>9</v>
      </c>
      <c r="J280" s="15">
        <v>1</v>
      </c>
      <c r="K280" s="8">
        <v>10</v>
      </c>
      <c r="L280" s="8">
        <f t="shared" si="17"/>
        <v>20.5</v>
      </c>
      <c r="M280" s="8">
        <f t="shared" si="18"/>
        <v>20.7</v>
      </c>
      <c r="N280" s="8" t="str">
        <f t="shared" si="19"/>
        <v>kaldı</v>
      </c>
    </row>
    <row r="281" spans="1:15">
      <c r="A281" s="4" t="s">
        <v>1989</v>
      </c>
      <c r="B281" s="7" t="s">
        <v>76</v>
      </c>
      <c r="C281" s="7" t="s">
        <v>1560</v>
      </c>
      <c r="D281" s="7" t="s">
        <v>1559</v>
      </c>
      <c r="E281" s="7" t="s">
        <v>1558</v>
      </c>
      <c r="F281" s="15">
        <v>16</v>
      </c>
      <c r="G281" s="15">
        <v>20</v>
      </c>
      <c r="H281" s="19">
        <f t="shared" si="16"/>
        <v>36</v>
      </c>
      <c r="I281" s="33">
        <v>5</v>
      </c>
      <c r="J281" s="15">
        <v>1</v>
      </c>
      <c r="K281" s="8">
        <v>10</v>
      </c>
      <c r="L281" s="8">
        <f t="shared" si="17"/>
        <v>16.5</v>
      </c>
      <c r="M281" s="8">
        <f t="shared" si="18"/>
        <v>24.3</v>
      </c>
      <c r="N281" s="8" t="str">
        <f t="shared" si="19"/>
        <v>kaldı</v>
      </c>
    </row>
    <row r="282" spans="1:15">
      <c r="A282" s="4" t="s">
        <v>1988</v>
      </c>
      <c r="B282" s="7" t="s">
        <v>92</v>
      </c>
      <c r="C282" s="7" t="s">
        <v>1773</v>
      </c>
      <c r="D282" s="7" t="s">
        <v>38</v>
      </c>
      <c r="E282" s="7" t="s">
        <v>1772</v>
      </c>
      <c r="F282" s="15">
        <v>46</v>
      </c>
      <c r="G282" s="15">
        <v>20</v>
      </c>
      <c r="H282" s="19">
        <f t="shared" si="16"/>
        <v>66</v>
      </c>
      <c r="I282" s="33">
        <v>11</v>
      </c>
      <c r="J282" s="15">
        <v>33</v>
      </c>
      <c r="K282" s="8">
        <v>10</v>
      </c>
      <c r="L282" s="8">
        <f t="shared" si="17"/>
        <v>70.5</v>
      </c>
      <c r="M282" s="8">
        <f t="shared" si="18"/>
        <v>68.7</v>
      </c>
      <c r="N282" s="8" t="str">
        <f t="shared" si="19"/>
        <v>GEÇTİ</v>
      </c>
    </row>
    <row r="283" spans="1:15">
      <c r="A283" s="4" t="s">
        <v>1989</v>
      </c>
      <c r="B283" s="7" t="s">
        <v>136</v>
      </c>
      <c r="C283" s="7" t="s">
        <v>1925</v>
      </c>
      <c r="D283" s="7" t="s">
        <v>38</v>
      </c>
      <c r="E283" s="7" t="s">
        <v>1924</v>
      </c>
      <c r="F283" s="15">
        <v>23</v>
      </c>
      <c r="G283" s="15">
        <v>20</v>
      </c>
      <c r="H283" s="19">
        <f t="shared" si="16"/>
        <v>43</v>
      </c>
      <c r="I283" s="33">
        <v>10</v>
      </c>
      <c r="J283" s="15">
        <v>19</v>
      </c>
      <c r="K283" s="8">
        <v>10</v>
      </c>
      <c r="L283" s="8">
        <f t="shared" si="17"/>
        <v>48.5</v>
      </c>
      <c r="M283" s="8">
        <f t="shared" si="18"/>
        <v>46.3</v>
      </c>
      <c r="N283" s="8" t="str">
        <f t="shared" si="19"/>
        <v>kaldı</v>
      </c>
    </row>
    <row r="284" spans="1:15">
      <c r="A284" s="4" t="s">
        <v>1989</v>
      </c>
      <c r="B284" s="7" t="s">
        <v>1059</v>
      </c>
      <c r="C284" s="7" t="s">
        <v>1487</v>
      </c>
      <c r="D284" s="7" t="s">
        <v>1486</v>
      </c>
      <c r="E284" s="7" t="s">
        <v>1234</v>
      </c>
      <c r="F284" s="15">
        <v>9</v>
      </c>
      <c r="G284" s="15">
        <v>20</v>
      </c>
      <c r="H284" s="19">
        <f t="shared" si="16"/>
        <v>29</v>
      </c>
      <c r="I284" s="33">
        <v>7</v>
      </c>
      <c r="J284" s="15">
        <v>9</v>
      </c>
      <c r="K284" s="8">
        <v>10</v>
      </c>
      <c r="L284" s="8">
        <f t="shared" si="17"/>
        <v>30.5</v>
      </c>
      <c r="M284" s="8">
        <f t="shared" si="18"/>
        <v>29.900000000000002</v>
      </c>
      <c r="N284" s="8" t="str">
        <f t="shared" si="19"/>
        <v>kaldı</v>
      </c>
    </row>
    <row r="285" spans="1:15">
      <c r="A285" s="4" t="s">
        <v>1989</v>
      </c>
      <c r="B285" s="7" t="s">
        <v>881</v>
      </c>
      <c r="C285" s="7" t="s">
        <v>1325</v>
      </c>
      <c r="D285" s="7" t="s">
        <v>1324</v>
      </c>
      <c r="E285" s="7" t="s">
        <v>810</v>
      </c>
      <c r="F285" s="15">
        <v>6</v>
      </c>
      <c r="G285" s="15">
        <v>20</v>
      </c>
      <c r="H285" s="19">
        <f t="shared" si="16"/>
        <v>26</v>
      </c>
      <c r="I285" s="33">
        <v>11</v>
      </c>
      <c r="J285" s="15">
        <v>15</v>
      </c>
      <c r="K285" s="8">
        <v>10</v>
      </c>
      <c r="L285" s="8">
        <f t="shared" si="17"/>
        <v>43.5</v>
      </c>
      <c r="M285" s="8">
        <f t="shared" si="18"/>
        <v>36.5</v>
      </c>
      <c r="N285" s="8" t="str">
        <f t="shared" si="19"/>
        <v>kaldı</v>
      </c>
    </row>
    <row r="286" spans="1:15" s="50" customFormat="1">
      <c r="A286" s="44"/>
      <c r="B286" s="45"/>
      <c r="C286" s="45"/>
      <c r="D286" s="45"/>
      <c r="E286" s="45"/>
      <c r="F286" s="44"/>
      <c r="G286" s="44"/>
      <c r="H286" s="44"/>
      <c r="I286" s="44"/>
      <c r="J286" s="44"/>
      <c r="K286" s="44"/>
      <c r="L286" s="44"/>
      <c r="M286" s="44"/>
      <c r="N286" s="44"/>
      <c r="O286" s="51"/>
    </row>
    <row r="288" spans="1:15">
      <c r="M288" s="4" t="s">
        <v>2254</v>
      </c>
      <c r="N288" s="8">
        <f>COUNTIF(N2:N285,"GEÇTİ")</f>
        <v>35</v>
      </c>
    </row>
  </sheetData>
  <sortState ref="A2:H286">
    <sortCondition ref="D2:D286"/>
    <sortCondition ref="E2:E286"/>
  </sortState>
  <conditionalFormatting sqref="F1:H1048576">
    <cfRule type="cellIs" dxfId="4" priority="2" operator="greaterThanOrEqual">
      <formula>60</formula>
    </cfRule>
  </conditionalFormatting>
  <conditionalFormatting sqref="L1:L1048576">
    <cfRule type="cellIs" dxfId="3" priority="1" operator="greaterThanOrEqual">
      <formula>59.5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Q37"/>
  <sheetViews>
    <sheetView zoomScale="115" zoomScaleNormal="115" workbookViewId="0">
      <pane ySplit="1" topLeftCell="A18" activePane="bottomLeft" state="frozen"/>
      <selection pane="bottomLeft" activeCell="D41" sqref="D41"/>
    </sheetView>
  </sheetViews>
  <sheetFormatPr defaultColWidth="15.140625" defaultRowHeight="12.75"/>
  <cols>
    <col min="1" max="1" width="5" style="8" bestFit="1" customWidth="1"/>
    <col min="2" max="2" width="2.85546875" style="6" bestFit="1" customWidth="1"/>
    <col min="3" max="3" width="16.7109375" style="6" bestFit="1" customWidth="1"/>
    <col min="4" max="4" width="22" style="6" bestFit="1" customWidth="1"/>
    <col min="5" max="5" width="11.140625" style="6" bestFit="1" customWidth="1"/>
    <col min="6" max="9" width="7.42578125" style="15" hidden="1" customWidth="1"/>
    <col min="10" max="10" width="9.28515625" style="15" hidden="1" customWidth="1"/>
    <col min="11" max="11" width="10.42578125" style="19" customWidth="1"/>
    <col min="12" max="12" width="11.140625" style="8" customWidth="1"/>
    <col min="13" max="13" width="10.42578125" style="9" bestFit="1" customWidth="1"/>
    <col min="14" max="14" width="8.85546875" style="12" bestFit="1" customWidth="1"/>
    <col min="15" max="15" width="6.28515625" style="12" bestFit="1" customWidth="1"/>
    <col min="16" max="16" width="15.140625" style="53"/>
    <col min="17" max="17" width="31.7109375" style="38" customWidth="1"/>
  </cols>
  <sheetData>
    <row r="1" spans="1:16" ht="14.85" customHeight="1">
      <c r="A1" s="4" t="s">
        <v>1987</v>
      </c>
      <c r="B1" s="11" t="s">
        <v>0</v>
      </c>
      <c r="C1" s="11" t="s">
        <v>1</v>
      </c>
      <c r="D1" s="11" t="s">
        <v>2</v>
      </c>
      <c r="E1" s="11" t="s">
        <v>3</v>
      </c>
      <c r="F1" s="18" t="s">
        <v>2207</v>
      </c>
      <c r="G1" s="18" t="s">
        <v>2208</v>
      </c>
      <c r="H1" s="18" t="s">
        <v>2209</v>
      </c>
      <c r="I1" s="18" t="s">
        <v>2210</v>
      </c>
      <c r="J1" s="18" t="s">
        <v>2217</v>
      </c>
      <c r="K1" s="28" t="s">
        <v>2218</v>
      </c>
      <c r="L1" s="13" t="s">
        <v>2223</v>
      </c>
      <c r="M1" s="35" t="s">
        <v>2245</v>
      </c>
      <c r="N1" s="22" t="s">
        <v>2242</v>
      </c>
      <c r="O1" s="22" t="s">
        <v>2243</v>
      </c>
      <c r="P1" s="52" t="s">
        <v>2244</v>
      </c>
    </row>
    <row r="2" spans="1:16" ht="14.1" customHeight="1">
      <c r="A2" s="4" t="s">
        <v>1989</v>
      </c>
      <c r="B2" s="7" t="s">
        <v>76</v>
      </c>
      <c r="C2" s="7" t="s">
        <v>2012</v>
      </c>
      <c r="D2" s="7" t="s">
        <v>2013</v>
      </c>
      <c r="E2" s="7" t="s">
        <v>2014</v>
      </c>
      <c r="F2" s="15">
        <v>8</v>
      </c>
      <c r="G2" s="15">
        <v>8</v>
      </c>
      <c r="H2" s="15">
        <v>9</v>
      </c>
      <c r="I2" s="15">
        <v>9</v>
      </c>
      <c r="J2" s="15">
        <v>60</v>
      </c>
      <c r="K2" s="19">
        <f>SUM(F2:J2)</f>
        <v>94</v>
      </c>
      <c r="L2" s="33">
        <v>3</v>
      </c>
      <c r="N2" s="12">
        <v>91</v>
      </c>
      <c r="O2" s="12">
        <v>2</v>
      </c>
      <c r="P2" s="53">
        <f>ROUND(L2+M2*0.8+N2*0.1+10/O2,0)</f>
        <v>17</v>
      </c>
    </row>
    <row r="3" spans="1:16" ht="14.85" customHeight="1">
      <c r="A3" s="4" t="s">
        <v>1988</v>
      </c>
      <c r="B3" s="7" t="s">
        <v>60</v>
      </c>
      <c r="C3" s="7" t="s">
        <v>1981</v>
      </c>
      <c r="D3" s="7" t="s">
        <v>1982</v>
      </c>
      <c r="E3" s="7" t="s">
        <v>1983</v>
      </c>
      <c r="F3" s="15">
        <v>8</v>
      </c>
      <c r="G3" s="15">
        <v>9</v>
      </c>
      <c r="H3" s="15">
        <v>9</v>
      </c>
      <c r="I3" s="15">
        <v>9</v>
      </c>
      <c r="J3" s="15">
        <v>60</v>
      </c>
      <c r="K3" s="19">
        <f>SUM(F3:J3)</f>
        <v>95</v>
      </c>
      <c r="L3" s="33">
        <v>4</v>
      </c>
      <c r="N3" s="12">
        <v>92</v>
      </c>
      <c r="O3" s="12">
        <v>2</v>
      </c>
      <c r="P3" s="53">
        <f t="shared" ref="P3:P37" si="0">ROUND(L3+M3*0.8+N3*0.1+10/O3,0)</f>
        <v>18</v>
      </c>
    </row>
    <row r="4" spans="1:16" ht="14.85" customHeight="1">
      <c r="A4" s="4" t="s">
        <v>1988</v>
      </c>
      <c r="B4" s="7" t="s">
        <v>56</v>
      </c>
      <c r="C4" s="7" t="s">
        <v>2030</v>
      </c>
      <c r="D4" s="7" t="s">
        <v>2031</v>
      </c>
      <c r="E4" s="7" t="s">
        <v>2032</v>
      </c>
      <c r="F4" s="15">
        <v>8</v>
      </c>
      <c r="G4" s="15">
        <v>8</v>
      </c>
      <c r="H4" s="15">
        <v>9</v>
      </c>
      <c r="I4" s="15">
        <v>9</v>
      </c>
      <c r="J4" s="15">
        <v>60</v>
      </c>
      <c r="K4" s="19">
        <f>SUM(F4:J4)</f>
        <v>94</v>
      </c>
      <c r="L4" s="33">
        <v>3</v>
      </c>
      <c r="N4" s="12">
        <v>91</v>
      </c>
      <c r="O4" s="12">
        <v>2</v>
      </c>
      <c r="P4" s="53">
        <f t="shared" si="0"/>
        <v>17</v>
      </c>
    </row>
    <row r="5" spans="1:16" ht="14.85" customHeight="1">
      <c r="A5" s="4" t="s">
        <v>1989</v>
      </c>
      <c r="B5" s="7" t="s">
        <v>24</v>
      </c>
      <c r="C5" s="7" t="s">
        <v>2041</v>
      </c>
      <c r="D5" s="7" t="s">
        <v>310</v>
      </c>
      <c r="E5" s="7" t="s">
        <v>585</v>
      </c>
      <c r="F5" s="15">
        <v>7</v>
      </c>
      <c r="G5" s="15">
        <v>8</v>
      </c>
      <c r="H5" s="15">
        <v>7</v>
      </c>
      <c r="I5" s="15">
        <v>8</v>
      </c>
      <c r="J5" s="15">
        <v>60</v>
      </c>
      <c r="K5" s="19">
        <f>SUM(F5:J5)</f>
        <v>90</v>
      </c>
      <c r="L5" s="33">
        <v>5</v>
      </c>
      <c r="N5" s="12">
        <v>93</v>
      </c>
      <c r="O5" s="12">
        <v>1</v>
      </c>
      <c r="P5" s="53">
        <f t="shared" si="0"/>
        <v>24</v>
      </c>
    </row>
    <row r="6" spans="1:16" ht="14.85" customHeight="1">
      <c r="A6" s="4" t="s">
        <v>1988</v>
      </c>
      <c r="B6" s="7" t="s">
        <v>28</v>
      </c>
      <c r="C6" s="7" t="s">
        <v>2021</v>
      </c>
      <c r="D6" s="7" t="s">
        <v>1157</v>
      </c>
      <c r="E6" s="7" t="s">
        <v>2022</v>
      </c>
      <c r="F6" s="15">
        <v>7</v>
      </c>
      <c r="G6" s="15">
        <v>9</v>
      </c>
      <c r="H6" s="15">
        <v>9</v>
      </c>
      <c r="I6" s="15">
        <v>0</v>
      </c>
      <c r="J6" s="15">
        <v>60</v>
      </c>
      <c r="K6" s="19">
        <f>SUM(F6:J6)</f>
        <v>85</v>
      </c>
      <c r="L6" s="33">
        <v>5</v>
      </c>
      <c r="N6" s="12">
        <v>90</v>
      </c>
      <c r="O6" s="12">
        <v>1</v>
      </c>
      <c r="P6" s="53">
        <f t="shared" si="0"/>
        <v>24</v>
      </c>
    </row>
    <row r="7" spans="1:16" ht="14.85" customHeight="1">
      <c r="A7" s="4" t="s">
        <v>1989</v>
      </c>
      <c r="B7" s="7" t="s">
        <v>48</v>
      </c>
      <c r="C7" s="7" t="s">
        <v>2050</v>
      </c>
      <c r="D7" s="7" t="s">
        <v>2051</v>
      </c>
      <c r="E7" s="7" t="s">
        <v>207</v>
      </c>
      <c r="F7" s="15">
        <v>7</v>
      </c>
      <c r="G7" s="15">
        <v>9</v>
      </c>
      <c r="H7" s="15">
        <v>9</v>
      </c>
      <c r="I7" s="15">
        <v>8</v>
      </c>
      <c r="J7" s="15">
        <v>60</v>
      </c>
      <c r="K7" s="19">
        <f>SUM(F7:J7)</f>
        <v>93</v>
      </c>
      <c r="L7" s="33">
        <v>2</v>
      </c>
      <c r="N7" s="12">
        <v>85</v>
      </c>
      <c r="O7" s="12">
        <v>1</v>
      </c>
      <c r="P7" s="53">
        <f t="shared" si="0"/>
        <v>21</v>
      </c>
    </row>
    <row r="8" spans="1:16" ht="14.1" customHeight="1">
      <c r="A8" s="4" t="s">
        <v>1989</v>
      </c>
      <c r="B8" s="7" t="s">
        <v>56</v>
      </c>
      <c r="C8" s="7" t="s">
        <v>2053</v>
      </c>
      <c r="D8" s="7" t="s">
        <v>2054</v>
      </c>
      <c r="E8" s="7" t="s">
        <v>2055</v>
      </c>
      <c r="F8" s="15">
        <v>8</v>
      </c>
      <c r="G8" s="15">
        <v>9</v>
      </c>
      <c r="H8" s="15">
        <v>9</v>
      </c>
      <c r="I8" s="15">
        <v>9</v>
      </c>
      <c r="J8" s="15">
        <v>60</v>
      </c>
      <c r="K8" s="19">
        <f>SUM(F8:J8)</f>
        <v>95</v>
      </c>
      <c r="L8" s="33">
        <v>5</v>
      </c>
      <c r="N8" s="12">
        <v>90</v>
      </c>
      <c r="O8" s="12">
        <v>3</v>
      </c>
      <c r="P8" s="53">
        <f t="shared" si="0"/>
        <v>17</v>
      </c>
    </row>
    <row r="9" spans="1:16" ht="14.85" customHeight="1">
      <c r="A9" s="4" t="s">
        <v>1989</v>
      </c>
      <c r="B9" s="7" t="s">
        <v>8</v>
      </c>
      <c r="C9" s="7" t="s">
        <v>2037</v>
      </c>
      <c r="D9" s="7" t="s">
        <v>2038</v>
      </c>
      <c r="E9" s="7" t="s">
        <v>810</v>
      </c>
      <c r="F9" s="15">
        <v>7</v>
      </c>
      <c r="G9" s="15">
        <v>9</v>
      </c>
      <c r="H9" s="15">
        <v>9</v>
      </c>
      <c r="I9" s="15">
        <v>9</v>
      </c>
      <c r="J9" s="15">
        <v>60</v>
      </c>
      <c r="K9" s="19">
        <f>SUM(F9:J9)</f>
        <v>94</v>
      </c>
      <c r="L9" s="33">
        <v>5</v>
      </c>
      <c r="M9" s="9">
        <v>80</v>
      </c>
      <c r="N9" s="12">
        <v>0</v>
      </c>
      <c r="O9" s="12">
        <v>1</v>
      </c>
      <c r="P9" s="53">
        <f t="shared" si="0"/>
        <v>79</v>
      </c>
    </row>
    <row r="10" spans="1:16" ht="14.85" customHeight="1">
      <c r="A10" s="4" t="s">
        <v>1989</v>
      </c>
      <c r="B10" s="7" t="s">
        <v>40</v>
      </c>
      <c r="C10" s="7" t="s">
        <v>2048</v>
      </c>
      <c r="D10" s="7" t="s">
        <v>484</v>
      </c>
      <c r="E10" s="7" t="s">
        <v>131</v>
      </c>
      <c r="F10" s="15">
        <v>8</v>
      </c>
      <c r="G10" s="15">
        <v>9</v>
      </c>
      <c r="H10" s="15">
        <v>9</v>
      </c>
      <c r="I10" s="15">
        <v>9</v>
      </c>
      <c r="J10" s="15">
        <v>60</v>
      </c>
      <c r="K10" s="19">
        <f>SUM(F10:J10)</f>
        <v>95</v>
      </c>
      <c r="L10" s="33">
        <v>4</v>
      </c>
      <c r="M10" s="9">
        <v>90</v>
      </c>
      <c r="N10" s="12">
        <v>90</v>
      </c>
      <c r="O10" s="12">
        <v>2</v>
      </c>
      <c r="P10" s="53">
        <f t="shared" si="0"/>
        <v>90</v>
      </c>
    </row>
    <row r="11" spans="1:16" ht="14.85" customHeight="1">
      <c r="A11" s="4" t="s">
        <v>1989</v>
      </c>
      <c r="B11" s="7" t="s">
        <v>80</v>
      </c>
      <c r="C11" s="7" t="s">
        <v>1692</v>
      </c>
      <c r="D11" s="7" t="s">
        <v>1691</v>
      </c>
      <c r="E11" s="7" t="s">
        <v>1690</v>
      </c>
      <c r="F11" s="15">
        <v>7</v>
      </c>
      <c r="G11" s="15">
        <v>7</v>
      </c>
      <c r="H11" s="15">
        <v>9</v>
      </c>
      <c r="I11" s="15">
        <v>8</v>
      </c>
      <c r="J11" s="15">
        <v>60</v>
      </c>
      <c r="K11" s="19">
        <f>SUM(F11:J11)</f>
        <v>91</v>
      </c>
      <c r="L11" s="33">
        <v>1</v>
      </c>
      <c r="M11" s="9">
        <v>80</v>
      </c>
      <c r="N11" s="12">
        <v>94</v>
      </c>
      <c r="O11" s="12">
        <v>1</v>
      </c>
      <c r="P11" s="53">
        <f t="shared" si="0"/>
        <v>84</v>
      </c>
    </row>
    <row r="12" spans="1:16" ht="14.1" customHeight="1">
      <c r="A12" s="4" t="s">
        <v>1988</v>
      </c>
      <c r="B12" s="7" t="s">
        <v>32</v>
      </c>
      <c r="C12" s="7" t="s">
        <v>2023</v>
      </c>
      <c r="D12" s="7" t="s">
        <v>1312</v>
      </c>
      <c r="E12" s="7" t="s">
        <v>1121</v>
      </c>
      <c r="F12" s="15">
        <v>8</v>
      </c>
      <c r="G12" s="15">
        <v>9</v>
      </c>
      <c r="H12" s="15">
        <v>8</v>
      </c>
      <c r="I12" s="15">
        <v>9</v>
      </c>
      <c r="J12" s="15">
        <v>60</v>
      </c>
      <c r="K12" s="19">
        <f>SUM(F12:J12)</f>
        <v>94</v>
      </c>
      <c r="L12" s="33">
        <v>5</v>
      </c>
      <c r="N12" s="12">
        <v>91</v>
      </c>
      <c r="O12" s="12">
        <v>1</v>
      </c>
      <c r="P12" s="53">
        <f t="shared" si="0"/>
        <v>24</v>
      </c>
    </row>
    <row r="13" spans="1:16" ht="14.85" customHeight="1">
      <c r="A13" s="4" t="s">
        <v>1989</v>
      </c>
      <c r="B13" s="7" t="s">
        <v>28</v>
      </c>
      <c r="C13" s="7" t="s">
        <v>2042</v>
      </c>
      <c r="D13" s="7" t="s">
        <v>2043</v>
      </c>
      <c r="E13" s="7" t="s">
        <v>2044</v>
      </c>
      <c r="F13" s="15">
        <v>7</v>
      </c>
      <c r="G13" s="15">
        <v>8</v>
      </c>
      <c r="H13" s="15">
        <v>7</v>
      </c>
      <c r="I13" s="15">
        <v>8</v>
      </c>
      <c r="J13" s="15">
        <v>60</v>
      </c>
      <c r="K13" s="19">
        <f>SUM(F13:J13)</f>
        <v>90</v>
      </c>
      <c r="L13" s="33">
        <v>4</v>
      </c>
      <c r="M13" s="9">
        <v>85</v>
      </c>
      <c r="N13" s="12">
        <v>90</v>
      </c>
      <c r="O13" s="12">
        <v>1</v>
      </c>
      <c r="P13" s="53">
        <f t="shared" si="0"/>
        <v>91</v>
      </c>
    </row>
    <row r="14" spans="1:16" ht="14.85" customHeight="1">
      <c r="A14" s="4" t="s">
        <v>1988</v>
      </c>
      <c r="B14" s="7" t="s">
        <v>4</v>
      </c>
      <c r="C14" s="7" t="s">
        <v>1948</v>
      </c>
      <c r="D14" s="7" t="s">
        <v>1947</v>
      </c>
      <c r="E14" s="7" t="s">
        <v>1946</v>
      </c>
      <c r="F14" s="15">
        <v>0</v>
      </c>
      <c r="G14" s="15">
        <v>0</v>
      </c>
      <c r="H14" s="15">
        <v>0</v>
      </c>
      <c r="I14" s="15">
        <v>0</v>
      </c>
      <c r="J14" s="15">
        <v>60</v>
      </c>
      <c r="K14" s="19">
        <f>SUM(F14:J14)</f>
        <v>60</v>
      </c>
      <c r="L14" s="33"/>
      <c r="O14" s="12">
        <v>1</v>
      </c>
      <c r="P14" s="53">
        <f t="shared" si="0"/>
        <v>10</v>
      </c>
    </row>
    <row r="15" spans="1:16" ht="14.1" customHeight="1">
      <c r="A15" s="4" t="s">
        <v>1989</v>
      </c>
      <c r="B15" s="7" t="s">
        <v>9</v>
      </c>
      <c r="C15" s="7" t="s">
        <v>2035</v>
      </c>
      <c r="D15" s="7" t="s">
        <v>1360</v>
      </c>
      <c r="E15" s="7" t="s">
        <v>2036</v>
      </c>
      <c r="F15" s="15">
        <v>8</v>
      </c>
      <c r="G15" s="15">
        <v>9</v>
      </c>
      <c r="H15" s="15">
        <v>9</v>
      </c>
      <c r="I15" s="15">
        <v>9</v>
      </c>
      <c r="J15" s="15">
        <v>60</v>
      </c>
      <c r="K15" s="19">
        <f>SUM(F15:J15)</f>
        <v>95</v>
      </c>
      <c r="L15" s="33">
        <v>5</v>
      </c>
      <c r="N15" s="12">
        <v>93</v>
      </c>
      <c r="O15" s="12">
        <v>2</v>
      </c>
      <c r="P15" s="53">
        <f t="shared" si="0"/>
        <v>19</v>
      </c>
    </row>
    <row r="16" spans="1:16" ht="14.85" customHeight="1">
      <c r="A16" s="4" t="s">
        <v>1988</v>
      </c>
      <c r="B16" s="7" t="s">
        <v>36</v>
      </c>
      <c r="C16" s="7" t="s">
        <v>1450</v>
      </c>
      <c r="D16" s="7" t="s">
        <v>415</v>
      </c>
      <c r="E16" s="7" t="s">
        <v>1449</v>
      </c>
      <c r="F16" s="15">
        <v>8</v>
      </c>
      <c r="G16" s="15">
        <v>9</v>
      </c>
      <c r="H16" s="15">
        <v>7</v>
      </c>
      <c r="I16" s="15">
        <v>7</v>
      </c>
      <c r="J16" s="15">
        <v>60</v>
      </c>
      <c r="K16" s="19">
        <f>SUM(F16:J16)</f>
        <v>91</v>
      </c>
      <c r="L16" s="33">
        <v>3</v>
      </c>
      <c r="N16" s="12">
        <v>93</v>
      </c>
      <c r="O16" s="12">
        <v>3</v>
      </c>
      <c r="P16" s="53">
        <f t="shared" si="0"/>
        <v>16</v>
      </c>
    </row>
    <row r="17" spans="1:16">
      <c r="A17" s="4" t="s">
        <v>1989</v>
      </c>
      <c r="B17" s="7" t="s">
        <v>52</v>
      </c>
      <c r="C17" s="7" t="s">
        <v>2052</v>
      </c>
      <c r="D17" s="7" t="s">
        <v>110</v>
      </c>
      <c r="E17" s="7" t="s">
        <v>131</v>
      </c>
      <c r="F17" s="15">
        <v>8</v>
      </c>
      <c r="G17" s="15">
        <v>9</v>
      </c>
      <c r="H17" s="15">
        <v>9</v>
      </c>
      <c r="I17" s="15">
        <v>9</v>
      </c>
      <c r="J17" s="15">
        <v>60</v>
      </c>
      <c r="K17" s="19">
        <f>SUM(F17:J17)</f>
        <v>95</v>
      </c>
      <c r="L17" s="33">
        <v>4</v>
      </c>
      <c r="M17" s="9">
        <v>90</v>
      </c>
      <c r="N17" s="12">
        <v>90</v>
      </c>
      <c r="O17" s="12">
        <v>2</v>
      </c>
      <c r="P17" s="53">
        <f t="shared" si="0"/>
        <v>90</v>
      </c>
    </row>
    <row r="18" spans="1:16" ht="14.1" customHeight="1">
      <c r="A18" s="4" t="s">
        <v>1989</v>
      </c>
      <c r="B18" s="7" t="s">
        <v>68</v>
      </c>
      <c r="C18" s="7" t="s">
        <v>2010</v>
      </c>
      <c r="D18" s="7" t="s">
        <v>2011</v>
      </c>
      <c r="E18" s="7" t="s">
        <v>420</v>
      </c>
      <c r="F18" s="15">
        <v>8</v>
      </c>
      <c r="G18" s="15">
        <v>9</v>
      </c>
      <c r="H18" s="15">
        <v>8</v>
      </c>
      <c r="I18" s="15">
        <v>7</v>
      </c>
      <c r="J18" s="15">
        <v>60</v>
      </c>
      <c r="K18" s="19">
        <f>SUM(F18:J18)</f>
        <v>92</v>
      </c>
      <c r="L18" s="33">
        <v>3</v>
      </c>
      <c r="O18" s="12">
        <v>1</v>
      </c>
      <c r="P18" s="53">
        <f t="shared" si="0"/>
        <v>13</v>
      </c>
    </row>
    <row r="19" spans="1:16" ht="14.85" customHeight="1">
      <c r="A19" s="4" t="s">
        <v>1988</v>
      </c>
      <c r="B19" s="7" t="s">
        <v>40</v>
      </c>
      <c r="C19" s="7" t="s">
        <v>1862</v>
      </c>
      <c r="D19" s="7" t="s">
        <v>364</v>
      </c>
      <c r="E19" s="7" t="s">
        <v>1861</v>
      </c>
      <c r="F19" s="15">
        <v>8</v>
      </c>
      <c r="G19" s="15">
        <v>9</v>
      </c>
      <c r="H19" s="15">
        <v>7</v>
      </c>
      <c r="I19" s="15">
        <v>7</v>
      </c>
      <c r="J19" s="15">
        <v>60</v>
      </c>
      <c r="K19" s="19">
        <f>SUM(F19:J19)</f>
        <v>91</v>
      </c>
      <c r="L19" s="33">
        <v>3</v>
      </c>
      <c r="N19" s="12">
        <v>93</v>
      </c>
      <c r="O19" s="12">
        <v>3</v>
      </c>
      <c r="P19" s="53">
        <f t="shared" si="0"/>
        <v>16</v>
      </c>
    </row>
    <row r="20" spans="1:16" ht="14.85" customHeight="1">
      <c r="A20" s="4" t="s">
        <v>1989</v>
      </c>
      <c r="B20" s="7" t="s">
        <v>20</v>
      </c>
      <c r="C20" s="7" t="s">
        <v>2039</v>
      </c>
      <c r="D20" s="7" t="s">
        <v>2040</v>
      </c>
      <c r="E20" s="7" t="s">
        <v>842</v>
      </c>
      <c r="F20" s="15">
        <v>8</v>
      </c>
      <c r="G20" s="15">
        <v>9</v>
      </c>
      <c r="H20" s="15">
        <v>9</v>
      </c>
      <c r="I20" s="15">
        <v>9</v>
      </c>
      <c r="J20" s="15">
        <v>60</v>
      </c>
      <c r="K20" s="19">
        <f>SUM(F20:J20)</f>
        <v>95</v>
      </c>
      <c r="L20" s="33">
        <v>5</v>
      </c>
      <c r="M20" s="9">
        <v>90</v>
      </c>
      <c r="N20" s="12">
        <v>93</v>
      </c>
      <c r="O20" s="12">
        <v>2</v>
      </c>
      <c r="P20" s="53">
        <f t="shared" si="0"/>
        <v>91</v>
      </c>
    </row>
    <row r="21" spans="1:16" ht="14.1" customHeight="1">
      <c r="C21" s="20">
        <v>2015710226088</v>
      </c>
      <c r="D21" s="21" t="s">
        <v>2216</v>
      </c>
      <c r="F21" s="15">
        <v>8</v>
      </c>
      <c r="G21" s="15">
        <v>9</v>
      </c>
      <c r="H21" s="15">
        <v>9</v>
      </c>
      <c r="I21" s="15">
        <v>9</v>
      </c>
      <c r="J21" s="15">
        <v>60</v>
      </c>
      <c r="K21" s="19">
        <f>SUM(F21:J21)</f>
        <v>95</v>
      </c>
      <c r="L21" s="8">
        <v>4</v>
      </c>
      <c r="N21" s="12">
        <v>92</v>
      </c>
      <c r="O21" s="12">
        <v>2</v>
      </c>
      <c r="P21" s="53">
        <f t="shared" si="0"/>
        <v>18</v>
      </c>
    </row>
    <row r="22" spans="1:16" ht="14.85" customHeight="1">
      <c r="A22" s="4" t="s">
        <v>1989</v>
      </c>
      <c r="B22" s="7" t="s">
        <v>60</v>
      </c>
      <c r="C22" s="7" t="s">
        <v>1044</v>
      </c>
      <c r="D22" s="7" t="s">
        <v>835</v>
      </c>
      <c r="E22" s="7" t="s">
        <v>1043</v>
      </c>
      <c r="F22" s="15">
        <v>7</v>
      </c>
      <c r="G22" s="15">
        <v>6</v>
      </c>
      <c r="H22" s="15">
        <v>7</v>
      </c>
      <c r="I22" s="15">
        <v>9</v>
      </c>
      <c r="J22" s="15">
        <v>60</v>
      </c>
      <c r="K22" s="19">
        <f>SUM(F22:J22)</f>
        <v>89</v>
      </c>
      <c r="L22" s="33">
        <v>1</v>
      </c>
      <c r="N22" s="12">
        <v>0</v>
      </c>
      <c r="O22" s="12">
        <v>1</v>
      </c>
      <c r="P22" s="53">
        <f t="shared" si="0"/>
        <v>11</v>
      </c>
    </row>
    <row r="23" spans="1:16" ht="14.85" customHeight="1">
      <c r="A23" s="4" t="s">
        <v>1989</v>
      </c>
      <c r="B23" s="7" t="s">
        <v>13</v>
      </c>
      <c r="C23" s="7" t="s">
        <v>1770</v>
      </c>
      <c r="D23" s="7" t="s">
        <v>263</v>
      </c>
      <c r="E23" s="7" t="s">
        <v>1769</v>
      </c>
      <c r="F23" s="15">
        <v>8</v>
      </c>
      <c r="G23" s="15">
        <v>9</v>
      </c>
      <c r="H23" s="15">
        <v>9</v>
      </c>
      <c r="I23" s="15">
        <v>9</v>
      </c>
      <c r="J23" s="15">
        <v>60</v>
      </c>
      <c r="K23" s="19">
        <f>SUM(F23:J23)</f>
        <v>95</v>
      </c>
      <c r="L23" s="33">
        <v>5</v>
      </c>
      <c r="N23" s="12">
        <v>93</v>
      </c>
      <c r="O23" s="12">
        <v>2</v>
      </c>
      <c r="P23" s="53">
        <f t="shared" si="0"/>
        <v>19</v>
      </c>
    </row>
    <row r="24" spans="1:16" ht="14.1" customHeight="1">
      <c r="A24" s="4" t="s">
        <v>1988</v>
      </c>
      <c r="B24" s="7" t="s">
        <v>44</v>
      </c>
      <c r="C24" s="7" t="s">
        <v>2024</v>
      </c>
      <c r="D24" s="7" t="s">
        <v>1780</v>
      </c>
      <c r="E24" s="7" t="s">
        <v>2025</v>
      </c>
      <c r="F24" s="15">
        <v>8</v>
      </c>
      <c r="G24" s="15">
        <v>9</v>
      </c>
      <c r="H24" s="15">
        <v>9</v>
      </c>
      <c r="I24" s="15">
        <v>9</v>
      </c>
      <c r="J24" s="15">
        <v>60</v>
      </c>
      <c r="K24" s="19">
        <f>SUM(F24:J24)</f>
        <v>95</v>
      </c>
      <c r="L24" s="33">
        <v>5</v>
      </c>
      <c r="N24" s="12">
        <v>95</v>
      </c>
      <c r="O24" s="12">
        <v>1</v>
      </c>
      <c r="P24" s="53">
        <f t="shared" si="0"/>
        <v>25</v>
      </c>
    </row>
    <row r="25" spans="1:16" ht="14.85" customHeight="1">
      <c r="A25" s="4" t="s">
        <v>1988</v>
      </c>
      <c r="B25" s="7" t="s">
        <v>20</v>
      </c>
      <c r="C25" s="7" t="s">
        <v>1911</v>
      </c>
      <c r="D25" s="7" t="s">
        <v>1351</v>
      </c>
      <c r="E25" s="7" t="s">
        <v>1910</v>
      </c>
      <c r="F25" s="15">
        <v>8</v>
      </c>
      <c r="G25" s="15">
        <v>9</v>
      </c>
      <c r="H25" s="15">
        <v>8</v>
      </c>
      <c r="I25" s="15">
        <v>0</v>
      </c>
      <c r="J25" s="15">
        <v>60</v>
      </c>
      <c r="K25" s="19">
        <f>SUM(F25:J25)</f>
        <v>85</v>
      </c>
      <c r="L25" s="33">
        <v>2</v>
      </c>
      <c r="O25" s="12">
        <v>1</v>
      </c>
      <c r="P25" s="53">
        <f t="shared" si="0"/>
        <v>12</v>
      </c>
    </row>
    <row r="26" spans="1:16" ht="14.85" customHeight="1">
      <c r="A26" s="4" t="s">
        <v>1989</v>
      </c>
      <c r="B26" s="7" t="s">
        <v>4</v>
      </c>
      <c r="C26" s="7" t="s">
        <v>2033</v>
      </c>
      <c r="D26" s="7" t="s">
        <v>2034</v>
      </c>
      <c r="E26" s="7" t="s">
        <v>186</v>
      </c>
      <c r="F26" s="15">
        <v>7</v>
      </c>
      <c r="G26" s="15">
        <v>0</v>
      </c>
      <c r="H26" s="15">
        <v>0</v>
      </c>
      <c r="I26" s="15">
        <v>9</v>
      </c>
      <c r="J26" s="15">
        <v>60</v>
      </c>
      <c r="K26" s="19">
        <f>SUM(F26:J26)</f>
        <v>76</v>
      </c>
      <c r="L26" s="33"/>
      <c r="M26" s="9">
        <v>88</v>
      </c>
      <c r="O26" s="12">
        <v>1</v>
      </c>
      <c r="P26" s="53">
        <f t="shared" si="0"/>
        <v>80</v>
      </c>
    </row>
    <row r="27" spans="1:16" ht="14.85" customHeight="1">
      <c r="A27" s="4" t="s">
        <v>1988</v>
      </c>
      <c r="B27" s="7" t="s">
        <v>8</v>
      </c>
      <c r="C27" s="7" t="s">
        <v>1530</v>
      </c>
      <c r="D27" s="7" t="s">
        <v>1529</v>
      </c>
      <c r="E27" s="7" t="s">
        <v>1528</v>
      </c>
      <c r="F27" s="15">
        <v>0</v>
      </c>
      <c r="G27" s="15">
        <v>7</v>
      </c>
      <c r="H27" s="15">
        <v>8</v>
      </c>
      <c r="I27" s="15">
        <v>8</v>
      </c>
      <c r="J27" s="15">
        <v>60</v>
      </c>
      <c r="K27" s="19">
        <f>SUM(F27:J27)</f>
        <v>83</v>
      </c>
      <c r="L27" s="33">
        <v>3</v>
      </c>
      <c r="N27" s="12">
        <v>80</v>
      </c>
      <c r="O27" s="12">
        <v>1</v>
      </c>
      <c r="P27" s="53">
        <f t="shared" si="0"/>
        <v>21</v>
      </c>
    </row>
    <row r="28" spans="1:16" ht="14.1" customHeight="1">
      <c r="A28" s="4" t="s">
        <v>1989</v>
      </c>
      <c r="B28" s="7" t="s">
        <v>36</v>
      </c>
      <c r="C28" s="7" t="s">
        <v>2045</v>
      </c>
      <c r="D28" s="7" t="s">
        <v>2046</v>
      </c>
      <c r="E28" s="7" t="s">
        <v>2047</v>
      </c>
      <c r="F28" s="15">
        <v>9</v>
      </c>
      <c r="G28" s="15">
        <v>0</v>
      </c>
      <c r="H28" s="15">
        <v>0</v>
      </c>
      <c r="I28" s="15">
        <v>9</v>
      </c>
      <c r="J28" s="15">
        <v>60</v>
      </c>
      <c r="K28" s="19">
        <f>SUM(F28:J28)</f>
        <v>78</v>
      </c>
      <c r="L28" s="33">
        <v>4</v>
      </c>
      <c r="N28" s="12">
        <v>85</v>
      </c>
      <c r="O28" s="12">
        <v>1</v>
      </c>
      <c r="P28" s="53">
        <f t="shared" si="0"/>
        <v>23</v>
      </c>
    </row>
    <row r="29" spans="1:16" ht="14.85" customHeight="1">
      <c r="A29" s="4" t="s">
        <v>1988</v>
      </c>
      <c r="B29" s="7" t="s">
        <v>13</v>
      </c>
      <c r="C29" s="7" t="s">
        <v>1532</v>
      </c>
      <c r="D29" s="7" t="s">
        <v>86</v>
      </c>
      <c r="E29" s="7" t="s">
        <v>1531</v>
      </c>
      <c r="F29" s="15">
        <v>9</v>
      </c>
      <c r="G29" s="15">
        <v>9</v>
      </c>
      <c r="H29" s="15">
        <v>9</v>
      </c>
      <c r="I29" s="15">
        <v>9</v>
      </c>
      <c r="J29" s="15">
        <v>60</v>
      </c>
      <c r="K29" s="19">
        <f>SUM(F29:J29)</f>
        <v>96</v>
      </c>
      <c r="L29" s="33">
        <v>5</v>
      </c>
      <c r="M29" s="9">
        <v>95</v>
      </c>
      <c r="N29" s="12">
        <v>92</v>
      </c>
      <c r="O29" s="12">
        <v>2</v>
      </c>
      <c r="P29" s="53">
        <f t="shared" si="0"/>
        <v>95</v>
      </c>
    </row>
    <row r="30" spans="1:16" ht="14.85" customHeight="1">
      <c r="A30" s="4" t="s">
        <v>1989</v>
      </c>
      <c r="B30" s="7" t="s">
        <v>32</v>
      </c>
      <c r="C30" s="7" t="s">
        <v>1742</v>
      </c>
      <c r="D30" s="7" t="s">
        <v>6</v>
      </c>
      <c r="E30" s="7" t="s">
        <v>1741</v>
      </c>
      <c r="F30" s="15">
        <v>8</v>
      </c>
      <c r="G30" s="15">
        <v>9</v>
      </c>
      <c r="H30" s="15">
        <v>7</v>
      </c>
      <c r="I30" s="15">
        <v>7</v>
      </c>
      <c r="J30" s="15">
        <v>60</v>
      </c>
      <c r="K30" s="19">
        <f>SUM(F30:J30)</f>
        <v>91</v>
      </c>
      <c r="L30" s="33">
        <v>5</v>
      </c>
      <c r="M30" s="9">
        <v>95</v>
      </c>
      <c r="N30" s="12">
        <v>85</v>
      </c>
      <c r="O30" s="12">
        <v>1</v>
      </c>
      <c r="P30" s="53">
        <f t="shared" si="0"/>
        <v>100</v>
      </c>
    </row>
    <row r="31" spans="1:16" ht="14.1" customHeight="1">
      <c r="A31" s="4" t="s">
        <v>1988</v>
      </c>
      <c r="B31" s="7" t="s">
        <v>52</v>
      </c>
      <c r="C31" s="7" t="s">
        <v>2028</v>
      </c>
      <c r="D31" s="7" t="s">
        <v>2029</v>
      </c>
      <c r="E31" s="7" t="s">
        <v>1334</v>
      </c>
      <c r="F31" s="15">
        <v>9</v>
      </c>
      <c r="G31" s="15">
        <v>9</v>
      </c>
      <c r="H31" s="15">
        <v>9</v>
      </c>
      <c r="I31" s="15">
        <v>9</v>
      </c>
      <c r="J31" s="15">
        <v>60</v>
      </c>
      <c r="K31" s="19">
        <f>SUM(F31:J31)</f>
        <v>96</v>
      </c>
      <c r="L31" s="33">
        <v>5</v>
      </c>
      <c r="M31" s="9">
        <v>95</v>
      </c>
      <c r="N31" s="12">
        <v>92</v>
      </c>
      <c r="O31" s="12">
        <v>2</v>
      </c>
      <c r="P31" s="53">
        <f t="shared" si="0"/>
        <v>95</v>
      </c>
    </row>
    <row r="32" spans="1:16" ht="14.85" customHeight="1">
      <c r="A32" s="4" t="s">
        <v>1988</v>
      </c>
      <c r="B32" s="7" t="s">
        <v>48</v>
      </c>
      <c r="C32" s="7" t="s">
        <v>2026</v>
      </c>
      <c r="D32" s="7" t="s">
        <v>2027</v>
      </c>
      <c r="E32" s="7" t="s">
        <v>1552</v>
      </c>
      <c r="F32" s="15">
        <v>8</v>
      </c>
      <c r="G32" s="15">
        <v>9</v>
      </c>
      <c r="H32" s="15">
        <v>9</v>
      </c>
      <c r="I32" s="15">
        <v>9</v>
      </c>
      <c r="J32" s="15">
        <v>60</v>
      </c>
      <c r="K32" s="19">
        <f>SUM(F32:J32)</f>
        <v>95</v>
      </c>
      <c r="L32" s="33">
        <v>3</v>
      </c>
      <c r="N32" s="12">
        <v>92</v>
      </c>
      <c r="O32" s="12">
        <v>2</v>
      </c>
      <c r="P32" s="53">
        <f t="shared" si="0"/>
        <v>17</v>
      </c>
    </row>
    <row r="33" spans="1:16" ht="14.85" customHeight="1">
      <c r="A33" s="4" t="s">
        <v>1989</v>
      </c>
      <c r="B33" s="7" t="s">
        <v>64</v>
      </c>
      <c r="C33" s="7" t="s">
        <v>2056</v>
      </c>
      <c r="D33" s="7" t="s">
        <v>910</v>
      </c>
      <c r="E33" s="7" t="s">
        <v>2057</v>
      </c>
      <c r="F33" s="15">
        <v>8</v>
      </c>
      <c r="G33" s="15">
        <v>9</v>
      </c>
      <c r="H33" s="15">
        <v>9</v>
      </c>
      <c r="I33" s="15">
        <v>9</v>
      </c>
      <c r="J33" s="15">
        <v>60</v>
      </c>
      <c r="K33" s="19">
        <f>SUM(F33:J33)</f>
        <v>95</v>
      </c>
      <c r="L33" s="33">
        <v>5</v>
      </c>
      <c r="N33" s="12">
        <v>90</v>
      </c>
      <c r="O33" s="12">
        <v>3</v>
      </c>
      <c r="P33" s="53">
        <f t="shared" si="0"/>
        <v>17</v>
      </c>
    </row>
    <row r="34" spans="1:16" ht="14.1" customHeight="1">
      <c r="A34" s="4" t="s">
        <v>1988</v>
      </c>
      <c r="B34" s="7" t="s">
        <v>9</v>
      </c>
      <c r="C34" s="7" t="s">
        <v>1563</v>
      </c>
      <c r="D34" s="7" t="s">
        <v>1562</v>
      </c>
      <c r="E34" s="7" t="s">
        <v>1561</v>
      </c>
      <c r="F34" s="15">
        <v>7</v>
      </c>
      <c r="G34" s="15">
        <v>7</v>
      </c>
      <c r="H34" s="15">
        <v>7</v>
      </c>
      <c r="I34" s="15">
        <v>9</v>
      </c>
      <c r="J34" s="15">
        <v>60</v>
      </c>
      <c r="K34" s="19">
        <f>SUM(F34:J34)</f>
        <v>90</v>
      </c>
      <c r="L34" s="33">
        <v>3</v>
      </c>
      <c r="N34" s="12">
        <v>0</v>
      </c>
      <c r="O34" s="12">
        <v>1</v>
      </c>
      <c r="P34" s="53">
        <f t="shared" si="0"/>
        <v>13</v>
      </c>
    </row>
    <row r="35" spans="1:16" ht="14.85" customHeight="1">
      <c r="A35" s="4" t="s">
        <v>1988</v>
      </c>
      <c r="B35" s="7" t="s">
        <v>24</v>
      </c>
      <c r="C35" s="7" t="s">
        <v>1909</v>
      </c>
      <c r="D35" s="7" t="s">
        <v>1908</v>
      </c>
      <c r="E35" s="7" t="s">
        <v>1907</v>
      </c>
      <c r="F35" s="15">
        <v>8</v>
      </c>
      <c r="G35" s="15">
        <v>9</v>
      </c>
      <c r="H35" s="15">
        <v>7</v>
      </c>
      <c r="I35" s="15">
        <v>7</v>
      </c>
      <c r="J35" s="15">
        <v>60</v>
      </c>
      <c r="K35" s="19">
        <f>SUM(F35:J35)</f>
        <v>91</v>
      </c>
      <c r="L35" s="33">
        <v>3</v>
      </c>
      <c r="N35" s="12">
        <v>93</v>
      </c>
      <c r="O35" s="12">
        <v>3</v>
      </c>
      <c r="P35" s="53">
        <f t="shared" si="0"/>
        <v>16</v>
      </c>
    </row>
    <row r="36" spans="1:16" ht="14.85" customHeight="1">
      <c r="A36" s="4" t="s">
        <v>1989</v>
      </c>
      <c r="B36" s="7" t="s">
        <v>44</v>
      </c>
      <c r="C36" s="7" t="s">
        <v>2049</v>
      </c>
      <c r="D36" s="7" t="s">
        <v>1908</v>
      </c>
      <c r="E36" s="7" t="s">
        <v>563</v>
      </c>
      <c r="F36" s="15">
        <v>8</v>
      </c>
      <c r="G36" s="15">
        <v>9</v>
      </c>
      <c r="H36" s="15">
        <v>9</v>
      </c>
      <c r="I36" s="15">
        <v>9</v>
      </c>
      <c r="J36" s="15">
        <v>60</v>
      </c>
      <c r="K36" s="19">
        <f>SUM(F36:J36)</f>
        <v>95</v>
      </c>
      <c r="L36" s="33">
        <v>5</v>
      </c>
      <c r="N36" s="12">
        <v>90</v>
      </c>
      <c r="O36" s="12">
        <v>3</v>
      </c>
      <c r="P36" s="53">
        <f t="shared" si="0"/>
        <v>17</v>
      </c>
    </row>
    <row r="37" spans="1:16" ht="14.1" customHeight="1">
      <c r="A37" s="4" t="s">
        <v>1989</v>
      </c>
      <c r="B37" s="7" t="s">
        <v>72</v>
      </c>
      <c r="C37" s="7" t="s">
        <v>2058</v>
      </c>
      <c r="D37" s="7" t="s">
        <v>1261</v>
      </c>
      <c r="E37" s="7" t="s">
        <v>1063</v>
      </c>
      <c r="F37" s="15">
        <v>8</v>
      </c>
      <c r="G37" s="15">
        <v>9</v>
      </c>
      <c r="H37" s="15">
        <v>9</v>
      </c>
      <c r="I37" s="15">
        <v>9</v>
      </c>
      <c r="J37" s="15">
        <v>60</v>
      </c>
      <c r="K37" s="19">
        <f>SUM(F37:J37)</f>
        <v>95</v>
      </c>
      <c r="L37" s="33">
        <v>3</v>
      </c>
      <c r="M37" s="9">
        <v>90</v>
      </c>
      <c r="N37" s="12">
        <v>93</v>
      </c>
      <c r="O37" s="12">
        <v>2</v>
      </c>
      <c r="P37" s="53">
        <f t="shared" si="0"/>
        <v>89</v>
      </c>
    </row>
  </sheetData>
  <sortState ref="A2:Q37">
    <sortCondition ref="D2:D37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C131"/>
  <sheetViews>
    <sheetView tabSelected="1" workbookViewId="0">
      <selection activeCell="B1" sqref="B1"/>
    </sheetView>
  </sheetViews>
  <sheetFormatPr defaultRowHeight="12.75"/>
  <cols>
    <col min="1" max="1" width="14.42578125" style="61" bestFit="1" customWidth="1"/>
    <col min="2" max="2" width="5.5703125" bestFit="1" customWidth="1"/>
  </cols>
  <sheetData>
    <row r="1" spans="1:3" ht="14.85" customHeight="1">
      <c r="A1" s="54" t="s">
        <v>1</v>
      </c>
      <c r="B1" s="55" t="s">
        <v>2258</v>
      </c>
      <c r="C1" s="17" t="s">
        <v>2257</v>
      </c>
    </row>
    <row r="2" spans="1:3" ht="14.1" customHeight="1">
      <c r="A2" s="56">
        <v>2017110226014</v>
      </c>
      <c r="B2" s="57" t="s">
        <v>2255</v>
      </c>
    </row>
    <row r="3" spans="1:3" ht="14.85" customHeight="1">
      <c r="A3" s="56">
        <v>2016710226027</v>
      </c>
      <c r="B3" s="57" t="s">
        <v>2255</v>
      </c>
    </row>
    <row r="4" spans="1:3" ht="14.85" customHeight="1">
      <c r="A4" s="56">
        <v>2016710226025</v>
      </c>
      <c r="B4" s="57" t="s">
        <v>2255</v>
      </c>
    </row>
    <row r="5" spans="1:3" ht="14.1" customHeight="1">
      <c r="A5" s="56">
        <v>2016710226005</v>
      </c>
      <c r="B5" s="57" t="s">
        <v>2255</v>
      </c>
    </row>
    <row r="6" spans="1:3" ht="14.85" customHeight="1">
      <c r="A6" s="56">
        <v>2016010226060</v>
      </c>
      <c r="B6" s="57" t="s">
        <v>2255</v>
      </c>
    </row>
    <row r="7" spans="1:3" ht="14.85" customHeight="1">
      <c r="A7" s="56">
        <v>2016010226053</v>
      </c>
      <c r="B7" s="57" t="s">
        <v>2255</v>
      </c>
    </row>
    <row r="8" spans="1:3" ht="14.1" customHeight="1">
      <c r="A8" s="56">
        <v>2016010226051</v>
      </c>
      <c r="B8" s="57" t="s">
        <v>2255</v>
      </c>
    </row>
    <row r="9" spans="1:3" ht="14.85" customHeight="1">
      <c r="A9" s="56">
        <v>2016010226049</v>
      </c>
      <c r="B9" s="57" t="s">
        <v>2255</v>
      </c>
    </row>
    <row r="10" spans="1:3" ht="14.85" customHeight="1">
      <c r="A10" s="56">
        <v>2016010226048</v>
      </c>
      <c r="B10" s="57" t="s">
        <v>2255</v>
      </c>
    </row>
    <row r="11" spans="1:3" ht="14.85" customHeight="1">
      <c r="A11" s="56">
        <v>2016010226039</v>
      </c>
      <c r="B11" s="57" t="s">
        <v>2255</v>
      </c>
    </row>
    <row r="12" spans="1:3" ht="14.1" customHeight="1">
      <c r="A12" s="56">
        <v>2016010226038</v>
      </c>
      <c r="B12" s="57" t="s">
        <v>2255</v>
      </c>
    </row>
    <row r="13" spans="1:3" ht="14.85" customHeight="1">
      <c r="A13" s="56">
        <v>2016010226033</v>
      </c>
      <c r="B13" s="57" t="s">
        <v>2255</v>
      </c>
    </row>
    <row r="14" spans="1:3" ht="14.85" customHeight="1">
      <c r="A14" s="56">
        <v>2016010226025</v>
      </c>
      <c r="B14" s="58" t="s">
        <v>1962</v>
      </c>
    </row>
    <row r="15" spans="1:3" ht="14.1" customHeight="1">
      <c r="A15" s="56">
        <v>2016010226022</v>
      </c>
      <c r="B15" s="57" t="s">
        <v>2255</v>
      </c>
    </row>
    <row r="16" spans="1:3" ht="14.85" customHeight="1">
      <c r="A16" s="56">
        <v>2016010226021</v>
      </c>
      <c r="B16" s="57" t="s">
        <v>2255</v>
      </c>
    </row>
    <row r="17" spans="1:2" ht="14.85" customHeight="1">
      <c r="A17" s="56">
        <v>2016010226020</v>
      </c>
      <c r="B17" s="57" t="s">
        <v>2255</v>
      </c>
    </row>
    <row r="18" spans="1:2" ht="14.1" customHeight="1">
      <c r="A18" s="56">
        <v>2016010226018</v>
      </c>
      <c r="B18" s="57" t="s">
        <v>2255</v>
      </c>
    </row>
    <row r="19" spans="1:2" ht="14.85" customHeight="1">
      <c r="A19" s="56">
        <v>2016010226017</v>
      </c>
      <c r="B19" s="57" t="s">
        <v>2255</v>
      </c>
    </row>
    <row r="20" spans="1:2" ht="14.85" customHeight="1">
      <c r="A20" s="56">
        <v>2016010226015</v>
      </c>
      <c r="B20" s="57" t="s">
        <v>2255</v>
      </c>
    </row>
    <row r="21" spans="1:2" ht="14.1" customHeight="1">
      <c r="A21" s="56">
        <v>2016010226013</v>
      </c>
      <c r="B21" s="57" t="s">
        <v>2255</v>
      </c>
    </row>
    <row r="22" spans="1:2" ht="14.85" customHeight="1">
      <c r="A22" s="56">
        <v>2016010226012</v>
      </c>
      <c r="B22" s="58" t="s">
        <v>1962</v>
      </c>
    </row>
    <row r="23" spans="1:2" ht="14.85" customHeight="1">
      <c r="A23" s="56">
        <v>2016010226009</v>
      </c>
      <c r="B23" s="57" t="s">
        <v>2255</v>
      </c>
    </row>
    <row r="24" spans="1:2" ht="14.1" customHeight="1">
      <c r="A24" s="56">
        <v>2016010226007</v>
      </c>
      <c r="B24" s="57" t="s">
        <v>2255</v>
      </c>
    </row>
    <row r="25" spans="1:2" ht="14.85" customHeight="1">
      <c r="A25" s="56">
        <v>2016010226004</v>
      </c>
      <c r="B25" s="57" t="s">
        <v>2255</v>
      </c>
    </row>
    <row r="26" spans="1:2" ht="14.85" customHeight="1">
      <c r="A26" s="56">
        <v>2016010226003</v>
      </c>
      <c r="B26" s="57" t="s">
        <v>2255</v>
      </c>
    </row>
    <row r="27" spans="1:2" ht="14.1" customHeight="1">
      <c r="A27" s="56">
        <v>2016010226002</v>
      </c>
      <c r="B27" s="57" t="s">
        <v>2255</v>
      </c>
    </row>
    <row r="28" spans="1:2" ht="14.85" customHeight="1">
      <c r="A28" s="56">
        <v>2016010226001</v>
      </c>
      <c r="B28" s="57" t="s">
        <v>2255</v>
      </c>
    </row>
    <row r="29" spans="1:2" ht="14.85" customHeight="1">
      <c r="A29" s="56">
        <v>2015710226055</v>
      </c>
      <c r="B29" s="58" t="s">
        <v>1962</v>
      </c>
    </row>
    <row r="30" spans="1:2" ht="14.85" customHeight="1">
      <c r="A30" s="56">
        <v>2015710226050</v>
      </c>
      <c r="B30" s="57" t="s">
        <v>2255</v>
      </c>
    </row>
    <row r="31" spans="1:2" ht="14.1" customHeight="1">
      <c r="A31" s="56">
        <v>2015110226017</v>
      </c>
      <c r="B31" s="57" t="s">
        <v>2255</v>
      </c>
    </row>
    <row r="32" spans="1:2" ht="14.85" customHeight="1">
      <c r="A32" s="56">
        <v>2015010226078</v>
      </c>
      <c r="B32" s="57" t="s">
        <v>2255</v>
      </c>
    </row>
    <row r="33" spans="1:2" ht="14.85" customHeight="1">
      <c r="A33" s="56">
        <v>2015010226077</v>
      </c>
      <c r="B33" s="57" t="s">
        <v>2255</v>
      </c>
    </row>
    <row r="34" spans="1:2" ht="14.1" customHeight="1">
      <c r="A34" s="56">
        <v>2015010226066</v>
      </c>
      <c r="B34" s="58" t="s">
        <v>1962</v>
      </c>
    </row>
    <row r="35" spans="1:2" ht="14.85" customHeight="1">
      <c r="A35" s="56">
        <v>2015010226047</v>
      </c>
      <c r="B35" s="57" t="s">
        <v>2255</v>
      </c>
    </row>
    <row r="36" spans="1:2" ht="14.85" customHeight="1">
      <c r="A36" s="56">
        <v>2015010226046</v>
      </c>
      <c r="B36" s="57" t="s">
        <v>2255</v>
      </c>
    </row>
    <row r="37" spans="1:2" ht="14.1" customHeight="1">
      <c r="A37" s="56">
        <v>2015010226038</v>
      </c>
      <c r="B37" s="57" t="s">
        <v>2255</v>
      </c>
    </row>
    <row r="38" spans="1:2" ht="14.85" customHeight="1">
      <c r="A38" s="56">
        <v>2015010226037</v>
      </c>
      <c r="B38" s="58" t="s">
        <v>1962</v>
      </c>
    </row>
    <row r="39" spans="1:2" ht="14.85" customHeight="1">
      <c r="A39" s="56">
        <v>2015010226034</v>
      </c>
      <c r="B39" s="57" t="s">
        <v>2255</v>
      </c>
    </row>
    <row r="40" spans="1:2" ht="14.1" customHeight="1">
      <c r="A40" s="56">
        <v>2015010226029</v>
      </c>
      <c r="B40" s="58" t="s">
        <v>1962</v>
      </c>
    </row>
    <row r="41" spans="1:2" ht="14.85" customHeight="1">
      <c r="A41" s="56">
        <v>2015010226025</v>
      </c>
      <c r="B41" s="57" t="s">
        <v>2255</v>
      </c>
    </row>
    <row r="42" spans="1:2" ht="14.85" customHeight="1">
      <c r="A42" s="56">
        <v>2015010226023</v>
      </c>
      <c r="B42" s="57" t="s">
        <v>2255</v>
      </c>
    </row>
    <row r="43" spans="1:2" ht="14.1" customHeight="1">
      <c r="A43" s="56">
        <v>2014010226081</v>
      </c>
      <c r="B43" s="57" t="s">
        <v>2255</v>
      </c>
    </row>
    <row r="44" spans="1:2" ht="14.85" customHeight="1">
      <c r="A44" s="56">
        <v>2014010226080</v>
      </c>
      <c r="B44" s="58" t="s">
        <v>1962</v>
      </c>
    </row>
    <row r="45" spans="1:2" ht="14.85" customHeight="1">
      <c r="A45" s="56">
        <v>2014010226058</v>
      </c>
      <c r="B45" s="57" t="s">
        <v>2255</v>
      </c>
    </row>
    <row r="46" spans="1:2" ht="14.85" customHeight="1">
      <c r="A46" s="56">
        <v>2014010226051</v>
      </c>
      <c r="B46" s="57" t="s">
        <v>2255</v>
      </c>
    </row>
    <row r="47" spans="1:2" ht="14.1" customHeight="1">
      <c r="A47" s="56">
        <v>2014010226048</v>
      </c>
      <c r="B47" s="57" t="s">
        <v>2255</v>
      </c>
    </row>
    <row r="48" spans="1:2" ht="14.85" customHeight="1">
      <c r="A48" s="56">
        <v>2014010226040</v>
      </c>
      <c r="B48" s="58" t="s">
        <v>1962</v>
      </c>
    </row>
    <row r="49" spans="1:2" ht="14.85" customHeight="1">
      <c r="A49" s="56">
        <v>2014010226031</v>
      </c>
      <c r="B49" s="58" t="s">
        <v>1962</v>
      </c>
    </row>
    <row r="50" spans="1:2" ht="14.1" customHeight="1">
      <c r="A50" s="56">
        <v>2014010226028</v>
      </c>
      <c r="B50" s="57" t="s">
        <v>2255</v>
      </c>
    </row>
    <row r="51" spans="1:2" ht="14.85" customHeight="1">
      <c r="A51" s="56">
        <v>2014010226024</v>
      </c>
      <c r="B51" s="57" t="s">
        <v>2255</v>
      </c>
    </row>
    <row r="52" spans="1:2" ht="14.85" customHeight="1">
      <c r="A52" s="56">
        <v>2014010226022</v>
      </c>
      <c r="B52" s="57" t="s">
        <v>2255</v>
      </c>
    </row>
    <row r="53" spans="1:2" ht="14.1" customHeight="1">
      <c r="A53" s="56">
        <v>2014010226013</v>
      </c>
      <c r="B53" s="58" t="s">
        <v>1962</v>
      </c>
    </row>
    <row r="54" spans="1:2" ht="14.85" customHeight="1">
      <c r="A54" s="56">
        <v>2014010226006</v>
      </c>
      <c r="B54" s="57" t="s">
        <v>2255</v>
      </c>
    </row>
    <row r="55" spans="1:2" ht="14.85" customHeight="1">
      <c r="A55" s="56">
        <v>2014010226005</v>
      </c>
      <c r="B55" s="57" t="s">
        <v>2255</v>
      </c>
    </row>
    <row r="56" spans="1:2" ht="14.85" customHeight="1">
      <c r="A56" s="56">
        <v>2013010226091</v>
      </c>
      <c r="B56" s="57" t="s">
        <v>2255</v>
      </c>
    </row>
    <row r="57" spans="1:2" ht="14.1" customHeight="1">
      <c r="A57" s="56">
        <v>2013010226084</v>
      </c>
      <c r="B57" s="57" t="s">
        <v>2255</v>
      </c>
    </row>
    <row r="58" spans="1:2" ht="14.85" customHeight="1">
      <c r="A58" s="56">
        <v>2013010226074</v>
      </c>
      <c r="B58" s="57" t="s">
        <v>2255</v>
      </c>
    </row>
    <row r="59" spans="1:2" ht="14.85" customHeight="1">
      <c r="A59" s="56">
        <v>2013010226067</v>
      </c>
      <c r="B59" s="58" t="s">
        <v>1962</v>
      </c>
    </row>
    <row r="60" spans="1:2" ht="14.1" customHeight="1">
      <c r="A60" s="56">
        <v>2013010226033</v>
      </c>
      <c r="B60" s="57" t="s">
        <v>2255</v>
      </c>
    </row>
    <row r="61" spans="1:2" ht="14.85" customHeight="1">
      <c r="A61" s="56">
        <v>2013010226027</v>
      </c>
      <c r="B61" s="58" t="s">
        <v>1962</v>
      </c>
    </row>
    <row r="62" spans="1:2" ht="14.85" customHeight="1">
      <c r="A62" s="56">
        <v>2013010226010</v>
      </c>
      <c r="B62" s="58" t="s">
        <v>1962</v>
      </c>
    </row>
    <row r="63" spans="1:2">
      <c r="A63" s="59">
        <v>2016710225304</v>
      </c>
      <c r="B63" s="58" t="s">
        <v>1962</v>
      </c>
    </row>
    <row r="64" spans="1:2">
      <c r="A64" s="59">
        <v>2016710225070</v>
      </c>
      <c r="B64" s="60" t="s">
        <v>2255</v>
      </c>
    </row>
    <row r="65" spans="1:2">
      <c r="A65" s="59">
        <v>2016710225054</v>
      </c>
      <c r="B65" s="60" t="s">
        <v>2255</v>
      </c>
    </row>
    <row r="66" spans="1:2">
      <c r="A66" s="59">
        <v>2016210225003</v>
      </c>
      <c r="B66" s="60" t="s">
        <v>2255</v>
      </c>
    </row>
    <row r="67" spans="1:2">
      <c r="A67" s="59">
        <v>2016010225062</v>
      </c>
      <c r="B67" s="60" t="s">
        <v>2255</v>
      </c>
    </row>
    <row r="68" spans="1:2">
      <c r="A68" s="59">
        <v>2016010225060</v>
      </c>
      <c r="B68" s="60" t="s">
        <v>2255</v>
      </c>
    </row>
    <row r="69" spans="1:2">
      <c r="A69" s="59">
        <v>2016010225056</v>
      </c>
      <c r="B69" s="60" t="s">
        <v>2255</v>
      </c>
    </row>
    <row r="70" spans="1:2">
      <c r="A70" s="59">
        <v>2016010225054</v>
      </c>
      <c r="B70" s="60" t="s">
        <v>2255</v>
      </c>
    </row>
    <row r="71" spans="1:2">
      <c r="A71" s="59">
        <v>2016010225051</v>
      </c>
      <c r="B71" s="60" t="s">
        <v>2255</v>
      </c>
    </row>
    <row r="72" spans="1:2">
      <c r="A72" s="59">
        <v>2016010225050</v>
      </c>
      <c r="B72" s="58" t="s">
        <v>1962</v>
      </c>
    </row>
    <row r="73" spans="1:2">
      <c r="A73" s="59">
        <v>2016010225046</v>
      </c>
      <c r="B73" s="58" t="s">
        <v>1962</v>
      </c>
    </row>
    <row r="74" spans="1:2">
      <c r="A74" s="59">
        <v>2016010225045</v>
      </c>
      <c r="B74" s="60" t="s">
        <v>2255</v>
      </c>
    </row>
    <row r="75" spans="1:2">
      <c r="A75" s="59">
        <v>2016010225040</v>
      </c>
      <c r="B75" s="60" t="s">
        <v>2255</v>
      </c>
    </row>
    <row r="76" spans="1:2">
      <c r="A76" s="59">
        <v>2016010225037</v>
      </c>
      <c r="B76" s="60" t="s">
        <v>2255</v>
      </c>
    </row>
    <row r="77" spans="1:2">
      <c r="A77" s="59">
        <v>2016010225036</v>
      </c>
      <c r="B77" s="60" t="s">
        <v>2255</v>
      </c>
    </row>
    <row r="78" spans="1:2">
      <c r="A78" s="59">
        <v>2016010225035</v>
      </c>
      <c r="B78" s="60" t="s">
        <v>2255</v>
      </c>
    </row>
    <row r="79" spans="1:2">
      <c r="A79" s="59">
        <v>2016010225032</v>
      </c>
      <c r="B79" s="60" t="s">
        <v>2255</v>
      </c>
    </row>
    <row r="80" spans="1:2">
      <c r="A80" s="59">
        <v>2016010225030</v>
      </c>
      <c r="B80" s="60" t="s">
        <v>2255</v>
      </c>
    </row>
    <row r="81" spans="1:2">
      <c r="A81" s="59">
        <v>2016010225029</v>
      </c>
      <c r="B81" s="60" t="s">
        <v>2255</v>
      </c>
    </row>
    <row r="82" spans="1:2">
      <c r="A82" s="59">
        <v>2016010225024</v>
      </c>
      <c r="B82" s="60" t="s">
        <v>2255</v>
      </c>
    </row>
    <row r="83" spans="1:2">
      <c r="A83" s="59">
        <v>2016010225022</v>
      </c>
      <c r="B83" s="60" t="s">
        <v>2255</v>
      </c>
    </row>
    <row r="84" spans="1:2">
      <c r="A84" s="59">
        <v>2016010225021</v>
      </c>
      <c r="B84" s="60" t="s">
        <v>2255</v>
      </c>
    </row>
    <row r="85" spans="1:2">
      <c r="A85" s="59">
        <v>2016010225019</v>
      </c>
      <c r="B85" s="60" t="s">
        <v>2255</v>
      </c>
    </row>
    <row r="86" spans="1:2">
      <c r="A86" s="59">
        <v>2016010225018</v>
      </c>
      <c r="B86" s="58" t="s">
        <v>1962</v>
      </c>
    </row>
    <row r="87" spans="1:2">
      <c r="A87" s="59">
        <v>2016010225016</v>
      </c>
      <c r="B87" s="60" t="s">
        <v>2255</v>
      </c>
    </row>
    <row r="88" spans="1:2">
      <c r="A88" s="59">
        <v>2016010225014</v>
      </c>
      <c r="B88" s="60" t="s">
        <v>2255</v>
      </c>
    </row>
    <row r="89" spans="1:2">
      <c r="A89" s="59">
        <v>2016010225012</v>
      </c>
      <c r="B89" s="60" t="s">
        <v>2255</v>
      </c>
    </row>
    <row r="90" spans="1:2">
      <c r="A90" s="59">
        <v>2016010225008</v>
      </c>
      <c r="B90" s="60" t="s">
        <v>2255</v>
      </c>
    </row>
    <row r="91" spans="1:2">
      <c r="A91" s="59">
        <v>2016010225006</v>
      </c>
      <c r="B91" s="60" t="s">
        <v>2255</v>
      </c>
    </row>
    <row r="92" spans="1:2">
      <c r="A92" s="59">
        <v>2015710225101</v>
      </c>
      <c r="B92" s="58" t="s">
        <v>1962</v>
      </c>
    </row>
    <row r="93" spans="1:2">
      <c r="A93" s="59">
        <v>2015710225065</v>
      </c>
      <c r="B93" s="60" t="s">
        <v>2255</v>
      </c>
    </row>
    <row r="94" spans="1:2">
      <c r="A94" s="59">
        <v>2015710225055</v>
      </c>
      <c r="B94" s="58" t="s">
        <v>1962</v>
      </c>
    </row>
    <row r="95" spans="1:2">
      <c r="A95" s="59">
        <v>2015710225053</v>
      </c>
      <c r="B95" s="58" t="s">
        <v>1962</v>
      </c>
    </row>
    <row r="96" spans="1:2">
      <c r="A96" s="59">
        <v>2015710225050</v>
      </c>
      <c r="B96" s="58" t="s">
        <v>1962</v>
      </c>
    </row>
    <row r="97" spans="1:2">
      <c r="A97" s="59">
        <v>2015710225017</v>
      </c>
      <c r="B97" s="58" t="s">
        <v>1962</v>
      </c>
    </row>
    <row r="98" spans="1:2">
      <c r="A98" s="59">
        <v>2015710225011</v>
      </c>
      <c r="B98" s="60" t="s">
        <v>2255</v>
      </c>
    </row>
    <row r="99" spans="1:2">
      <c r="A99" s="59">
        <v>2015710225002</v>
      </c>
      <c r="B99" s="58" t="s">
        <v>1962</v>
      </c>
    </row>
    <row r="100" spans="1:2">
      <c r="A100" s="59">
        <v>2015710225001</v>
      </c>
      <c r="B100" s="60" t="s">
        <v>2255</v>
      </c>
    </row>
    <row r="101" spans="1:2">
      <c r="A101" s="59">
        <v>2015110225006</v>
      </c>
      <c r="B101" s="58" t="s">
        <v>1962</v>
      </c>
    </row>
    <row r="102" spans="1:2">
      <c r="A102" s="59">
        <v>2015010225067</v>
      </c>
      <c r="B102" s="58" t="s">
        <v>1962</v>
      </c>
    </row>
    <row r="103" spans="1:2">
      <c r="A103" s="59">
        <v>2015010225062</v>
      </c>
      <c r="B103" s="58" t="s">
        <v>1962</v>
      </c>
    </row>
    <row r="104" spans="1:2">
      <c r="A104" s="59">
        <v>2015010225060</v>
      </c>
      <c r="B104" s="58" t="s">
        <v>1962</v>
      </c>
    </row>
    <row r="105" spans="1:2">
      <c r="A105" s="59">
        <v>2015010225057</v>
      </c>
      <c r="B105" s="58" t="s">
        <v>1962</v>
      </c>
    </row>
    <row r="106" spans="1:2">
      <c r="A106" s="59">
        <v>2015010225056</v>
      </c>
      <c r="B106" s="60" t="s">
        <v>2255</v>
      </c>
    </row>
    <row r="107" spans="1:2">
      <c r="A107" s="59">
        <v>2015010225054</v>
      </c>
      <c r="B107" s="58" t="s">
        <v>1962</v>
      </c>
    </row>
    <row r="108" spans="1:2">
      <c r="A108" s="59">
        <v>2015010225039</v>
      </c>
      <c r="B108" s="58" t="s">
        <v>1962</v>
      </c>
    </row>
    <row r="109" spans="1:2">
      <c r="A109" s="59">
        <v>2015010225025</v>
      </c>
      <c r="B109" s="60" t="s">
        <v>2255</v>
      </c>
    </row>
    <row r="110" spans="1:2">
      <c r="A110" s="59">
        <v>2015010225023</v>
      </c>
      <c r="B110" s="60" t="s">
        <v>2255</v>
      </c>
    </row>
    <row r="111" spans="1:2">
      <c r="A111" s="59">
        <v>2015010225020</v>
      </c>
      <c r="B111" s="60" t="s">
        <v>2255</v>
      </c>
    </row>
    <row r="112" spans="1:2">
      <c r="A112" s="59">
        <v>2015010225012</v>
      </c>
      <c r="B112" s="60" t="s">
        <v>2255</v>
      </c>
    </row>
    <row r="113" spans="1:2">
      <c r="A113" s="59">
        <v>2014110225004</v>
      </c>
      <c r="B113" s="60" t="s">
        <v>2255</v>
      </c>
    </row>
    <row r="114" spans="1:2">
      <c r="A114" s="59">
        <v>2014010225093</v>
      </c>
      <c r="B114" s="60" t="s">
        <v>2255</v>
      </c>
    </row>
    <row r="115" spans="1:2">
      <c r="A115" s="59">
        <v>2014010225089</v>
      </c>
      <c r="B115" s="60" t="s">
        <v>2255</v>
      </c>
    </row>
    <row r="116" spans="1:2">
      <c r="A116" s="59">
        <v>2014010225073</v>
      </c>
      <c r="B116" s="60" t="s">
        <v>2255</v>
      </c>
    </row>
    <row r="117" spans="1:2">
      <c r="A117" s="59">
        <v>2014010225071</v>
      </c>
      <c r="B117" s="58" t="s">
        <v>1962</v>
      </c>
    </row>
    <row r="118" spans="1:2">
      <c r="A118" s="59">
        <v>2014010225048</v>
      </c>
      <c r="B118" s="60" t="s">
        <v>2255</v>
      </c>
    </row>
    <row r="119" spans="1:2">
      <c r="A119" s="59">
        <v>2014010225044</v>
      </c>
      <c r="B119" s="60" t="s">
        <v>2255</v>
      </c>
    </row>
    <row r="120" spans="1:2">
      <c r="A120" s="59">
        <v>2014010225038</v>
      </c>
      <c r="B120" s="58" t="s">
        <v>1962</v>
      </c>
    </row>
    <row r="121" spans="1:2">
      <c r="A121" s="59">
        <v>2014010225036</v>
      </c>
      <c r="B121" s="60" t="s">
        <v>2255</v>
      </c>
    </row>
    <row r="122" spans="1:2">
      <c r="A122" s="59">
        <v>2014010225032</v>
      </c>
      <c r="B122" s="60" t="s">
        <v>2255</v>
      </c>
    </row>
    <row r="123" spans="1:2">
      <c r="A123" s="59">
        <v>2014010225021</v>
      </c>
      <c r="B123" s="60" t="s">
        <v>2255</v>
      </c>
    </row>
    <row r="124" spans="1:2">
      <c r="A124" s="59">
        <v>2014010225008</v>
      </c>
      <c r="B124" s="60" t="s">
        <v>2255</v>
      </c>
    </row>
    <row r="125" spans="1:2">
      <c r="A125" s="59">
        <v>2014010225003</v>
      </c>
      <c r="B125" s="58" t="s">
        <v>1962</v>
      </c>
    </row>
    <row r="126" spans="1:2">
      <c r="A126" s="59">
        <v>2013010225094</v>
      </c>
      <c r="B126" s="58" t="s">
        <v>1962</v>
      </c>
    </row>
    <row r="127" spans="1:2">
      <c r="A127" s="59">
        <v>2013010225074</v>
      </c>
      <c r="B127" s="60" t="s">
        <v>2255</v>
      </c>
    </row>
    <row r="128" spans="1:2">
      <c r="A128" s="59">
        <v>2013010225055</v>
      </c>
      <c r="B128" s="60" t="s">
        <v>2255</v>
      </c>
    </row>
    <row r="129" spans="1:2">
      <c r="A129" s="59">
        <v>2013010225045</v>
      </c>
      <c r="B129" s="60" t="s">
        <v>2255</v>
      </c>
    </row>
    <row r="130" spans="1:2">
      <c r="A130" s="59">
        <v>2013010225022</v>
      </c>
      <c r="B130" s="58" t="s">
        <v>1962</v>
      </c>
    </row>
    <row r="131" spans="1:2">
      <c r="A131" s="59">
        <v>2012010225044</v>
      </c>
      <c r="B131" s="60" t="s">
        <v>2255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C145"/>
  <sheetViews>
    <sheetView zoomScale="115" zoomScaleNormal="115" workbookViewId="0">
      <selection activeCell="E16" sqref="E16"/>
    </sheetView>
  </sheetViews>
  <sheetFormatPr defaultRowHeight="12.75"/>
  <cols>
    <col min="1" max="1" width="14.42578125" style="61" bestFit="1" customWidth="1"/>
    <col min="2" max="2" width="5.5703125" bestFit="1" customWidth="1"/>
  </cols>
  <sheetData>
    <row r="1" spans="1:3" ht="14.85" customHeight="1">
      <c r="A1" s="54" t="s">
        <v>1</v>
      </c>
      <c r="B1" s="55" t="s">
        <v>2258</v>
      </c>
      <c r="C1" s="17" t="s">
        <v>2256</v>
      </c>
    </row>
    <row r="2" spans="1:3" ht="14.1" customHeight="1">
      <c r="A2" s="62">
        <v>2015710225055</v>
      </c>
      <c r="B2" s="58" t="s">
        <v>1962</v>
      </c>
    </row>
    <row r="3" spans="1:3" ht="14.85" customHeight="1">
      <c r="A3" s="62">
        <v>2015710225001</v>
      </c>
      <c r="B3" s="63" t="s">
        <v>2255</v>
      </c>
    </row>
    <row r="4" spans="1:3" ht="14.85" customHeight="1">
      <c r="A4" s="62">
        <v>2015210225008</v>
      </c>
      <c r="B4" s="58" t="s">
        <v>1962</v>
      </c>
    </row>
    <row r="5" spans="1:3" ht="14.1" customHeight="1">
      <c r="A5" s="62">
        <v>2015210225006</v>
      </c>
      <c r="B5" s="63" t="s">
        <v>2255</v>
      </c>
    </row>
    <row r="6" spans="1:3" ht="14.85" customHeight="1">
      <c r="A6" s="62">
        <v>2015210225003</v>
      </c>
      <c r="B6" s="63" t="s">
        <v>2255</v>
      </c>
    </row>
    <row r="7" spans="1:3" ht="14.85" customHeight="1">
      <c r="A7" s="62">
        <v>2015110225008</v>
      </c>
      <c r="B7" s="63" t="s">
        <v>2255</v>
      </c>
    </row>
    <row r="8" spans="1:3" ht="14.1" customHeight="1">
      <c r="A8" s="62">
        <v>2015110225004</v>
      </c>
      <c r="B8" s="63" t="s">
        <v>2255</v>
      </c>
    </row>
    <row r="9" spans="1:3" ht="14.85" customHeight="1">
      <c r="A9" s="62">
        <v>2015010225071</v>
      </c>
      <c r="B9" s="63" t="s">
        <v>2255</v>
      </c>
    </row>
    <row r="10" spans="1:3" ht="14.85" customHeight="1">
      <c r="A10" s="62">
        <v>2015010225067</v>
      </c>
      <c r="B10" s="58" t="s">
        <v>1962</v>
      </c>
    </row>
    <row r="11" spans="1:3" ht="14.85" customHeight="1">
      <c r="A11" s="62">
        <v>2015010225066</v>
      </c>
      <c r="B11" s="63" t="s">
        <v>2255</v>
      </c>
    </row>
    <row r="12" spans="1:3" ht="14.1" customHeight="1">
      <c r="A12" s="62">
        <v>2015010225064</v>
      </c>
      <c r="B12" s="63" t="s">
        <v>2255</v>
      </c>
    </row>
    <row r="13" spans="1:3" ht="14.85" customHeight="1">
      <c r="A13" s="62">
        <v>2015010225063</v>
      </c>
      <c r="B13" s="63" t="s">
        <v>2255</v>
      </c>
    </row>
    <row r="14" spans="1:3" ht="14.85" customHeight="1">
      <c r="A14" s="62">
        <v>2015010225052</v>
      </c>
      <c r="B14" s="63" t="s">
        <v>2255</v>
      </c>
    </row>
    <row r="15" spans="1:3" ht="14.1" customHeight="1">
      <c r="A15" s="62">
        <v>2015010225049</v>
      </c>
      <c r="B15" s="63" t="s">
        <v>2255</v>
      </c>
    </row>
    <row r="16" spans="1:3" ht="14.85" customHeight="1">
      <c r="A16" s="62">
        <v>2015010225046</v>
      </c>
      <c r="B16" s="63" t="s">
        <v>2255</v>
      </c>
    </row>
    <row r="17" spans="1:2" ht="14.85" customHeight="1">
      <c r="A17" s="62">
        <v>2015010225045</v>
      </c>
      <c r="B17" s="63" t="s">
        <v>2255</v>
      </c>
    </row>
    <row r="18" spans="1:2" ht="14.1" customHeight="1">
      <c r="A18" s="62">
        <v>2015010225042</v>
      </c>
      <c r="B18" s="63" t="s">
        <v>2255</v>
      </c>
    </row>
    <row r="19" spans="1:2" ht="14.85" customHeight="1">
      <c r="A19" s="62">
        <v>2015010225039</v>
      </c>
      <c r="B19" s="63" t="s">
        <v>2255</v>
      </c>
    </row>
    <row r="20" spans="1:2" ht="14.85" customHeight="1">
      <c r="A20" s="62">
        <v>2015010225037</v>
      </c>
      <c r="B20" s="63" t="s">
        <v>2255</v>
      </c>
    </row>
    <row r="21" spans="1:2" ht="14.1" customHeight="1">
      <c r="A21" s="62">
        <v>2015010225036</v>
      </c>
      <c r="B21" s="63" t="s">
        <v>2255</v>
      </c>
    </row>
    <row r="22" spans="1:2" ht="14.85" customHeight="1">
      <c r="A22" s="62">
        <v>2015010225034</v>
      </c>
      <c r="B22" s="63" t="s">
        <v>2255</v>
      </c>
    </row>
    <row r="23" spans="1:2" ht="14.85" customHeight="1">
      <c r="A23" s="62">
        <v>2015010225033</v>
      </c>
      <c r="B23" s="63" t="s">
        <v>2255</v>
      </c>
    </row>
    <row r="24" spans="1:2" ht="14.1" customHeight="1">
      <c r="A24" s="62">
        <v>2015010225032</v>
      </c>
      <c r="B24" s="63" t="s">
        <v>2255</v>
      </c>
    </row>
    <row r="25" spans="1:2" ht="14.85" customHeight="1">
      <c r="A25" s="62">
        <v>2015010225025</v>
      </c>
      <c r="B25" s="58" t="s">
        <v>1962</v>
      </c>
    </row>
    <row r="26" spans="1:2" ht="14.85" customHeight="1">
      <c r="A26" s="62">
        <v>2015010225024</v>
      </c>
      <c r="B26" s="58" t="s">
        <v>1962</v>
      </c>
    </row>
    <row r="27" spans="1:2" ht="14.1" customHeight="1">
      <c r="A27" s="62">
        <v>2015010225022</v>
      </c>
      <c r="B27" s="63" t="s">
        <v>2255</v>
      </c>
    </row>
    <row r="28" spans="1:2" ht="14.85" customHeight="1">
      <c r="A28" s="62">
        <v>2015010225017</v>
      </c>
      <c r="B28" s="63" t="s">
        <v>2255</v>
      </c>
    </row>
    <row r="29" spans="1:2" ht="14.85" customHeight="1">
      <c r="A29" s="62">
        <v>2015010225016</v>
      </c>
      <c r="B29" s="63" t="s">
        <v>2255</v>
      </c>
    </row>
    <row r="30" spans="1:2" ht="14.85" customHeight="1">
      <c r="A30" s="62">
        <v>2015010225014</v>
      </c>
      <c r="B30" s="63" t="s">
        <v>2255</v>
      </c>
    </row>
    <row r="31" spans="1:2" ht="14.1" customHeight="1">
      <c r="A31" s="62">
        <v>2015010225012</v>
      </c>
      <c r="B31" s="63" t="s">
        <v>2255</v>
      </c>
    </row>
    <row r="32" spans="1:2" ht="14.85" customHeight="1">
      <c r="A32" s="62">
        <v>2015010225010</v>
      </c>
      <c r="B32" s="63" t="s">
        <v>2255</v>
      </c>
    </row>
    <row r="33" spans="1:2" ht="14.85" customHeight="1">
      <c r="A33" s="62">
        <v>2015010225005</v>
      </c>
      <c r="B33" s="63" t="s">
        <v>2255</v>
      </c>
    </row>
    <row r="34" spans="1:2" ht="14.1" customHeight="1">
      <c r="A34" s="62">
        <v>2014210225006</v>
      </c>
      <c r="B34" s="58" t="s">
        <v>1962</v>
      </c>
    </row>
    <row r="35" spans="1:2" ht="14.85" customHeight="1">
      <c r="A35" s="62">
        <v>2014110225004</v>
      </c>
      <c r="B35" s="63" t="s">
        <v>2255</v>
      </c>
    </row>
    <row r="36" spans="1:2" ht="14.85" customHeight="1">
      <c r="A36" s="64">
        <v>2014010225089</v>
      </c>
      <c r="B36" s="65" t="s">
        <v>2255</v>
      </c>
    </row>
    <row r="37" spans="1:2" ht="14.1" customHeight="1">
      <c r="A37" s="62">
        <v>2014010225088</v>
      </c>
      <c r="B37" s="63" t="s">
        <v>2255</v>
      </c>
    </row>
    <row r="38" spans="1:2" ht="14.85" customHeight="1">
      <c r="A38" s="62">
        <v>2014010225087</v>
      </c>
      <c r="B38" s="63" t="s">
        <v>2255</v>
      </c>
    </row>
    <row r="39" spans="1:2" ht="14.85" customHeight="1">
      <c r="A39" s="62">
        <v>2014010225080</v>
      </c>
      <c r="B39" s="63" t="s">
        <v>2255</v>
      </c>
    </row>
    <row r="40" spans="1:2" ht="14.1" customHeight="1">
      <c r="A40" s="62">
        <v>2014010225077</v>
      </c>
      <c r="B40" s="63" t="s">
        <v>2255</v>
      </c>
    </row>
    <row r="41" spans="1:2" ht="14.85" customHeight="1">
      <c r="A41" s="62">
        <v>2014010225074</v>
      </c>
      <c r="B41" s="63" t="s">
        <v>2255</v>
      </c>
    </row>
    <row r="42" spans="1:2" ht="14.85" customHeight="1">
      <c r="A42" s="62">
        <v>2014010225073</v>
      </c>
      <c r="B42" s="63" t="s">
        <v>2255</v>
      </c>
    </row>
    <row r="43" spans="1:2" ht="14.1" customHeight="1">
      <c r="A43" s="62">
        <v>2014010225072</v>
      </c>
      <c r="B43" s="63" t="s">
        <v>2255</v>
      </c>
    </row>
    <row r="44" spans="1:2" ht="14.85" customHeight="1">
      <c r="A44" s="62">
        <v>2014010225065</v>
      </c>
      <c r="B44" s="58" t="s">
        <v>1962</v>
      </c>
    </row>
    <row r="45" spans="1:2" ht="14.85" customHeight="1">
      <c r="A45" s="62">
        <v>2014010225052</v>
      </c>
      <c r="B45" s="63" t="s">
        <v>2255</v>
      </c>
    </row>
    <row r="46" spans="1:2" ht="14.85" customHeight="1">
      <c r="A46" s="62">
        <v>2014010225050</v>
      </c>
      <c r="B46" s="63" t="s">
        <v>2255</v>
      </c>
    </row>
    <row r="47" spans="1:2" ht="14.1" customHeight="1">
      <c r="A47" s="62">
        <v>2014010225049</v>
      </c>
      <c r="B47" s="63" t="s">
        <v>2255</v>
      </c>
    </row>
    <row r="48" spans="1:2" ht="14.85" customHeight="1">
      <c r="A48" s="62">
        <v>2014010225045</v>
      </c>
      <c r="B48" s="63" t="s">
        <v>2255</v>
      </c>
    </row>
    <row r="49" spans="1:2" ht="14.85" customHeight="1">
      <c r="A49" s="62">
        <v>2014010225043</v>
      </c>
      <c r="B49" s="63" t="s">
        <v>2255</v>
      </c>
    </row>
    <row r="50" spans="1:2" ht="14.1" customHeight="1">
      <c r="A50" s="62">
        <v>2014010225039</v>
      </c>
      <c r="B50" s="58" t="s">
        <v>1962</v>
      </c>
    </row>
    <row r="51" spans="1:2" ht="14.85" customHeight="1">
      <c r="A51" s="62">
        <v>2014010225036</v>
      </c>
      <c r="B51" s="63" t="s">
        <v>2255</v>
      </c>
    </row>
    <row r="52" spans="1:2" ht="14.85" customHeight="1">
      <c r="A52" s="62">
        <v>2014010225035</v>
      </c>
      <c r="B52" s="58" t="s">
        <v>1962</v>
      </c>
    </row>
    <row r="53" spans="1:2" ht="14.1" customHeight="1">
      <c r="A53" s="62">
        <v>2014010225034</v>
      </c>
      <c r="B53" s="63" t="s">
        <v>2255</v>
      </c>
    </row>
    <row r="54" spans="1:2" ht="14.85" customHeight="1">
      <c r="A54" s="62">
        <v>2014010225031</v>
      </c>
      <c r="B54" s="63" t="s">
        <v>2255</v>
      </c>
    </row>
    <row r="55" spans="1:2" ht="14.85" customHeight="1">
      <c r="A55" s="62">
        <v>2014010225030</v>
      </c>
      <c r="B55" s="63" t="s">
        <v>2255</v>
      </c>
    </row>
    <row r="56" spans="1:2" ht="14.85" customHeight="1">
      <c r="A56" s="62">
        <v>2014010225028</v>
      </c>
      <c r="B56" s="63" t="s">
        <v>2255</v>
      </c>
    </row>
    <row r="57" spans="1:2" ht="14.1" customHeight="1">
      <c r="A57" s="62">
        <v>2014010225027</v>
      </c>
      <c r="B57" s="63" t="s">
        <v>2255</v>
      </c>
    </row>
    <row r="58" spans="1:2" ht="14.85" customHeight="1">
      <c r="A58" s="62">
        <v>2014010225025</v>
      </c>
      <c r="B58" s="63" t="s">
        <v>2255</v>
      </c>
    </row>
    <row r="59" spans="1:2" ht="14.85" customHeight="1">
      <c r="A59" s="62">
        <v>2014010225024</v>
      </c>
      <c r="B59" s="63" t="s">
        <v>2255</v>
      </c>
    </row>
    <row r="60" spans="1:2" ht="14.1" customHeight="1">
      <c r="A60" s="62">
        <v>2014010225023</v>
      </c>
      <c r="B60" s="58" t="s">
        <v>1962</v>
      </c>
    </row>
    <row r="61" spans="1:2" ht="14.85" customHeight="1">
      <c r="A61" s="62">
        <v>2014010225022</v>
      </c>
      <c r="B61" s="63" t="s">
        <v>2255</v>
      </c>
    </row>
    <row r="62" spans="1:2" ht="14.85" customHeight="1">
      <c r="A62" s="62">
        <v>2014010225020</v>
      </c>
      <c r="B62" s="63" t="s">
        <v>2255</v>
      </c>
    </row>
    <row r="63" spans="1:2" ht="14.1" customHeight="1">
      <c r="A63" s="62">
        <v>2014010225014</v>
      </c>
      <c r="B63" s="63" t="s">
        <v>2255</v>
      </c>
    </row>
    <row r="64" spans="1:2" ht="14.85" customHeight="1">
      <c r="A64" s="62">
        <v>2014010225011</v>
      </c>
      <c r="B64" s="63" t="s">
        <v>2255</v>
      </c>
    </row>
    <row r="65" spans="1:2" ht="14.85" customHeight="1">
      <c r="A65" s="62">
        <v>2014010225010</v>
      </c>
      <c r="B65" s="63" t="s">
        <v>2255</v>
      </c>
    </row>
    <row r="66" spans="1:2" ht="14.85" customHeight="1">
      <c r="A66" s="62">
        <v>2014010225007</v>
      </c>
      <c r="B66" s="63" t="s">
        <v>2255</v>
      </c>
    </row>
    <row r="67" spans="1:2" ht="14.1" customHeight="1">
      <c r="A67" s="62">
        <v>2014010225005</v>
      </c>
      <c r="B67" s="63" t="s">
        <v>2255</v>
      </c>
    </row>
    <row r="68" spans="1:2" ht="14.85" customHeight="1">
      <c r="A68" s="66">
        <v>2014010225004</v>
      </c>
      <c r="B68" s="67" t="s">
        <v>2255</v>
      </c>
    </row>
    <row r="69" spans="1:2" ht="14.85" customHeight="1">
      <c r="A69" s="62">
        <v>2013210225006</v>
      </c>
      <c r="B69" s="63" t="s">
        <v>2255</v>
      </c>
    </row>
    <row r="70" spans="1:2" ht="14.1" customHeight="1">
      <c r="A70" s="62">
        <v>2013010225091</v>
      </c>
      <c r="B70" s="63" t="s">
        <v>2255</v>
      </c>
    </row>
    <row r="71" spans="1:2">
      <c r="A71" s="64">
        <v>2013010225067</v>
      </c>
      <c r="B71" s="65" t="s">
        <v>2255</v>
      </c>
    </row>
    <row r="72" spans="1:2">
      <c r="A72" s="62">
        <v>2013010225055</v>
      </c>
      <c r="B72" s="63" t="s">
        <v>2255</v>
      </c>
    </row>
    <row r="73" spans="1:2">
      <c r="A73" s="62">
        <v>2013010225054</v>
      </c>
      <c r="B73" s="63" t="s">
        <v>2255</v>
      </c>
    </row>
    <row r="74" spans="1:2">
      <c r="A74" s="62">
        <v>2013010225047</v>
      </c>
      <c r="B74" s="63" t="s">
        <v>2255</v>
      </c>
    </row>
    <row r="75" spans="1:2">
      <c r="A75" s="62">
        <v>2013010225045</v>
      </c>
      <c r="B75" s="58" t="s">
        <v>1962</v>
      </c>
    </row>
    <row r="76" spans="1:2">
      <c r="A76" s="62">
        <v>2013010225033</v>
      </c>
      <c r="B76" s="63" t="s">
        <v>2255</v>
      </c>
    </row>
    <row r="77" spans="1:2">
      <c r="A77" s="62">
        <v>2012010225048</v>
      </c>
      <c r="B77" s="63" t="s">
        <v>2255</v>
      </c>
    </row>
    <row r="78" spans="1:2">
      <c r="A78" s="62">
        <v>2011010225039</v>
      </c>
      <c r="B78" s="63" t="s">
        <v>2255</v>
      </c>
    </row>
    <row r="79" spans="1:2">
      <c r="A79" s="68">
        <v>2015710226050</v>
      </c>
      <c r="B79" s="69" t="s">
        <v>2255</v>
      </c>
    </row>
    <row r="80" spans="1:2">
      <c r="A80" s="68">
        <v>2015710226001</v>
      </c>
      <c r="B80" s="69" t="s">
        <v>2255</v>
      </c>
    </row>
    <row r="81" spans="1:2">
      <c r="A81" s="68">
        <v>2015110226014</v>
      </c>
      <c r="B81" s="58" t="s">
        <v>1962</v>
      </c>
    </row>
    <row r="82" spans="1:2">
      <c r="A82" s="68">
        <v>2015110226012</v>
      </c>
      <c r="B82" s="69" t="s">
        <v>2255</v>
      </c>
    </row>
    <row r="83" spans="1:2">
      <c r="A83" s="68">
        <v>2015110226008</v>
      </c>
      <c r="B83" s="69" t="s">
        <v>2255</v>
      </c>
    </row>
    <row r="84" spans="1:2">
      <c r="A84" s="68">
        <v>2015110226006</v>
      </c>
      <c r="B84" s="69" t="s">
        <v>2255</v>
      </c>
    </row>
    <row r="85" spans="1:2">
      <c r="A85" s="68">
        <v>2015110226004</v>
      </c>
      <c r="B85" s="69" t="s">
        <v>2255</v>
      </c>
    </row>
    <row r="86" spans="1:2">
      <c r="A86" s="68">
        <v>2015110226003</v>
      </c>
      <c r="B86" s="69" t="s">
        <v>2255</v>
      </c>
    </row>
    <row r="87" spans="1:2">
      <c r="A87" s="68">
        <v>2015110226002</v>
      </c>
      <c r="B87" s="69" t="s">
        <v>2255</v>
      </c>
    </row>
    <row r="88" spans="1:2">
      <c r="A88" s="68">
        <v>2015110226001</v>
      </c>
      <c r="B88" s="69" t="s">
        <v>2255</v>
      </c>
    </row>
    <row r="89" spans="1:2">
      <c r="A89" s="68">
        <v>2015010226076</v>
      </c>
      <c r="B89" s="69" t="s">
        <v>2255</v>
      </c>
    </row>
    <row r="90" spans="1:2">
      <c r="A90" s="68">
        <v>2015010226071</v>
      </c>
      <c r="B90" s="58" t="s">
        <v>1962</v>
      </c>
    </row>
    <row r="91" spans="1:2">
      <c r="A91" s="68">
        <v>2015010226062</v>
      </c>
      <c r="B91" s="69" t="s">
        <v>2255</v>
      </c>
    </row>
    <row r="92" spans="1:2">
      <c r="A92" s="68">
        <v>2015010226059</v>
      </c>
      <c r="B92" s="69" t="s">
        <v>2255</v>
      </c>
    </row>
    <row r="93" spans="1:2">
      <c r="A93" s="68">
        <v>2015010226056</v>
      </c>
      <c r="B93" s="69" t="s">
        <v>2255</v>
      </c>
    </row>
    <row r="94" spans="1:2">
      <c r="A94" s="68">
        <v>2015010226050</v>
      </c>
      <c r="B94" s="69" t="s">
        <v>2255</v>
      </c>
    </row>
    <row r="95" spans="1:2">
      <c r="A95" s="68">
        <v>2015010226045</v>
      </c>
      <c r="B95" s="69" t="s">
        <v>2255</v>
      </c>
    </row>
    <row r="96" spans="1:2">
      <c r="A96" s="68">
        <v>2015010226044</v>
      </c>
      <c r="B96" s="69" t="s">
        <v>2255</v>
      </c>
    </row>
    <row r="97" spans="1:2">
      <c r="A97" s="68">
        <v>2015010226042</v>
      </c>
      <c r="B97" s="69" t="s">
        <v>2255</v>
      </c>
    </row>
    <row r="98" spans="1:2">
      <c r="A98" s="68">
        <v>2015010226027</v>
      </c>
      <c r="B98" s="69" t="s">
        <v>2255</v>
      </c>
    </row>
    <row r="99" spans="1:2">
      <c r="A99" s="68">
        <v>2015010226021</v>
      </c>
      <c r="B99" s="69" t="s">
        <v>2255</v>
      </c>
    </row>
    <row r="100" spans="1:2">
      <c r="A100" s="68">
        <v>2015010226020</v>
      </c>
      <c r="B100" s="69" t="s">
        <v>2255</v>
      </c>
    </row>
    <row r="101" spans="1:2">
      <c r="A101" s="68">
        <v>2015010226018</v>
      </c>
      <c r="B101" s="69" t="s">
        <v>2255</v>
      </c>
    </row>
    <row r="102" spans="1:2">
      <c r="A102" s="68">
        <v>2015010226017</v>
      </c>
      <c r="B102" s="69" t="s">
        <v>2255</v>
      </c>
    </row>
    <row r="103" spans="1:2">
      <c r="A103" s="68">
        <v>2015010226015</v>
      </c>
      <c r="B103" s="69" t="s">
        <v>2255</v>
      </c>
    </row>
    <row r="104" spans="1:2">
      <c r="A104" s="68">
        <v>2015010226013</v>
      </c>
      <c r="B104" s="69" t="s">
        <v>2255</v>
      </c>
    </row>
    <row r="105" spans="1:2">
      <c r="A105" s="68">
        <v>2015010226010</v>
      </c>
      <c r="B105" s="69" t="s">
        <v>2255</v>
      </c>
    </row>
    <row r="106" spans="1:2">
      <c r="A106" s="68">
        <v>2015010226006</v>
      </c>
      <c r="B106" s="69" t="s">
        <v>2255</v>
      </c>
    </row>
    <row r="107" spans="1:2">
      <c r="A107" s="68">
        <v>2015010226003</v>
      </c>
      <c r="B107" s="69" t="s">
        <v>2255</v>
      </c>
    </row>
    <row r="108" spans="1:2">
      <c r="A108" s="68">
        <v>2014210226008</v>
      </c>
      <c r="B108" s="69" t="s">
        <v>2255</v>
      </c>
    </row>
    <row r="109" spans="1:2">
      <c r="A109" s="68">
        <v>2014010226095</v>
      </c>
      <c r="B109" s="69" t="s">
        <v>2255</v>
      </c>
    </row>
    <row r="110" spans="1:2">
      <c r="A110" s="68">
        <v>2014010226092</v>
      </c>
      <c r="B110" s="69" t="s">
        <v>2255</v>
      </c>
    </row>
    <row r="111" spans="1:2">
      <c r="A111" s="68">
        <v>2014010226091</v>
      </c>
      <c r="B111" s="69" t="s">
        <v>2255</v>
      </c>
    </row>
    <row r="112" spans="1:2">
      <c r="A112" s="68">
        <v>2014010226084</v>
      </c>
      <c r="B112" s="69" t="s">
        <v>2255</v>
      </c>
    </row>
    <row r="113" spans="1:2">
      <c r="A113" s="68">
        <v>2014010226078</v>
      </c>
      <c r="B113" s="58" t="s">
        <v>1962</v>
      </c>
    </row>
    <row r="114" spans="1:2">
      <c r="A114" s="68">
        <v>2014010226077</v>
      </c>
      <c r="B114" s="69" t="s">
        <v>2255</v>
      </c>
    </row>
    <row r="115" spans="1:2">
      <c r="A115" s="68">
        <v>2014010226076</v>
      </c>
      <c r="B115" s="69" t="s">
        <v>2255</v>
      </c>
    </row>
    <row r="116" spans="1:2">
      <c r="A116" s="68">
        <v>2014010226069</v>
      </c>
      <c r="B116" s="69" t="s">
        <v>2255</v>
      </c>
    </row>
    <row r="117" spans="1:2">
      <c r="A117" s="68">
        <v>2014010226059</v>
      </c>
      <c r="B117" s="69" t="s">
        <v>2255</v>
      </c>
    </row>
    <row r="118" spans="1:2">
      <c r="A118" s="68">
        <v>2014010226056</v>
      </c>
      <c r="B118" s="69" t="s">
        <v>2255</v>
      </c>
    </row>
    <row r="119" spans="1:2">
      <c r="A119" s="68">
        <v>2014010226053</v>
      </c>
      <c r="B119" s="69" t="s">
        <v>2255</v>
      </c>
    </row>
    <row r="120" spans="1:2">
      <c r="A120" s="70">
        <v>2014010226048</v>
      </c>
      <c r="B120" s="71" t="s">
        <v>2255</v>
      </c>
    </row>
    <row r="121" spans="1:2">
      <c r="A121" s="68">
        <v>2014010226046</v>
      </c>
      <c r="B121" s="69" t="s">
        <v>2255</v>
      </c>
    </row>
    <row r="122" spans="1:2">
      <c r="A122" s="68">
        <v>2014010226045</v>
      </c>
      <c r="B122" s="69" t="s">
        <v>2255</v>
      </c>
    </row>
    <row r="123" spans="1:2">
      <c r="A123" s="68">
        <v>2014010226041</v>
      </c>
      <c r="B123" s="69" t="s">
        <v>2255</v>
      </c>
    </row>
    <row r="124" spans="1:2">
      <c r="A124" s="68">
        <v>2014010226039</v>
      </c>
      <c r="B124" s="69" t="s">
        <v>2255</v>
      </c>
    </row>
    <row r="125" spans="1:2">
      <c r="A125" s="68">
        <v>2014010226030</v>
      </c>
      <c r="B125" s="69" t="s">
        <v>2255</v>
      </c>
    </row>
    <row r="126" spans="1:2">
      <c r="A126" s="68">
        <v>2014010226024</v>
      </c>
      <c r="B126" s="69" t="s">
        <v>2255</v>
      </c>
    </row>
    <row r="127" spans="1:2">
      <c r="A127" s="68">
        <v>2014010226023</v>
      </c>
      <c r="B127" s="69" t="s">
        <v>2255</v>
      </c>
    </row>
    <row r="128" spans="1:2">
      <c r="A128" s="68">
        <v>2014010226021</v>
      </c>
      <c r="B128" s="69" t="s">
        <v>2255</v>
      </c>
    </row>
    <row r="129" spans="1:2">
      <c r="A129" s="68">
        <v>2014010226020</v>
      </c>
      <c r="B129" s="69" t="s">
        <v>2255</v>
      </c>
    </row>
    <row r="130" spans="1:2">
      <c r="A130" s="68">
        <v>2014010226017</v>
      </c>
      <c r="B130" s="69" t="s">
        <v>2255</v>
      </c>
    </row>
    <row r="131" spans="1:2">
      <c r="A131" s="68">
        <v>2014010226015</v>
      </c>
      <c r="B131" s="58" t="s">
        <v>1962</v>
      </c>
    </row>
    <row r="132" spans="1:2">
      <c r="A132" s="68">
        <v>2014010226014</v>
      </c>
      <c r="B132" s="69" t="s">
        <v>2255</v>
      </c>
    </row>
    <row r="133" spans="1:2">
      <c r="A133" s="68">
        <v>2014010226008</v>
      </c>
      <c r="B133" s="69" t="s">
        <v>2255</v>
      </c>
    </row>
    <row r="134" spans="1:2">
      <c r="A134" s="70">
        <v>2013010226095</v>
      </c>
      <c r="B134" s="71" t="s">
        <v>2255</v>
      </c>
    </row>
    <row r="135" spans="1:2">
      <c r="A135" s="68">
        <v>2013010226087</v>
      </c>
      <c r="B135" s="69" t="s">
        <v>2255</v>
      </c>
    </row>
    <row r="136" spans="1:2">
      <c r="A136" s="70">
        <v>2013010226085</v>
      </c>
      <c r="B136" s="71" t="s">
        <v>2255</v>
      </c>
    </row>
    <row r="137" spans="1:2">
      <c r="A137" s="70">
        <v>2013010226084</v>
      </c>
      <c r="B137" s="71" t="s">
        <v>2255</v>
      </c>
    </row>
    <row r="138" spans="1:2">
      <c r="A138" s="70">
        <v>2013010226074</v>
      </c>
      <c r="B138" s="71" t="s">
        <v>2255</v>
      </c>
    </row>
    <row r="139" spans="1:2">
      <c r="A139" s="68">
        <v>2013010226055</v>
      </c>
      <c r="B139" s="69" t="s">
        <v>2255</v>
      </c>
    </row>
    <row r="140" spans="1:2">
      <c r="A140" s="68">
        <v>2013010226054</v>
      </c>
      <c r="B140" s="69" t="s">
        <v>2255</v>
      </c>
    </row>
    <row r="141" spans="1:2">
      <c r="A141" s="70">
        <v>2013010226019</v>
      </c>
      <c r="B141" s="71" t="s">
        <v>2255</v>
      </c>
    </row>
    <row r="142" spans="1:2">
      <c r="A142" s="68">
        <v>2013010226012</v>
      </c>
      <c r="B142" s="69" t="s">
        <v>2255</v>
      </c>
    </row>
    <row r="143" spans="1:2">
      <c r="A143" s="70">
        <v>2013010226001</v>
      </c>
      <c r="B143" s="71" t="s">
        <v>2255</v>
      </c>
    </row>
    <row r="144" spans="1:2">
      <c r="A144" s="68">
        <v>2012010226033</v>
      </c>
      <c r="B144" s="69" t="s">
        <v>2255</v>
      </c>
    </row>
    <row r="145" spans="1:2">
      <c r="A145" s="68">
        <v>2011010226040</v>
      </c>
      <c r="B145" s="69" t="s">
        <v>2255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46"/>
  <sheetViews>
    <sheetView workbookViewId="0">
      <selection activeCell="G15" sqref="G15"/>
    </sheetView>
  </sheetViews>
  <sheetFormatPr defaultColWidth="18.42578125" defaultRowHeight="12.75"/>
  <cols>
    <col min="1" max="1" width="5" style="8" bestFit="1" customWidth="1"/>
    <col min="2" max="2" width="2.85546875" style="6" bestFit="1" customWidth="1"/>
    <col min="3" max="3" width="12.140625" style="6" bestFit="1" customWidth="1"/>
    <col min="4" max="4" width="16.5703125" style="6" bestFit="1" customWidth="1"/>
    <col min="5" max="5" width="12.140625" style="6" bestFit="1" customWidth="1"/>
    <col min="6" max="6" width="18.42578125" style="8"/>
    <col min="7" max="8" width="18.42578125" style="6"/>
  </cols>
  <sheetData>
    <row r="1" spans="1:6" ht="14.85" customHeight="1">
      <c r="A1" s="4" t="s">
        <v>1987</v>
      </c>
      <c r="B1" s="11" t="s">
        <v>0</v>
      </c>
      <c r="C1" s="11" t="s">
        <v>1</v>
      </c>
      <c r="D1" s="11" t="s">
        <v>2</v>
      </c>
      <c r="E1" s="11" t="s">
        <v>3</v>
      </c>
      <c r="F1" s="4" t="s">
        <v>2218</v>
      </c>
    </row>
    <row r="2" spans="1:6" ht="14.1" customHeight="1">
      <c r="A2" s="4" t="s">
        <v>1988</v>
      </c>
      <c r="B2" s="7" t="s">
        <v>4</v>
      </c>
      <c r="C2" s="7" t="s">
        <v>1575</v>
      </c>
      <c r="D2" s="7" t="s">
        <v>1574</v>
      </c>
      <c r="E2" s="7" t="s">
        <v>1573</v>
      </c>
      <c r="F2" s="4" t="s">
        <v>1962</v>
      </c>
    </row>
    <row r="3" spans="1:6" ht="14.85" customHeight="1">
      <c r="A3" s="4" t="s">
        <v>1988</v>
      </c>
      <c r="B3" s="7" t="s">
        <v>9</v>
      </c>
      <c r="C3" s="7" t="s">
        <v>1569</v>
      </c>
      <c r="D3" s="7" t="s">
        <v>1568</v>
      </c>
      <c r="E3" s="7" t="s">
        <v>55</v>
      </c>
      <c r="F3" s="4" t="s">
        <v>1962</v>
      </c>
    </row>
    <row r="4" spans="1:6" ht="14.85" customHeight="1">
      <c r="A4" s="4" t="s">
        <v>1988</v>
      </c>
      <c r="B4" s="7" t="s">
        <v>13</v>
      </c>
      <c r="C4" s="7" t="s">
        <v>287</v>
      </c>
      <c r="D4" s="7" t="s">
        <v>286</v>
      </c>
      <c r="E4" s="7" t="s">
        <v>285</v>
      </c>
      <c r="F4" s="4" t="s">
        <v>1962</v>
      </c>
    </row>
    <row r="5" spans="1:6" ht="14.1" customHeight="1">
      <c r="A5" s="4" t="s">
        <v>1988</v>
      </c>
      <c r="B5" s="7" t="s">
        <v>8</v>
      </c>
      <c r="C5" s="7" t="s">
        <v>1554</v>
      </c>
      <c r="D5" s="7" t="s">
        <v>1553</v>
      </c>
      <c r="E5" s="7" t="s">
        <v>1552</v>
      </c>
      <c r="F5" s="4" t="s">
        <v>1962</v>
      </c>
    </row>
    <row r="6" spans="1:6" ht="14.85" customHeight="1">
      <c r="A6" s="4" t="s">
        <v>1988</v>
      </c>
      <c r="B6" s="7" t="s">
        <v>20</v>
      </c>
      <c r="C6" s="7" t="s">
        <v>1932</v>
      </c>
      <c r="D6" s="7" t="s">
        <v>1931</v>
      </c>
      <c r="E6" s="7" t="s">
        <v>131</v>
      </c>
      <c r="F6" s="4" t="s">
        <v>1962</v>
      </c>
    </row>
    <row r="7" spans="1:6" ht="14.85" customHeight="1">
      <c r="A7" s="4" t="s">
        <v>1988</v>
      </c>
      <c r="B7" s="7" t="s">
        <v>24</v>
      </c>
      <c r="C7" s="7" t="s">
        <v>1930</v>
      </c>
      <c r="D7" s="7" t="s">
        <v>1929</v>
      </c>
      <c r="E7" s="7" t="s">
        <v>334</v>
      </c>
      <c r="F7" s="4" t="s">
        <v>1962</v>
      </c>
    </row>
    <row r="8" spans="1:6" ht="14.1" customHeight="1">
      <c r="A8" s="4" t="s">
        <v>1988</v>
      </c>
      <c r="B8" s="7" t="s">
        <v>28</v>
      </c>
      <c r="C8" s="7" t="s">
        <v>1547</v>
      </c>
      <c r="D8" s="7" t="s">
        <v>1422</v>
      </c>
      <c r="E8" s="7" t="s">
        <v>1546</v>
      </c>
      <c r="F8" s="4" t="s">
        <v>1962</v>
      </c>
    </row>
    <row r="9" spans="1:6" ht="14.85" customHeight="1">
      <c r="A9" s="4" t="s">
        <v>1988</v>
      </c>
      <c r="B9" s="7" t="s">
        <v>32</v>
      </c>
      <c r="C9" s="7" t="s">
        <v>1538</v>
      </c>
      <c r="D9" s="7" t="s">
        <v>271</v>
      </c>
      <c r="E9" s="7" t="s">
        <v>235</v>
      </c>
      <c r="F9" s="4" t="s">
        <v>1962</v>
      </c>
    </row>
    <row r="10" spans="1:6" ht="14.85" customHeight="1">
      <c r="A10" s="4" t="s">
        <v>1988</v>
      </c>
      <c r="B10" s="7" t="s">
        <v>36</v>
      </c>
      <c r="C10" s="7" t="s">
        <v>1928</v>
      </c>
      <c r="D10" s="7" t="s">
        <v>1927</v>
      </c>
      <c r="E10" s="7" t="s">
        <v>1926</v>
      </c>
      <c r="F10" s="4" t="s">
        <v>1962</v>
      </c>
    </row>
    <row r="11" spans="1:6" ht="14.85" customHeight="1">
      <c r="A11" s="4" t="s">
        <v>1988</v>
      </c>
      <c r="B11" s="7" t="s">
        <v>40</v>
      </c>
      <c r="C11" s="7" t="s">
        <v>1535</v>
      </c>
      <c r="D11" s="7" t="s">
        <v>1534</v>
      </c>
      <c r="E11" s="7" t="s">
        <v>1533</v>
      </c>
      <c r="F11" s="4" t="s">
        <v>1962</v>
      </c>
    </row>
    <row r="12" spans="1:6" ht="14.1" customHeight="1">
      <c r="A12" s="4" t="s">
        <v>1988</v>
      </c>
      <c r="B12" s="7" t="s">
        <v>44</v>
      </c>
      <c r="C12" s="7" t="s">
        <v>1923</v>
      </c>
      <c r="D12" s="7" t="s">
        <v>1504</v>
      </c>
      <c r="E12" s="7" t="s">
        <v>1922</v>
      </c>
      <c r="F12" s="4" t="s">
        <v>1962</v>
      </c>
    </row>
    <row r="13" spans="1:6" ht="14.85" customHeight="1">
      <c r="A13" s="4" t="s">
        <v>1988</v>
      </c>
      <c r="B13" s="7" t="s">
        <v>48</v>
      </c>
      <c r="C13" s="7" t="s">
        <v>1921</v>
      </c>
      <c r="D13" s="7" t="s">
        <v>1920</v>
      </c>
      <c r="E13" s="7" t="s">
        <v>1919</v>
      </c>
      <c r="F13" s="4" t="s">
        <v>1962</v>
      </c>
    </row>
    <row r="14" spans="1:6" ht="14.85" customHeight="1">
      <c r="A14" s="4" t="s">
        <v>1988</v>
      </c>
      <c r="B14" s="7" t="s">
        <v>52</v>
      </c>
      <c r="C14" s="7" t="s">
        <v>1918</v>
      </c>
      <c r="D14" s="7" t="s">
        <v>1917</v>
      </c>
      <c r="E14" s="7" t="s">
        <v>806</v>
      </c>
      <c r="F14" s="4" t="s">
        <v>1962</v>
      </c>
    </row>
    <row r="15" spans="1:6" ht="14.1" customHeight="1">
      <c r="A15" s="4" t="s">
        <v>1988</v>
      </c>
      <c r="B15" s="7" t="s">
        <v>56</v>
      </c>
      <c r="C15" s="7" t="s">
        <v>1915</v>
      </c>
      <c r="D15" s="7" t="s">
        <v>94</v>
      </c>
      <c r="E15" s="7" t="s">
        <v>1914</v>
      </c>
      <c r="F15" s="4" t="s">
        <v>1962</v>
      </c>
    </row>
    <row r="16" spans="1:6" ht="14.85" customHeight="1">
      <c r="A16" s="4" t="s">
        <v>1988</v>
      </c>
      <c r="B16" s="7" t="s">
        <v>60</v>
      </c>
      <c r="C16" s="7" t="s">
        <v>1517</v>
      </c>
      <c r="D16" s="7" t="s">
        <v>1516</v>
      </c>
      <c r="E16" s="7" t="s">
        <v>1369</v>
      </c>
      <c r="F16" s="4" t="s">
        <v>1962</v>
      </c>
    </row>
    <row r="17" spans="1:6" ht="14.85" customHeight="1">
      <c r="A17" s="4" t="s">
        <v>1988</v>
      </c>
      <c r="B17" s="7" t="s">
        <v>64</v>
      </c>
      <c r="C17" s="7" t="s">
        <v>1963</v>
      </c>
      <c r="D17" s="7" t="s">
        <v>1964</v>
      </c>
      <c r="E17" s="7" t="s">
        <v>1965</v>
      </c>
      <c r="F17" s="4" t="s">
        <v>1962</v>
      </c>
    </row>
    <row r="18" spans="1:6" ht="14.1" customHeight="1">
      <c r="A18" s="4" t="s">
        <v>1988</v>
      </c>
      <c r="B18" s="7" t="s">
        <v>68</v>
      </c>
      <c r="C18" s="7" t="s">
        <v>1512</v>
      </c>
      <c r="D18" s="7" t="s">
        <v>227</v>
      </c>
      <c r="E18" s="7" t="s">
        <v>1511</v>
      </c>
      <c r="F18" s="4" t="s">
        <v>1962</v>
      </c>
    </row>
    <row r="19" spans="1:6" ht="14.85" customHeight="1">
      <c r="A19" s="4" t="s">
        <v>1988</v>
      </c>
      <c r="B19" s="7" t="s">
        <v>72</v>
      </c>
      <c r="C19" s="7" t="s">
        <v>1906</v>
      </c>
      <c r="D19" s="7" t="s">
        <v>1905</v>
      </c>
      <c r="E19" s="7" t="s">
        <v>1904</v>
      </c>
      <c r="F19" s="4" t="s">
        <v>1962</v>
      </c>
    </row>
    <row r="20" spans="1:6" ht="14.85" customHeight="1">
      <c r="A20" s="4" t="s">
        <v>1988</v>
      </c>
      <c r="B20" s="7" t="s">
        <v>76</v>
      </c>
      <c r="C20" s="7" t="s">
        <v>1494</v>
      </c>
      <c r="D20" s="7" t="s">
        <v>276</v>
      </c>
      <c r="E20" s="7" t="s">
        <v>1121</v>
      </c>
      <c r="F20" s="4" t="s">
        <v>1962</v>
      </c>
    </row>
    <row r="21" spans="1:6" ht="14.1" customHeight="1">
      <c r="A21" s="4" t="s">
        <v>1988</v>
      </c>
      <c r="B21" s="7" t="s">
        <v>80</v>
      </c>
      <c r="C21" s="7" t="s">
        <v>1493</v>
      </c>
      <c r="D21" s="7" t="s">
        <v>1098</v>
      </c>
      <c r="E21" s="7" t="s">
        <v>563</v>
      </c>
      <c r="F21" s="4" t="s">
        <v>1962</v>
      </c>
    </row>
    <row r="22" spans="1:6" ht="14.85" customHeight="1">
      <c r="A22" s="4" t="s">
        <v>1988</v>
      </c>
      <c r="B22" s="7" t="s">
        <v>84</v>
      </c>
      <c r="C22" s="7" t="s">
        <v>1460</v>
      </c>
      <c r="D22" s="7" t="s">
        <v>1459</v>
      </c>
      <c r="E22" s="7" t="s">
        <v>1458</v>
      </c>
      <c r="F22" s="4" t="s">
        <v>1962</v>
      </c>
    </row>
    <row r="23" spans="1:6" ht="14.85" customHeight="1">
      <c r="A23" s="4" t="s">
        <v>1988</v>
      </c>
      <c r="B23" s="7" t="s">
        <v>88</v>
      </c>
      <c r="C23" s="7" t="s">
        <v>270</v>
      </c>
      <c r="D23" s="7" t="s">
        <v>269</v>
      </c>
      <c r="E23" s="7" t="s">
        <v>268</v>
      </c>
      <c r="F23" s="4" t="s">
        <v>1962</v>
      </c>
    </row>
    <row r="24" spans="1:6" ht="14.1" customHeight="1">
      <c r="A24" s="4" t="s">
        <v>1988</v>
      </c>
      <c r="B24" s="7" t="s">
        <v>92</v>
      </c>
      <c r="C24" s="7" t="s">
        <v>1878</v>
      </c>
      <c r="D24" s="7" t="s">
        <v>1877</v>
      </c>
      <c r="E24" s="7" t="s">
        <v>1876</v>
      </c>
      <c r="F24" s="4" t="s">
        <v>1962</v>
      </c>
    </row>
    <row r="25" spans="1:6" ht="14.85" customHeight="1">
      <c r="A25" s="4" t="s">
        <v>1988</v>
      </c>
      <c r="B25" s="7" t="s">
        <v>96</v>
      </c>
      <c r="C25" s="7" t="s">
        <v>1966</v>
      </c>
      <c r="D25" s="7" t="s">
        <v>1967</v>
      </c>
      <c r="E25" s="7" t="s">
        <v>1968</v>
      </c>
      <c r="F25" s="4" t="s">
        <v>1962</v>
      </c>
    </row>
    <row r="26" spans="1:6" ht="14.85" customHeight="1">
      <c r="A26" s="4" t="s">
        <v>1988</v>
      </c>
      <c r="B26" s="7" t="s">
        <v>100</v>
      </c>
      <c r="C26" s="7" t="s">
        <v>1873</v>
      </c>
      <c r="D26" s="7" t="s">
        <v>1848</v>
      </c>
      <c r="E26" s="7" t="s">
        <v>1872</v>
      </c>
      <c r="F26" s="4" t="s">
        <v>1962</v>
      </c>
    </row>
    <row r="27" spans="1:6" ht="14.1" customHeight="1">
      <c r="A27" s="4" t="s">
        <v>1988</v>
      </c>
      <c r="B27" s="7" t="s">
        <v>104</v>
      </c>
      <c r="C27" s="7" t="s">
        <v>1871</v>
      </c>
      <c r="D27" s="7" t="s">
        <v>1870</v>
      </c>
      <c r="E27" s="7" t="s">
        <v>411</v>
      </c>
      <c r="F27" s="4" t="s">
        <v>1962</v>
      </c>
    </row>
    <row r="28" spans="1:6" ht="14.85" customHeight="1">
      <c r="A28" s="4" t="s">
        <v>1988</v>
      </c>
      <c r="B28" s="7" t="s">
        <v>108</v>
      </c>
      <c r="C28" s="7" t="s">
        <v>1448</v>
      </c>
      <c r="D28" s="7" t="s">
        <v>1447</v>
      </c>
      <c r="E28" s="7" t="s">
        <v>1446</v>
      </c>
      <c r="F28" s="4" t="s">
        <v>1962</v>
      </c>
    </row>
    <row r="29" spans="1:6" ht="14.85" customHeight="1">
      <c r="A29" s="4" t="s">
        <v>1988</v>
      </c>
      <c r="B29" s="7" t="s">
        <v>112</v>
      </c>
      <c r="C29" s="7" t="s">
        <v>1867</v>
      </c>
      <c r="D29" s="7" t="s">
        <v>437</v>
      </c>
      <c r="E29" s="7" t="s">
        <v>1866</v>
      </c>
      <c r="F29" s="4" t="s">
        <v>1962</v>
      </c>
    </row>
    <row r="30" spans="1:6" ht="14.85" customHeight="1">
      <c r="A30" s="4" t="s">
        <v>1988</v>
      </c>
      <c r="B30" s="7" t="s">
        <v>116</v>
      </c>
      <c r="C30" s="7" t="s">
        <v>1860</v>
      </c>
      <c r="D30" s="7" t="s">
        <v>1859</v>
      </c>
      <c r="E30" s="7" t="s">
        <v>1858</v>
      </c>
      <c r="F30" s="4" t="s">
        <v>1962</v>
      </c>
    </row>
    <row r="31" spans="1:6" ht="14.1" customHeight="1">
      <c r="A31" s="4" t="s">
        <v>1988</v>
      </c>
      <c r="B31" s="7" t="s">
        <v>120</v>
      </c>
      <c r="C31" s="7" t="s">
        <v>1852</v>
      </c>
      <c r="D31" s="7" t="s">
        <v>1851</v>
      </c>
      <c r="E31" s="7" t="s">
        <v>1850</v>
      </c>
      <c r="F31" s="4" t="s">
        <v>1962</v>
      </c>
    </row>
    <row r="32" spans="1:6" ht="14.85" customHeight="1">
      <c r="A32" s="4" t="s">
        <v>1988</v>
      </c>
      <c r="B32" s="7" t="s">
        <v>124</v>
      </c>
      <c r="C32" s="7" t="s">
        <v>1420</v>
      </c>
      <c r="D32" s="7" t="s">
        <v>1419</v>
      </c>
      <c r="E32" s="7" t="s">
        <v>123</v>
      </c>
      <c r="F32" s="4" t="s">
        <v>1962</v>
      </c>
    </row>
    <row r="33" spans="1:6" ht="14.85" customHeight="1">
      <c r="A33" s="4" t="s">
        <v>1988</v>
      </c>
      <c r="B33" s="7" t="s">
        <v>128</v>
      </c>
      <c r="C33" s="7" t="s">
        <v>1409</v>
      </c>
      <c r="D33" s="7" t="s">
        <v>130</v>
      </c>
      <c r="E33" s="7" t="s">
        <v>1408</v>
      </c>
      <c r="F33" s="4" t="s">
        <v>1962</v>
      </c>
    </row>
    <row r="34" spans="1:6" ht="14.1" customHeight="1">
      <c r="A34" s="4" t="s">
        <v>1988</v>
      </c>
      <c r="B34" s="7" t="s">
        <v>132</v>
      </c>
      <c r="C34" s="7" t="s">
        <v>1969</v>
      </c>
      <c r="D34" s="7" t="s">
        <v>1970</v>
      </c>
      <c r="E34" s="7" t="s">
        <v>1971</v>
      </c>
      <c r="F34" s="4" t="s">
        <v>1962</v>
      </c>
    </row>
    <row r="35" spans="1:6" ht="14.85" customHeight="1">
      <c r="A35" s="4" t="s">
        <v>1988</v>
      </c>
      <c r="B35" s="7" t="s">
        <v>136</v>
      </c>
      <c r="C35" s="7" t="s">
        <v>1841</v>
      </c>
      <c r="D35" s="7" t="s">
        <v>1840</v>
      </c>
      <c r="E35" s="7" t="s">
        <v>1839</v>
      </c>
      <c r="F35" s="4" t="s">
        <v>1962</v>
      </c>
    </row>
    <row r="36" spans="1:6" ht="14.85" customHeight="1">
      <c r="A36" s="4" t="s">
        <v>1988</v>
      </c>
      <c r="B36" s="7" t="s">
        <v>140</v>
      </c>
      <c r="C36" s="7" t="s">
        <v>1972</v>
      </c>
      <c r="D36" s="7" t="s">
        <v>1973</v>
      </c>
      <c r="E36" s="7" t="s">
        <v>1974</v>
      </c>
      <c r="F36" s="4" t="s">
        <v>1962</v>
      </c>
    </row>
    <row r="37" spans="1:6" ht="14.1" customHeight="1">
      <c r="A37" s="4" t="s">
        <v>1988</v>
      </c>
      <c r="B37" s="7" t="s">
        <v>144</v>
      </c>
      <c r="C37" s="7" t="s">
        <v>1835</v>
      </c>
      <c r="D37" s="7" t="s">
        <v>1834</v>
      </c>
      <c r="E37" s="7" t="s">
        <v>481</v>
      </c>
      <c r="F37" s="4" t="s">
        <v>1962</v>
      </c>
    </row>
    <row r="38" spans="1:6" ht="14.85" customHeight="1">
      <c r="A38" s="4" t="s">
        <v>1988</v>
      </c>
      <c r="B38" s="7" t="s">
        <v>148</v>
      </c>
      <c r="C38" s="7" t="s">
        <v>1391</v>
      </c>
      <c r="D38" s="7" t="s">
        <v>1390</v>
      </c>
      <c r="E38" s="7" t="s">
        <v>678</v>
      </c>
      <c r="F38" s="4" t="s">
        <v>1962</v>
      </c>
    </row>
    <row r="39" spans="1:6" ht="14.85" customHeight="1">
      <c r="A39" s="4" t="s">
        <v>1988</v>
      </c>
      <c r="B39" s="7" t="s">
        <v>152</v>
      </c>
      <c r="C39" s="7" t="s">
        <v>1389</v>
      </c>
      <c r="D39" s="7" t="s">
        <v>1388</v>
      </c>
      <c r="E39" s="7" t="s">
        <v>1387</v>
      </c>
      <c r="F39" s="4" t="s">
        <v>1962</v>
      </c>
    </row>
    <row r="40" spans="1:6" ht="14.1" customHeight="1">
      <c r="A40" s="4" t="s">
        <v>1988</v>
      </c>
      <c r="B40" s="7" t="s">
        <v>156</v>
      </c>
      <c r="C40" s="7" t="s">
        <v>1381</v>
      </c>
      <c r="D40" s="7" t="s">
        <v>940</v>
      </c>
      <c r="E40" s="7" t="s">
        <v>1356</v>
      </c>
      <c r="F40" s="4" t="s">
        <v>1962</v>
      </c>
    </row>
    <row r="41" spans="1:6" ht="14.85" customHeight="1">
      <c r="A41" s="4" t="s">
        <v>1988</v>
      </c>
      <c r="B41" s="7" t="s">
        <v>160</v>
      </c>
      <c r="C41" s="7" t="s">
        <v>240</v>
      </c>
      <c r="D41" s="7" t="s">
        <v>239</v>
      </c>
      <c r="E41" s="7" t="s">
        <v>238</v>
      </c>
      <c r="F41" s="4" t="s">
        <v>1962</v>
      </c>
    </row>
    <row r="42" spans="1:6" ht="14.85" customHeight="1">
      <c r="A42" s="4" t="s">
        <v>1988</v>
      </c>
      <c r="B42" s="7" t="s">
        <v>182</v>
      </c>
      <c r="C42" s="7" t="s">
        <v>1373</v>
      </c>
      <c r="D42" s="7" t="s">
        <v>484</v>
      </c>
      <c r="E42" s="7" t="s">
        <v>1372</v>
      </c>
      <c r="F42" s="4" t="s">
        <v>1962</v>
      </c>
    </row>
    <row r="43" spans="1:6" ht="14.1" customHeight="1">
      <c r="A43" s="4" t="s">
        <v>1988</v>
      </c>
      <c r="B43" s="7" t="s">
        <v>178</v>
      </c>
      <c r="C43" s="7" t="s">
        <v>1833</v>
      </c>
      <c r="D43" s="7" t="s">
        <v>1832</v>
      </c>
      <c r="E43" s="7" t="s">
        <v>1831</v>
      </c>
      <c r="F43" s="4" t="s">
        <v>1962</v>
      </c>
    </row>
    <row r="44" spans="1:6" ht="14.85" customHeight="1">
      <c r="A44" s="4" t="s">
        <v>1988</v>
      </c>
      <c r="B44" s="7" t="s">
        <v>174</v>
      </c>
      <c r="C44" s="7" t="s">
        <v>1830</v>
      </c>
      <c r="D44" s="7" t="s">
        <v>335</v>
      </c>
      <c r="E44" s="7" t="s">
        <v>1829</v>
      </c>
      <c r="F44" s="4" t="s">
        <v>1962</v>
      </c>
    </row>
    <row r="45" spans="1:6" ht="14.85" customHeight="1">
      <c r="A45" s="4" t="s">
        <v>1988</v>
      </c>
      <c r="B45" s="7" t="s">
        <v>170</v>
      </c>
      <c r="C45" s="7" t="s">
        <v>1368</v>
      </c>
      <c r="D45" s="7" t="s">
        <v>1212</v>
      </c>
      <c r="E45" s="7" t="s">
        <v>451</v>
      </c>
      <c r="F45" s="4" t="s">
        <v>1962</v>
      </c>
    </row>
    <row r="46" spans="1:6" ht="14.85" customHeight="1">
      <c r="A46" s="4" t="s">
        <v>1988</v>
      </c>
      <c r="B46" s="7" t="s">
        <v>166</v>
      </c>
      <c r="C46" s="7" t="s">
        <v>1367</v>
      </c>
      <c r="D46" s="7" t="s">
        <v>1366</v>
      </c>
      <c r="E46" s="7" t="s">
        <v>1365</v>
      </c>
      <c r="F46" s="4" t="s">
        <v>1962</v>
      </c>
    </row>
    <row r="47" spans="1:6" ht="14.1" customHeight="1">
      <c r="A47" s="4" t="s">
        <v>1988</v>
      </c>
      <c r="B47" s="7" t="s">
        <v>315</v>
      </c>
      <c r="C47" s="7" t="s">
        <v>1828</v>
      </c>
      <c r="D47" s="7" t="s">
        <v>1827</v>
      </c>
      <c r="E47" s="7" t="s">
        <v>1826</v>
      </c>
      <c r="F47" s="4" t="s">
        <v>1962</v>
      </c>
    </row>
    <row r="48" spans="1:6" ht="14.85" customHeight="1">
      <c r="A48" s="4" t="s">
        <v>1988</v>
      </c>
      <c r="B48" s="7" t="s">
        <v>312</v>
      </c>
      <c r="C48" s="7" t="s">
        <v>1975</v>
      </c>
      <c r="D48" s="7" t="s">
        <v>1976</v>
      </c>
      <c r="E48" s="7" t="s">
        <v>1977</v>
      </c>
      <c r="F48" s="4" t="s">
        <v>1962</v>
      </c>
    </row>
    <row r="49" spans="1:6" ht="14.85" customHeight="1">
      <c r="A49" s="4" t="s">
        <v>1988</v>
      </c>
      <c r="B49" s="7" t="s">
        <v>308</v>
      </c>
      <c r="C49" s="7" t="s">
        <v>1363</v>
      </c>
      <c r="D49" s="7" t="s">
        <v>823</v>
      </c>
      <c r="E49" s="7" t="s">
        <v>1362</v>
      </c>
      <c r="F49" s="4" t="s">
        <v>1962</v>
      </c>
    </row>
    <row r="50" spans="1:6" ht="14.1" customHeight="1">
      <c r="A50" s="4" t="s">
        <v>1988</v>
      </c>
      <c r="B50" s="7" t="s">
        <v>304</v>
      </c>
      <c r="C50" s="7" t="s">
        <v>1825</v>
      </c>
      <c r="D50" s="7" t="s">
        <v>1824</v>
      </c>
      <c r="E50" s="7" t="s">
        <v>680</v>
      </c>
      <c r="F50" s="4" t="s">
        <v>1962</v>
      </c>
    </row>
    <row r="51" spans="1:6" ht="14.85" customHeight="1">
      <c r="A51" s="4" t="s">
        <v>1988</v>
      </c>
      <c r="B51" s="7" t="s">
        <v>300</v>
      </c>
      <c r="C51" s="7" t="s">
        <v>1346</v>
      </c>
      <c r="D51" s="7" t="s">
        <v>227</v>
      </c>
      <c r="E51" s="7" t="s">
        <v>1345</v>
      </c>
      <c r="F51" s="4" t="s">
        <v>1962</v>
      </c>
    </row>
    <row r="52" spans="1:6" ht="14.85" customHeight="1">
      <c r="A52" s="4" t="s">
        <v>1988</v>
      </c>
      <c r="B52" s="7" t="s">
        <v>1074</v>
      </c>
      <c r="C52" s="7" t="s">
        <v>1820</v>
      </c>
      <c r="D52" s="7" t="s">
        <v>1819</v>
      </c>
      <c r="E52" s="7" t="s">
        <v>1818</v>
      </c>
      <c r="F52" s="4" t="s">
        <v>1962</v>
      </c>
    </row>
    <row r="53" spans="1:6" ht="14.1" customHeight="1">
      <c r="A53" s="4" t="s">
        <v>1988</v>
      </c>
      <c r="B53" s="7" t="s">
        <v>1072</v>
      </c>
      <c r="C53" s="7" t="s">
        <v>1339</v>
      </c>
      <c r="D53" s="7" t="s">
        <v>1157</v>
      </c>
      <c r="E53" s="7" t="s">
        <v>363</v>
      </c>
      <c r="F53" s="4" t="s">
        <v>1962</v>
      </c>
    </row>
    <row r="54" spans="1:6" ht="14.85" customHeight="1">
      <c r="A54" s="4" t="s">
        <v>1988</v>
      </c>
      <c r="B54" s="7" t="s">
        <v>1071</v>
      </c>
      <c r="C54" s="7" t="s">
        <v>1325</v>
      </c>
      <c r="D54" s="7" t="s">
        <v>1324</v>
      </c>
      <c r="E54" s="7" t="s">
        <v>810</v>
      </c>
      <c r="F54" s="4" t="s">
        <v>1962</v>
      </c>
    </row>
    <row r="55" spans="1:6" ht="14.85" customHeight="1">
      <c r="A55" s="4" t="s">
        <v>1988</v>
      </c>
      <c r="B55" s="7" t="s">
        <v>1070</v>
      </c>
      <c r="C55" s="7" t="s">
        <v>1978</v>
      </c>
      <c r="D55" s="7" t="s">
        <v>1979</v>
      </c>
      <c r="E55" s="7" t="s">
        <v>1980</v>
      </c>
      <c r="F55" s="4" t="s">
        <v>1962</v>
      </c>
    </row>
    <row r="56" spans="1:6" ht="14.85" customHeight="1">
      <c r="A56" s="4" t="s">
        <v>1988</v>
      </c>
      <c r="B56" s="7" t="s">
        <v>1069</v>
      </c>
      <c r="C56" s="7" t="s">
        <v>1815</v>
      </c>
      <c r="D56" s="7" t="s">
        <v>569</v>
      </c>
      <c r="E56" s="7" t="s">
        <v>1814</v>
      </c>
      <c r="F56" s="4" t="s">
        <v>1962</v>
      </c>
    </row>
    <row r="57" spans="1:6" ht="14.1" customHeight="1">
      <c r="A57" s="4" t="s">
        <v>1988</v>
      </c>
      <c r="B57" s="7" t="s">
        <v>1066</v>
      </c>
      <c r="C57" s="7" t="s">
        <v>1320</v>
      </c>
      <c r="D57" s="7" t="s">
        <v>1319</v>
      </c>
      <c r="E57" s="7" t="s">
        <v>1318</v>
      </c>
      <c r="F57" s="4" t="s">
        <v>1962</v>
      </c>
    </row>
    <row r="58" spans="1:6" ht="14.85" customHeight="1">
      <c r="A58" s="4" t="s">
        <v>1988</v>
      </c>
      <c r="B58" s="7" t="s">
        <v>1065</v>
      </c>
      <c r="C58" s="7" t="s">
        <v>1311</v>
      </c>
      <c r="D58" s="7" t="s">
        <v>1310</v>
      </c>
      <c r="E58" s="7" t="s">
        <v>876</v>
      </c>
      <c r="F58" s="4" t="s">
        <v>1962</v>
      </c>
    </row>
    <row r="59" spans="1:6" ht="14.85" customHeight="1">
      <c r="A59" s="4" t="s">
        <v>1988</v>
      </c>
      <c r="B59" s="7" t="s">
        <v>1062</v>
      </c>
      <c r="C59" s="7" t="s">
        <v>1981</v>
      </c>
      <c r="D59" s="7" t="s">
        <v>1982</v>
      </c>
      <c r="E59" s="7" t="s">
        <v>1983</v>
      </c>
      <c r="F59" s="4" t="s">
        <v>1962</v>
      </c>
    </row>
    <row r="60" spans="1:6" ht="14.1" customHeight="1">
      <c r="A60" s="4" t="s">
        <v>1988</v>
      </c>
      <c r="B60" s="7" t="s">
        <v>1059</v>
      </c>
      <c r="C60" s="7" t="s">
        <v>1984</v>
      </c>
      <c r="D60" s="7" t="s">
        <v>1985</v>
      </c>
      <c r="E60" s="7" t="s">
        <v>1986</v>
      </c>
      <c r="F60" s="4" t="s">
        <v>1962</v>
      </c>
    </row>
    <row r="61" spans="1:6" ht="14.85" customHeight="1">
      <c r="A61" s="4" t="s">
        <v>1988</v>
      </c>
      <c r="B61" s="7" t="s">
        <v>1058</v>
      </c>
      <c r="C61" s="7" t="s">
        <v>1293</v>
      </c>
      <c r="D61" s="7" t="s">
        <v>1292</v>
      </c>
      <c r="E61" s="7" t="s">
        <v>1291</v>
      </c>
      <c r="F61" s="4" t="s">
        <v>1962</v>
      </c>
    </row>
    <row r="62" spans="1:6" ht="14.85" customHeight="1">
      <c r="A62" s="4" t="s">
        <v>1988</v>
      </c>
      <c r="B62" s="7" t="s">
        <v>1057</v>
      </c>
      <c r="C62" s="7" t="s">
        <v>1801</v>
      </c>
      <c r="D62" s="7" t="s">
        <v>1800</v>
      </c>
      <c r="E62" s="7" t="s">
        <v>1799</v>
      </c>
      <c r="F62" s="4" t="s">
        <v>1962</v>
      </c>
    </row>
    <row r="63" spans="1:6" ht="14.1" customHeight="1">
      <c r="A63" s="4"/>
      <c r="B63" s="7"/>
      <c r="C63" s="7"/>
      <c r="D63" s="7"/>
      <c r="E63" s="7"/>
      <c r="F63" s="4" t="s">
        <v>1962</v>
      </c>
    </row>
    <row r="64" spans="1:6" ht="14.85" customHeight="1">
      <c r="A64" s="4" t="s">
        <v>1989</v>
      </c>
      <c r="B64" s="7" t="s">
        <v>4</v>
      </c>
      <c r="C64" s="7" t="s">
        <v>430</v>
      </c>
      <c r="D64" s="7" t="s">
        <v>429</v>
      </c>
      <c r="E64" s="7" t="s">
        <v>103</v>
      </c>
      <c r="F64" s="4" t="s">
        <v>1962</v>
      </c>
    </row>
    <row r="65" spans="1:6" ht="14.85" customHeight="1">
      <c r="A65" s="4" t="s">
        <v>1989</v>
      </c>
      <c r="B65" s="7" t="s">
        <v>9</v>
      </c>
      <c r="C65" s="7" t="s">
        <v>428</v>
      </c>
      <c r="D65" s="7" t="s">
        <v>427</v>
      </c>
      <c r="E65" s="7" t="s">
        <v>376</v>
      </c>
      <c r="F65" s="4" t="s">
        <v>1962</v>
      </c>
    </row>
    <row r="66" spans="1:6" ht="14.85" customHeight="1">
      <c r="A66" s="4" t="s">
        <v>1989</v>
      </c>
      <c r="B66" s="7" t="s">
        <v>13</v>
      </c>
      <c r="C66" s="7" t="s">
        <v>1994</v>
      </c>
      <c r="D66" s="7" t="s">
        <v>1995</v>
      </c>
      <c r="E66" s="7" t="s">
        <v>1996</v>
      </c>
      <c r="F66" s="4" t="s">
        <v>1962</v>
      </c>
    </row>
    <row r="67" spans="1:6" ht="14.1" customHeight="1">
      <c r="A67" s="4" t="s">
        <v>1989</v>
      </c>
      <c r="B67" s="7" t="s">
        <v>8</v>
      </c>
      <c r="C67" s="7" t="s">
        <v>1108</v>
      </c>
      <c r="D67" s="7" t="s">
        <v>1107</v>
      </c>
      <c r="E67" s="7" t="s">
        <v>99</v>
      </c>
      <c r="F67" s="4" t="s">
        <v>1962</v>
      </c>
    </row>
    <row r="68" spans="1:6" ht="14.85" customHeight="1">
      <c r="A68" s="4" t="s">
        <v>1989</v>
      </c>
      <c r="B68" s="7" t="s">
        <v>20</v>
      </c>
      <c r="C68" s="7" t="s">
        <v>14</v>
      </c>
      <c r="D68" s="7" t="s">
        <v>15</v>
      </c>
      <c r="E68" s="7" t="s">
        <v>16</v>
      </c>
      <c r="F68" s="4" t="s">
        <v>1962</v>
      </c>
    </row>
    <row r="69" spans="1:6" ht="14.85" customHeight="1">
      <c r="A69" s="4" t="s">
        <v>1989</v>
      </c>
      <c r="B69" s="7" t="s">
        <v>24</v>
      </c>
      <c r="C69" s="7" t="s">
        <v>1781</v>
      </c>
      <c r="D69" s="7" t="s">
        <v>1780</v>
      </c>
      <c r="E69" s="7" t="s">
        <v>123</v>
      </c>
      <c r="F69" s="4" t="s">
        <v>1962</v>
      </c>
    </row>
    <row r="70" spans="1:6" ht="14.1" customHeight="1">
      <c r="A70" s="4" t="s">
        <v>1989</v>
      </c>
      <c r="B70" s="7" t="s">
        <v>28</v>
      </c>
      <c r="C70" s="7" t="s">
        <v>1779</v>
      </c>
      <c r="D70" s="7" t="s">
        <v>1157</v>
      </c>
      <c r="E70" s="7" t="s">
        <v>563</v>
      </c>
      <c r="F70" s="4" t="s">
        <v>1962</v>
      </c>
    </row>
    <row r="71" spans="1:6" ht="14.85" customHeight="1">
      <c r="A71" s="4" t="s">
        <v>1989</v>
      </c>
      <c r="B71" s="7" t="s">
        <v>32</v>
      </c>
      <c r="C71" s="7" t="s">
        <v>1775</v>
      </c>
      <c r="D71" s="7" t="s">
        <v>323</v>
      </c>
      <c r="E71" s="7" t="s">
        <v>1774</v>
      </c>
      <c r="F71" s="4" t="s">
        <v>1962</v>
      </c>
    </row>
    <row r="72" spans="1:6" ht="14.85" customHeight="1">
      <c r="A72" s="4" t="s">
        <v>1989</v>
      </c>
      <c r="B72" s="7" t="s">
        <v>36</v>
      </c>
      <c r="C72" s="7" t="s">
        <v>1096</v>
      </c>
      <c r="D72" s="7" t="s">
        <v>1095</v>
      </c>
      <c r="E72" s="7" t="s">
        <v>1094</v>
      </c>
      <c r="F72" s="4" t="s">
        <v>1962</v>
      </c>
    </row>
    <row r="73" spans="1:6" ht="14.1" customHeight="1">
      <c r="A73" s="4" t="s">
        <v>1989</v>
      </c>
      <c r="B73" s="7" t="s">
        <v>40</v>
      </c>
      <c r="C73" s="7" t="s">
        <v>417</v>
      </c>
      <c r="D73" s="7" t="s">
        <v>82</v>
      </c>
      <c r="E73" s="7" t="s">
        <v>131</v>
      </c>
      <c r="F73" s="4" t="s">
        <v>1962</v>
      </c>
    </row>
    <row r="74" spans="1:6" ht="14.85" customHeight="1">
      <c r="A74" s="4" t="s">
        <v>1989</v>
      </c>
      <c r="B74" s="7" t="s">
        <v>44</v>
      </c>
      <c r="C74" s="7" t="s">
        <v>1761</v>
      </c>
      <c r="D74" s="7" t="s">
        <v>1760</v>
      </c>
      <c r="E74" s="7" t="s">
        <v>1759</v>
      </c>
      <c r="F74" s="4" t="s">
        <v>1962</v>
      </c>
    </row>
    <row r="75" spans="1:6" ht="14.85" customHeight="1">
      <c r="A75" s="4" t="s">
        <v>1989</v>
      </c>
      <c r="B75" s="7" t="s">
        <v>48</v>
      </c>
      <c r="C75" s="7" t="s">
        <v>1758</v>
      </c>
      <c r="D75" s="7" t="s">
        <v>1375</v>
      </c>
      <c r="E75" s="7" t="s">
        <v>1757</v>
      </c>
      <c r="F75" s="4" t="s">
        <v>1962</v>
      </c>
    </row>
    <row r="76" spans="1:6" ht="14.1" customHeight="1">
      <c r="A76" s="4" t="s">
        <v>1989</v>
      </c>
      <c r="B76" s="7" t="s">
        <v>52</v>
      </c>
      <c r="C76" s="7" t="s">
        <v>1754</v>
      </c>
      <c r="D76" s="7" t="s">
        <v>1736</v>
      </c>
      <c r="E76" s="7" t="s">
        <v>1753</v>
      </c>
      <c r="F76" s="4" t="s">
        <v>1962</v>
      </c>
    </row>
    <row r="77" spans="1:6" ht="14.85" customHeight="1">
      <c r="A77" s="4" t="s">
        <v>1989</v>
      </c>
      <c r="B77" s="7" t="s">
        <v>56</v>
      </c>
      <c r="C77" s="7" t="s">
        <v>1086</v>
      </c>
      <c r="D77" s="7" t="s">
        <v>1085</v>
      </c>
      <c r="E77" s="7" t="s">
        <v>1084</v>
      </c>
      <c r="F77" s="4" t="s">
        <v>1962</v>
      </c>
    </row>
    <row r="78" spans="1:6" ht="14.85" customHeight="1">
      <c r="A78" s="4" t="s">
        <v>1989</v>
      </c>
      <c r="B78" s="7" t="s">
        <v>60</v>
      </c>
      <c r="C78" s="7" t="s">
        <v>41</v>
      </c>
      <c r="D78" s="7" t="s">
        <v>42</v>
      </c>
      <c r="E78" s="7" t="s">
        <v>43</v>
      </c>
      <c r="F78" s="4" t="s">
        <v>1962</v>
      </c>
    </row>
    <row r="79" spans="1:6">
      <c r="A79" s="8" t="s">
        <v>1989</v>
      </c>
      <c r="B79" s="6" t="s">
        <v>64</v>
      </c>
      <c r="C79" s="6" t="s">
        <v>1742</v>
      </c>
      <c r="D79" s="6" t="s">
        <v>6</v>
      </c>
      <c r="E79" s="6" t="s">
        <v>1741</v>
      </c>
      <c r="F79" s="4" t="s">
        <v>1962</v>
      </c>
    </row>
    <row r="80" spans="1:6" ht="14.1" customHeight="1">
      <c r="A80" s="4" t="s">
        <v>1989</v>
      </c>
      <c r="B80" s="7" t="s">
        <v>68</v>
      </c>
      <c r="C80" s="7" t="s">
        <v>1733</v>
      </c>
      <c r="D80" s="7" t="s">
        <v>1732</v>
      </c>
      <c r="E80" s="7" t="s">
        <v>1731</v>
      </c>
      <c r="F80" s="4" t="s">
        <v>1962</v>
      </c>
    </row>
    <row r="81" spans="1:6" ht="14.85" customHeight="1">
      <c r="A81" s="4" t="s">
        <v>1989</v>
      </c>
      <c r="B81" s="7" t="s">
        <v>72</v>
      </c>
      <c r="C81" s="7" t="s">
        <v>1997</v>
      </c>
      <c r="D81" s="7" t="s">
        <v>1998</v>
      </c>
      <c r="E81" s="7" t="s">
        <v>411</v>
      </c>
      <c r="F81" s="4" t="s">
        <v>1962</v>
      </c>
    </row>
    <row r="82" spans="1:6" ht="14.85" customHeight="1">
      <c r="A82" s="4" t="s">
        <v>1989</v>
      </c>
      <c r="B82" s="7" t="s">
        <v>76</v>
      </c>
      <c r="C82" s="7" t="s">
        <v>1999</v>
      </c>
      <c r="D82" s="7" t="s">
        <v>2000</v>
      </c>
      <c r="E82" s="7" t="s">
        <v>2001</v>
      </c>
      <c r="F82" s="4" t="s">
        <v>1962</v>
      </c>
    </row>
    <row r="83" spans="1:6" ht="14.1" customHeight="1">
      <c r="A83" s="4" t="s">
        <v>1989</v>
      </c>
      <c r="B83" s="7" t="s">
        <v>80</v>
      </c>
      <c r="C83" s="7" t="s">
        <v>2002</v>
      </c>
      <c r="D83" s="7" t="s">
        <v>50</v>
      </c>
      <c r="E83" s="7" t="s">
        <v>2003</v>
      </c>
      <c r="F83" s="4" t="s">
        <v>1962</v>
      </c>
    </row>
    <row r="84" spans="1:6" ht="14.85" customHeight="1">
      <c r="A84" s="4" t="s">
        <v>1989</v>
      </c>
      <c r="B84" s="7" t="s">
        <v>84</v>
      </c>
      <c r="C84" s="7" t="s">
        <v>1716</v>
      </c>
      <c r="D84" s="7" t="s">
        <v>1715</v>
      </c>
      <c r="E84" s="7" t="s">
        <v>1714</v>
      </c>
      <c r="F84" s="4" t="s">
        <v>1962</v>
      </c>
    </row>
    <row r="85" spans="1:6" ht="14.85" customHeight="1">
      <c r="A85" s="4" t="s">
        <v>1989</v>
      </c>
      <c r="B85" s="7" t="s">
        <v>88</v>
      </c>
      <c r="C85" s="7" t="s">
        <v>1064</v>
      </c>
      <c r="D85" s="7" t="s">
        <v>361</v>
      </c>
      <c r="E85" s="7" t="s">
        <v>1063</v>
      </c>
      <c r="F85" s="4" t="s">
        <v>1962</v>
      </c>
    </row>
    <row r="86" spans="1:6" ht="14.1" customHeight="1">
      <c r="A86" s="4" t="s">
        <v>1989</v>
      </c>
      <c r="B86" s="7" t="s">
        <v>92</v>
      </c>
      <c r="C86" s="7" t="s">
        <v>2004</v>
      </c>
      <c r="D86" s="7" t="s">
        <v>2005</v>
      </c>
      <c r="E86" s="7" t="s">
        <v>2006</v>
      </c>
      <c r="F86" s="4" t="s">
        <v>1962</v>
      </c>
    </row>
    <row r="87" spans="1:6" ht="14.85" customHeight="1">
      <c r="A87" s="4" t="s">
        <v>1989</v>
      </c>
      <c r="B87" s="7" t="s">
        <v>96</v>
      </c>
      <c r="C87" s="7" t="s">
        <v>2007</v>
      </c>
      <c r="D87" s="7" t="s">
        <v>2008</v>
      </c>
      <c r="E87" s="7" t="s">
        <v>2009</v>
      </c>
      <c r="F87" s="4" t="s">
        <v>1962</v>
      </c>
    </row>
    <row r="88" spans="1:6" ht="14.85" customHeight="1">
      <c r="A88" s="4" t="s">
        <v>1989</v>
      </c>
      <c r="B88" s="7" t="s">
        <v>100</v>
      </c>
      <c r="C88" s="7" t="s">
        <v>384</v>
      </c>
      <c r="D88" s="7" t="s">
        <v>383</v>
      </c>
      <c r="E88" s="7" t="s">
        <v>274</v>
      </c>
      <c r="F88" s="4" t="s">
        <v>1962</v>
      </c>
    </row>
    <row r="89" spans="1:6" ht="14.85" customHeight="1">
      <c r="A89" s="4" t="s">
        <v>1989</v>
      </c>
      <c r="B89" s="7" t="s">
        <v>104</v>
      </c>
      <c r="C89" s="7" t="s">
        <v>382</v>
      </c>
      <c r="D89" s="7" t="s">
        <v>381</v>
      </c>
      <c r="E89" s="7" t="s">
        <v>380</v>
      </c>
      <c r="F89" s="4" t="s">
        <v>1962</v>
      </c>
    </row>
    <row r="90" spans="1:6" ht="14.1" customHeight="1">
      <c r="A90" s="4" t="s">
        <v>1989</v>
      </c>
      <c r="B90" s="7" t="s">
        <v>108</v>
      </c>
      <c r="C90" s="7" t="s">
        <v>1706</v>
      </c>
      <c r="D90" s="7" t="s">
        <v>1705</v>
      </c>
      <c r="E90" s="7" t="s">
        <v>1704</v>
      </c>
      <c r="F90" s="4" t="s">
        <v>1962</v>
      </c>
    </row>
    <row r="91" spans="1:6" ht="14.85" customHeight="1">
      <c r="A91" s="4" t="s">
        <v>1989</v>
      </c>
      <c r="B91" s="7" t="s">
        <v>112</v>
      </c>
      <c r="C91" s="7" t="s">
        <v>1040</v>
      </c>
      <c r="D91" s="7" t="s">
        <v>332</v>
      </c>
      <c r="E91" s="7" t="s">
        <v>1039</v>
      </c>
      <c r="F91" s="4" t="s">
        <v>1962</v>
      </c>
    </row>
    <row r="92" spans="1:6" ht="14.85" customHeight="1">
      <c r="A92" s="4" t="s">
        <v>1989</v>
      </c>
      <c r="B92" s="7" t="s">
        <v>116</v>
      </c>
      <c r="C92" s="7" t="s">
        <v>1037</v>
      </c>
      <c r="D92" s="7" t="s">
        <v>146</v>
      </c>
      <c r="E92" s="7" t="s">
        <v>529</v>
      </c>
      <c r="F92" s="4" t="s">
        <v>1962</v>
      </c>
    </row>
    <row r="93" spans="1:6" ht="14.1" customHeight="1">
      <c r="A93" s="4" t="s">
        <v>1989</v>
      </c>
      <c r="B93" s="7" t="s">
        <v>120</v>
      </c>
      <c r="C93" s="7" t="s">
        <v>2010</v>
      </c>
      <c r="D93" s="7" t="s">
        <v>2011</v>
      </c>
      <c r="E93" s="7" t="s">
        <v>420</v>
      </c>
      <c r="F93" s="4" t="s">
        <v>1962</v>
      </c>
    </row>
    <row r="94" spans="1:6" ht="14.85" customHeight="1">
      <c r="A94" s="4" t="s">
        <v>1989</v>
      </c>
      <c r="B94" s="7" t="s">
        <v>124</v>
      </c>
      <c r="C94" s="7" t="s">
        <v>377</v>
      </c>
      <c r="D94" s="7" t="s">
        <v>376</v>
      </c>
      <c r="E94" s="7" t="s">
        <v>375</v>
      </c>
      <c r="F94" s="4" t="s">
        <v>1962</v>
      </c>
    </row>
    <row r="95" spans="1:6" ht="14.85" customHeight="1">
      <c r="A95" s="4" t="s">
        <v>1989</v>
      </c>
      <c r="B95" s="7" t="s">
        <v>128</v>
      </c>
      <c r="C95" s="7" t="s">
        <v>2012</v>
      </c>
      <c r="D95" s="7" t="s">
        <v>2013</v>
      </c>
      <c r="E95" s="7" t="s">
        <v>2014</v>
      </c>
      <c r="F95" s="4" t="s">
        <v>1962</v>
      </c>
    </row>
    <row r="96" spans="1:6" ht="14.1" customHeight="1">
      <c r="A96" s="4" t="s">
        <v>1989</v>
      </c>
      <c r="B96" s="7" t="s">
        <v>132</v>
      </c>
      <c r="C96" s="7" t="s">
        <v>2015</v>
      </c>
      <c r="D96" s="7" t="s">
        <v>2016</v>
      </c>
      <c r="E96" s="7" t="s">
        <v>2017</v>
      </c>
      <c r="F96" s="4" t="s">
        <v>1962</v>
      </c>
    </row>
    <row r="97" spans="1:6" ht="14.85" customHeight="1">
      <c r="A97" s="4" t="s">
        <v>1989</v>
      </c>
      <c r="B97" s="7" t="s">
        <v>136</v>
      </c>
      <c r="C97" s="7" t="s">
        <v>1697</v>
      </c>
      <c r="D97" s="7" t="s">
        <v>346</v>
      </c>
      <c r="E97" s="7" t="s">
        <v>1696</v>
      </c>
      <c r="F97" s="4" t="s">
        <v>1962</v>
      </c>
    </row>
    <row r="98" spans="1:6" ht="14.85" customHeight="1">
      <c r="A98" s="4" t="s">
        <v>1989</v>
      </c>
      <c r="B98" s="7" t="s">
        <v>140</v>
      </c>
      <c r="C98" s="7" t="s">
        <v>1695</v>
      </c>
      <c r="D98" s="7" t="s">
        <v>1694</v>
      </c>
      <c r="E98" s="7" t="s">
        <v>1693</v>
      </c>
      <c r="F98" s="4" t="s">
        <v>1962</v>
      </c>
    </row>
    <row r="99" spans="1:6" ht="14.1" customHeight="1">
      <c r="A99" s="4" t="s">
        <v>1989</v>
      </c>
      <c r="B99" s="7" t="s">
        <v>144</v>
      </c>
      <c r="C99" s="7" t="s">
        <v>2018</v>
      </c>
      <c r="D99" s="7" t="s">
        <v>2019</v>
      </c>
      <c r="E99" s="7" t="s">
        <v>2020</v>
      </c>
      <c r="F99" s="4" t="s">
        <v>1962</v>
      </c>
    </row>
    <row r="100" spans="1:6" ht="14.85" customHeight="1">
      <c r="A100" s="4" t="s">
        <v>1989</v>
      </c>
      <c r="B100" s="7" t="s">
        <v>148</v>
      </c>
      <c r="C100" s="7" t="s">
        <v>1016</v>
      </c>
      <c r="D100" s="7" t="s">
        <v>642</v>
      </c>
      <c r="E100" s="7" t="s">
        <v>1015</v>
      </c>
      <c r="F100" s="4" t="s">
        <v>1962</v>
      </c>
    </row>
    <row r="101" spans="1:6" ht="14.85" customHeight="1">
      <c r="A101" s="4" t="s">
        <v>1989</v>
      </c>
      <c r="B101" s="7" t="s">
        <v>152</v>
      </c>
      <c r="C101" s="7" t="s">
        <v>1692</v>
      </c>
      <c r="D101" s="7" t="s">
        <v>1691</v>
      </c>
      <c r="E101" s="7" t="s">
        <v>1690</v>
      </c>
      <c r="F101" s="4" t="s">
        <v>1962</v>
      </c>
    </row>
    <row r="102" spans="1:6" ht="14.1" customHeight="1">
      <c r="A102" s="4" t="s">
        <v>1989</v>
      </c>
      <c r="B102" s="7" t="s">
        <v>156</v>
      </c>
      <c r="C102" s="7" t="s">
        <v>1686</v>
      </c>
      <c r="D102" s="7" t="s">
        <v>1685</v>
      </c>
      <c r="E102" s="7" t="s">
        <v>1684</v>
      </c>
      <c r="F102" s="4" t="s">
        <v>1962</v>
      </c>
    </row>
    <row r="103" spans="1:6" ht="14.85" customHeight="1">
      <c r="A103" s="4" t="s">
        <v>1989</v>
      </c>
      <c r="B103" s="7" t="s">
        <v>160</v>
      </c>
      <c r="C103" s="7" t="s">
        <v>1013</v>
      </c>
      <c r="D103" s="7" t="s">
        <v>1012</v>
      </c>
      <c r="E103" s="7" t="s">
        <v>1011</v>
      </c>
      <c r="F103" s="4" t="s">
        <v>1962</v>
      </c>
    </row>
    <row r="104" spans="1:6" ht="14.85" customHeight="1">
      <c r="A104" s="4" t="s">
        <v>1989</v>
      </c>
      <c r="B104" s="7" t="s">
        <v>182</v>
      </c>
      <c r="C104" s="7" t="s">
        <v>998</v>
      </c>
      <c r="D104" s="7" t="s">
        <v>997</v>
      </c>
      <c r="E104" s="7" t="s">
        <v>996</v>
      </c>
      <c r="F104" s="4" t="s">
        <v>1962</v>
      </c>
    </row>
    <row r="105" spans="1:6" ht="14.1" customHeight="1">
      <c r="A105" s="4" t="s">
        <v>1989</v>
      </c>
      <c r="B105" s="7" t="s">
        <v>178</v>
      </c>
      <c r="C105" s="7" t="s">
        <v>994</v>
      </c>
      <c r="D105" s="7" t="s">
        <v>993</v>
      </c>
      <c r="E105" s="7" t="s">
        <v>992</v>
      </c>
      <c r="F105" s="4" t="s">
        <v>1962</v>
      </c>
    </row>
    <row r="106" spans="1:6" ht="14.85" customHeight="1">
      <c r="A106" s="4" t="s">
        <v>1989</v>
      </c>
      <c r="B106" s="7" t="s">
        <v>174</v>
      </c>
      <c r="C106" s="7" t="s">
        <v>1681</v>
      </c>
      <c r="D106" s="7" t="s">
        <v>1680</v>
      </c>
      <c r="E106" s="7" t="s">
        <v>1679</v>
      </c>
      <c r="F106" s="4" t="s">
        <v>1962</v>
      </c>
    </row>
    <row r="107" spans="1:6" ht="14.85" customHeight="1">
      <c r="A107" s="4" t="s">
        <v>1989</v>
      </c>
      <c r="B107" s="7" t="s">
        <v>170</v>
      </c>
      <c r="C107" s="7" t="s">
        <v>983</v>
      </c>
      <c r="D107" s="7" t="s">
        <v>982</v>
      </c>
      <c r="E107" s="7" t="s">
        <v>981</v>
      </c>
      <c r="F107" s="4" t="s">
        <v>1962</v>
      </c>
    </row>
    <row r="108" spans="1:6" ht="14.85" customHeight="1">
      <c r="A108" s="4" t="s">
        <v>1989</v>
      </c>
      <c r="B108" s="7" t="s">
        <v>166</v>
      </c>
      <c r="C108" s="7" t="s">
        <v>1678</v>
      </c>
      <c r="D108" s="7" t="s">
        <v>1523</v>
      </c>
      <c r="E108" s="7" t="s">
        <v>1677</v>
      </c>
      <c r="F108" s="4" t="s">
        <v>1962</v>
      </c>
    </row>
    <row r="109" spans="1:6" ht="14.1" customHeight="1">
      <c r="A109" s="4" t="s">
        <v>1989</v>
      </c>
      <c r="B109" s="7" t="s">
        <v>315</v>
      </c>
      <c r="C109" s="7" t="s">
        <v>1676</v>
      </c>
      <c r="D109" s="7" t="s">
        <v>1675</v>
      </c>
      <c r="E109" s="7" t="s">
        <v>1674</v>
      </c>
      <c r="F109" s="4" t="s">
        <v>1962</v>
      </c>
    </row>
    <row r="110" spans="1:6" ht="14.85" customHeight="1">
      <c r="A110" s="4" t="s">
        <v>1989</v>
      </c>
      <c r="B110" s="7" t="s">
        <v>312</v>
      </c>
      <c r="C110" s="7" t="s">
        <v>1673</v>
      </c>
      <c r="D110" s="7" t="s">
        <v>1672</v>
      </c>
      <c r="E110" s="7" t="s">
        <v>451</v>
      </c>
      <c r="F110" s="4" t="s">
        <v>1962</v>
      </c>
    </row>
    <row r="111" spans="1:6" ht="14.85" customHeight="1">
      <c r="A111" s="4" t="s">
        <v>1989</v>
      </c>
      <c r="B111" s="7" t="s">
        <v>308</v>
      </c>
      <c r="C111" s="7" t="s">
        <v>978</v>
      </c>
      <c r="D111" s="7" t="s">
        <v>977</v>
      </c>
      <c r="E111" s="7" t="s">
        <v>976</v>
      </c>
      <c r="F111" s="4" t="s">
        <v>1962</v>
      </c>
    </row>
    <row r="112" spans="1:6" ht="14.1" customHeight="1">
      <c r="A112" s="4" t="s">
        <v>1989</v>
      </c>
      <c r="B112" s="7" t="s">
        <v>304</v>
      </c>
      <c r="C112" s="7" t="s">
        <v>1671</v>
      </c>
      <c r="D112" s="7" t="s">
        <v>1670</v>
      </c>
      <c r="E112" s="7" t="s">
        <v>1669</v>
      </c>
      <c r="F112" s="4" t="s">
        <v>1962</v>
      </c>
    </row>
    <row r="113" spans="1:6" ht="14.85" customHeight="1">
      <c r="A113" s="4" t="s">
        <v>1989</v>
      </c>
      <c r="B113" s="7" t="s">
        <v>300</v>
      </c>
      <c r="C113" s="7" t="s">
        <v>1668</v>
      </c>
      <c r="D113" s="7" t="s">
        <v>1667</v>
      </c>
      <c r="E113" s="7" t="s">
        <v>1504</v>
      </c>
      <c r="F113" s="4" t="s">
        <v>1962</v>
      </c>
    </row>
    <row r="114" spans="1:6" ht="14.85" customHeight="1">
      <c r="A114" s="4" t="s">
        <v>1989</v>
      </c>
      <c r="B114" s="7" t="s">
        <v>1074</v>
      </c>
      <c r="C114" s="7" t="s">
        <v>1663</v>
      </c>
      <c r="D114" s="7" t="s">
        <v>106</v>
      </c>
      <c r="E114" s="7" t="s">
        <v>139</v>
      </c>
      <c r="F114" s="4" t="s">
        <v>1962</v>
      </c>
    </row>
    <row r="115" spans="1:6" ht="14.1" customHeight="1">
      <c r="A115" s="4" t="s">
        <v>1989</v>
      </c>
      <c r="B115" s="7" t="s">
        <v>1072</v>
      </c>
      <c r="C115" s="7" t="s">
        <v>1662</v>
      </c>
      <c r="D115" s="7" t="s">
        <v>1661</v>
      </c>
      <c r="E115" s="7" t="s">
        <v>1660</v>
      </c>
      <c r="F115" s="4" t="s">
        <v>1962</v>
      </c>
    </row>
    <row r="116" spans="1:6" ht="14.85" customHeight="1">
      <c r="A116" s="4" t="s">
        <v>1989</v>
      </c>
      <c r="B116" s="7" t="s">
        <v>1071</v>
      </c>
      <c r="C116" s="7" t="s">
        <v>1659</v>
      </c>
      <c r="D116" s="7" t="s">
        <v>1658</v>
      </c>
      <c r="E116" s="7" t="s">
        <v>1657</v>
      </c>
      <c r="F116" s="4" t="s">
        <v>1962</v>
      </c>
    </row>
    <row r="117" spans="1:6" ht="14.85" customHeight="1">
      <c r="A117" s="4" t="s">
        <v>1989</v>
      </c>
      <c r="B117" s="7" t="s">
        <v>1070</v>
      </c>
      <c r="C117" s="7" t="s">
        <v>1656</v>
      </c>
      <c r="D117" s="7" t="s">
        <v>620</v>
      </c>
      <c r="E117" s="7" t="s">
        <v>1655</v>
      </c>
      <c r="F117" s="4" t="s">
        <v>1962</v>
      </c>
    </row>
    <row r="118" spans="1:6" ht="14.1" customHeight="1">
      <c r="A118" s="4" t="s">
        <v>1989</v>
      </c>
      <c r="B118" s="7" t="s">
        <v>1069</v>
      </c>
      <c r="C118" s="7" t="s">
        <v>1654</v>
      </c>
      <c r="D118" s="7" t="s">
        <v>1653</v>
      </c>
      <c r="E118" s="7" t="s">
        <v>1652</v>
      </c>
      <c r="F118" s="4" t="s">
        <v>1962</v>
      </c>
    </row>
    <row r="119" spans="1:6" ht="14.85" customHeight="1">
      <c r="A119" s="4" t="s">
        <v>1989</v>
      </c>
      <c r="B119" s="7" t="s">
        <v>1066</v>
      </c>
      <c r="C119" s="7" t="s">
        <v>968</v>
      </c>
      <c r="D119" s="7" t="s">
        <v>967</v>
      </c>
      <c r="E119" s="7" t="s">
        <v>966</v>
      </c>
      <c r="F119" s="4" t="s">
        <v>1962</v>
      </c>
    </row>
    <row r="120" spans="1:6" ht="14.85" customHeight="1">
      <c r="A120" s="4" t="s">
        <v>1989</v>
      </c>
      <c r="B120" s="7" t="s">
        <v>1065</v>
      </c>
      <c r="C120" s="7" t="s">
        <v>1651</v>
      </c>
      <c r="D120" s="7" t="s">
        <v>146</v>
      </c>
      <c r="E120" s="7" t="s">
        <v>1650</v>
      </c>
      <c r="F120" s="4" t="s">
        <v>1962</v>
      </c>
    </row>
    <row r="121" spans="1:6" ht="14.1" customHeight="1">
      <c r="A121" s="4" t="s">
        <v>1989</v>
      </c>
      <c r="B121" s="7" t="s">
        <v>1062</v>
      </c>
      <c r="C121" s="7" t="s">
        <v>1644</v>
      </c>
      <c r="D121" s="7" t="s">
        <v>1643</v>
      </c>
      <c r="E121" s="7" t="s">
        <v>1642</v>
      </c>
      <c r="F121" s="4" t="s">
        <v>1962</v>
      </c>
    </row>
    <row r="122" spans="1:6" ht="14.85" customHeight="1">
      <c r="A122" s="4" t="s">
        <v>1989</v>
      </c>
      <c r="B122" s="7" t="s">
        <v>1059</v>
      </c>
      <c r="C122" s="7" t="s">
        <v>1641</v>
      </c>
      <c r="D122" s="7" t="s">
        <v>681</v>
      </c>
      <c r="E122" s="7" t="s">
        <v>1640</v>
      </c>
      <c r="F122" s="4" t="s">
        <v>1962</v>
      </c>
    </row>
    <row r="123" spans="1:6" ht="14.85" customHeight="1">
      <c r="A123" s="4" t="s">
        <v>1989</v>
      </c>
      <c r="B123" s="7" t="s">
        <v>1058</v>
      </c>
      <c r="C123" s="7" t="s">
        <v>1639</v>
      </c>
      <c r="D123" s="7" t="s">
        <v>831</v>
      </c>
      <c r="E123" s="7" t="s">
        <v>1638</v>
      </c>
      <c r="F123" s="4" t="s">
        <v>1962</v>
      </c>
    </row>
    <row r="124" spans="1:6" ht="14.85" customHeight="1">
      <c r="A124" s="4" t="s">
        <v>1989</v>
      </c>
      <c r="B124" s="7" t="s">
        <v>1057</v>
      </c>
      <c r="C124" s="7" t="s">
        <v>1637</v>
      </c>
      <c r="D124" s="7" t="s">
        <v>1428</v>
      </c>
      <c r="E124" s="7" t="s">
        <v>1636</v>
      </c>
      <c r="F124" s="4" t="s">
        <v>1962</v>
      </c>
    </row>
    <row r="125" spans="1:6" ht="14.1" customHeight="1">
      <c r="A125" s="4" t="s">
        <v>1989</v>
      </c>
      <c r="B125" s="7" t="s">
        <v>1056</v>
      </c>
      <c r="C125" s="7" t="s">
        <v>949</v>
      </c>
      <c r="D125" s="7" t="s">
        <v>948</v>
      </c>
      <c r="E125" s="7" t="s">
        <v>947</v>
      </c>
      <c r="F125" s="4" t="s">
        <v>1962</v>
      </c>
    </row>
    <row r="126" spans="1:6" ht="14.85" customHeight="1">
      <c r="A126" s="4" t="s">
        <v>1989</v>
      </c>
      <c r="B126" s="7" t="s">
        <v>1055</v>
      </c>
      <c r="C126" s="7" t="s">
        <v>1635</v>
      </c>
      <c r="D126" s="7" t="s">
        <v>1634</v>
      </c>
      <c r="E126" s="7" t="s">
        <v>59</v>
      </c>
      <c r="F126" s="4" t="s">
        <v>1962</v>
      </c>
    </row>
    <row r="127" spans="1:6" ht="14.85" customHeight="1">
      <c r="A127" s="4" t="s">
        <v>1989</v>
      </c>
      <c r="B127" s="7" t="s">
        <v>1051</v>
      </c>
      <c r="C127" s="7" t="s">
        <v>1630</v>
      </c>
      <c r="D127" s="7" t="s">
        <v>680</v>
      </c>
      <c r="E127" s="7" t="s">
        <v>1121</v>
      </c>
      <c r="F127" s="4" t="s">
        <v>1962</v>
      </c>
    </row>
    <row r="128" spans="1:6" ht="14.1" customHeight="1">
      <c r="A128" s="4" t="s">
        <v>1989</v>
      </c>
      <c r="B128" s="7" t="s">
        <v>1050</v>
      </c>
      <c r="C128" s="7" t="s">
        <v>1629</v>
      </c>
      <c r="D128" s="7" t="s">
        <v>383</v>
      </c>
      <c r="E128" s="7" t="s">
        <v>1628</v>
      </c>
      <c r="F128" s="4" t="s">
        <v>1962</v>
      </c>
    </row>
    <row r="129" spans="1:6" ht="14.85" customHeight="1">
      <c r="A129" s="4" t="s">
        <v>1989</v>
      </c>
      <c r="B129" s="7" t="s">
        <v>1047</v>
      </c>
      <c r="C129" s="7" t="s">
        <v>1623</v>
      </c>
      <c r="D129" s="7" t="s">
        <v>1622</v>
      </c>
      <c r="E129" s="7" t="s">
        <v>1621</v>
      </c>
      <c r="F129" s="4" t="s">
        <v>1962</v>
      </c>
    </row>
    <row r="130" spans="1:6" ht="14.85" customHeight="1">
      <c r="A130" s="4" t="s">
        <v>1989</v>
      </c>
      <c r="B130" s="7" t="s">
        <v>1046</v>
      </c>
      <c r="C130" s="7" t="s">
        <v>1612</v>
      </c>
      <c r="D130" s="7" t="s">
        <v>1611</v>
      </c>
      <c r="E130" s="7" t="s">
        <v>1610</v>
      </c>
      <c r="F130" s="4" t="s">
        <v>1962</v>
      </c>
    </row>
    <row r="131" spans="1:6" ht="14.1" customHeight="1">
      <c r="A131" s="4" t="s">
        <v>1989</v>
      </c>
      <c r="B131" s="7" t="s">
        <v>1045</v>
      </c>
      <c r="C131" s="7" t="s">
        <v>1609</v>
      </c>
      <c r="D131" s="7" t="s">
        <v>415</v>
      </c>
      <c r="E131" s="7" t="s">
        <v>1608</v>
      </c>
      <c r="F131" s="4" t="s">
        <v>1962</v>
      </c>
    </row>
    <row r="132" spans="1:6" ht="14.85" customHeight="1">
      <c r="A132" s="4" t="s">
        <v>1989</v>
      </c>
      <c r="B132" s="7" t="s">
        <v>1042</v>
      </c>
      <c r="C132" s="7" t="s">
        <v>1604</v>
      </c>
      <c r="D132" s="7" t="s">
        <v>1603</v>
      </c>
      <c r="E132" s="7" t="s">
        <v>1602</v>
      </c>
      <c r="F132" s="4" t="s">
        <v>1962</v>
      </c>
    </row>
    <row r="133" spans="1:6" ht="14.85" customHeight="1">
      <c r="A133" s="4"/>
      <c r="B133" s="7"/>
      <c r="C133" s="7"/>
      <c r="D133" s="7"/>
      <c r="E133" s="7"/>
    </row>
    <row r="134" spans="1:6" ht="14.85" customHeight="1">
      <c r="A134" s="4"/>
      <c r="B134" s="7"/>
      <c r="C134" s="7"/>
      <c r="D134" s="7"/>
      <c r="E134" s="7"/>
    </row>
    <row r="135" spans="1:6" ht="14.1" customHeight="1">
      <c r="A135" s="4"/>
      <c r="B135" s="7"/>
      <c r="C135" s="7"/>
      <c r="D135" s="7"/>
      <c r="E135" s="7"/>
    </row>
    <row r="136" spans="1:6" ht="14.85" customHeight="1">
      <c r="A136" s="4"/>
      <c r="B136" s="7"/>
      <c r="C136" s="7"/>
      <c r="D136" s="7"/>
      <c r="E136" s="7"/>
    </row>
    <row r="137" spans="1:6" ht="14.85" customHeight="1">
      <c r="A137" s="4"/>
      <c r="B137" s="7"/>
      <c r="C137" s="7"/>
      <c r="D137" s="7"/>
      <c r="E137" s="7"/>
    </row>
    <row r="138" spans="1:6" ht="14.1" customHeight="1">
      <c r="A138" s="4"/>
      <c r="B138" s="7"/>
      <c r="C138" s="7"/>
      <c r="D138" s="7"/>
      <c r="E138" s="7"/>
    </row>
    <row r="139" spans="1:6" ht="14.85" customHeight="1">
      <c r="A139" s="4"/>
      <c r="B139" s="7"/>
      <c r="C139" s="7"/>
      <c r="D139" s="7"/>
      <c r="E139" s="7"/>
    </row>
    <row r="140" spans="1:6" ht="14.85" customHeight="1">
      <c r="A140" s="4"/>
      <c r="B140" s="7"/>
      <c r="C140" s="7"/>
      <c r="D140" s="7"/>
      <c r="E140" s="7"/>
    </row>
    <row r="141" spans="1:6" ht="14.1" customHeight="1">
      <c r="A141" s="4"/>
      <c r="B141" s="7"/>
      <c r="C141" s="7"/>
      <c r="D141" s="7"/>
      <c r="E141" s="7"/>
    </row>
    <row r="142" spans="1:6" ht="14.85" customHeight="1">
      <c r="A142" s="4"/>
      <c r="B142" s="7"/>
      <c r="C142" s="7"/>
      <c r="D142" s="7"/>
      <c r="E142" s="7"/>
    </row>
    <row r="143" spans="1:6" ht="14.85" customHeight="1">
      <c r="A143" s="4"/>
      <c r="B143" s="7"/>
      <c r="C143" s="7"/>
      <c r="D143" s="7"/>
      <c r="E143" s="7"/>
    </row>
    <row r="144" spans="1:6" ht="14.85" customHeight="1">
      <c r="A144" s="4"/>
      <c r="B144" s="7"/>
      <c r="C144" s="7"/>
      <c r="D144" s="7"/>
      <c r="E144" s="7"/>
    </row>
    <row r="145" spans="1:5">
      <c r="A145" s="4"/>
      <c r="B145" s="7"/>
      <c r="C145" s="7"/>
      <c r="D145" s="7"/>
      <c r="E145" s="7"/>
    </row>
    <row r="146" spans="1:5">
      <c r="A146" s="4"/>
      <c r="B146" s="7"/>
      <c r="C146" s="7"/>
      <c r="D146" s="7"/>
      <c r="E146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46"/>
  <sheetViews>
    <sheetView topLeftCell="A5" workbookViewId="0">
      <selection activeCell="G145" sqref="G145"/>
    </sheetView>
  </sheetViews>
  <sheetFormatPr defaultColWidth="18.42578125" defaultRowHeight="12.75"/>
  <cols>
    <col min="1" max="1" width="5" style="8" bestFit="1" customWidth="1"/>
    <col min="2" max="2" width="2.85546875" style="6" bestFit="1" customWidth="1"/>
    <col min="3" max="3" width="12.140625" style="6" bestFit="1" customWidth="1"/>
    <col min="4" max="4" width="16.5703125" style="6" bestFit="1" customWidth="1"/>
    <col min="5" max="5" width="12.140625" style="6" bestFit="1" customWidth="1"/>
    <col min="6" max="6" width="18.42578125" style="8"/>
    <col min="7" max="7" width="18.42578125" style="6"/>
  </cols>
  <sheetData>
    <row r="1" spans="1:6" ht="14.85" customHeight="1">
      <c r="A1" s="4" t="s">
        <v>1987</v>
      </c>
      <c r="B1" s="11" t="s">
        <v>0</v>
      </c>
      <c r="C1" s="11" t="s">
        <v>1</v>
      </c>
      <c r="D1" s="11" t="s">
        <v>2</v>
      </c>
      <c r="E1" s="11" t="s">
        <v>3</v>
      </c>
      <c r="F1" s="4" t="s">
        <v>2218</v>
      </c>
    </row>
    <row r="2" spans="1:6" ht="14.1" customHeight="1">
      <c r="A2" s="4" t="s">
        <v>1988</v>
      </c>
      <c r="B2" s="7" t="s">
        <v>4</v>
      </c>
      <c r="C2" s="7" t="s">
        <v>2059</v>
      </c>
      <c r="D2" s="7" t="s">
        <v>2060</v>
      </c>
      <c r="E2" s="7" t="s">
        <v>1446</v>
      </c>
      <c r="F2" s="4" t="s">
        <v>1962</v>
      </c>
    </row>
    <row r="3" spans="1:6" ht="14.85" customHeight="1">
      <c r="A3" s="4" t="s">
        <v>1988</v>
      </c>
      <c r="B3" s="7" t="s">
        <v>9</v>
      </c>
      <c r="C3" s="7" t="s">
        <v>2061</v>
      </c>
      <c r="D3" s="7" t="s">
        <v>2062</v>
      </c>
      <c r="E3" s="7" t="s">
        <v>2063</v>
      </c>
      <c r="F3" s="4" t="s">
        <v>1962</v>
      </c>
    </row>
    <row r="4" spans="1:6" ht="14.85" customHeight="1">
      <c r="A4" s="4" t="s">
        <v>1988</v>
      </c>
      <c r="B4" s="7" t="s">
        <v>13</v>
      </c>
      <c r="C4" s="7" t="s">
        <v>1787</v>
      </c>
      <c r="D4" s="7" t="s">
        <v>1786</v>
      </c>
      <c r="E4" s="7" t="s">
        <v>131</v>
      </c>
      <c r="F4" s="4" t="s">
        <v>1962</v>
      </c>
    </row>
    <row r="5" spans="1:6" ht="14.1" customHeight="1">
      <c r="A5" s="4" t="s">
        <v>1988</v>
      </c>
      <c r="B5" s="7" t="s">
        <v>8</v>
      </c>
      <c r="C5" s="7" t="s">
        <v>1994</v>
      </c>
      <c r="D5" s="7" t="s">
        <v>1995</v>
      </c>
      <c r="E5" s="7" t="s">
        <v>1996</v>
      </c>
      <c r="F5" s="4" t="s">
        <v>1962</v>
      </c>
    </row>
    <row r="6" spans="1:6" ht="14.85" customHeight="1">
      <c r="A6" s="4" t="s">
        <v>1988</v>
      </c>
      <c r="B6" s="7" t="s">
        <v>20</v>
      </c>
      <c r="C6" s="7" t="s">
        <v>1783</v>
      </c>
      <c r="D6" s="7" t="s">
        <v>1782</v>
      </c>
      <c r="E6" s="7" t="s">
        <v>123</v>
      </c>
      <c r="F6" s="4" t="s">
        <v>1962</v>
      </c>
    </row>
    <row r="7" spans="1:6" ht="14.85" customHeight="1">
      <c r="A7" s="4" t="s">
        <v>1988</v>
      </c>
      <c r="B7" s="7" t="s">
        <v>24</v>
      </c>
      <c r="C7" s="7" t="s">
        <v>2033</v>
      </c>
      <c r="D7" s="7" t="s">
        <v>2034</v>
      </c>
      <c r="E7" s="7" t="s">
        <v>186</v>
      </c>
      <c r="F7" s="4" t="s">
        <v>1962</v>
      </c>
    </row>
    <row r="8" spans="1:6" ht="14.1" customHeight="1">
      <c r="A8" s="4" t="s">
        <v>1988</v>
      </c>
      <c r="B8" s="7" t="s">
        <v>28</v>
      </c>
      <c r="C8" s="7" t="s">
        <v>1108</v>
      </c>
      <c r="D8" s="7" t="s">
        <v>1107</v>
      </c>
      <c r="E8" s="7" t="s">
        <v>99</v>
      </c>
      <c r="F8" s="4" t="s">
        <v>1962</v>
      </c>
    </row>
    <row r="9" spans="1:6" ht="14.85" customHeight="1">
      <c r="A9" s="4" t="s">
        <v>1988</v>
      </c>
      <c r="B9" s="7" t="s">
        <v>32</v>
      </c>
      <c r="C9" s="7" t="s">
        <v>2064</v>
      </c>
      <c r="D9" s="7" t="s">
        <v>2065</v>
      </c>
      <c r="E9" s="7" t="s">
        <v>2066</v>
      </c>
      <c r="F9" s="4" t="s">
        <v>1962</v>
      </c>
    </row>
    <row r="10" spans="1:6" ht="14.85" customHeight="1">
      <c r="A10" s="4" t="s">
        <v>1988</v>
      </c>
      <c r="B10" s="7" t="s">
        <v>36</v>
      </c>
      <c r="C10" s="7" t="s">
        <v>2067</v>
      </c>
      <c r="D10" s="7" t="s">
        <v>1553</v>
      </c>
      <c r="E10" s="7" t="s">
        <v>471</v>
      </c>
      <c r="F10" s="4" t="s">
        <v>1962</v>
      </c>
    </row>
    <row r="11" spans="1:6" ht="14.85" customHeight="1">
      <c r="A11" s="4" t="s">
        <v>1988</v>
      </c>
      <c r="B11" s="7" t="s">
        <v>40</v>
      </c>
      <c r="C11" s="7" t="s">
        <v>2068</v>
      </c>
      <c r="D11" s="7" t="s">
        <v>778</v>
      </c>
      <c r="E11" s="7" t="s">
        <v>147</v>
      </c>
      <c r="F11" s="4" t="s">
        <v>1962</v>
      </c>
    </row>
    <row r="12" spans="1:6" ht="14.1" customHeight="1">
      <c r="A12" s="4" t="s">
        <v>1988</v>
      </c>
      <c r="B12" s="7" t="s">
        <v>44</v>
      </c>
      <c r="C12" s="7" t="s">
        <v>1102</v>
      </c>
      <c r="D12" s="7" t="s">
        <v>1101</v>
      </c>
      <c r="E12" s="7" t="s">
        <v>1100</v>
      </c>
      <c r="F12" s="4" t="s">
        <v>1962</v>
      </c>
    </row>
    <row r="13" spans="1:6" ht="14.85" customHeight="1">
      <c r="A13" s="4" t="s">
        <v>1988</v>
      </c>
      <c r="B13" s="7" t="s">
        <v>48</v>
      </c>
      <c r="C13" s="7" t="s">
        <v>2069</v>
      </c>
      <c r="D13" s="7" t="s">
        <v>2070</v>
      </c>
      <c r="E13" s="7" t="s">
        <v>2071</v>
      </c>
      <c r="F13" s="4" t="s">
        <v>1962</v>
      </c>
    </row>
    <row r="14" spans="1:6" ht="14.85" customHeight="1">
      <c r="A14" s="4" t="s">
        <v>1988</v>
      </c>
      <c r="B14" s="7" t="s">
        <v>52</v>
      </c>
      <c r="C14" s="7" t="s">
        <v>1778</v>
      </c>
      <c r="D14" s="7" t="s">
        <v>1777</v>
      </c>
      <c r="E14" s="7" t="s">
        <v>1776</v>
      </c>
      <c r="F14" s="4" t="s">
        <v>1962</v>
      </c>
    </row>
    <row r="15" spans="1:6" ht="14.1" customHeight="1">
      <c r="A15" s="4" t="s">
        <v>1988</v>
      </c>
      <c r="B15" s="7" t="s">
        <v>56</v>
      </c>
      <c r="C15" s="7" t="s">
        <v>2035</v>
      </c>
      <c r="D15" s="7" t="s">
        <v>1360</v>
      </c>
      <c r="E15" s="7" t="s">
        <v>2036</v>
      </c>
      <c r="F15" s="4" t="s">
        <v>1962</v>
      </c>
    </row>
    <row r="16" spans="1:6" ht="14.85" customHeight="1">
      <c r="A16" s="4" t="s">
        <v>1988</v>
      </c>
      <c r="B16" s="7" t="s">
        <v>60</v>
      </c>
      <c r="C16" s="7" t="s">
        <v>1773</v>
      </c>
      <c r="D16" s="7" t="s">
        <v>38</v>
      </c>
      <c r="E16" s="7" t="s">
        <v>1772</v>
      </c>
      <c r="F16" s="4" t="s">
        <v>1962</v>
      </c>
    </row>
    <row r="17" spans="1:6" ht="14.85" customHeight="1">
      <c r="A17" s="4" t="s">
        <v>1988</v>
      </c>
      <c r="B17" s="7" t="s">
        <v>64</v>
      </c>
      <c r="C17" s="7" t="s">
        <v>1099</v>
      </c>
      <c r="D17" s="7" t="s">
        <v>1098</v>
      </c>
      <c r="E17" s="7" t="s">
        <v>1097</v>
      </c>
      <c r="F17" s="4" t="s">
        <v>1962</v>
      </c>
    </row>
    <row r="18" spans="1:6" ht="14.1" customHeight="1">
      <c r="A18" s="4" t="s">
        <v>1988</v>
      </c>
      <c r="B18" s="7" t="s">
        <v>68</v>
      </c>
      <c r="C18" s="7" t="s">
        <v>2037</v>
      </c>
      <c r="D18" s="7" t="s">
        <v>2038</v>
      </c>
      <c r="E18" s="7" t="s">
        <v>810</v>
      </c>
      <c r="F18" s="4" t="s">
        <v>1962</v>
      </c>
    </row>
    <row r="19" spans="1:6" ht="14.85" customHeight="1">
      <c r="A19" s="4" t="s">
        <v>1988</v>
      </c>
      <c r="B19" s="7" t="s">
        <v>72</v>
      </c>
      <c r="C19" s="7" t="s">
        <v>2039</v>
      </c>
      <c r="D19" s="7" t="s">
        <v>2040</v>
      </c>
      <c r="E19" s="7" t="s">
        <v>842</v>
      </c>
      <c r="F19" s="4" t="s">
        <v>1962</v>
      </c>
    </row>
    <row r="20" spans="1:6" ht="14.85" customHeight="1">
      <c r="A20" s="4" t="s">
        <v>1988</v>
      </c>
      <c r="B20" s="7" t="s">
        <v>76</v>
      </c>
      <c r="C20" s="7" t="s">
        <v>1768</v>
      </c>
      <c r="D20" s="7" t="s">
        <v>1767</v>
      </c>
      <c r="E20" s="7" t="s">
        <v>1766</v>
      </c>
      <c r="F20" s="4" t="s">
        <v>1962</v>
      </c>
    </row>
    <row r="21" spans="1:6" ht="14.1" customHeight="1">
      <c r="A21" s="4" t="s">
        <v>1988</v>
      </c>
      <c r="B21" s="7" t="s">
        <v>80</v>
      </c>
      <c r="C21" s="7" t="s">
        <v>1093</v>
      </c>
      <c r="D21" s="7" t="s">
        <v>1092</v>
      </c>
      <c r="E21" s="7" t="s">
        <v>1091</v>
      </c>
      <c r="F21" s="4" t="s">
        <v>1962</v>
      </c>
    </row>
    <row r="22" spans="1:6" ht="14.85" customHeight="1">
      <c r="A22" s="4" t="s">
        <v>1988</v>
      </c>
      <c r="B22" s="7" t="s">
        <v>84</v>
      </c>
      <c r="C22" s="7" t="s">
        <v>1765</v>
      </c>
      <c r="D22" s="7" t="s">
        <v>778</v>
      </c>
      <c r="E22" s="7" t="s">
        <v>1764</v>
      </c>
      <c r="F22" s="4" t="s">
        <v>1962</v>
      </c>
    </row>
    <row r="23" spans="1:6" ht="14.85" customHeight="1">
      <c r="A23" s="4" t="s">
        <v>1988</v>
      </c>
      <c r="B23" s="7" t="s">
        <v>88</v>
      </c>
      <c r="C23" s="7" t="s">
        <v>2072</v>
      </c>
      <c r="D23" s="7" t="s">
        <v>2073</v>
      </c>
      <c r="E23" s="7" t="s">
        <v>2074</v>
      </c>
      <c r="F23" s="4" t="s">
        <v>1962</v>
      </c>
    </row>
    <row r="24" spans="1:6" ht="14.1" customHeight="1">
      <c r="A24" s="4" t="s">
        <v>1988</v>
      </c>
      <c r="B24" s="7" t="s">
        <v>92</v>
      </c>
      <c r="C24" s="7" t="s">
        <v>2075</v>
      </c>
      <c r="D24" s="7" t="s">
        <v>1360</v>
      </c>
      <c r="E24" s="7" t="s">
        <v>2076</v>
      </c>
      <c r="F24" s="4" t="s">
        <v>1962</v>
      </c>
    </row>
    <row r="25" spans="1:6" ht="14.85" customHeight="1">
      <c r="A25" s="4" t="s">
        <v>1988</v>
      </c>
      <c r="B25" s="7" t="s">
        <v>96</v>
      </c>
      <c r="C25" s="7" t="s">
        <v>2041</v>
      </c>
      <c r="D25" s="7" t="s">
        <v>310</v>
      </c>
      <c r="E25" s="7" t="s">
        <v>585</v>
      </c>
      <c r="F25" s="4" t="s">
        <v>1962</v>
      </c>
    </row>
    <row r="26" spans="1:6" ht="14.85" customHeight="1">
      <c r="A26" s="4" t="s">
        <v>1988</v>
      </c>
      <c r="B26" s="7" t="s">
        <v>100</v>
      </c>
      <c r="C26" s="7" t="s">
        <v>2077</v>
      </c>
      <c r="D26" s="7" t="s">
        <v>1020</v>
      </c>
      <c r="E26" s="7" t="s">
        <v>404</v>
      </c>
      <c r="F26" s="4" t="s">
        <v>1962</v>
      </c>
    </row>
    <row r="27" spans="1:6" ht="14.1" customHeight="1">
      <c r="A27" s="4" t="s">
        <v>1988</v>
      </c>
      <c r="B27" s="7" t="s">
        <v>104</v>
      </c>
      <c r="C27" s="7" t="s">
        <v>2078</v>
      </c>
      <c r="D27" s="7" t="s">
        <v>2079</v>
      </c>
      <c r="E27" s="7" t="s">
        <v>2080</v>
      </c>
      <c r="F27" s="4" t="s">
        <v>1962</v>
      </c>
    </row>
    <row r="28" spans="1:6" ht="14.85" customHeight="1">
      <c r="A28" s="4" t="s">
        <v>1988</v>
      </c>
      <c r="B28" s="7" t="s">
        <v>108</v>
      </c>
      <c r="C28" s="7" t="s">
        <v>2081</v>
      </c>
      <c r="D28" s="7" t="s">
        <v>820</v>
      </c>
      <c r="E28" s="7" t="s">
        <v>2082</v>
      </c>
      <c r="F28" s="4" t="s">
        <v>1962</v>
      </c>
    </row>
    <row r="29" spans="1:6" ht="14.85" customHeight="1">
      <c r="A29" s="4" t="s">
        <v>1988</v>
      </c>
      <c r="B29" s="7" t="s">
        <v>112</v>
      </c>
      <c r="C29" s="7" t="s">
        <v>1761</v>
      </c>
      <c r="D29" s="7" t="s">
        <v>1760</v>
      </c>
      <c r="E29" s="7" t="s">
        <v>1759</v>
      </c>
      <c r="F29" s="4" t="s">
        <v>1962</v>
      </c>
    </row>
    <row r="30" spans="1:6" ht="14.85" customHeight="1">
      <c r="A30" s="4" t="s">
        <v>1988</v>
      </c>
      <c r="B30" s="7" t="s">
        <v>116</v>
      </c>
      <c r="C30" s="7" t="s">
        <v>2083</v>
      </c>
      <c r="D30" s="7" t="s">
        <v>310</v>
      </c>
      <c r="E30" s="7" t="s">
        <v>2084</v>
      </c>
      <c r="F30" s="4" t="s">
        <v>1962</v>
      </c>
    </row>
    <row r="31" spans="1:6" ht="14.1" customHeight="1">
      <c r="A31" s="4" t="s">
        <v>1988</v>
      </c>
      <c r="B31" s="7" t="s">
        <v>120</v>
      </c>
      <c r="C31" s="7" t="s">
        <v>2085</v>
      </c>
      <c r="D31" s="7" t="s">
        <v>2086</v>
      </c>
      <c r="E31" s="7" t="s">
        <v>59</v>
      </c>
      <c r="F31" s="4" t="s">
        <v>1962</v>
      </c>
    </row>
    <row r="32" spans="1:6" ht="14.85" customHeight="1">
      <c r="A32" s="4" t="s">
        <v>1988</v>
      </c>
      <c r="B32" s="7" t="s">
        <v>124</v>
      </c>
      <c r="C32" s="7" t="s">
        <v>1752</v>
      </c>
      <c r="D32" s="7" t="s">
        <v>451</v>
      </c>
      <c r="E32" s="7" t="s">
        <v>1751</v>
      </c>
      <c r="F32" s="4" t="s">
        <v>1962</v>
      </c>
    </row>
    <row r="33" spans="1:6" ht="14.85" customHeight="1">
      <c r="A33" s="4" t="s">
        <v>1988</v>
      </c>
      <c r="B33" s="7" t="s">
        <v>128</v>
      </c>
      <c r="C33" s="7" t="s">
        <v>2042</v>
      </c>
      <c r="D33" s="7" t="s">
        <v>2043</v>
      </c>
      <c r="E33" s="7" t="s">
        <v>2044</v>
      </c>
      <c r="F33" s="4" t="s">
        <v>1962</v>
      </c>
    </row>
    <row r="34" spans="1:6" ht="14.1" customHeight="1">
      <c r="A34" s="4" t="s">
        <v>1988</v>
      </c>
      <c r="B34" s="7" t="s">
        <v>132</v>
      </c>
      <c r="C34" s="7" t="s">
        <v>2087</v>
      </c>
      <c r="D34" s="7" t="s">
        <v>2088</v>
      </c>
      <c r="E34" s="7" t="s">
        <v>2089</v>
      </c>
      <c r="F34" s="4" t="s">
        <v>1962</v>
      </c>
    </row>
    <row r="35" spans="1:6" ht="14.85" customHeight="1">
      <c r="A35" s="4" t="s">
        <v>1988</v>
      </c>
      <c r="B35" s="7" t="s">
        <v>136</v>
      </c>
      <c r="C35" s="7" t="s">
        <v>2090</v>
      </c>
      <c r="D35" s="7" t="s">
        <v>106</v>
      </c>
      <c r="E35" s="7" t="s">
        <v>2091</v>
      </c>
      <c r="F35" s="4" t="s">
        <v>1962</v>
      </c>
    </row>
    <row r="36" spans="1:6" ht="14.85" customHeight="1">
      <c r="A36" s="4" t="s">
        <v>1988</v>
      </c>
      <c r="B36" s="7" t="s">
        <v>140</v>
      </c>
      <c r="C36" s="7" t="s">
        <v>2092</v>
      </c>
      <c r="D36" s="7" t="s">
        <v>1767</v>
      </c>
      <c r="E36" s="7" t="s">
        <v>2093</v>
      </c>
      <c r="F36" s="4" t="s">
        <v>1962</v>
      </c>
    </row>
    <row r="37" spans="1:6" ht="14.1" customHeight="1">
      <c r="A37" s="4" t="s">
        <v>1988</v>
      </c>
      <c r="B37" s="7" t="s">
        <v>144</v>
      </c>
      <c r="C37" s="7" t="s">
        <v>2094</v>
      </c>
      <c r="D37" s="7" t="s">
        <v>1477</v>
      </c>
      <c r="E37" s="7" t="s">
        <v>2095</v>
      </c>
      <c r="F37" s="4" t="s">
        <v>1962</v>
      </c>
    </row>
    <row r="38" spans="1:6" ht="14.85" customHeight="1">
      <c r="A38" s="4" t="s">
        <v>1988</v>
      </c>
      <c r="B38" s="7" t="s">
        <v>148</v>
      </c>
      <c r="C38" s="7" t="s">
        <v>1742</v>
      </c>
      <c r="D38" s="7" t="s">
        <v>6</v>
      </c>
      <c r="E38" s="7" t="s">
        <v>1741</v>
      </c>
      <c r="F38" s="4" t="s">
        <v>1962</v>
      </c>
    </row>
    <row r="39" spans="1:6" ht="14.85" customHeight="1">
      <c r="A39" s="4" t="s">
        <v>1988</v>
      </c>
      <c r="B39" s="7" t="s">
        <v>152</v>
      </c>
      <c r="C39" s="7" t="s">
        <v>2096</v>
      </c>
      <c r="D39" s="7" t="s">
        <v>383</v>
      </c>
      <c r="E39" s="7" t="s">
        <v>2097</v>
      </c>
      <c r="F39" s="4" t="s">
        <v>1962</v>
      </c>
    </row>
    <row r="40" spans="1:6" ht="14.1" customHeight="1">
      <c r="A40" s="4" t="s">
        <v>1988</v>
      </c>
      <c r="B40" s="7" t="s">
        <v>156</v>
      </c>
      <c r="C40" s="7" t="s">
        <v>1737</v>
      </c>
      <c r="D40" s="7" t="s">
        <v>1253</v>
      </c>
      <c r="E40" s="7" t="s">
        <v>1736</v>
      </c>
      <c r="F40" s="4" t="s">
        <v>1962</v>
      </c>
    </row>
    <row r="41" spans="1:6" ht="14.85" customHeight="1">
      <c r="A41" s="4" t="s">
        <v>1988</v>
      </c>
      <c r="B41" s="7" t="s">
        <v>160</v>
      </c>
      <c r="C41" s="7" t="s">
        <v>2098</v>
      </c>
      <c r="D41" s="7" t="s">
        <v>1089</v>
      </c>
      <c r="E41" s="7" t="s">
        <v>2099</v>
      </c>
      <c r="F41" s="4" t="s">
        <v>1962</v>
      </c>
    </row>
    <row r="42" spans="1:6" ht="14.85" customHeight="1">
      <c r="A42" s="4" t="s">
        <v>1988</v>
      </c>
      <c r="B42" s="7" t="s">
        <v>182</v>
      </c>
      <c r="C42" s="7" t="s">
        <v>1735</v>
      </c>
      <c r="D42" s="7" t="s">
        <v>106</v>
      </c>
      <c r="E42" s="7" t="s">
        <v>1734</v>
      </c>
      <c r="F42" s="4" t="s">
        <v>1962</v>
      </c>
    </row>
    <row r="43" spans="1:6" ht="14.1" customHeight="1">
      <c r="A43" s="4" t="s">
        <v>1988</v>
      </c>
      <c r="B43" s="7" t="s">
        <v>178</v>
      </c>
      <c r="C43" s="7" t="s">
        <v>2100</v>
      </c>
      <c r="D43" s="7" t="s">
        <v>2101</v>
      </c>
      <c r="E43" s="7" t="s">
        <v>2102</v>
      </c>
      <c r="F43" s="4" t="s">
        <v>1962</v>
      </c>
    </row>
    <row r="44" spans="1:6" ht="14.85" customHeight="1">
      <c r="A44" s="4" t="s">
        <v>1988</v>
      </c>
      <c r="B44" s="7" t="s">
        <v>174</v>
      </c>
      <c r="C44" s="7" t="s">
        <v>1733</v>
      </c>
      <c r="D44" s="7" t="s">
        <v>1732</v>
      </c>
      <c r="E44" s="7" t="s">
        <v>1731</v>
      </c>
      <c r="F44" s="4" t="s">
        <v>1962</v>
      </c>
    </row>
    <row r="45" spans="1:6" ht="14.85" customHeight="1">
      <c r="A45" s="4" t="s">
        <v>1988</v>
      </c>
      <c r="B45" s="7" t="s">
        <v>170</v>
      </c>
      <c r="C45" s="7" t="s">
        <v>1999</v>
      </c>
      <c r="D45" s="7" t="s">
        <v>2000</v>
      </c>
      <c r="E45" s="7" t="s">
        <v>2001</v>
      </c>
      <c r="F45" s="4" t="s">
        <v>1962</v>
      </c>
    </row>
    <row r="46" spans="1:6" ht="14.85" customHeight="1">
      <c r="A46" s="4" t="s">
        <v>1988</v>
      </c>
      <c r="B46" s="7" t="s">
        <v>166</v>
      </c>
      <c r="C46" s="7" t="s">
        <v>1726</v>
      </c>
      <c r="D46" s="7" t="s">
        <v>778</v>
      </c>
      <c r="E46" s="7" t="s">
        <v>1725</v>
      </c>
      <c r="F46" s="4" t="s">
        <v>1962</v>
      </c>
    </row>
    <row r="47" spans="1:6" ht="14.1" customHeight="1">
      <c r="A47" s="4" t="s">
        <v>1988</v>
      </c>
      <c r="B47" s="7" t="s">
        <v>315</v>
      </c>
      <c r="C47" s="7" t="s">
        <v>2103</v>
      </c>
      <c r="D47" s="7" t="s">
        <v>2104</v>
      </c>
      <c r="E47" s="7" t="s">
        <v>1658</v>
      </c>
      <c r="F47" s="4" t="s">
        <v>1962</v>
      </c>
    </row>
    <row r="48" spans="1:6" ht="14.85" customHeight="1">
      <c r="A48" s="4" t="s">
        <v>1988</v>
      </c>
      <c r="B48" s="7" t="s">
        <v>312</v>
      </c>
      <c r="C48" s="7" t="s">
        <v>2048</v>
      </c>
      <c r="D48" s="7" t="s">
        <v>484</v>
      </c>
      <c r="E48" s="7" t="s">
        <v>131</v>
      </c>
      <c r="F48" s="4" t="s">
        <v>1962</v>
      </c>
    </row>
    <row r="49" spans="1:6" ht="14.85" customHeight="1">
      <c r="A49" s="4" t="s">
        <v>1988</v>
      </c>
      <c r="B49" s="7" t="s">
        <v>308</v>
      </c>
      <c r="C49" s="7" t="s">
        <v>2002</v>
      </c>
      <c r="D49" s="7" t="s">
        <v>50</v>
      </c>
      <c r="E49" s="7" t="s">
        <v>2003</v>
      </c>
      <c r="F49" s="4" t="s">
        <v>1962</v>
      </c>
    </row>
    <row r="50" spans="1:6" ht="14.1" customHeight="1">
      <c r="A50" s="4" t="s">
        <v>1988</v>
      </c>
      <c r="B50" s="7" t="s">
        <v>304</v>
      </c>
      <c r="C50" s="7" t="s">
        <v>2049</v>
      </c>
      <c r="D50" s="7" t="s">
        <v>1908</v>
      </c>
      <c r="E50" s="7" t="s">
        <v>563</v>
      </c>
      <c r="F50" s="4" t="s">
        <v>1962</v>
      </c>
    </row>
    <row r="51" spans="1:6" ht="14.85" customHeight="1">
      <c r="A51" s="4" t="s">
        <v>1988</v>
      </c>
      <c r="B51" s="7" t="s">
        <v>300</v>
      </c>
      <c r="C51" s="7" t="s">
        <v>2105</v>
      </c>
      <c r="D51" s="7" t="s">
        <v>2106</v>
      </c>
      <c r="E51" s="7" t="s">
        <v>2107</v>
      </c>
      <c r="F51" s="4" t="s">
        <v>1962</v>
      </c>
    </row>
    <row r="52" spans="1:6" ht="14.85" customHeight="1">
      <c r="A52" s="4" t="s">
        <v>1988</v>
      </c>
      <c r="B52" s="7" t="s">
        <v>1074</v>
      </c>
      <c r="C52" s="7" t="s">
        <v>2108</v>
      </c>
      <c r="D52" s="7" t="s">
        <v>1908</v>
      </c>
      <c r="E52" s="7" t="s">
        <v>1490</v>
      </c>
      <c r="F52" s="4" t="s">
        <v>1962</v>
      </c>
    </row>
    <row r="53" spans="1:6" ht="14.1" customHeight="1">
      <c r="A53" s="4" t="s">
        <v>1988</v>
      </c>
      <c r="B53" s="7" t="s">
        <v>1072</v>
      </c>
      <c r="C53" s="7" t="s">
        <v>2109</v>
      </c>
      <c r="D53" s="7" t="s">
        <v>1619</v>
      </c>
      <c r="E53" s="7" t="s">
        <v>2110</v>
      </c>
      <c r="F53" s="4" t="s">
        <v>1962</v>
      </c>
    </row>
    <row r="54" spans="1:6" ht="14.85" customHeight="1">
      <c r="A54" s="4" t="s">
        <v>1988</v>
      </c>
      <c r="B54" s="7" t="s">
        <v>1071</v>
      </c>
      <c r="C54" s="7" t="s">
        <v>395</v>
      </c>
      <c r="D54" s="7" t="s">
        <v>394</v>
      </c>
      <c r="E54" s="7" t="s">
        <v>393</v>
      </c>
      <c r="F54" s="4" t="s">
        <v>1962</v>
      </c>
    </row>
    <row r="55" spans="1:6" ht="14.85" customHeight="1">
      <c r="A55" s="4" t="s">
        <v>1988</v>
      </c>
      <c r="B55" s="7" t="s">
        <v>1070</v>
      </c>
      <c r="C55" s="7" t="s">
        <v>2004</v>
      </c>
      <c r="D55" s="7" t="s">
        <v>2005</v>
      </c>
      <c r="E55" s="7" t="s">
        <v>2006</v>
      </c>
      <c r="F55" s="4" t="s">
        <v>1962</v>
      </c>
    </row>
    <row r="56" spans="1:6" ht="14.85" customHeight="1">
      <c r="A56" s="4" t="s">
        <v>1988</v>
      </c>
      <c r="B56" s="7" t="s">
        <v>1069</v>
      </c>
      <c r="C56" s="7" t="s">
        <v>2052</v>
      </c>
      <c r="D56" s="7" t="s">
        <v>110</v>
      </c>
      <c r="E56" s="7" t="s">
        <v>131</v>
      </c>
      <c r="F56" s="4" t="s">
        <v>1962</v>
      </c>
    </row>
    <row r="57" spans="1:6" ht="14.1" customHeight="1">
      <c r="A57" s="4" t="s">
        <v>1988</v>
      </c>
      <c r="B57" s="7" t="s">
        <v>1066</v>
      </c>
      <c r="C57" s="7" t="s">
        <v>2111</v>
      </c>
      <c r="D57" s="7" t="s">
        <v>626</v>
      </c>
      <c r="E57" s="7" t="s">
        <v>250</v>
      </c>
      <c r="F57" s="4" t="s">
        <v>1962</v>
      </c>
    </row>
    <row r="58" spans="1:6" ht="14.85" customHeight="1">
      <c r="A58" s="4" t="s">
        <v>1988</v>
      </c>
      <c r="B58" s="7" t="s">
        <v>1065</v>
      </c>
      <c r="C58" s="7" t="s">
        <v>2112</v>
      </c>
      <c r="D58" s="7" t="s">
        <v>2113</v>
      </c>
      <c r="E58" s="7" t="s">
        <v>2114</v>
      </c>
      <c r="F58" s="4" t="s">
        <v>1962</v>
      </c>
    </row>
    <row r="59" spans="1:6" ht="14.85" customHeight="1">
      <c r="A59" s="4" t="s">
        <v>1988</v>
      </c>
      <c r="B59" s="7" t="s">
        <v>1062</v>
      </c>
      <c r="C59" s="7" t="s">
        <v>2053</v>
      </c>
      <c r="D59" s="7" t="s">
        <v>2054</v>
      </c>
      <c r="E59" s="7" t="s">
        <v>2055</v>
      </c>
      <c r="F59" s="4" t="s">
        <v>1962</v>
      </c>
    </row>
    <row r="60" spans="1:6" ht="14.1" customHeight="1">
      <c r="A60" s="4" t="s">
        <v>1988</v>
      </c>
      <c r="B60" s="7" t="s">
        <v>1059</v>
      </c>
      <c r="C60" s="7" t="s">
        <v>1061</v>
      </c>
      <c r="D60" s="7" t="s">
        <v>1060</v>
      </c>
      <c r="E60" s="7" t="s">
        <v>906</v>
      </c>
      <c r="F60" s="4" t="s">
        <v>1962</v>
      </c>
    </row>
    <row r="61" spans="1:6" ht="14.85" customHeight="1">
      <c r="A61" s="4" t="s">
        <v>1988</v>
      </c>
      <c r="B61" s="7" t="s">
        <v>1058</v>
      </c>
      <c r="C61" s="7" t="s">
        <v>2007</v>
      </c>
      <c r="D61" s="7" t="s">
        <v>2008</v>
      </c>
      <c r="E61" s="7" t="s">
        <v>2009</v>
      </c>
      <c r="F61" s="4" t="s">
        <v>1962</v>
      </c>
    </row>
    <row r="62" spans="1:6" ht="14.85" customHeight="1">
      <c r="A62" s="4" t="s">
        <v>1988</v>
      </c>
      <c r="B62" s="7" t="s">
        <v>1057</v>
      </c>
      <c r="C62" s="7" t="s">
        <v>1713</v>
      </c>
      <c r="D62" s="7" t="s">
        <v>1157</v>
      </c>
      <c r="E62" s="7" t="s">
        <v>1712</v>
      </c>
      <c r="F62" s="4" t="s">
        <v>1962</v>
      </c>
    </row>
    <row r="63" spans="1:6" ht="14.1" customHeight="1">
      <c r="A63" s="4" t="s">
        <v>1988</v>
      </c>
      <c r="B63" s="7" t="s">
        <v>1056</v>
      </c>
      <c r="C63" s="7" t="s">
        <v>2115</v>
      </c>
      <c r="D63" s="7" t="s">
        <v>484</v>
      </c>
      <c r="E63" s="7" t="s">
        <v>666</v>
      </c>
      <c r="F63" s="4" t="s">
        <v>1962</v>
      </c>
    </row>
    <row r="64" spans="1:6" ht="14.85" customHeight="1">
      <c r="A64" s="4" t="s">
        <v>1988</v>
      </c>
      <c r="B64" s="7" t="s">
        <v>1055</v>
      </c>
      <c r="C64" s="7" t="s">
        <v>2116</v>
      </c>
      <c r="D64" s="7" t="s">
        <v>1634</v>
      </c>
      <c r="E64" s="7" t="s">
        <v>2117</v>
      </c>
      <c r="F64" s="4" t="s">
        <v>1962</v>
      </c>
    </row>
    <row r="65" spans="1:6" ht="14.85" customHeight="1">
      <c r="A65" s="4" t="s">
        <v>1988</v>
      </c>
      <c r="B65" s="7" t="s">
        <v>1051</v>
      </c>
      <c r="C65" s="7" t="s">
        <v>1708</v>
      </c>
      <c r="D65" s="7" t="s">
        <v>451</v>
      </c>
      <c r="E65" s="7" t="s">
        <v>1707</v>
      </c>
      <c r="F65" s="4" t="s">
        <v>1962</v>
      </c>
    </row>
    <row r="66" spans="1:6" ht="14.85" customHeight="1">
      <c r="A66" s="4" t="s">
        <v>1988</v>
      </c>
      <c r="B66" s="7" t="s">
        <v>1050</v>
      </c>
      <c r="C66" s="7" t="s">
        <v>2118</v>
      </c>
      <c r="D66" s="7" t="s">
        <v>2119</v>
      </c>
      <c r="E66" s="7" t="s">
        <v>2120</v>
      </c>
      <c r="F66" s="4" t="s">
        <v>1962</v>
      </c>
    </row>
    <row r="67" spans="1:6" ht="14.1" customHeight="1">
      <c r="A67" s="4" t="s">
        <v>1988</v>
      </c>
      <c r="B67" s="7" t="s">
        <v>1047</v>
      </c>
      <c r="C67" s="7" t="s">
        <v>1703</v>
      </c>
      <c r="D67" s="7" t="s">
        <v>1702</v>
      </c>
      <c r="E67" s="7" t="s">
        <v>450</v>
      </c>
      <c r="F67" s="4" t="s">
        <v>1962</v>
      </c>
    </row>
    <row r="68" spans="1:6" ht="14.85" customHeight="1">
      <c r="A68" s="4" t="s">
        <v>1988</v>
      </c>
      <c r="B68" s="7" t="s">
        <v>1046</v>
      </c>
      <c r="C68" s="7" t="s">
        <v>2121</v>
      </c>
      <c r="D68" s="7" t="s">
        <v>227</v>
      </c>
      <c r="E68" s="7" t="s">
        <v>2122</v>
      </c>
      <c r="F68" s="4" t="s">
        <v>1962</v>
      </c>
    </row>
    <row r="69" spans="1:6" ht="14.85" customHeight="1">
      <c r="A69" s="4" t="s">
        <v>1988</v>
      </c>
      <c r="B69" s="7" t="s">
        <v>1045</v>
      </c>
      <c r="C69" s="7" t="s">
        <v>2056</v>
      </c>
      <c r="D69" s="7" t="s">
        <v>910</v>
      </c>
      <c r="E69" s="7" t="s">
        <v>2057</v>
      </c>
      <c r="F69" s="4" t="s">
        <v>1962</v>
      </c>
    </row>
    <row r="70" spans="1:6" ht="14.1" customHeight="1">
      <c r="A70" s="4" t="s">
        <v>1988</v>
      </c>
      <c r="B70" s="7" t="s">
        <v>1042</v>
      </c>
      <c r="C70" s="7" t="s">
        <v>2010</v>
      </c>
      <c r="D70" s="7" t="s">
        <v>2011</v>
      </c>
      <c r="E70" s="7" t="s">
        <v>420</v>
      </c>
      <c r="F70" s="4" t="s">
        <v>1962</v>
      </c>
    </row>
    <row r="71" spans="1:6" ht="14.85" customHeight="1">
      <c r="A71" s="4" t="s">
        <v>1988</v>
      </c>
      <c r="B71" s="7" t="s">
        <v>1041</v>
      </c>
      <c r="C71" s="7" t="s">
        <v>2123</v>
      </c>
      <c r="D71" s="7" t="s">
        <v>1634</v>
      </c>
      <c r="E71" s="7" t="s">
        <v>2124</v>
      </c>
      <c r="F71" s="4" t="s">
        <v>1962</v>
      </c>
    </row>
    <row r="72" spans="1:6" ht="14.85" customHeight="1">
      <c r="A72" s="4" t="s">
        <v>1988</v>
      </c>
      <c r="B72" s="7" t="s">
        <v>1038</v>
      </c>
      <c r="C72" s="7" t="s">
        <v>2125</v>
      </c>
      <c r="D72" s="7" t="s">
        <v>1625</v>
      </c>
      <c r="E72" s="7" t="s">
        <v>131</v>
      </c>
      <c r="F72" s="4" t="s">
        <v>1962</v>
      </c>
    </row>
    <row r="73" spans="1:6" ht="14.1" customHeight="1">
      <c r="A73" s="4" t="s">
        <v>1988</v>
      </c>
      <c r="B73" s="7" t="s">
        <v>1036</v>
      </c>
      <c r="C73" s="7" t="s">
        <v>2126</v>
      </c>
      <c r="D73" s="7" t="s">
        <v>1360</v>
      </c>
      <c r="E73" s="7" t="s">
        <v>2127</v>
      </c>
      <c r="F73" s="4" t="s">
        <v>1962</v>
      </c>
    </row>
    <row r="74" spans="1:6" ht="14.85" customHeight="1">
      <c r="A74" s="4" t="s">
        <v>1988</v>
      </c>
      <c r="B74" s="7" t="s">
        <v>1035</v>
      </c>
      <c r="C74" s="7" t="s">
        <v>2128</v>
      </c>
      <c r="D74" s="7" t="s">
        <v>2129</v>
      </c>
      <c r="E74" s="7" t="s">
        <v>2130</v>
      </c>
      <c r="F74" s="4" t="s">
        <v>1962</v>
      </c>
    </row>
    <row r="75" spans="1:6" ht="14.85" customHeight="1">
      <c r="A75" s="4" t="s">
        <v>1988</v>
      </c>
      <c r="B75" s="7" t="s">
        <v>1034</v>
      </c>
      <c r="C75" s="7" t="s">
        <v>1700</v>
      </c>
      <c r="D75" s="7" t="s">
        <v>1699</v>
      </c>
      <c r="E75" s="7" t="s">
        <v>1698</v>
      </c>
      <c r="F75" s="4" t="s">
        <v>1962</v>
      </c>
    </row>
    <row r="76" spans="1:6" ht="14.1" customHeight="1">
      <c r="A76" s="4" t="s">
        <v>1988</v>
      </c>
      <c r="B76" s="7" t="s">
        <v>1033</v>
      </c>
      <c r="C76" s="7" t="s">
        <v>1025</v>
      </c>
      <c r="D76" s="7" t="s">
        <v>1024</v>
      </c>
      <c r="E76" s="7" t="s">
        <v>1023</v>
      </c>
      <c r="F76" s="4" t="s">
        <v>1962</v>
      </c>
    </row>
    <row r="77" spans="1:6" ht="14.85" customHeight="1">
      <c r="A77" s="4" t="s">
        <v>1988</v>
      </c>
      <c r="B77" s="7" t="s">
        <v>1030</v>
      </c>
      <c r="C77" s="7" t="s">
        <v>2012</v>
      </c>
      <c r="D77" s="7" t="s">
        <v>2013</v>
      </c>
      <c r="E77" s="7" t="s">
        <v>2014</v>
      </c>
      <c r="F77" s="4" t="s">
        <v>1962</v>
      </c>
    </row>
    <row r="78" spans="1:6" ht="14.85" customHeight="1">
      <c r="A78" s="4" t="s">
        <v>1988</v>
      </c>
      <c r="B78" s="7" t="s">
        <v>1026</v>
      </c>
      <c r="C78" s="7" t="s">
        <v>1692</v>
      </c>
      <c r="D78" s="7" t="s">
        <v>1691</v>
      </c>
      <c r="E78" s="7" t="s">
        <v>1690</v>
      </c>
      <c r="F78" s="4" t="s">
        <v>1962</v>
      </c>
    </row>
    <row r="79" spans="1:6">
      <c r="F79" s="4" t="s">
        <v>1962</v>
      </c>
    </row>
    <row r="80" spans="1:6" ht="14.1" customHeight="1">
      <c r="A80" s="4" t="s">
        <v>1989</v>
      </c>
      <c r="B80" s="7" t="s">
        <v>4</v>
      </c>
      <c r="C80" s="7" t="s">
        <v>2131</v>
      </c>
      <c r="D80" s="7" t="s">
        <v>2132</v>
      </c>
      <c r="E80" s="7" t="s">
        <v>2133</v>
      </c>
      <c r="F80" s="4" t="s">
        <v>1962</v>
      </c>
    </row>
    <row r="81" spans="1:6" ht="14.85" customHeight="1">
      <c r="A81" s="4" t="s">
        <v>1989</v>
      </c>
      <c r="B81" s="7" t="s">
        <v>9</v>
      </c>
      <c r="C81" s="7" t="s">
        <v>1951</v>
      </c>
      <c r="D81" s="7" t="s">
        <v>1950</v>
      </c>
      <c r="E81" s="7" t="s">
        <v>1949</v>
      </c>
      <c r="F81" s="4" t="s">
        <v>1962</v>
      </c>
    </row>
    <row r="82" spans="1:6" ht="14.85" customHeight="1">
      <c r="A82" s="4" t="s">
        <v>1989</v>
      </c>
      <c r="B82" s="7" t="s">
        <v>13</v>
      </c>
      <c r="C82" s="7" t="s">
        <v>2134</v>
      </c>
      <c r="D82" s="7" t="s">
        <v>2135</v>
      </c>
      <c r="E82" s="7" t="s">
        <v>1965</v>
      </c>
      <c r="F82" s="4" t="s">
        <v>1962</v>
      </c>
    </row>
    <row r="83" spans="1:6" ht="14.1" customHeight="1">
      <c r="A83" s="4" t="s">
        <v>1989</v>
      </c>
      <c r="B83" s="7" t="s">
        <v>8</v>
      </c>
      <c r="C83" s="7" t="s">
        <v>1945</v>
      </c>
      <c r="D83" s="7" t="s">
        <v>1944</v>
      </c>
      <c r="E83" s="7" t="s">
        <v>1943</v>
      </c>
      <c r="F83" s="4" t="s">
        <v>1962</v>
      </c>
    </row>
    <row r="84" spans="1:6" ht="14.85" customHeight="1">
      <c r="A84" s="4" t="s">
        <v>1989</v>
      </c>
      <c r="B84" s="7" t="s">
        <v>20</v>
      </c>
      <c r="C84" s="7" t="s">
        <v>2136</v>
      </c>
      <c r="D84" s="7" t="s">
        <v>2137</v>
      </c>
      <c r="E84" s="7" t="s">
        <v>2138</v>
      </c>
      <c r="F84" s="4" t="s">
        <v>1962</v>
      </c>
    </row>
    <row r="85" spans="1:6" ht="14.85" customHeight="1">
      <c r="A85" s="4" t="s">
        <v>1989</v>
      </c>
      <c r="B85" s="7" t="s">
        <v>24</v>
      </c>
      <c r="C85" s="7" t="s">
        <v>1937</v>
      </c>
      <c r="D85" s="7" t="s">
        <v>1936</v>
      </c>
      <c r="E85" s="7" t="s">
        <v>1935</v>
      </c>
      <c r="F85" s="4" t="s">
        <v>1962</v>
      </c>
    </row>
    <row r="86" spans="1:6" ht="14.1" customHeight="1">
      <c r="A86" s="4" t="s">
        <v>1989</v>
      </c>
      <c r="B86" s="7" t="s">
        <v>28</v>
      </c>
      <c r="C86" s="7" t="s">
        <v>1560</v>
      </c>
      <c r="D86" s="7" t="s">
        <v>1559</v>
      </c>
      <c r="E86" s="7" t="s">
        <v>1558</v>
      </c>
      <c r="F86" s="4" t="s">
        <v>1962</v>
      </c>
    </row>
    <row r="87" spans="1:6" ht="14.85" customHeight="1">
      <c r="A87" s="4" t="s">
        <v>1989</v>
      </c>
      <c r="B87" s="7" t="s">
        <v>32</v>
      </c>
      <c r="C87" s="7" t="s">
        <v>1932</v>
      </c>
      <c r="D87" s="7" t="s">
        <v>1931</v>
      </c>
      <c r="E87" s="7" t="s">
        <v>131</v>
      </c>
      <c r="F87" s="4" t="s">
        <v>1962</v>
      </c>
    </row>
    <row r="88" spans="1:6" ht="14.85" customHeight="1">
      <c r="A88" s="4" t="s">
        <v>1989</v>
      </c>
      <c r="B88" s="7" t="s">
        <v>36</v>
      </c>
      <c r="C88" s="7" t="s">
        <v>1930</v>
      </c>
      <c r="D88" s="7" t="s">
        <v>1929</v>
      </c>
      <c r="E88" s="7" t="s">
        <v>334</v>
      </c>
      <c r="F88" s="4" t="s">
        <v>1962</v>
      </c>
    </row>
    <row r="89" spans="1:6" ht="14.85" customHeight="1">
      <c r="A89" s="4" t="s">
        <v>1989</v>
      </c>
      <c r="B89" s="7" t="s">
        <v>40</v>
      </c>
      <c r="C89" s="7" t="s">
        <v>2139</v>
      </c>
      <c r="D89" s="7" t="s">
        <v>2140</v>
      </c>
      <c r="E89" s="7" t="s">
        <v>1121</v>
      </c>
      <c r="F89" s="4" t="s">
        <v>1962</v>
      </c>
    </row>
    <row r="90" spans="1:6" ht="14.1" customHeight="1">
      <c r="A90" s="4" t="s">
        <v>1989</v>
      </c>
      <c r="B90" s="7" t="s">
        <v>44</v>
      </c>
      <c r="C90" s="7" t="s">
        <v>2141</v>
      </c>
      <c r="D90" s="7" t="s">
        <v>2142</v>
      </c>
      <c r="E90" s="7" t="s">
        <v>1617</v>
      </c>
      <c r="F90" s="4" t="s">
        <v>1962</v>
      </c>
    </row>
    <row r="91" spans="1:6" ht="14.85" customHeight="1">
      <c r="A91" s="4" t="s">
        <v>1989</v>
      </c>
      <c r="B91" s="7" t="s">
        <v>48</v>
      </c>
      <c r="C91" s="7" t="s">
        <v>1545</v>
      </c>
      <c r="D91" s="7" t="s">
        <v>1544</v>
      </c>
      <c r="E91" s="7" t="s">
        <v>276</v>
      </c>
      <c r="F91" s="4" t="s">
        <v>1962</v>
      </c>
    </row>
    <row r="92" spans="1:6" ht="14.85" customHeight="1">
      <c r="A92" s="4" t="s">
        <v>1989</v>
      </c>
      <c r="B92" s="7" t="s">
        <v>52</v>
      </c>
      <c r="C92" s="7" t="s">
        <v>2143</v>
      </c>
      <c r="D92" s="7" t="s">
        <v>2144</v>
      </c>
      <c r="E92" s="7" t="s">
        <v>91</v>
      </c>
      <c r="F92" s="4" t="s">
        <v>1962</v>
      </c>
    </row>
    <row r="93" spans="1:6" ht="14.1" customHeight="1">
      <c r="A93" s="4" t="s">
        <v>1989</v>
      </c>
      <c r="B93" s="7" t="s">
        <v>56</v>
      </c>
      <c r="C93" s="7" t="s">
        <v>1532</v>
      </c>
      <c r="D93" s="7" t="s">
        <v>86</v>
      </c>
      <c r="E93" s="7" t="s">
        <v>1531</v>
      </c>
      <c r="F93" s="4" t="s">
        <v>1962</v>
      </c>
    </row>
    <row r="94" spans="1:6" ht="14.85" customHeight="1">
      <c r="A94" s="4" t="s">
        <v>1989</v>
      </c>
      <c r="B94" s="7" t="s">
        <v>60</v>
      </c>
      <c r="C94" s="7" t="s">
        <v>2145</v>
      </c>
      <c r="D94" s="7" t="s">
        <v>2146</v>
      </c>
      <c r="E94" s="7" t="s">
        <v>2147</v>
      </c>
      <c r="F94" s="4" t="s">
        <v>1962</v>
      </c>
    </row>
    <row r="95" spans="1:6" ht="14.85" customHeight="1">
      <c r="A95" s="4" t="s">
        <v>1989</v>
      </c>
      <c r="B95" s="7" t="s">
        <v>64</v>
      </c>
      <c r="C95" s="7" t="s">
        <v>2148</v>
      </c>
      <c r="D95" s="7" t="s">
        <v>2149</v>
      </c>
      <c r="E95" s="7" t="s">
        <v>1757</v>
      </c>
      <c r="F95" s="4" t="s">
        <v>1962</v>
      </c>
    </row>
    <row r="96" spans="1:6" ht="14.1" customHeight="1">
      <c r="A96" s="4" t="s">
        <v>1989</v>
      </c>
      <c r="B96" s="7" t="s">
        <v>68</v>
      </c>
      <c r="C96" s="7" t="s">
        <v>2150</v>
      </c>
      <c r="D96" s="7" t="s">
        <v>361</v>
      </c>
      <c r="E96" s="7" t="s">
        <v>390</v>
      </c>
      <c r="F96" s="4" t="s">
        <v>1962</v>
      </c>
    </row>
    <row r="97" spans="1:6" ht="14.85" customHeight="1">
      <c r="A97" s="4" t="s">
        <v>1989</v>
      </c>
      <c r="B97" s="7" t="s">
        <v>72</v>
      </c>
      <c r="C97" s="7" t="s">
        <v>1925</v>
      </c>
      <c r="D97" s="7" t="s">
        <v>38</v>
      </c>
      <c r="E97" s="7" t="s">
        <v>1924</v>
      </c>
      <c r="F97" s="4" t="s">
        <v>1962</v>
      </c>
    </row>
    <row r="98" spans="1:6" ht="14.85" customHeight="1">
      <c r="A98" s="4" t="s">
        <v>1989</v>
      </c>
      <c r="B98" s="7" t="s">
        <v>76</v>
      </c>
      <c r="C98" s="7" t="s">
        <v>1527</v>
      </c>
      <c r="D98" s="7" t="s">
        <v>859</v>
      </c>
      <c r="E98" s="7" t="s">
        <v>1526</v>
      </c>
      <c r="F98" s="4" t="s">
        <v>1962</v>
      </c>
    </row>
    <row r="99" spans="1:6" ht="14.1" customHeight="1">
      <c r="A99" s="4" t="s">
        <v>1989</v>
      </c>
      <c r="B99" s="7" t="s">
        <v>80</v>
      </c>
      <c r="C99" s="7" t="s">
        <v>1921</v>
      </c>
      <c r="D99" s="7" t="s">
        <v>1920</v>
      </c>
      <c r="E99" s="7" t="s">
        <v>1919</v>
      </c>
      <c r="F99" s="4" t="s">
        <v>1962</v>
      </c>
    </row>
    <row r="100" spans="1:6" ht="14.85" customHeight="1">
      <c r="A100" s="4" t="s">
        <v>1989</v>
      </c>
      <c r="B100" s="7" t="s">
        <v>84</v>
      </c>
      <c r="C100" s="7" t="s">
        <v>1916</v>
      </c>
      <c r="D100" s="7" t="s">
        <v>420</v>
      </c>
      <c r="E100" s="7" t="s">
        <v>406</v>
      </c>
      <c r="F100" s="4" t="s">
        <v>1962</v>
      </c>
    </row>
    <row r="101" spans="1:6" ht="14.85" customHeight="1">
      <c r="A101" s="4" t="s">
        <v>1989</v>
      </c>
      <c r="B101" s="7" t="s">
        <v>88</v>
      </c>
      <c r="C101" s="7" t="s">
        <v>2151</v>
      </c>
      <c r="D101" s="7" t="s">
        <v>2152</v>
      </c>
      <c r="E101" s="7" t="s">
        <v>1731</v>
      </c>
      <c r="F101" s="4" t="s">
        <v>1962</v>
      </c>
    </row>
    <row r="102" spans="1:6" ht="14.1" customHeight="1">
      <c r="A102" s="4" t="s">
        <v>1989</v>
      </c>
      <c r="B102" s="7" t="s">
        <v>92</v>
      </c>
      <c r="C102" s="7" t="s">
        <v>2153</v>
      </c>
      <c r="D102" s="7" t="s">
        <v>2154</v>
      </c>
      <c r="E102" s="7" t="s">
        <v>2155</v>
      </c>
      <c r="F102" s="4" t="s">
        <v>1962</v>
      </c>
    </row>
    <row r="103" spans="1:6" ht="14.85" customHeight="1">
      <c r="A103" s="4" t="s">
        <v>1989</v>
      </c>
      <c r="B103" s="7" t="s">
        <v>96</v>
      </c>
      <c r="C103" s="7" t="s">
        <v>2156</v>
      </c>
      <c r="D103" s="7" t="s">
        <v>1705</v>
      </c>
      <c r="E103" s="7" t="s">
        <v>2157</v>
      </c>
      <c r="F103" s="4" t="s">
        <v>1962</v>
      </c>
    </row>
    <row r="104" spans="1:6" ht="14.85" customHeight="1">
      <c r="A104" s="4" t="s">
        <v>1989</v>
      </c>
      <c r="B104" s="7" t="s">
        <v>100</v>
      </c>
      <c r="C104" s="7" t="s">
        <v>2158</v>
      </c>
      <c r="D104" s="7" t="s">
        <v>415</v>
      </c>
      <c r="E104" s="7" t="s">
        <v>2159</v>
      </c>
      <c r="F104" s="4" t="s">
        <v>1962</v>
      </c>
    </row>
    <row r="105" spans="1:6" ht="14.1" customHeight="1">
      <c r="A105" s="4" t="s">
        <v>1989</v>
      </c>
      <c r="B105" s="7" t="s">
        <v>104</v>
      </c>
      <c r="C105" s="7" t="s">
        <v>1963</v>
      </c>
      <c r="D105" s="7" t="s">
        <v>1964</v>
      </c>
      <c r="E105" s="7" t="s">
        <v>1965</v>
      </c>
      <c r="F105" s="4" t="s">
        <v>1962</v>
      </c>
    </row>
    <row r="106" spans="1:6" ht="14.85" customHeight="1">
      <c r="A106" s="4" t="s">
        <v>1989</v>
      </c>
      <c r="B106" s="7" t="s">
        <v>108</v>
      </c>
      <c r="C106" s="7" t="s">
        <v>2160</v>
      </c>
      <c r="D106" s="7" t="s">
        <v>2161</v>
      </c>
      <c r="E106" s="7" t="s">
        <v>337</v>
      </c>
      <c r="F106" s="4" t="s">
        <v>1962</v>
      </c>
    </row>
    <row r="107" spans="1:6" ht="14.85" customHeight="1">
      <c r="A107" s="4" t="s">
        <v>1989</v>
      </c>
      <c r="B107" s="7" t="s">
        <v>112</v>
      </c>
      <c r="C107" s="7" t="s">
        <v>2162</v>
      </c>
      <c r="D107" s="7" t="s">
        <v>335</v>
      </c>
      <c r="E107" s="7" t="s">
        <v>2163</v>
      </c>
      <c r="F107" s="4" t="s">
        <v>1962</v>
      </c>
    </row>
    <row r="108" spans="1:6" ht="14.85" customHeight="1">
      <c r="A108" s="4" t="s">
        <v>1989</v>
      </c>
      <c r="B108" s="7" t="s">
        <v>116</v>
      </c>
      <c r="C108" s="7" t="s">
        <v>2164</v>
      </c>
      <c r="D108" s="7" t="s">
        <v>1390</v>
      </c>
      <c r="E108" s="7" t="s">
        <v>1824</v>
      </c>
      <c r="F108" s="4" t="s">
        <v>1962</v>
      </c>
    </row>
    <row r="109" spans="1:6" ht="14.1" customHeight="1">
      <c r="A109" s="4" t="s">
        <v>1989</v>
      </c>
      <c r="B109" s="7" t="s">
        <v>120</v>
      </c>
      <c r="C109" s="7" t="s">
        <v>2165</v>
      </c>
      <c r="D109" s="7" t="s">
        <v>2166</v>
      </c>
      <c r="E109" s="7" t="s">
        <v>2167</v>
      </c>
      <c r="F109" s="4" t="s">
        <v>1962</v>
      </c>
    </row>
    <row r="110" spans="1:6" ht="14.85" customHeight="1">
      <c r="A110" s="4" t="s">
        <v>1989</v>
      </c>
      <c r="B110" s="7" t="s">
        <v>124</v>
      </c>
      <c r="C110" s="7" t="s">
        <v>2168</v>
      </c>
      <c r="D110" s="7" t="s">
        <v>2169</v>
      </c>
      <c r="E110" s="7" t="s">
        <v>2170</v>
      </c>
      <c r="F110" s="4" t="s">
        <v>1962</v>
      </c>
    </row>
    <row r="111" spans="1:6" ht="14.85" customHeight="1">
      <c r="A111" s="4" t="s">
        <v>1989</v>
      </c>
      <c r="B111" s="7" t="s">
        <v>128</v>
      </c>
      <c r="C111" s="7" t="s">
        <v>2171</v>
      </c>
      <c r="D111" s="7" t="s">
        <v>1351</v>
      </c>
      <c r="E111" s="7" t="s">
        <v>2172</v>
      </c>
      <c r="F111" s="4" t="s">
        <v>1962</v>
      </c>
    </row>
    <row r="112" spans="1:6" ht="14.1" customHeight="1">
      <c r="A112" s="4" t="s">
        <v>1989</v>
      </c>
      <c r="B112" s="7" t="s">
        <v>132</v>
      </c>
      <c r="C112" s="7" t="s">
        <v>2173</v>
      </c>
      <c r="D112" s="7" t="s">
        <v>469</v>
      </c>
      <c r="E112" s="7" t="s">
        <v>2095</v>
      </c>
      <c r="F112" s="4" t="s">
        <v>1962</v>
      </c>
    </row>
    <row r="113" spans="1:6" ht="14.85" customHeight="1">
      <c r="A113" s="4" t="s">
        <v>1989</v>
      </c>
      <c r="B113" s="7" t="s">
        <v>136</v>
      </c>
      <c r="C113" s="7" t="s">
        <v>2174</v>
      </c>
      <c r="D113" s="7" t="s">
        <v>1617</v>
      </c>
      <c r="E113" s="7" t="s">
        <v>2175</v>
      </c>
      <c r="F113" s="4" t="s">
        <v>1962</v>
      </c>
    </row>
    <row r="114" spans="1:6" ht="14.85" customHeight="1">
      <c r="A114" s="4" t="s">
        <v>1989</v>
      </c>
      <c r="B114" s="7" t="s">
        <v>140</v>
      </c>
      <c r="C114" s="7" t="s">
        <v>2176</v>
      </c>
      <c r="D114" s="7" t="s">
        <v>1648</v>
      </c>
      <c r="E114" s="7" t="s">
        <v>726</v>
      </c>
      <c r="F114" s="4" t="s">
        <v>1962</v>
      </c>
    </row>
    <row r="115" spans="1:6" ht="14.1" customHeight="1">
      <c r="A115" s="4" t="s">
        <v>1989</v>
      </c>
      <c r="B115" s="7" t="s">
        <v>144</v>
      </c>
      <c r="C115" s="7" t="s">
        <v>1900</v>
      </c>
      <c r="D115" s="7" t="s">
        <v>1899</v>
      </c>
      <c r="E115" s="7" t="s">
        <v>1898</v>
      </c>
      <c r="F115" s="4" t="s">
        <v>1962</v>
      </c>
    </row>
    <row r="116" spans="1:6" ht="14.85" customHeight="1">
      <c r="A116" s="4" t="s">
        <v>1989</v>
      </c>
      <c r="B116" s="7" t="s">
        <v>148</v>
      </c>
      <c r="C116" s="7" t="s">
        <v>1897</v>
      </c>
      <c r="D116" s="7" t="s">
        <v>1896</v>
      </c>
      <c r="E116" s="7" t="s">
        <v>1895</v>
      </c>
      <c r="F116" s="4" t="s">
        <v>1962</v>
      </c>
    </row>
    <row r="117" spans="1:6" ht="14.85" customHeight="1">
      <c r="A117" s="4" t="s">
        <v>1989</v>
      </c>
      <c r="B117" s="7" t="s">
        <v>152</v>
      </c>
      <c r="C117" s="7" t="s">
        <v>2177</v>
      </c>
      <c r="D117" s="7" t="s">
        <v>2178</v>
      </c>
      <c r="E117" s="7" t="s">
        <v>2179</v>
      </c>
      <c r="F117" s="4" t="s">
        <v>1962</v>
      </c>
    </row>
    <row r="118" spans="1:6" ht="14.1" customHeight="1">
      <c r="A118" s="4" t="s">
        <v>1989</v>
      </c>
      <c r="B118" s="7" t="s">
        <v>156</v>
      </c>
      <c r="C118" s="7" t="s">
        <v>2180</v>
      </c>
      <c r="D118" s="7" t="s">
        <v>254</v>
      </c>
      <c r="E118" s="7" t="s">
        <v>2181</v>
      </c>
      <c r="F118" s="4" t="s">
        <v>1962</v>
      </c>
    </row>
    <row r="119" spans="1:6" ht="14.85" customHeight="1">
      <c r="A119" s="4" t="s">
        <v>1989</v>
      </c>
      <c r="B119" s="7" t="s">
        <v>160</v>
      </c>
      <c r="C119" s="7" t="s">
        <v>2182</v>
      </c>
      <c r="D119" s="7" t="s">
        <v>2183</v>
      </c>
      <c r="E119" s="7" t="s">
        <v>55</v>
      </c>
      <c r="F119" s="4" t="s">
        <v>1962</v>
      </c>
    </row>
    <row r="120" spans="1:6" ht="14.85" customHeight="1">
      <c r="A120" s="4" t="s">
        <v>1989</v>
      </c>
      <c r="B120" s="7" t="s">
        <v>182</v>
      </c>
      <c r="C120" s="7" t="s">
        <v>2184</v>
      </c>
      <c r="D120" s="7" t="s">
        <v>2104</v>
      </c>
      <c r="E120" s="7" t="s">
        <v>2185</v>
      </c>
      <c r="F120" s="4" t="s">
        <v>1962</v>
      </c>
    </row>
    <row r="121" spans="1:6" ht="14.1" customHeight="1">
      <c r="A121" s="4" t="s">
        <v>1989</v>
      </c>
      <c r="B121" s="7" t="s">
        <v>178</v>
      </c>
      <c r="C121" s="7" t="s">
        <v>1881</v>
      </c>
      <c r="D121" s="7" t="s">
        <v>484</v>
      </c>
      <c r="E121" s="7" t="s">
        <v>229</v>
      </c>
      <c r="F121" s="4" t="s">
        <v>1962</v>
      </c>
    </row>
    <row r="122" spans="1:6" ht="14.85" customHeight="1">
      <c r="A122" s="4" t="s">
        <v>1989</v>
      </c>
      <c r="B122" s="7" t="s">
        <v>174</v>
      </c>
      <c r="C122" s="7" t="s">
        <v>2186</v>
      </c>
      <c r="D122" s="7" t="s">
        <v>38</v>
      </c>
      <c r="E122" s="7" t="s">
        <v>2187</v>
      </c>
      <c r="F122" s="4" t="s">
        <v>1962</v>
      </c>
    </row>
    <row r="123" spans="1:6" ht="14.85" customHeight="1">
      <c r="A123" s="4" t="s">
        <v>1989</v>
      </c>
      <c r="B123" s="7" t="s">
        <v>170</v>
      </c>
      <c r="C123" s="7" t="s">
        <v>2188</v>
      </c>
      <c r="D123" s="7" t="s">
        <v>1098</v>
      </c>
      <c r="E123" s="7" t="s">
        <v>123</v>
      </c>
      <c r="F123" s="4" t="s">
        <v>1962</v>
      </c>
    </row>
    <row r="124" spans="1:6" ht="14.85" customHeight="1">
      <c r="A124" s="4" t="s">
        <v>1989</v>
      </c>
      <c r="B124" s="7" t="s">
        <v>166</v>
      </c>
      <c r="C124" s="7" t="s">
        <v>2189</v>
      </c>
      <c r="D124" s="7" t="s">
        <v>361</v>
      </c>
      <c r="E124" s="7" t="s">
        <v>2190</v>
      </c>
      <c r="F124" s="4" t="s">
        <v>1962</v>
      </c>
    </row>
    <row r="125" spans="1:6" ht="14.1" customHeight="1">
      <c r="A125" s="4" t="s">
        <v>1989</v>
      </c>
      <c r="B125" s="7" t="s">
        <v>315</v>
      </c>
      <c r="C125" s="7" t="s">
        <v>1462</v>
      </c>
      <c r="D125" s="7" t="s">
        <v>1461</v>
      </c>
      <c r="E125" s="7" t="s">
        <v>406</v>
      </c>
      <c r="F125" s="4" t="s">
        <v>1962</v>
      </c>
    </row>
    <row r="126" spans="1:6" ht="14.85" customHeight="1">
      <c r="A126" s="4" t="s">
        <v>1989</v>
      </c>
      <c r="B126" s="7" t="s">
        <v>312</v>
      </c>
      <c r="C126" s="7" t="s">
        <v>2191</v>
      </c>
      <c r="D126" s="7" t="s">
        <v>451</v>
      </c>
      <c r="E126" s="7" t="s">
        <v>2192</v>
      </c>
      <c r="F126" s="4" t="s">
        <v>1962</v>
      </c>
    </row>
    <row r="127" spans="1:6" ht="14.85" customHeight="1">
      <c r="A127" s="4" t="s">
        <v>1989</v>
      </c>
      <c r="B127" s="7" t="s">
        <v>308</v>
      </c>
      <c r="C127" s="7" t="s">
        <v>1880</v>
      </c>
      <c r="D127" s="7" t="s">
        <v>1245</v>
      </c>
      <c r="E127" s="7" t="s">
        <v>1879</v>
      </c>
      <c r="F127" s="4" t="s">
        <v>1962</v>
      </c>
    </row>
    <row r="128" spans="1:6" ht="14.1" customHeight="1">
      <c r="A128" s="4" t="s">
        <v>1989</v>
      </c>
      <c r="B128" s="7" t="s">
        <v>304</v>
      </c>
      <c r="C128" s="7" t="s">
        <v>1450</v>
      </c>
      <c r="D128" s="7" t="s">
        <v>415</v>
      </c>
      <c r="E128" s="7" t="s">
        <v>1449</v>
      </c>
      <c r="F128" s="4" t="s">
        <v>1962</v>
      </c>
    </row>
    <row r="129" spans="1:6" ht="14.85" customHeight="1">
      <c r="A129" s="4" t="s">
        <v>1989</v>
      </c>
      <c r="B129" s="7" t="s">
        <v>300</v>
      </c>
      <c r="C129" s="7" t="s">
        <v>2193</v>
      </c>
      <c r="D129" s="7" t="s">
        <v>361</v>
      </c>
      <c r="E129" s="7" t="s">
        <v>293</v>
      </c>
      <c r="F129" s="4" t="s">
        <v>1962</v>
      </c>
    </row>
    <row r="130" spans="1:6" ht="14.85" customHeight="1">
      <c r="A130" s="4" t="s">
        <v>1989</v>
      </c>
      <c r="B130" s="7" t="s">
        <v>1074</v>
      </c>
      <c r="C130" s="7" t="s">
        <v>2194</v>
      </c>
      <c r="D130" s="7" t="s">
        <v>310</v>
      </c>
      <c r="E130" s="7" t="s">
        <v>135</v>
      </c>
      <c r="F130" s="4" t="s">
        <v>1962</v>
      </c>
    </row>
    <row r="131" spans="1:6" ht="14.1" customHeight="1">
      <c r="A131" s="4" t="s">
        <v>1989</v>
      </c>
      <c r="B131" s="7" t="s">
        <v>1072</v>
      </c>
      <c r="C131" s="7" t="s">
        <v>2195</v>
      </c>
      <c r="D131" s="7" t="s">
        <v>1060</v>
      </c>
      <c r="E131" s="7" t="s">
        <v>2196</v>
      </c>
      <c r="F131" s="4" t="s">
        <v>1962</v>
      </c>
    </row>
    <row r="132" spans="1:6" ht="14.85" customHeight="1">
      <c r="A132" s="4" t="s">
        <v>1989</v>
      </c>
      <c r="B132" s="7" t="s">
        <v>1071</v>
      </c>
      <c r="C132" s="7" t="s">
        <v>2197</v>
      </c>
      <c r="D132" s="7" t="s">
        <v>592</v>
      </c>
      <c r="E132" s="7" t="s">
        <v>1224</v>
      </c>
      <c r="F132" s="4" t="s">
        <v>1962</v>
      </c>
    </row>
    <row r="133" spans="1:6" ht="14.85" customHeight="1">
      <c r="A133" s="4" t="s">
        <v>1989</v>
      </c>
      <c r="B133" s="7" t="s">
        <v>1070</v>
      </c>
      <c r="C133" s="7" t="s">
        <v>2198</v>
      </c>
      <c r="D133" s="7" t="s">
        <v>2199</v>
      </c>
      <c r="E133" s="7" t="s">
        <v>823</v>
      </c>
      <c r="F133" s="4" t="s">
        <v>1962</v>
      </c>
    </row>
    <row r="134" spans="1:6" ht="14.85" customHeight="1">
      <c r="A134" s="4" t="s">
        <v>1989</v>
      </c>
      <c r="B134" s="7" t="s">
        <v>1069</v>
      </c>
      <c r="C134" s="7" t="s">
        <v>1865</v>
      </c>
      <c r="D134" s="7" t="s">
        <v>1864</v>
      </c>
      <c r="E134" s="7" t="s">
        <v>1863</v>
      </c>
      <c r="F134" s="4" t="s">
        <v>1962</v>
      </c>
    </row>
    <row r="135" spans="1:6" ht="14.1" customHeight="1">
      <c r="A135" s="4" t="s">
        <v>1989</v>
      </c>
      <c r="B135" s="7" t="s">
        <v>1066</v>
      </c>
      <c r="C135" s="7" t="s">
        <v>2200</v>
      </c>
      <c r="D135" s="7" t="s">
        <v>2201</v>
      </c>
      <c r="E135" s="7" t="s">
        <v>2202</v>
      </c>
      <c r="F135" s="4" t="s">
        <v>1962</v>
      </c>
    </row>
    <row r="136" spans="1:6" ht="14.85" customHeight="1">
      <c r="A136" s="4" t="s">
        <v>1989</v>
      </c>
      <c r="B136" s="7" t="s">
        <v>1065</v>
      </c>
      <c r="C136" s="7" t="s">
        <v>1423</v>
      </c>
      <c r="D136" s="7" t="s">
        <v>1422</v>
      </c>
      <c r="E136" s="7" t="s">
        <v>1421</v>
      </c>
      <c r="F136" s="4" t="s">
        <v>1962</v>
      </c>
    </row>
    <row r="137" spans="1:6" ht="14.85" customHeight="1">
      <c r="A137" s="4" t="s">
        <v>1989</v>
      </c>
      <c r="B137" s="7" t="s">
        <v>1062</v>
      </c>
      <c r="C137" s="7" t="s">
        <v>2203</v>
      </c>
      <c r="D137" s="7" t="s">
        <v>383</v>
      </c>
      <c r="E137" s="7" t="s">
        <v>1946</v>
      </c>
      <c r="F137" s="4" t="s">
        <v>1962</v>
      </c>
    </row>
    <row r="138" spans="1:6" ht="14.1" customHeight="1">
      <c r="A138" s="4" t="s">
        <v>1989</v>
      </c>
      <c r="B138" s="7" t="s">
        <v>1059</v>
      </c>
      <c r="C138" s="7" t="s">
        <v>1849</v>
      </c>
      <c r="D138" s="7" t="s">
        <v>1848</v>
      </c>
      <c r="E138" s="7" t="s">
        <v>1847</v>
      </c>
      <c r="F138" s="4" t="s">
        <v>1962</v>
      </c>
    </row>
    <row r="139" spans="1:6" ht="14.85" customHeight="1">
      <c r="A139" s="4" t="s">
        <v>1989</v>
      </c>
      <c r="B139" s="7" t="s">
        <v>1058</v>
      </c>
      <c r="C139" s="7" t="s">
        <v>2204</v>
      </c>
      <c r="D139" s="7" t="s">
        <v>2205</v>
      </c>
      <c r="E139" s="7" t="s">
        <v>2206</v>
      </c>
      <c r="F139" s="4" t="s">
        <v>1962</v>
      </c>
    </row>
    <row r="140" spans="1:6" ht="14.85" customHeight="1">
      <c r="A140" s="4" t="s">
        <v>1989</v>
      </c>
      <c r="B140" s="7" t="s">
        <v>1057</v>
      </c>
      <c r="C140" s="7" t="s">
        <v>1846</v>
      </c>
      <c r="D140" s="7" t="s">
        <v>1504</v>
      </c>
      <c r="E140" s="7" t="s">
        <v>1845</v>
      </c>
      <c r="F140" s="4" t="s">
        <v>1962</v>
      </c>
    </row>
    <row r="141" spans="1:6" ht="14.1" customHeight="1">
      <c r="A141" s="4" t="s">
        <v>1989</v>
      </c>
      <c r="B141" s="7" t="s">
        <v>1056</v>
      </c>
      <c r="C141" s="7" t="s">
        <v>2024</v>
      </c>
      <c r="D141" s="7" t="s">
        <v>1780</v>
      </c>
      <c r="E141" s="7" t="s">
        <v>2025</v>
      </c>
      <c r="F141" s="4" t="s">
        <v>1962</v>
      </c>
    </row>
    <row r="142" spans="1:6" ht="14.85" customHeight="1">
      <c r="A142" s="4" t="s">
        <v>1989</v>
      </c>
      <c r="B142" s="7" t="s">
        <v>1055</v>
      </c>
      <c r="C142" s="7" t="s">
        <v>2026</v>
      </c>
      <c r="D142" s="7" t="s">
        <v>2027</v>
      </c>
      <c r="E142" s="7" t="s">
        <v>1552</v>
      </c>
      <c r="F142" s="4" t="s">
        <v>1962</v>
      </c>
    </row>
    <row r="143" spans="1:6" ht="14.85" customHeight="1">
      <c r="A143" s="4" t="s">
        <v>1989</v>
      </c>
      <c r="B143" s="7" t="s">
        <v>1051</v>
      </c>
      <c r="C143" s="7" t="s">
        <v>2028</v>
      </c>
      <c r="D143" s="7" t="s">
        <v>2029</v>
      </c>
      <c r="E143" s="7" t="s">
        <v>1334</v>
      </c>
      <c r="F143" s="4" t="s">
        <v>1962</v>
      </c>
    </row>
    <row r="144" spans="1:6" ht="14.85" customHeight="1">
      <c r="A144" s="4" t="s">
        <v>1989</v>
      </c>
      <c r="B144" s="7" t="s">
        <v>1050</v>
      </c>
      <c r="C144" s="7" t="s">
        <v>1844</v>
      </c>
      <c r="D144" s="7" t="s">
        <v>1568</v>
      </c>
      <c r="E144" s="7" t="s">
        <v>123</v>
      </c>
      <c r="F144" s="4" t="s">
        <v>1962</v>
      </c>
    </row>
    <row r="145" spans="1:6" ht="14.1" customHeight="1">
      <c r="A145" s="4" t="s">
        <v>1989</v>
      </c>
      <c r="B145" s="7" t="s">
        <v>1047</v>
      </c>
      <c r="C145" s="7" t="s">
        <v>2030</v>
      </c>
      <c r="D145" s="7" t="s">
        <v>2031</v>
      </c>
      <c r="E145" s="7" t="s">
        <v>2032</v>
      </c>
      <c r="F145" s="4" t="s">
        <v>1962</v>
      </c>
    </row>
    <row r="146" spans="1:6" ht="14.85" customHeight="1">
      <c r="A146" s="4" t="s">
        <v>1989</v>
      </c>
      <c r="B146" s="7" t="s">
        <v>1046</v>
      </c>
      <c r="C146" s="7" t="s">
        <v>1969</v>
      </c>
      <c r="D146" s="7" t="s">
        <v>1970</v>
      </c>
      <c r="E146" s="7" t="s">
        <v>1971</v>
      </c>
      <c r="F146" s="4" t="s">
        <v>1962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8</vt:i4>
      </vt:variant>
      <vt:variant>
        <vt:lpstr>Adlandırılmış Aralıklar</vt:lpstr>
      </vt:variant>
      <vt:variant>
        <vt:i4>1</vt:i4>
      </vt:variant>
    </vt:vector>
  </HeadingPairs>
  <TitlesOfParts>
    <vt:vector size="9" baseType="lpstr">
      <vt:lpstr>TEKNİK RESİM</vt:lpstr>
      <vt:lpstr>INT.TAB.PRG.</vt:lpstr>
      <vt:lpstr>MAK.ELM.</vt:lpstr>
      <vt:lpstr>PROJE-1</vt:lpstr>
      <vt:lpstr>Sayfa1</vt:lpstr>
      <vt:lpstr>Sayfa2</vt:lpstr>
      <vt:lpstr>STAJ-1</vt:lpstr>
      <vt:lpstr>STAJ-2</vt:lpstr>
      <vt:lpstr>'TEKNİK RESİM'!Yazdırma_Alanı</vt:lpstr>
    </vt:vector>
  </TitlesOfParts>
  <Company>Stimulsoft Reports 2013.2.1700 from 19 September 2013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İbrahim ÇAYIROĞLU</dc:creator>
  <cp:lastModifiedBy>icayiroglu@yahoo.com</cp:lastModifiedBy>
  <dcterms:created xsi:type="dcterms:W3CDTF">2018-12-18T14:11:17Z</dcterms:created>
  <dcterms:modified xsi:type="dcterms:W3CDTF">2019-01-16T10:47:01Z</dcterms:modified>
</cp:coreProperties>
</file>