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54" i="3" l="1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J55" i="3" l="1"/>
  <c r="B11" i="3" l="1"/>
  <c r="B10" i="3"/>
  <c r="E8" i="3"/>
  <c r="F8" i="3"/>
</calcChain>
</file>

<file path=xl/sharedStrings.xml><?xml version="1.0" encoding="utf-8"?>
<sst xmlns="http://schemas.openxmlformats.org/spreadsheetml/2006/main" count="278" uniqueCount="215">
  <si>
    <t>Project Full Path</t>
  </si>
  <si>
    <t>Project Filename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</si>
  <si>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</si>
  <si>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</si>
  <si>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</si>
  <si>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</si>
  <si>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</si>
  <si>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</si>
  <si>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</si>
  <si>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</si>
  <si>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</si>
  <si>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</si>
  <si>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</si>
  <si>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</si>
  <si>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</si>
  <si>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</si>
  <si>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</si>
  <si>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</si>
  <si>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Created By</t>
  </si>
  <si>
    <t>PCB Name</t>
  </si>
  <si>
    <t>Total Part Quantity</t>
  </si>
  <si>
    <t>CONFIDENTIAL</t>
  </si>
  <si>
    <t>Project Name</t>
  </si>
  <si>
    <t>Version</t>
  </si>
  <si>
    <t>Version:</t>
  </si>
  <si>
    <t>5/13/2015</t>
  </si>
  <si>
    <t>JWB-001_Main</t>
  </si>
  <si>
    <t>JWB-001_Main.PrjPcb</t>
  </si>
  <si>
    <t>JWB-001</t>
  </si>
  <si>
    <t>v2.0</t>
  </si>
  <si>
    <t>4:35:32 PM</t>
  </si>
  <si>
    <t>Value</t>
  </si>
  <si>
    <t/>
  </si>
  <si>
    <t>0.1uF</t>
  </si>
  <si>
    <t>1.0uF</t>
  </si>
  <si>
    <t>11pF</t>
  </si>
  <si>
    <t>1nF</t>
  </si>
  <si>
    <t>2.2nF</t>
  </si>
  <si>
    <t>22pF</t>
  </si>
  <si>
    <t>47nF</t>
  </si>
  <si>
    <t>4.7uF</t>
  </si>
  <si>
    <t>10uF</t>
  </si>
  <si>
    <t>2.2uH</t>
  </si>
  <si>
    <t>4.7uH</t>
  </si>
  <si>
    <t>0</t>
  </si>
  <si>
    <t>10k</t>
  </si>
  <si>
    <t>150k</t>
  </si>
  <si>
    <t>2.2k</t>
  </si>
  <si>
    <t>3.3k</t>
  </si>
  <si>
    <t>301k</t>
  </si>
  <si>
    <t>330</t>
  </si>
  <si>
    <t>82k</t>
  </si>
  <si>
    <t>30.1k</t>
  </si>
  <si>
    <t>4.12k</t>
  </si>
  <si>
    <t>DNP</t>
  </si>
  <si>
    <t>Description</t>
  </si>
  <si>
    <t>Utra-Minature 2.4GHz Chip antenna, 1.0mm x 0.5mm</t>
  </si>
  <si>
    <t>Spring Loaded Header 0.05" Pitch, 4Pin, 4x1, 4.98mm - 6.4mm Height</t>
  </si>
  <si>
    <t>Balun, 50 ohm transformer for nRF51x22</t>
  </si>
  <si>
    <t>Li-Ion single cell voltage and current protection IC</t>
  </si>
  <si>
    <t>Cap, Ceramic 0.1uF 6.3V 10% X5R  0201</t>
  </si>
  <si>
    <t>Cap, Ceramic 1.0uF 6.3V 20% X5R  0201</t>
  </si>
  <si>
    <t>Cap, Ceramic 11pF 25V 5% NPO  0201</t>
  </si>
  <si>
    <t>Cap, Ceramic 1nF 25V 10% X7R  0201</t>
  </si>
  <si>
    <t>Cap, Ceramic 2.2nF 16V 10% X7R  0201</t>
  </si>
  <si>
    <t>Cap, Ceramic 22pF 50V 5% NPO  0201</t>
  </si>
  <si>
    <t>Cap, Ceramic 47nF 10V 10% X5R  0201</t>
  </si>
  <si>
    <t>Cap, Ceramic 1.0uF 10V 10% X5R 0402</t>
  </si>
  <si>
    <t>Cap, Ceramic 4.7uF 10V 20% X5R 0402</t>
  </si>
  <si>
    <t>Cap, Ceramimic 10uF 10V 20% X5R 0603</t>
  </si>
  <si>
    <t>Diode, Schottky, 20V 500mA, 470mV Vf @ 500mA, 0603</t>
  </si>
  <si>
    <t>RGB LED SMD, Diffused</t>
  </si>
  <si>
    <t>Haptic Driver w/Internal Memory, I2C, DSBGA 9</t>
  </si>
  <si>
    <t>Crystal, 16.0000MHz, 10ppm, 2.0mm x 1.6mm</t>
  </si>
  <si>
    <t>Reset Timer with 10.0sec Fixed Delay and Reset Pulse, 1.65v-5.0v</t>
  </si>
  <si>
    <t>Snap Dome, high activation force, 5.3mm dia</t>
  </si>
  <si>
    <t>Inductor, 2.2uH 160mA, 0603</t>
  </si>
  <si>
    <t>Inductor, 4.7uH, 1008</t>
  </si>
  <si>
    <t>Quad RGB LED driver w/integrated boost supply and audio sync</t>
  </si>
  <si>
    <t>Diode, Schottky, 20V 1A SOD-123F, 340mV Vf @ 1A</t>
  </si>
  <si>
    <t>Multiporotocol Bluetooth low energy/2.4GHz RF System on Chip</t>
  </si>
  <si>
    <t>Resistor 0 ohm  1/20W, 0201</t>
  </si>
  <si>
    <t>Resistor 10k ohm 5% 1/20W 0201</t>
  </si>
  <si>
    <t>Resistor 150k ohm  1% 1/20W, 0201</t>
  </si>
  <si>
    <t>Resistor 2.2k ohm 5% 1/20W, 0201</t>
  </si>
  <si>
    <t>Resistor 3.3k ohm 5% 1/20W, 0201</t>
  </si>
  <si>
    <t>Resistor 301k ohm 1% 1/20W, 0201</t>
  </si>
  <si>
    <t>Resistor 330 ohm 5% 1/20W, 0201</t>
  </si>
  <si>
    <t>Resistor, 0201</t>
  </si>
  <si>
    <t>RES SMD 4.12K OHM 1% 1/20W 0201</t>
  </si>
  <si>
    <t>P-MOSFET, 20V 100mA, SOT-723</t>
  </si>
  <si>
    <t>ESD TVS Diode, 16kV air, 0402</t>
  </si>
  <si>
    <t>Dual N-MOSFET, 20V 1A, SC70-6</t>
  </si>
  <si>
    <t>Thermistor 10k ohm NTC 5% 0201</t>
  </si>
  <si>
    <t>PMU for Li-ion batteries, 1xDCDC 1xLDO, .4mm pitch XBGA 2mm x 2mm</t>
  </si>
  <si>
    <t>Capacitor, Ceramic 0201</t>
  </si>
  <si>
    <t>Test points for 4-wire Serial Wire Debugger header Pogo Pin harness</t>
  </si>
  <si>
    <t>Testpoint, Round 1.0mm Dia</t>
  </si>
  <si>
    <t>Testpoint, Round 1.7mm Dia</t>
  </si>
  <si>
    <t>Manufacturer</t>
  </si>
  <si>
    <t>Johanson Technology</t>
  </si>
  <si>
    <t>Mill-Max</t>
  </si>
  <si>
    <t>ST Micro</t>
  </si>
  <si>
    <t>Texas Instruments</t>
  </si>
  <si>
    <t>Murata</t>
  </si>
  <si>
    <t>Samsung</t>
  </si>
  <si>
    <t>Taiyo Yuden</t>
  </si>
  <si>
    <t>TDK</t>
  </si>
  <si>
    <t>Comchip Technology</t>
  </si>
  <si>
    <t>Cree</t>
  </si>
  <si>
    <t>EPSON</t>
  </si>
  <si>
    <t>Fairchild</t>
  </si>
  <si>
    <t>Snaptron</t>
  </si>
  <si>
    <t>ON Semi</t>
  </si>
  <si>
    <t>Nordic Semiconductor</t>
  </si>
  <si>
    <t>Rohm</t>
  </si>
  <si>
    <t>Panasonic</t>
  </si>
  <si>
    <t>TE Connectivity</t>
  </si>
  <si>
    <t>Vishay</t>
  </si>
  <si>
    <t>Manufacturer P/N</t>
  </si>
  <si>
    <t>2450AT07A0100</t>
  </si>
  <si>
    <t>854-22-004-30-001101</t>
  </si>
  <si>
    <t>BAL-NRF02D3</t>
  </si>
  <si>
    <t>BQ29700DSET</t>
  </si>
  <si>
    <t>GRM033R60J104KE19D</t>
  </si>
  <si>
    <t>CL03A105MQ3CSNC</t>
  </si>
  <si>
    <t>CL03C110JA3GNNC</t>
  </si>
  <si>
    <t>GRM033R71E102KA01D</t>
  </si>
  <si>
    <t>GRM033R71C222KA88D</t>
  </si>
  <si>
    <t>GRM0335C1H220JA01D</t>
  </si>
  <si>
    <t>LMK063BJ473KP-F</t>
  </si>
  <si>
    <t>GRM155R61A105KE15D</t>
  </si>
  <si>
    <t>CL05A475MP5NRNC</t>
  </si>
  <si>
    <t>C1608X5R1A106M080AC</t>
  </si>
  <si>
    <t>CDBU0520</t>
  </si>
  <si>
    <t>CLMVB-FKA-CFHEHLCBB7A363</t>
  </si>
  <si>
    <t>DRV2604LYZFx</t>
  </si>
  <si>
    <t>FA-128 16.0000MF10Z -ACX</t>
  </si>
  <si>
    <t>FT10001L6X</t>
  </si>
  <si>
    <t>GX05170</t>
  </si>
  <si>
    <t>GLFR1608T2R2M-LR</t>
  </si>
  <si>
    <t>CIG22B4R7MNE</t>
  </si>
  <si>
    <t>LP55281TL/NOPB</t>
  </si>
  <si>
    <t>MBR120VLSFT3G</t>
  </si>
  <si>
    <t>nRF51822-CFAC-R</t>
  </si>
  <si>
    <t>RC0603J000CS</t>
  </si>
  <si>
    <t>MCR006YRTJ103</t>
  </si>
  <si>
    <t>MCR006YRTF1503</t>
  </si>
  <si>
    <t>ERJ-1GEJ222C</t>
  </si>
  <si>
    <t>RC0603J332CS</t>
  </si>
  <si>
    <t>ERJ-1GEF3013C</t>
  </si>
  <si>
    <t>MCR006YRTJ331</t>
  </si>
  <si>
    <t>ERJ-1GEF4121C</t>
  </si>
  <si>
    <t>RZM001P02T2L</t>
  </si>
  <si>
    <t>SESD0402P1BN-0450-090</t>
  </si>
  <si>
    <t>SI1902CDL-T1-GE3</t>
  </si>
  <si>
    <t>NCP03XH103J05RL</t>
  </si>
  <si>
    <t>TPS65720YFF</t>
  </si>
  <si>
    <t>#Column Name Error:Supplier 1</t>
  </si>
  <si>
    <t>#Column Name Error:Supplier Part Number 1</t>
  </si>
  <si>
    <t>Designator</t>
  </si>
  <si>
    <t>A100</t>
  </si>
  <si>
    <t>J300</t>
  </si>
  <si>
    <t>U101</t>
  </si>
  <si>
    <t>U301</t>
  </si>
  <si>
    <t>C100, C104, C111, C112, C206, C207, C211, C214, C306</t>
  </si>
  <si>
    <t>C213</t>
  </si>
  <si>
    <t>C101, C102</t>
  </si>
  <si>
    <t>C105</t>
  </si>
  <si>
    <t>C110</t>
  </si>
  <si>
    <t>C303</t>
  </si>
  <si>
    <t>C109</t>
  </si>
  <si>
    <t>C200, C201, C209, C210, C301, C305</t>
  </si>
  <si>
    <t>C208, C300, C302, C304</t>
  </si>
  <si>
    <t>C204, C205</t>
  </si>
  <si>
    <t>D300</t>
  </si>
  <si>
    <t>D200, D201, D202, D203</t>
  </si>
  <si>
    <t>U200</t>
  </si>
  <si>
    <t>X100</t>
  </si>
  <si>
    <t>U102</t>
  </si>
  <si>
    <t>SW100</t>
  </si>
  <si>
    <t>L300</t>
  </si>
  <si>
    <t>L200</t>
  </si>
  <si>
    <t>U201</t>
  </si>
  <si>
    <t>D204</t>
  </si>
  <si>
    <t>U100</t>
  </si>
  <si>
    <t>R100</t>
  </si>
  <si>
    <t>R104, R105, R106, R107, R200, R301, R306</t>
  </si>
  <si>
    <t>R304</t>
  </si>
  <si>
    <t>R307</t>
  </si>
  <si>
    <t>R101, R102</t>
  </si>
  <si>
    <t>R305</t>
  </si>
  <si>
    <t>R303</t>
  </si>
  <si>
    <t>R201</t>
  </si>
  <si>
    <t>R202</t>
  </si>
  <si>
    <t>R300</t>
  </si>
  <si>
    <t>Q100</t>
  </si>
  <si>
    <t>D301, D303, D304</t>
  </si>
  <si>
    <t>Q101, Q300</t>
  </si>
  <si>
    <t>RT300</t>
  </si>
  <si>
    <t>U300</t>
  </si>
  <si>
    <t>C107, C108</t>
  </si>
  <si>
    <t>R311, R312</t>
  </si>
  <si>
    <t>J100</t>
  </si>
  <si>
    <t>TP_SCL, TP_SDA</t>
  </si>
  <si>
    <t>TP_BATT+, TP_BATT-, TP_GND, TP_LRA+, TP_LRA-</t>
  </si>
  <si>
    <t>Quantity</t>
  </si>
  <si>
    <t>C:\Users\davisj\rigado\clients\Jewliebots\Project Folders\JWB-001\hw\JWB-001_Main\v2.0\JWB-001_Main.PrjPcb</t>
  </si>
  <si>
    <t>JJD</t>
  </si>
  <si>
    <t>83</t>
  </si>
  <si>
    <t>5/13/2015 4:35:32 PM</t>
  </si>
  <si>
    <t>Purchase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</si>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</sst>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/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 applyAlignment="1"/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5" xfId="0" applyFont="1" applyFill="1" applyBorder="1" applyAlignment="1"/>
    <xf numFmtId="0" fontId="9" fillId="5" borderId="13" xfId="0" applyFont="1" applyFill="1" applyBorder="1" applyAlignment="1"/>
    <xf numFmtId="0" fontId="8" fillId="5" borderId="14" xfId="0" applyFont="1" applyFill="1" applyBorder="1" applyAlignment="1">
      <alignment horizontal="left"/>
    </xf>
    <xf numFmtId="0" fontId="9" fillId="5" borderId="14" xfId="0" applyFont="1" applyFill="1" applyBorder="1" applyAlignment="1"/>
    <xf numFmtId="0" fontId="8" fillId="5" borderId="14" xfId="0" applyFont="1" applyFill="1" applyBorder="1" applyAlignment="1"/>
    <xf numFmtId="0" fontId="9" fillId="5" borderId="14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4" xfId="0" applyNumberFormat="1" applyFont="1" applyFill="1" applyBorder="1" applyAlignment="1">
      <alignment horizontal="left"/>
    </xf>
    <xf numFmtId="165" fontId="9" fillId="5" borderId="14" xfId="0" applyNumberFormat="1" applyFont="1" applyFill="1" applyBorder="1" applyAlignment="1">
      <alignment horizontal="left"/>
    </xf>
    <xf numFmtId="0" fontId="11" fillId="5" borderId="15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3" borderId="19" xfId="0" applyFont="1" applyFill="1" applyBorder="1" applyAlignment="1">
      <alignment vertical="top" wrapText="1"/>
    </xf>
    <xf numFmtId="0" fontId="7" fillId="3" borderId="20" xfId="0" applyFont="1" applyFill="1" applyBorder="1" applyAlignment="1">
      <alignment vertical="top" wrapText="1"/>
    </xf>
    <xf numFmtId="0" fontId="4" fillId="2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vertical="top" wrapText="1"/>
    </xf>
    <xf numFmtId="0" fontId="7" fillId="6" borderId="25" xfId="0" applyFont="1" applyFill="1" applyBorder="1" applyAlignment="1">
      <alignment vertical="top" wrapText="1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2" borderId="2" xfId="0" applyFont="1" applyFill="1" applyBorder="1" applyAlignment="1">
      <alignment wrapText="1"/>
    </xf>
    <xf numFmtId="0" fontId="6" fillId="2" borderId="7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wrapText="1"/>
    </xf>
    <xf numFmtId="0" fontId="9" fillId="5" borderId="0" xfId="0" applyFont="1" applyFill="1" applyBorder="1" applyAlignment="1">
      <alignment wrapText="1"/>
    </xf>
    <xf numFmtId="0" fontId="10" fillId="5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7" xfId="0" applyNumberFormat="1" applyFont="1" applyFill="1" applyBorder="1" applyAlignment="1" applyProtection="1">
      <alignment horizontal="left" vertical="top" wrapText="1"/>
      <protection locked="0"/>
    </xf>
    <xf numFmtId="1" fontId="7" fillId="3" borderId="21" xfId="1" applyNumberFormat="1" applyFont="1" applyFill="1" applyBorder="1" applyAlignment="1">
      <alignment horizontal="right" vertical="top" wrapText="1"/>
    </xf>
    <xf numFmtId="1" fontId="7" fillId="6" borderId="27" xfId="1" applyNumberFormat="1" applyFont="1" applyFill="1" applyBorder="1" applyAlignment="1">
      <alignment vertical="top" wrapText="1"/>
    </xf>
    <xf numFmtId="1" fontId="14" fillId="5" borderId="24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2" fillId="6" borderId="30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left" vertical="center"/>
    </xf>
    <xf numFmtId="0" fontId="12" fillId="6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5" fillId="0" borderId="28" xfId="0" applyNumberFormat="1" applyFont="1" applyFill="1" applyBorder="1" applyAlignment="1" applyProtection="1">
      <alignment horizontal="left" vertical="top"/>
      <protection locked="0"/>
    </xf>
    <xf numFmtId="0" fontId="15" fillId="0" borderId="14" xfId="0" applyNumberFormat="1" applyFont="1" applyFill="1" applyBorder="1" applyAlignment="1" applyProtection="1">
      <alignment horizontal="left" vertical="top"/>
      <protection locked="0"/>
    </xf>
    <xf numFmtId="0" fontId="18" fillId="5" borderId="14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8" fillId="5" borderId="13" xfId="0" quotePrefix="1" applyFont="1" applyFill="1" applyBorder="1" applyAlignment="1">
      <alignment horizontal="left"/>
    </xf>
    <xf numFmtId="0" fontId="8" fillId="5" borderId="14" xfId="0" quotePrefix="1" applyFont="1" applyFill="1" applyBorder="1" applyAlignment="1">
      <alignment horizontal="left"/>
    </xf>
    <xf numFmtId="0" fontId="4" fillId="2" borderId="11" xfId="0" quotePrefix="1" applyFont="1" applyFill="1" applyBorder="1" applyAlignment="1">
      <alignment horizontal="center" vertical="center"/>
    </xf>
    <xf numFmtId="0" fontId="7" fillId="3" borderId="18" xfId="0" quotePrefix="1" applyFont="1" applyFill="1" applyBorder="1" applyAlignment="1">
      <alignment vertical="top" wrapText="1"/>
    </xf>
    <xf numFmtId="0" fontId="7" fillId="6" borderId="25" xfId="0" quotePrefix="1" applyFont="1" applyFill="1" applyBorder="1" applyAlignment="1">
      <alignment vertical="top" wrapText="1"/>
    </xf>
    <xf numFmtId="0" fontId="7" fillId="3" borderId="20" xfId="0" quotePrefix="1" applyFont="1" applyFill="1" applyBorder="1" applyAlignment="1">
      <alignment vertical="top" wrapText="1"/>
    </xf>
    <xf numFmtId="0" fontId="4" fillId="2" borderId="12" xfId="0" quotePrefix="1" applyFont="1" applyFill="1" applyBorder="1" applyAlignment="1">
      <alignment horizontal="center" vertical="center" wrapText="1"/>
    </xf>
    <xf numFmtId="1" fontId="4" fillId="2" borderId="12" xfId="1" quotePrefix="1" applyNumberFormat="1" applyFont="1" applyFill="1" applyBorder="1" applyAlignment="1">
      <alignment horizontal="center" vertical="center"/>
    </xf>
    <xf numFmtId="0" fontId="13" fillId="6" borderId="30" xfId="0" quotePrefix="1" applyFont="1" applyFill="1" applyBorder="1" applyAlignment="1">
      <alignment horizontal="left" vertical="center"/>
    </xf>
    <xf numFmtId="0" fontId="13" fillId="4" borderId="31" xfId="0" quotePrefix="1" applyFont="1" applyFill="1" applyBorder="1" applyAlignment="1">
      <alignment horizontal="left" vertical="center"/>
    </xf>
    <xf numFmtId="0" fontId="13" fillId="6" borderId="31" xfId="0" quotePrefix="1" applyFont="1" applyFill="1" applyBorder="1" applyAlignment="1">
      <alignment horizontal="left" vertical="center"/>
    </xf>
    <xf numFmtId="0" fontId="13" fillId="4" borderId="32" xfId="0" quotePrefix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1276350</xdr:colOff>
      <xdr:row>2</xdr:row>
      <xdr:rowOff>219076</xdr:rowOff>
    </xdr:from>
    <xdr:to>
      <xdr:col>9</xdr:col>
      <xdr:colOff>85725</xdr:colOff>
      <xdr:row>4</xdr:row>
      <xdr:rowOff>203100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0" y="866776"/>
          <a:ext cx="2162175" cy="49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3"/>
  <sheetViews>
    <sheetView showGridLines="0" tabSelected="1" zoomScaleNormal="100" workbookViewId="0">
      <selection activeCell="C6" sqref="C6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7.5703125" style="4" customWidth="1"/>
    <col min="4" max="4" width="35.7109375" style="4" customWidth="1"/>
    <col min="5" max="5" width="21.42578125" style="4" customWidth="1"/>
    <col min="6" max="6" width="27.42578125" style="1" bestFit="1" customWidth="1"/>
    <col min="7" max="7" width="18.7109375" style="1" customWidth="1"/>
    <col min="8" max="8" width="31" style="1" customWidth="1"/>
    <col min="9" max="9" width="19.28515625" style="52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13"/>
      <c r="B1" s="13"/>
      <c r="C1" s="5"/>
      <c r="D1" s="5"/>
      <c r="E1" s="5"/>
      <c r="F1" s="6"/>
      <c r="G1" s="6"/>
      <c r="H1" s="6"/>
      <c r="I1" s="47"/>
      <c r="J1" s="18"/>
      <c r="K1" s="22"/>
    </row>
    <row r="2" spans="1:11" ht="37.5" customHeight="1" thickBot="1" x14ac:dyDescent="0.25">
      <c r="A2" s="14"/>
      <c r="B2" s="37"/>
      <c r="C2" s="37" t="s">
        <v>13</v>
      </c>
      <c r="D2" s="37"/>
      <c r="E2" s="38"/>
      <c r="F2" s="71" t="s">
        <v>26</v>
      </c>
      <c r="G2" s="23"/>
      <c r="H2" s="23"/>
      <c r="I2" s="48"/>
      <c r="J2" s="24"/>
    </row>
    <row r="3" spans="1:11" ht="23.25" customHeight="1" x14ac:dyDescent="0.2">
      <c r="A3" s="14"/>
      <c r="B3" s="25"/>
      <c r="C3" s="25" t="s">
        <v>9</v>
      </c>
      <c r="D3" s="25"/>
      <c r="E3" s="26"/>
      <c r="F3" s="72" t="s">
        <v>27</v>
      </c>
      <c r="G3" s="25"/>
      <c r="H3" s="25"/>
      <c r="I3" s="49"/>
      <c r="J3" s="28"/>
    </row>
    <row r="4" spans="1:11" ht="17.25" customHeight="1" x14ac:dyDescent="0.2">
      <c r="A4" s="14"/>
      <c r="B4" s="25"/>
      <c r="C4" s="25" t="s">
        <v>10</v>
      </c>
      <c r="D4" s="25"/>
      <c r="E4" s="26"/>
      <c r="F4" s="73" t="s">
        <v>28</v>
      </c>
      <c r="G4" s="29"/>
      <c r="H4" s="27"/>
      <c r="I4" s="50"/>
      <c r="J4" s="28"/>
    </row>
    <row r="5" spans="1:11" ht="17.25" customHeight="1" x14ac:dyDescent="0.2">
      <c r="A5" s="14"/>
      <c r="B5" s="25"/>
      <c r="C5" s="25" t="s">
        <v>24</v>
      </c>
      <c r="D5" s="25"/>
      <c r="E5" s="26"/>
      <c r="F5" s="74" t="s">
        <v>29</v>
      </c>
      <c r="G5" s="31"/>
      <c r="H5" s="27"/>
      <c r="I5" s="50"/>
      <c r="J5" s="28"/>
    </row>
    <row r="6" spans="1:11" ht="18" x14ac:dyDescent="0.25">
      <c r="A6" s="14"/>
      <c r="B6" s="32"/>
      <c r="C6" s="32"/>
      <c r="D6" s="32"/>
      <c r="E6" s="30"/>
      <c r="F6" s="33"/>
      <c r="G6" s="31"/>
      <c r="H6" s="67" t="s">
        <v>21</v>
      </c>
      <c r="I6" s="68"/>
      <c r="J6" s="69"/>
    </row>
    <row r="7" spans="1:11" ht="15.75" customHeight="1" x14ac:dyDescent="0.2">
      <c r="A7" s="14"/>
      <c r="B7" s="34"/>
      <c r="C7" s="34" t="s">
        <v>12</v>
      </c>
      <c r="D7" s="34"/>
      <c r="E7" s="70" t="s">
        <v>25</v>
      </c>
      <c r="F7" s="70" t="s">
        <v>30</v>
      </c>
      <c r="G7" s="34"/>
      <c r="H7" s="34"/>
      <c r="I7" s="51"/>
      <c r="J7" s="28"/>
    </row>
    <row r="8" spans="1:11" ht="15.75" customHeight="1" x14ac:dyDescent="0.2">
      <c r="A8" s="14"/>
      <c r="B8" s="31"/>
      <c r="C8" s="31" t="s">
        <v>11</v>
      </c>
      <c r="D8" s="31"/>
      <c r="E8" s="35">
        <f ca="1">TODAY()</f>
        <v>42137</v>
      </c>
      <c r="F8" s="36">
        <f ca="1">NOW()</f>
        <v>42137.691450231483</v>
      </c>
      <c r="G8" s="34"/>
      <c r="H8" s="34"/>
      <c r="I8" s="51"/>
      <c r="J8" s="28"/>
    </row>
    <row r="9" spans="1:11" s="2" customFormat="1" ht="18" customHeight="1" x14ac:dyDescent="0.2">
      <c r="A9" s="14"/>
      <c r="B9" s="42" t="s">
        <v>16</v>
      </c>
      <c r="C9" s="75" t="s">
        <v>31</v>
      </c>
      <c r="D9" s="75" t="s">
        <v>55</v>
      </c>
      <c r="E9" s="75" t="s">
        <v>99</v>
      </c>
      <c r="F9" s="75" t="s">
        <v>119</v>
      </c>
      <c r="G9" s="75" t="s">
        <v>158</v>
      </c>
      <c r="H9" s="75" t="s">
        <v>159</v>
      </c>
      <c r="I9" s="79" t="s">
        <v>160</v>
      </c>
      <c r="J9" s="80" t="s">
        <v>206</v>
      </c>
    </row>
    <row r="10" spans="1:11" s="3" customFormat="1" ht="13.5" customHeight="1" x14ac:dyDescent="0.2">
      <c r="A10" s="14"/>
      <c r="B10" s="40">
        <f>ROW(B10) - ROW($B$9)</f>
        <v>1</v>
      </c>
      <c r="C10" s="76" t="s">
        <v>32</v>
      </c>
      <c r="D10" s="76" t="s">
        <v>56</v>
      </c>
      <c r="E10" s="78" t="s">
        <v>100</v>
      </c>
      <c r="F10" s="78" t="s">
        <v>120</v>
      </c>
      <c r="G10" s="41"/>
      <c r="H10" s="41"/>
      <c r="I10" s="78" t="s">
        <v>161</v>
      </c>
      <c r="J10" s="56">
        <v>1</v>
      </c>
    </row>
    <row r="11" spans="1:11" s="3" customFormat="1" ht="13.5" customHeight="1" x14ac:dyDescent="0.2">
      <c r="A11" s="14"/>
      <c r="B11" s="43">
        <f>ROW(B11) - ROW($B$9)</f>
        <v>2</v>
      </c>
      <c r="C11" s="77" t="s">
        <v>32</v>
      </c>
      <c r="D11" s="77" t="s">
        <v>57</v>
      </c>
      <c r="E11" s="77" t="s">
        <v>101</v>
      </c>
      <c r="F11" s="77" t="s">
        <v>121</v>
      </c>
      <c r="G11" s="44"/>
      <c r="H11" s="44"/>
      <c r="I11" s="77" t="s">
        <v>162</v>
      </c>
      <c r="J11" s="57">
        <v>1</v>
      </c>
    </row>
    <row r="12" spans="1:11" s="3" customFormat="1" ht="13.5" customHeight="1" x14ac:dyDescent="0.2">
      <c r="A12" s="14"/>
      <c r="B12" s="40">
        <f>ROW(B12) - ROW($B$9)</f>
        <v>3</v>
      </c>
      <c r="C12" s="76" t="s">
        <v>32</v>
      </c>
      <c r="D12" s="76" t="s">
        <v>58</v>
      </c>
      <c r="E12" s="78" t="s">
        <v>102</v>
      </c>
      <c r="F12" s="78" t="s">
        <v>122</v>
      </c>
      <c r="G12" s="41"/>
      <c r="H12" s="41"/>
      <c r="I12" s="78" t="s">
        <v>163</v>
      </c>
      <c r="J12" s="56">
        <v>1</v>
      </c>
    </row>
    <row r="13" spans="1:11" s="3" customFormat="1" ht="13.5" customHeight="1" x14ac:dyDescent="0.2">
      <c r="A13" s="14"/>
      <c r="B13" s="43">
        <f>ROW(B13) - ROW($B$9)</f>
        <v>4</v>
      </c>
      <c r="C13" s="77" t="s">
        <v>32</v>
      </c>
      <c r="D13" s="77" t="s">
        <v>59</v>
      </c>
      <c r="E13" s="77" t="s">
        <v>103</v>
      </c>
      <c r="F13" s="77" t="s">
        <v>123</v>
      </c>
      <c r="G13" s="44"/>
      <c r="H13" s="44"/>
      <c r="I13" s="77" t="s">
        <v>164</v>
      </c>
      <c r="J13" s="57">
        <v>1</v>
      </c>
    </row>
    <row r="14" spans="1:11" s="3" customFormat="1" ht="13.5" customHeight="1" x14ac:dyDescent="0.2">
      <c r="A14" s="14"/>
      <c r="B14" s="40">
        <f>ROW(B14) - ROW($B$9)</f>
        <v>5</v>
      </c>
      <c r="C14" s="76" t="s">
        <v>33</v>
      </c>
      <c r="D14" s="76" t="s">
        <v>60</v>
      </c>
      <c r="E14" s="78" t="s">
        <v>104</v>
      </c>
      <c r="F14" s="78" t="s">
        <v>124</v>
      </c>
      <c r="G14" s="41"/>
      <c r="H14" s="41"/>
      <c r="I14" s="78" t="s">
        <v>165</v>
      </c>
      <c r="J14" s="56">
        <v>9</v>
      </c>
    </row>
    <row r="15" spans="1:11" s="3" customFormat="1" ht="13.5" customHeight="1" x14ac:dyDescent="0.2">
      <c r="A15" s="14"/>
      <c r="B15" s="43">
        <f>ROW(B15) - ROW($B$9)</f>
        <v>6</v>
      </c>
      <c r="C15" s="77" t="s">
        <v>34</v>
      </c>
      <c r="D15" s="77" t="s">
        <v>61</v>
      </c>
      <c r="E15" s="77" t="s">
        <v>105</v>
      </c>
      <c r="F15" s="77" t="s">
        <v>125</v>
      </c>
      <c r="G15" s="44"/>
      <c r="H15" s="44"/>
      <c r="I15" s="77" t="s">
        <v>166</v>
      </c>
      <c r="J15" s="57">
        <v>1</v>
      </c>
    </row>
    <row r="16" spans="1:11" s="3" customFormat="1" ht="13.5" customHeight="1" x14ac:dyDescent="0.2">
      <c r="A16" s="14"/>
      <c r="B16" s="40">
        <f>ROW(B16) - ROW($B$9)</f>
        <v>7</v>
      </c>
      <c r="C16" s="76" t="s">
        <v>35</v>
      </c>
      <c r="D16" s="76" t="s">
        <v>62</v>
      </c>
      <c r="E16" s="78" t="s">
        <v>105</v>
      </c>
      <c r="F16" s="78" t="s">
        <v>126</v>
      </c>
      <c r="G16" s="41"/>
      <c r="H16" s="41"/>
      <c r="I16" s="78" t="s">
        <v>167</v>
      </c>
      <c r="J16" s="56">
        <v>2</v>
      </c>
    </row>
    <row r="17" spans="1:10" s="3" customFormat="1" ht="13.5" customHeight="1" x14ac:dyDescent="0.2">
      <c r="A17" s="14"/>
      <c r="B17" s="43">
        <f>ROW(B17) - ROW($B$9)</f>
        <v>8</v>
      </c>
      <c r="C17" s="77" t="s">
        <v>36</v>
      </c>
      <c r="D17" s="77" t="s">
        <v>63</v>
      </c>
      <c r="E17" s="77" t="s">
        <v>104</v>
      </c>
      <c r="F17" s="77" t="s">
        <v>127</v>
      </c>
      <c r="G17" s="44"/>
      <c r="H17" s="44"/>
      <c r="I17" s="77" t="s">
        <v>168</v>
      </c>
      <c r="J17" s="57">
        <v>1</v>
      </c>
    </row>
    <row r="18" spans="1:10" s="3" customFormat="1" ht="13.5" customHeight="1" x14ac:dyDescent="0.2">
      <c r="A18" s="14"/>
      <c r="B18" s="40">
        <f>ROW(B18) - ROW($B$9)</f>
        <v>9</v>
      </c>
      <c r="C18" s="76" t="s">
        <v>37</v>
      </c>
      <c r="D18" s="76" t="s">
        <v>64</v>
      </c>
      <c r="E18" s="78" t="s">
        <v>104</v>
      </c>
      <c r="F18" s="78" t="s">
        <v>128</v>
      </c>
      <c r="G18" s="41"/>
      <c r="H18" s="41"/>
      <c r="I18" s="78" t="s">
        <v>169</v>
      </c>
      <c r="J18" s="56">
        <v>1</v>
      </c>
    </row>
    <row r="19" spans="1:10" s="3" customFormat="1" ht="13.5" customHeight="1" x14ac:dyDescent="0.2">
      <c r="A19" s="14"/>
      <c r="B19" s="43">
        <f>ROW(B19) - ROW($B$9)</f>
        <v>10</v>
      </c>
      <c r="C19" s="77" t="s">
        <v>38</v>
      </c>
      <c r="D19" s="77" t="s">
        <v>65</v>
      </c>
      <c r="E19" s="77" t="s">
        <v>104</v>
      </c>
      <c r="F19" s="77" t="s">
        <v>129</v>
      </c>
      <c r="G19" s="44"/>
      <c r="H19" s="44"/>
      <c r="I19" s="77" t="s">
        <v>170</v>
      </c>
      <c r="J19" s="57">
        <v>1</v>
      </c>
    </row>
    <row r="20" spans="1:10" s="3" customFormat="1" ht="13.5" customHeight="1" x14ac:dyDescent="0.2">
      <c r="A20" s="14"/>
      <c r="B20" s="40">
        <f>ROW(B20) - ROW($B$9)</f>
        <v>11</v>
      </c>
      <c r="C20" s="76" t="s">
        <v>39</v>
      </c>
      <c r="D20" s="76" t="s">
        <v>66</v>
      </c>
      <c r="E20" s="78" t="s">
        <v>106</v>
      </c>
      <c r="F20" s="78" t="s">
        <v>130</v>
      </c>
      <c r="G20" s="41"/>
      <c r="H20" s="41"/>
      <c r="I20" s="78" t="s">
        <v>171</v>
      </c>
      <c r="J20" s="56">
        <v>1</v>
      </c>
    </row>
    <row r="21" spans="1:10" s="3" customFormat="1" ht="13.5" customHeight="1" x14ac:dyDescent="0.2">
      <c r="A21" s="14"/>
      <c r="B21" s="43">
        <f>ROW(B21) - ROW($B$9)</f>
        <v>12</v>
      </c>
      <c r="C21" s="77" t="s">
        <v>34</v>
      </c>
      <c r="D21" s="77" t="s">
        <v>67</v>
      </c>
      <c r="E21" s="77" t="s">
        <v>104</v>
      </c>
      <c r="F21" s="77" t="s">
        <v>131</v>
      </c>
      <c r="G21" s="44"/>
      <c r="H21" s="44"/>
      <c r="I21" s="77" t="s">
        <v>172</v>
      </c>
      <c r="J21" s="57">
        <v>6</v>
      </c>
    </row>
    <row r="22" spans="1:10" s="3" customFormat="1" ht="13.5" customHeight="1" x14ac:dyDescent="0.2">
      <c r="A22" s="14"/>
      <c r="B22" s="40">
        <f>ROW(B22) - ROW($B$9)</f>
        <v>13</v>
      </c>
      <c r="C22" s="76" t="s">
        <v>40</v>
      </c>
      <c r="D22" s="76" t="s">
        <v>68</v>
      </c>
      <c r="E22" s="78" t="s">
        <v>105</v>
      </c>
      <c r="F22" s="78" t="s">
        <v>132</v>
      </c>
      <c r="G22" s="41"/>
      <c r="H22" s="41"/>
      <c r="I22" s="78" t="s">
        <v>173</v>
      </c>
      <c r="J22" s="56">
        <v>4</v>
      </c>
    </row>
    <row r="23" spans="1:10" s="3" customFormat="1" ht="13.5" customHeight="1" x14ac:dyDescent="0.2">
      <c r="A23" s="14"/>
      <c r="B23" s="43">
        <f>ROW(B23) - ROW($B$9)</f>
        <v>14</v>
      </c>
      <c r="C23" s="77" t="s">
        <v>41</v>
      </c>
      <c r="D23" s="77" t="s">
        <v>69</v>
      </c>
      <c r="E23" s="77" t="s">
        <v>107</v>
      </c>
      <c r="F23" s="77" t="s">
        <v>133</v>
      </c>
      <c r="G23" s="44"/>
      <c r="H23" s="44"/>
      <c r="I23" s="77" t="s">
        <v>174</v>
      </c>
      <c r="J23" s="57">
        <v>2</v>
      </c>
    </row>
    <row r="24" spans="1:10" s="3" customFormat="1" ht="13.5" customHeight="1" x14ac:dyDescent="0.2">
      <c r="A24" s="14"/>
      <c r="B24" s="40">
        <f>ROW(B24) - ROW($B$9)</f>
        <v>15</v>
      </c>
      <c r="C24" s="76" t="s">
        <v>32</v>
      </c>
      <c r="D24" s="76" t="s">
        <v>70</v>
      </c>
      <c r="E24" s="78" t="s">
        <v>108</v>
      </c>
      <c r="F24" s="78" t="s">
        <v>134</v>
      </c>
      <c r="G24" s="41"/>
      <c r="H24" s="41"/>
      <c r="I24" s="78" t="s">
        <v>175</v>
      </c>
      <c r="J24" s="56">
        <v>1</v>
      </c>
    </row>
    <row r="25" spans="1:10" s="3" customFormat="1" ht="13.5" customHeight="1" x14ac:dyDescent="0.2">
      <c r="A25" s="14"/>
      <c r="B25" s="43">
        <f>ROW(B25) - ROW($B$9)</f>
        <v>16</v>
      </c>
      <c r="C25" s="77" t="s">
        <v>32</v>
      </c>
      <c r="D25" s="77" t="s">
        <v>71</v>
      </c>
      <c r="E25" s="77" t="s">
        <v>109</v>
      </c>
      <c r="F25" s="77" t="s">
        <v>135</v>
      </c>
      <c r="G25" s="44"/>
      <c r="H25" s="44"/>
      <c r="I25" s="77" t="s">
        <v>176</v>
      </c>
      <c r="J25" s="57">
        <v>4</v>
      </c>
    </row>
    <row r="26" spans="1:10" s="3" customFormat="1" ht="13.5" customHeight="1" x14ac:dyDescent="0.2">
      <c r="A26" s="14"/>
      <c r="B26" s="40">
        <f>ROW(B26) - ROW($B$9)</f>
        <v>17</v>
      </c>
      <c r="C26" s="76" t="s">
        <v>32</v>
      </c>
      <c r="D26" s="76" t="s">
        <v>72</v>
      </c>
      <c r="E26" s="78" t="s">
        <v>103</v>
      </c>
      <c r="F26" s="78" t="s">
        <v>136</v>
      </c>
      <c r="G26" s="41"/>
      <c r="H26" s="41"/>
      <c r="I26" s="78" t="s">
        <v>177</v>
      </c>
      <c r="J26" s="56">
        <v>1</v>
      </c>
    </row>
    <row r="27" spans="1:10" s="3" customFormat="1" ht="13.5" customHeight="1" x14ac:dyDescent="0.2">
      <c r="A27" s="14"/>
      <c r="B27" s="43">
        <f>ROW(B27) - ROW($B$9)</f>
        <v>18</v>
      </c>
      <c r="C27" s="77" t="s">
        <v>32</v>
      </c>
      <c r="D27" s="77" t="s">
        <v>73</v>
      </c>
      <c r="E27" s="77" t="s">
        <v>110</v>
      </c>
      <c r="F27" s="77" t="s">
        <v>137</v>
      </c>
      <c r="G27" s="44"/>
      <c r="H27" s="44"/>
      <c r="I27" s="77" t="s">
        <v>178</v>
      </c>
      <c r="J27" s="57">
        <v>1</v>
      </c>
    </row>
    <row r="28" spans="1:10" s="3" customFormat="1" ht="13.5" customHeight="1" x14ac:dyDescent="0.2">
      <c r="A28" s="14"/>
      <c r="B28" s="40">
        <f>ROW(B28) - ROW($B$9)</f>
        <v>19</v>
      </c>
      <c r="C28" s="76" t="s">
        <v>32</v>
      </c>
      <c r="D28" s="76" t="s">
        <v>74</v>
      </c>
      <c r="E28" s="78" t="s">
        <v>111</v>
      </c>
      <c r="F28" s="78" t="s">
        <v>138</v>
      </c>
      <c r="G28" s="41"/>
      <c r="H28" s="41"/>
      <c r="I28" s="78" t="s">
        <v>179</v>
      </c>
      <c r="J28" s="56">
        <v>1</v>
      </c>
    </row>
    <row r="29" spans="1:10" s="3" customFormat="1" ht="13.5" customHeight="1" x14ac:dyDescent="0.2">
      <c r="A29" s="14"/>
      <c r="B29" s="43">
        <f>ROW(B29) - ROW($B$9)</f>
        <v>20</v>
      </c>
      <c r="C29" s="77" t="s">
        <v>32</v>
      </c>
      <c r="D29" s="77" t="s">
        <v>75</v>
      </c>
      <c r="E29" s="77" t="s">
        <v>112</v>
      </c>
      <c r="F29" s="77" t="s">
        <v>139</v>
      </c>
      <c r="G29" s="44"/>
      <c r="H29" s="44"/>
      <c r="I29" s="77" t="s">
        <v>180</v>
      </c>
      <c r="J29" s="57">
        <v>1</v>
      </c>
    </row>
    <row r="30" spans="1:10" s="3" customFormat="1" ht="13.5" customHeight="1" x14ac:dyDescent="0.2">
      <c r="A30" s="14"/>
      <c r="B30" s="40">
        <f>ROW(B30) - ROW($B$9)</f>
        <v>21</v>
      </c>
      <c r="C30" s="76" t="s">
        <v>42</v>
      </c>
      <c r="D30" s="76" t="s">
        <v>76</v>
      </c>
      <c r="E30" s="78" t="s">
        <v>107</v>
      </c>
      <c r="F30" s="78" t="s">
        <v>140</v>
      </c>
      <c r="G30" s="41"/>
      <c r="H30" s="41"/>
      <c r="I30" s="78" t="s">
        <v>181</v>
      </c>
      <c r="J30" s="56">
        <v>1</v>
      </c>
    </row>
    <row r="31" spans="1:10" s="3" customFormat="1" ht="13.5" customHeight="1" x14ac:dyDescent="0.2">
      <c r="A31" s="14"/>
      <c r="B31" s="43">
        <f>ROW(B31) - ROW($B$9)</f>
        <v>22</v>
      </c>
      <c r="C31" s="77" t="s">
        <v>43</v>
      </c>
      <c r="D31" s="77" t="s">
        <v>77</v>
      </c>
      <c r="E31" s="77" t="s">
        <v>105</v>
      </c>
      <c r="F31" s="77" t="s">
        <v>141</v>
      </c>
      <c r="G31" s="44"/>
      <c r="H31" s="44"/>
      <c r="I31" s="77" t="s">
        <v>182</v>
      </c>
      <c r="J31" s="57">
        <v>1</v>
      </c>
    </row>
    <row r="32" spans="1:10" s="3" customFormat="1" ht="13.5" customHeight="1" x14ac:dyDescent="0.2">
      <c r="A32" s="14"/>
      <c r="B32" s="40">
        <f>ROW(B32) - ROW($B$9)</f>
        <v>23</v>
      </c>
      <c r="C32" s="76" t="s">
        <v>32</v>
      </c>
      <c r="D32" s="76" t="s">
        <v>78</v>
      </c>
      <c r="E32" s="78" t="s">
        <v>103</v>
      </c>
      <c r="F32" s="78" t="s">
        <v>142</v>
      </c>
      <c r="G32" s="41"/>
      <c r="H32" s="41"/>
      <c r="I32" s="78" t="s">
        <v>183</v>
      </c>
      <c r="J32" s="56">
        <v>1</v>
      </c>
    </row>
    <row r="33" spans="1:10" s="3" customFormat="1" ht="13.5" customHeight="1" x14ac:dyDescent="0.2">
      <c r="A33" s="14"/>
      <c r="B33" s="43">
        <f>ROW(B33) - ROW($B$9)</f>
        <v>24</v>
      </c>
      <c r="C33" s="77" t="s">
        <v>32</v>
      </c>
      <c r="D33" s="77" t="s">
        <v>79</v>
      </c>
      <c r="E33" s="77" t="s">
        <v>113</v>
      </c>
      <c r="F33" s="77" t="s">
        <v>143</v>
      </c>
      <c r="G33" s="44"/>
      <c r="H33" s="44"/>
      <c r="I33" s="77" t="s">
        <v>184</v>
      </c>
      <c r="J33" s="57">
        <v>1</v>
      </c>
    </row>
    <row r="34" spans="1:10" s="3" customFormat="1" ht="13.5" customHeight="1" x14ac:dyDescent="0.2">
      <c r="A34" s="14"/>
      <c r="B34" s="40">
        <f>ROW(B34) - ROW($B$9)</f>
        <v>25</v>
      </c>
      <c r="C34" s="76" t="s">
        <v>32</v>
      </c>
      <c r="D34" s="76" t="s">
        <v>80</v>
      </c>
      <c r="E34" s="78" t="s">
        <v>114</v>
      </c>
      <c r="F34" s="78" t="s">
        <v>144</v>
      </c>
      <c r="G34" s="41"/>
      <c r="H34" s="41"/>
      <c r="I34" s="78" t="s">
        <v>185</v>
      </c>
      <c r="J34" s="56">
        <v>1</v>
      </c>
    </row>
    <row r="35" spans="1:10" s="3" customFormat="1" ht="13.5" customHeight="1" x14ac:dyDescent="0.2">
      <c r="A35" s="14"/>
      <c r="B35" s="43">
        <f>ROW(B35) - ROW($B$9)</f>
        <v>26</v>
      </c>
      <c r="C35" s="77" t="s">
        <v>44</v>
      </c>
      <c r="D35" s="77" t="s">
        <v>81</v>
      </c>
      <c r="E35" s="77" t="s">
        <v>105</v>
      </c>
      <c r="F35" s="77" t="s">
        <v>145</v>
      </c>
      <c r="G35" s="44"/>
      <c r="H35" s="44"/>
      <c r="I35" s="77" t="s">
        <v>186</v>
      </c>
      <c r="J35" s="57">
        <v>1</v>
      </c>
    </row>
    <row r="36" spans="1:10" s="3" customFormat="1" ht="13.5" customHeight="1" x14ac:dyDescent="0.2">
      <c r="A36" s="14"/>
      <c r="B36" s="40">
        <f>ROW(B36) - ROW($B$9)</f>
        <v>27</v>
      </c>
      <c r="C36" s="76" t="s">
        <v>45</v>
      </c>
      <c r="D36" s="76" t="s">
        <v>82</v>
      </c>
      <c r="E36" s="78" t="s">
        <v>115</v>
      </c>
      <c r="F36" s="78" t="s">
        <v>146</v>
      </c>
      <c r="G36" s="41"/>
      <c r="H36" s="41"/>
      <c r="I36" s="78" t="s">
        <v>187</v>
      </c>
      <c r="J36" s="56">
        <v>7</v>
      </c>
    </row>
    <row r="37" spans="1:10" s="3" customFormat="1" ht="13.5" customHeight="1" x14ac:dyDescent="0.2">
      <c r="A37" s="14"/>
      <c r="B37" s="43">
        <f>ROW(B37) - ROW($B$9)</f>
        <v>28</v>
      </c>
      <c r="C37" s="77" t="s">
        <v>46</v>
      </c>
      <c r="D37" s="77" t="s">
        <v>83</v>
      </c>
      <c r="E37" s="77" t="s">
        <v>115</v>
      </c>
      <c r="F37" s="77" t="s">
        <v>147</v>
      </c>
      <c r="G37" s="44"/>
      <c r="H37" s="44"/>
      <c r="I37" s="77" t="s">
        <v>188</v>
      </c>
      <c r="J37" s="57">
        <v>1</v>
      </c>
    </row>
    <row r="38" spans="1:10" s="3" customFormat="1" ht="13.5" customHeight="1" x14ac:dyDescent="0.2">
      <c r="A38" s="14"/>
      <c r="B38" s="40">
        <f>ROW(B38) - ROW($B$9)</f>
        <v>29</v>
      </c>
      <c r="C38" s="76" t="s">
        <v>47</v>
      </c>
      <c r="D38" s="76" t="s">
        <v>84</v>
      </c>
      <c r="E38" s="78" t="s">
        <v>116</v>
      </c>
      <c r="F38" s="78" t="s">
        <v>148</v>
      </c>
      <c r="G38" s="41"/>
      <c r="H38" s="41"/>
      <c r="I38" s="78" t="s">
        <v>189</v>
      </c>
      <c r="J38" s="56">
        <v>1</v>
      </c>
    </row>
    <row r="39" spans="1:10" s="3" customFormat="1" ht="13.5" customHeight="1" x14ac:dyDescent="0.2">
      <c r="A39" s="14"/>
      <c r="B39" s="43">
        <f>ROW(B39) - ROW($B$9)</f>
        <v>30</v>
      </c>
      <c r="C39" s="77" t="s">
        <v>48</v>
      </c>
      <c r="D39" s="77" t="s">
        <v>85</v>
      </c>
      <c r="E39" s="77" t="s">
        <v>105</v>
      </c>
      <c r="F39" s="77" t="s">
        <v>149</v>
      </c>
      <c r="G39" s="44"/>
      <c r="H39" s="44"/>
      <c r="I39" s="77" t="s">
        <v>190</v>
      </c>
      <c r="J39" s="57">
        <v>2</v>
      </c>
    </row>
    <row r="40" spans="1:10" s="3" customFormat="1" ht="13.5" customHeight="1" x14ac:dyDescent="0.2">
      <c r="A40" s="14"/>
      <c r="B40" s="40">
        <f>ROW(B40) - ROW($B$9)</f>
        <v>31</v>
      </c>
      <c r="C40" s="76" t="s">
        <v>49</v>
      </c>
      <c r="D40" s="76" t="s">
        <v>86</v>
      </c>
      <c r="E40" s="78" t="s">
        <v>116</v>
      </c>
      <c r="F40" s="78" t="s">
        <v>150</v>
      </c>
      <c r="G40" s="41"/>
      <c r="H40" s="41"/>
      <c r="I40" s="78" t="s">
        <v>191</v>
      </c>
      <c r="J40" s="56">
        <v>1</v>
      </c>
    </row>
    <row r="41" spans="1:10" s="3" customFormat="1" ht="13.5" customHeight="1" x14ac:dyDescent="0.2">
      <c r="A41" s="14"/>
      <c r="B41" s="43">
        <f>ROW(B41) - ROW($B$9)</f>
        <v>32</v>
      </c>
      <c r="C41" s="77" t="s">
        <v>50</v>
      </c>
      <c r="D41" s="77" t="s">
        <v>87</v>
      </c>
      <c r="E41" s="77" t="s">
        <v>115</v>
      </c>
      <c r="F41" s="77" t="s">
        <v>151</v>
      </c>
      <c r="G41" s="44"/>
      <c r="H41" s="44"/>
      <c r="I41" s="77" t="s">
        <v>192</v>
      </c>
      <c r="J41" s="57">
        <v>1</v>
      </c>
    </row>
    <row r="42" spans="1:10" s="3" customFormat="1" ht="13.5" customHeight="1" x14ac:dyDescent="0.2">
      <c r="A42" s="14"/>
      <c r="B42" s="40">
        <f>ROW(B42) - ROW($B$9)</f>
        <v>33</v>
      </c>
      <c r="C42" s="76" t="s">
        <v>51</v>
      </c>
      <c r="D42" s="76" t="s">
        <v>88</v>
      </c>
      <c r="E42" s="78" t="s">
        <v>32</v>
      </c>
      <c r="F42" s="78" t="s">
        <v>32</v>
      </c>
      <c r="G42" s="41"/>
      <c r="H42" s="41"/>
      <c r="I42" s="78" t="s">
        <v>193</v>
      </c>
      <c r="J42" s="56">
        <v>1</v>
      </c>
    </row>
    <row r="43" spans="1:10" s="3" customFormat="1" ht="13.5" customHeight="1" x14ac:dyDescent="0.2">
      <c r="A43" s="14"/>
      <c r="B43" s="43">
        <f>ROW(B43) - ROW($B$9)</f>
        <v>34</v>
      </c>
      <c r="C43" s="77" t="s">
        <v>52</v>
      </c>
      <c r="D43" s="77" t="s">
        <v>88</v>
      </c>
      <c r="E43" s="77" t="s">
        <v>32</v>
      </c>
      <c r="F43" s="77" t="s">
        <v>32</v>
      </c>
      <c r="G43" s="44"/>
      <c r="H43" s="44"/>
      <c r="I43" s="77" t="s">
        <v>194</v>
      </c>
      <c r="J43" s="57">
        <v>1</v>
      </c>
    </row>
    <row r="44" spans="1:10" s="3" customFormat="1" ht="13.5" customHeight="1" x14ac:dyDescent="0.2">
      <c r="A44" s="14"/>
      <c r="B44" s="40">
        <f>ROW(B44) - ROW($B$9)</f>
        <v>35</v>
      </c>
      <c r="C44" s="76" t="s">
        <v>53</v>
      </c>
      <c r="D44" s="76" t="s">
        <v>89</v>
      </c>
      <c r="E44" s="78" t="s">
        <v>116</v>
      </c>
      <c r="F44" s="78" t="s">
        <v>152</v>
      </c>
      <c r="G44" s="41"/>
      <c r="H44" s="41"/>
      <c r="I44" s="78" t="s">
        <v>195</v>
      </c>
      <c r="J44" s="56">
        <v>1</v>
      </c>
    </row>
    <row r="45" spans="1:10" s="3" customFormat="1" ht="13.5" customHeight="1" x14ac:dyDescent="0.2">
      <c r="A45" s="14"/>
      <c r="B45" s="43">
        <f>ROW(B45) - ROW($B$9)</f>
        <v>36</v>
      </c>
      <c r="C45" s="77" t="s">
        <v>32</v>
      </c>
      <c r="D45" s="77" t="s">
        <v>90</v>
      </c>
      <c r="E45" s="77" t="s">
        <v>115</v>
      </c>
      <c r="F45" s="77" t="s">
        <v>153</v>
      </c>
      <c r="G45" s="44"/>
      <c r="H45" s="44"/>
      <c r="I45" s="77" t="s">
        <v>196</v>
      </c>
      <c r="J45" s="57">
        <v>1</v>
      </c>
    </row>
    <row r="46" spans="1:10" s="3" customFormat="1" ht="13.5" customHeight="1" x14ac:dyDescent="0.2">
      <c r="A46" s="14"/>
      <c r="B46" s="40">
        <f>ROW(B46) - ROW($B$9)</f>
        <v>37</v>
      </c>
      <c r="C46" s="76" t="s">
        <v>32</v>
      </c>
      <c r="D46" s="76" t="s">
        <v>91</v>
      </c>
      <c r="E46" s="78" t="s">
        <v>117</v>
      </c>
      <c r="F46" s="78" t="s">
        <v>154</v>
      </c>
      <c r="G46" s="41"/>
      <c r="H46" s="41"/>
      <c r="I46" s="78" t="s">
        <v>197</v>
      </c>
      <c r="J46" s="56">
        <v>3</v>
      </c>
    </row>
    <row r="47" spans="1:10" s="3" customFormat="1" ht="13.5" customHeight="1" x14ac:dyDescent="0.2">
      <c r="A47" s="14"/>
      <c r="B47" s="43">
        <f>ROW(B47) - ROW($B$9)</f>
        <v>38</v>
      </c>
      <c r="C47" s="77" t="s">
        <v>32</v>
      </c>
      <c r="D47" s="77" t="s">
        <v>92</v>
      </c>
      <c r="E47" s="77" t="s">
        <v>118</v>
      </c>
      <c r="F47" s="77" t="s">
        <v>155</v>
      </c>
      <c r="G47" s="44"/>
      <c r="H47" s="44"/>
      <c r="I47" s="77" t="s">
        <v>198</v>
      </c>
      <c r="J47" s="57">
        <v>2</v>
      </c>
    </row>
    <row r="48" spans="1:10" s="3" customFormat="1" ht="13.5" customHeight="1" x14ac:dyDescent="0.2">
      <c r="A48" s="14"/>
      <c r="B48" s="40">
        <f>ROW(B48) - ROW($B$9)</f>
        <v>39</v>
      </c>
      <c r="C48" s="76" t="s">
        <v>45</v>
      </c>
      <c r="D48" s="76" t="s">
        <v>93</v>
      </c>
      <c r="E48" s="78" t="s">
        <v>104</v>
      </c>
      <c r="F48" s="78" t="s">
        <v>156</v>
      </c>
      <c r="G48" s="41"/>
      <c r="H48" s="41"/>
      <c r="I48" s="78" t="s">
        <v>199</v>
      </c>
      <c r="J48" s="56">
        <v>1</v>
      </c>
    </row>
    <row r="49" spans="1:10" s="3" customFormat="1" ht="13.5" customHeight="1" x14ac:dyDescent="0.2">
      <c r="A49" s="14"/>
      <c r="B49" s="43">
        <f>ROW(B49) - ROW($B$9)</f>
        <v>40</v>
      </c>
      <c r="C49" s="77" t="s">
        <v>32</v>
      </c>
      <c r="D49" s="77" t="s">
        <v>94</v>
      </c>
      <c r="E49" s="77" t="s">
        <v>103</v>
      </c>
      <c r="F49" s="77" t="s">
        <v>157</v>
      </c>
      <c r="G49" s="44"/>
      <c r="H49" s="44"/>
      <c r="I49" s="77" t="s">
        <v>200</v>
      </c>
      <c r="J49" s="57">
        <v>1</v>
      </c>
    </row>
    <row r="50" spans="1:10" s="3" customFormat="1" ht="13.5" customHeight="1" x14ac:dyDescent="0.2">
      <c r="A50" s="14"/>
      <c r="B50" s="40">
        <f>ROW(B50) - ROW($B$9)</f>
        <v>41</v>
      </c>
      <c r="C50" s="76" t="s">
        <v>54</v>
      </c>
      <c r="D50" s="76" t="s">
        <v>95</v>
      </c>
      <c r="E50" s="78" t="s">
        <v>32</v>
      </c>
      <c r="F50" s="78" t="s">
        <v>32</v>
      </c>
      <c r="G50" s="41"/>
      <c r="H50" s="41"/>
      <c r="I50" s="78" t="s">
        <v>201</v>
      </c>
      <c r="J50" s="56">
        <v>2</v>
      </c>
    </row>
    <row r="51" spans="1:10" s="3" customFormat="1" ht="13.5" customHeight="1" x14ac:dyDescent="0.2">
      <c r="A51" s="14"/>
      <c r="B51" s="43">
        <f>ROW(B51) - ROW($B$9)</f>
        <v>42</v>
      </c>
      <c r="C51" s="77" t="s">
        <v>54</v>
      </c>
      <c r="D51" s="77" t="s">
        <v>88</v>
      </c>
      <c r="E51" s="77" t="s">
        <v>32</v>
      </c>
      <c r="F51" s="77" t="s">
        <v>32</v>
      </c>
      <c r="G51" s="44"/>
      <c r="H51" s="44"/>
      <c r="I51" s="77" t="s">
        <v>202</v>
      </c>
      <c r="J51" s="57">
        <v>2</v>
      </c>
    </row>
    <row r="52" spans="1:10" s="3" customFormat="1" ht="13.5" customHeight="1" x14ac:dyDescent="0.2">
      <c r="A52" s="14"/>
      <c r="B52" s="40">
        <f>ROW(B52) - ROW($B$9)</f>
        <v>43</v>
      </c>
      <c r="C52" s="76" t="s">
        <v>32</v>
      </c>
      <c r="D52" s="76" t="s">
        <v>96</v>
      </c>
      <c r="E52" s="78" t="s">
        <v>32</v>
      </c>
      <c r="F52" s="78" t="s">
        <v>32</v>
      </c>
      <c r="G52" s="41"/>
      <c r="H52" s="41"/>
      <c r="I52" s="78" t="s">
        <v>203</v>
      </c>
      <c r="J52" s="56">
        <v>1</v>
      </c>
    </row>
    <row r="53" spans="1:10" s="3" customFormat="1" ht="13.5" customHeight="1" x14ac:dyDescent="0.2">
      <c r="A53" s="14"/>
      <c r="B53" s="43">
        <f>ROW(B53) - ROW($B$9)</f>
        <v>44</v>
      </c>
      <c r="C53" s="77" t="s">
        <v>32</v>
      </c>
      <c r="D53" s="77" t="s">
        <v>97</v>
      </c>
      <c r="E53" s="77" t="s">
        <v>32</v>
      </c>
      <c r="F53" s="77" t="s">
        <v>32</v>
      </c>
      <c r="G53" s="44"/>
      <c r="H53" s="44"/>
      <c r="I53" s="77" t="s">
        <v>204</v>
      </c>
      <c r="J53" s="57">
        <v>2</v>
      </c>
    </row>
    <row r="54" spans="1:10" s="3" customFormat="1" ht="13.5" customHeight="1" x14ac:dyDescent="0.2">
      <c r="A54" s="14"/>
      <c r="B54" s="40">
        <f>ROW(B54) - ROW($B$9)</f>
        <v>45</v>
      </c>
      <c r="C54" s="76" t="s">
        <v>32</v>
      </c>
      <c r="D54" s="76" t="s">
        <v>98</v>
      </c>
      <c r="E54" s="78" t="s">
        <v>32</v>
      </c>
      <c r="F54" s="78" t="s">
        <v>32</v>
      </c>
      <c r="G54" s="41"/>
      <c r="H54" s="41"/>
      <c r="I54" s="78" t="s">
        <v>205</v>
      </c>
      <c r="J54" s="56">
        <v>5</v>
      </c>
    </row>
    <row r="55" spans="1:10" x14ac:dyDescent="0.2">
      <c r="A55" s="14"/>
      <c r="B55" s="65" t="s">
        <v>14</v>
      </c>
      <c r="C55" s="66"/>
      <c r="D55" s="46"/>
      <c r="E55" s="45"/>
      <c r="F55" s="7" t="s">
        <v>15</v>
      </c>
      <c r="J55" s="58">
        <f>SUM(J10:J54)</f>
        <v>83</v>
      </c>
    </row>
    <row r="56" spans="1:10" x14ac:dyDescent="0.2">
      <c r="A56" s="14"/>
      <c r="B56" s="10"/>
      <c r="C56" s="10"/>
      <c r="D56" s="9"/>
      <c r="E56" s="11"/>
      <c r="F56" s="8"/>
      <c r="G56" s="8"/>
      <c r="H56" s="8"/>
      <c r="I56" s="53"/>
      <c r="J56" s="19"/>
    </row>
    <row r="57" spans="1:10" x14ac:dyDescent="0.2">
      <c r="A57" s="14"/>
      <c r="B57" s="10"/>
      <c r="C57" s="10"/>
      <c r="D57" s="10"/>
      <c r="E57" s="12"/>
      <c r="F57" s="9"/>
      <c r="G57" s="9"/>
      <c r="H57" s="9"/>
      <c r="I57" s="54"/>
      <c r="J57" s="20"/>
    </row>
    <row r="58" spans="1:10" x14ac:dyDescent="0.2">
      <c r="A58" s="14"/>
      <c r="B58" s="10"/>
      <c r="C58" s="10"/>
      <c r="D58" s="10"/>
      <c r="E58" s="12"/>
      <c r="F58" s="9"/>
      <c r="G58" s="9"/>
      <c r="H58" s="9"/>
      <c r="I58" s="54" t="s">
        <v>17</v>
      </c>
      <c r="J58" s="20"/>
    </row>
    <row r="59" spans="1:10" ht="13.5" thickBot="1" x14ac:dyDescent="0.25">
      <c r="A59" s="14"/>
      <c r="B59" s="39"/>
      <c r="C59" s="17"/>
      <c r="D59" s="17"/>
      <c r="E59" s="15"/>
      <c r="F59" s="16"/>
      <c r="G59" s="16"/>
      <c r="H59" s="16"/>
      <c r="I59" s="55"/>
      <c r="J59" s="21"/>
    </row>
    <row r="61" spans="1:10" x14ac:dyDescent="0.2">
      <c r="C61" s="1"/>
      <c r="D61" s="1"/>
      <c r="E61" s="1"/>
    </row>
    <row r="62" spans="1:10" x14ac:dyDescent="0.2">
      <c r="C62" s="1"/>
      <c r="D62" s="1"/>
      <c r="E62" s="1"/>
    </row>
    <row r="63" spans="1:10" x14ac:dyDescent="0.2">
      <c r="C63" s="1"/>
      <c r="D63" s="1"/>
      <c r="E63" s="1"/>
    </row>
  </sheetData>
  <mergeCells count="2">
    <mergeCell ref="B55:C55"/>
    <mergeCell ref="H6:J6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A3" sqref="A3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61" t="s">
        <v>0</v>
      </c>
      <c r="B1" s="81" t="s">
        <v>207</v>
      </c>
    </row>
    <row r="2" spans="1:2" x14ac:dyDescent="0.2">
      <c r="A2" s="62" t="s">
        <v>1</v>
      </c>
      <c r="B2" s="82" t="s">
        <v>27</v>
      </c>
    </row>
    <row r="3" spans="1:2" x14ac:dyDescent="0.2">
      <c r="A3" s="63" t="s">
        <v>22</v>
      </c>
      <c r="B3" s="83" t="s">
        <v>28</v>
      </c>
    </row>
    <row r="4" spans="1:2" x14ac:dyDescent="0.2">
      <c r="A4" s="62" t="s">
        <v>19</v>
      </c>
      <c r="B4" s="82" t="s">
        <v>26</v>
      </c>
    </row>
    <row r="5" spans="1:2" x14ac:dyDescent="0.2">
      <c r="A5" s="63" t="s">
        <v>23</v>
      </c>
      <c r="B5" s="83" t="s">
        <v>29</v>
      </c>
    </row>
    <row r="6" spans="1:2" x14ac:dyDescent="0.2">
      <c r="A6" s="62" t="s">
        <v>18</v>
      </c>
      <c r="B6" s="82" t="s">
        <v>208</v>
      </c>
    </row>
    <row r="7" spans="1:2" x14ac:dyDescent="0.2">
      <c r="A7" s="63" t="s">
        <v>20</v>
      </c>
      <c r="B7" s="83" t="s">
        <v>209</v>
      </c>
    </row>
    <row r="8" spans="1:2" x14ac:dyDescent="0.2">
      <c r="A8" s="62" t="s">
        <v>2</v>
      </c>
      <c r="B8" s="82" t="s">
        <v>30</v>
      </c>
    </row>
    <row r="9" spans="1:2" x14ac:dyDescent="0.2">
      <c r="A9" s="63" t="s">
        <v>3</v>
      </c>
      <c r="B9" s="83" t="s">
        <v>25</v>
      </c>
    </row>
    <row r="10" spans="1:2" x14ac:dyDescent="0.2">
      <c r="A10" s="62" t="s">
        <v>4</v>
      </c>
      <c r="B10" s="82" t="s">
        <v>210</v>
      </c>
    </row>
    <row r="11" spans="1:2" x14ac:dyDescent="0.2">
      <c r="A11" s="63" t="s">
        <v>5</v>
      </c>
      <c r="B11" s="83" t="s">
        <v>211</v>
      </c>
    </row>
    <row r="12" spans="1:2" x14ac:dyDescent="0.2">
      <c r="A12" s="62" t="s">
        <v>6</v>
      </c>
      <c r="B12" s="82" t="s">
        <v>212</v>
      </c>
    </row>
    <row r="13" spans="1:2" x14ac:dyDescent="0.2">
      <c r="A13" s="63" t="s">
        <v>7</v>
      </c>
      <c r="B13" s="83" t="s">
        <v>213</v>
      </c>
    </row>
    <row r="14" spans="1:2" ht="13.5" thickBot="1" x14ac:dyDescent="0.25">
      <c r="A14" s="64" t="s">
        <v>8</v>
      </c>
      <c r="B14" s="84" t="s">
        <v>214</v>
      </c>
    </row>
    <row r="16" spans="1:2" x14ac:dyDescent="0.2">
      <c r="A16" s="59"/>
      <c r="B16" s="60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Davis</dc:creator>
  <cp:lastModifiedBy>Jeremy Davis</cp:lastModifiedBy>
  <cp:lastPrinted>2005-05-16T01:11:50Z</cp:lastPrinted>
  <dcterms:created xsi:type="dcterms:W3CDTF">2002-11-05T15:28:02Z</dcterms:created>
  <dcterms:modified xsi:type="dcterms:W3CDTF">2015-05-13T23:35:41Z</dcterms:modified>
</cp:coreProperties>
</file>