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J19" i="3" l="1"/>
  <c r="B11" i="3" l="1"/>
  <c r="B10" i="3"/>
  <c r="E8" i="3"/>
  <c r="F8" i="3"/>
</calcChain>
</file>

<file path=xl/sharedStrings.xml><?xml version="1.0" encoding="utf-8"?>
<sst xmlns="http://schemas.openxmlformats.org/spreadsheetml/2006/main" count="98" uniqueCount="87">
  <si>
    <t>Project Full Path</t>
  </si>
  <si>
    <t>Project Filename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</si>
  <si>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</si>
  <si>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</si>
  <si>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</si>
  <si>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</si>
  <si>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</si>
  <si>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</si>
  <si>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</si>
  <si>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</si>
  <si>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</si>
  <si>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</si>
  <si>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</si>
  <si>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</si>
  <si>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</si>
  <si>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</si>
  <si>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</si>
  <si>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</si>
  <si>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Created By</t>
  </si>
  <si>
    <t>PCB Name</t>
  </si>
  <si>
    <t>Total Part Quantity</t>
  </si>
  <si>
    <t>CONFIDENTIAL</t>
  </si>
  <si>
    <t>Project Name</t>
  </si>
  <si>
    <t>Version</t>
  </si>
  <si>
    <t>Version:</t>
  </si>
  <si>
    <t>5/14/2015</t>
  </si>
  <si>
    <t>JWB-001_Charger</t>
  </si>
  <si>
    <t>JWB-001_Charger.PrjPcb</t>
  </si>
  <si>
    <t>JWB-001</t>
  </si>
  <si>
    <t>v2.0</t>
  </si>
  <si>
    <t>9:21:27 AM</t>
  </si>
  <si>
    <t>Value</t>
  </si>
  <si>
    <t/>
  </si>
  <si>
    <t>0.1uF</t>
  </si>
  <si>
    <t>1.0uF</t>
  </si>
  <si>
    <t>4.7uF</t>
  </si>
  <si>
    <t>0</t>
  </si>
  <si>
    <t>27</t>
  </si>
  <si>
    <t>Description</t>
  </si>
  <si>
    <t>Spring Loaded Header 0.05" Pitch, 4Pin, 4x1, 4.98mm - 6.4mm Height</t>
  </si>
  <si>
    <t>Cap, Ceramic 0.1uF 10V 10% X5R 0402</t>
  </si>
  <si>
    <t>Cap, Ceramic 1.0uF 10V 10% X5R 0402</t>
  </si>
  <si>
    <t>Cap, Ceramic 4.7uF 10V 20% X5R 0402</t>
  </si>
  <si>
    <t>USB to UART converter IC, Single channel with flow control, QFN-16</t>
  </si>
  <si>
    <t>Resistor 0 ohm 1/16W 0402</t>
  </si>
  <si>
    <t>Resistor 27 ohm 5%, 1/10W, 0603</t>
  </si>
  <si>
    <t>ESD TVS Diode, 16kV air, 0402</t>
  </si>
  <si>
    <t>USB Micro B Receptacle, Right Angle, SMT with 4 TH Tabs</t>
  </si>
  <si>
    <t>Manufacturer</t>
  </si>
  <si>
    <t>Mill-Max</t>
  </si>
  <si>
    <t>Murata</t>
  </si>
  <si>
    <t>Samsung</t>
  </si>
  <si>
    <t>FTDI</t>
  </si>
  <si>
    <t>Rohm</t>
  </si>
  <si>
    <t>TE Connectivity</t>
  </si>
  <si>
    <t>FCI</t>
  </si>
  <si>
    <t>Manufacturer P/N</t>
  </si>
  <si>
    <t>854-22-004-30-001101</t>
  </si>
  <si>
    <t>GRM155R61A104KA01J</t>
  </si>
  <si>
    <t>GRM155R61A105KE15D</t>
  </si>
  <si>
    <t>CL05A475MP5NRNC</t>
  </si>
  <si>
    <t>FT230XQ-R</t>
  </si>
  <si>
    <t>RC1005J000CS</t>
  </si>
  <si>
    <t>MCR03ERTJ270</t>
  </si>
  <si>
    <t>SESD0402P1BN-0450-090</t>
  </si>
  <si>
    <t>10118194-0001LF</t>
  </si>
  <si>
    <t>#Column Name Error:Supplier 1</t>
  </si>
  <si>
    <t>#Column Name Error:Supplier Part Number 1</t>
  </si>
  <si>
    <t>Designator</t>
  </si>
  <si>
    <t>J100</t>
  </si>
  <si>
    <t>C101</t>
  </si>
  <si>
    <t>C102</t>
  </si>
  <si>
    <t>C100</t>
  </si>
  <si>
    <t>U100</t>
  </si>
  <si>
    <t>R103</t>
  </si>
  <si>
    <t>R100, R101</t>
  </si>
  <si>
    <t>D100, D101, D102</t>
  </si>
  <si>
    <t>J101</t>
  </si>
  <si>
    <t>Quantity</t>
  </si>
  <si>
    <t>C:\Users\davisj\rigado\clients\Jewliebots\Project Folders\JWB-001\hw\JWB-001_Charger\v2.0\JWB-001_Charger.PrjPcb</t>
  </si>
  <si>
    <t>JJD</t>
  </si>
  <si>
    <t>12</t>
  </si>
  <si>
    <t>5/14/2015 9:21:27 AM</t>
  </si>
  <si>
    <t>Purchase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</si>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</sst>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/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 applyAlignment="1"/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9" fillId="5" borderId="5" xfId="0" applyFont="1" applyFill="1" applyBorder="1" applyAlignment="1"/>
    <xf numFmtId="0" fontId="9" fillId="5" borderId="13" xfId="0" applyFont="1" applyFill="1" applyBorder="1" applyAlignment="1"/>
    <xf numFmtId="0" fontId="8" fillId="5" borderId="14" xfId="0" applyFont="1" applyFill="1" applyBorder="1" applyAlignment="1">
      <alignment horizontal="left"/>
    </xf>
    <xf numFmtId="0" fontId="9" fillId="5" borderId="14" xfId="0" applyFont="1" applyFill="1" applyBorder="1" applyAlignment="1"/>
    <xf numFmtId="0" fontId="8" fillId="5" borderId="14" xfId="0" applyFont="1" applyFill="1" applyBorder="1" applyAlignment="1"/>
    <xf numFmtId="0" fontId="9" fillId="5" borderId="14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4" xfId="0" applyNumberFormat="1" applyFont="1" applyFill="1" applyBorder="1" applyAlignment="1">
      <alignment horizontal="left"/>
    </xf>
    <xf numFmtId="165" fontId="9" fillId="5" borderId="14" xfId="0" applyNumberFormat="1" applyFont="1" applyFill="1" applyBorder="1" applyAlignment="1">
      <alignment horizontal="left"/>
    </xf>
    <xf numFmtId="0" fontId="11" fillId="5" borderId="15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7" fillId="3" borderId="19" xfId="0" applyFont="1" applyFill="1" applyBorder="1" applyAlignment="1">
      <alignment vertical="top" wrapText="1"/>
    </xf>
    <xf numFmtId="0" fontId="7" fillId="3" borderId="20" xfId="0" applyFont="1" applyFill="1" applyBorder="1" applyAlignment="1">
      <alignment vertical="top" wrapText="1"/>
    </xf>
    <xf numFmtId="0" fontId="4" fillId="2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vertical="top" wrapText="1"/>
    </xf>
    <xf numFmtId="0" fontId="7" fillId="6" borderId="25" xfId="0" applyFont="1" applyFill="1" applyBorder="1" applyAlignment="1">
      <alignment vertical="top" wrapText="1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2" borderId="2" xfId="0" applyFont="1" applyFill="1" applyBorder="1" applyAlignment="1">
      <alignment wrapText="1"/>
    </xf>
    <xf numFmtId="0" fontId="6" fillId="2" borderId="7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wrapText="1"/>
    </xf>
    <xf numFmtId="0" fontId="9" fillId="5" borderId="0" xfId="0" applyFont="1" applyFill="1" applyBorder="1" applyAlignment="1">
      <alignment wrapText="1"/>
    </xf>
    <xf numFmtId="0" fontId="10" fillId="5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7" xfId="0" applyNumberFormat="1" applyFont="1" applyFill="1" applyBorder="1" applyAlignment="1" applyProtection="1">
      <alignment horizontal="left" vertical="top" wrapText="1"/>
      <protection locked="0"/>
    </xf>
    <xf numFmtId="1" fontId="7" fillId="3" borderId="21" xfId="1" applyNumberFormat="1" applyFont="1" applyFill="1" applyBorder="1" applyAlignment="1">
      <alignment horizontal="right" vertical="top" wrapText="1"/>
    </xf>
    <xf numFmtId="1" fontId="7" fillId="6" borderId="27" xfId="1" applyNumberFormat="1" applyFont="1" applyFill="1" applyBorder="1" applyAlignment="1">
      <alignment vertical="top" wrapText="1"/>
    </xf>
    <xf numFmtId="1" fontId="14" fillId="5" borderId="24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2" fillId="6" borderId="30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left" vertical="center"/>
    </xf>
    <xf numFmtId="0" fontId="12" fillId="6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5" fillId="0" borderId="28" xfId="0" applyNumberFormat="1" applyFont="1" applyFill="1" applyBorder="1" applyAlignment="1" applyProtection="1">
      <alignment horizontal="left" vertical="top"/>
      <protection locked="0"/>
    </xf>
    <xf numFmtId="0" fontId="15" fillId="0" borderId="14" xfId="0" applyNumberFormat="1" applyFont="1" applyFill="1" applyBorder="1" applyAlignment="1" applyProtection="1">
      <alignment horizontal="left" vertical="top"/>
      <protection locked="0"/>
    </xf>
    <xf numFmtId="0" fontId="18" fillId="5" borderId="14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29" xfId="0" applyFont="1" applyFill="1" applyBorder="1" applyAlignment="1">
      <alignment horizontal="center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8" fillId="5" borderId="13" xfId="0" quotePrefix="1" applyFont="1" applyFill="1" applyBorder="1" applyAlignment="1">
      <alignment horizontal="left"/>
    </xf>
    <xf numFmtId="0" fontId="8" fillId="5" borderId="14" xfId="0" quotePrefix="1" applyFont="1" applyFill="1" applyBorder="1" applyAlignment="1">
      <alignment horizontal="left"/>
    </xf>
    <xf numFmtId="0" fontId="4" fillId="2" borderId="11" xfId="0" quotePrefix="1" applyFont="1" applyFill="1" applyBorder="1" applyAlignment="1">
      <alignment horizontal="center" vertical="center"/>
    </xf>
    <xf numFmtId="0" fontId="7" fillId="3" borderId="18" xfId="0" quotePrefix="1" applyFont="1" applyFill="1" applyBorder="1" applyAlignment="1">
      <alignment vertical="top" wrapText="1"/>
    </xf>
    <xf numFmtId="0" fontId="7" fillId="6" borderId="25" xfId="0" quotePrefix="1" applyFont="1" applyFill="1" applyBorder="1" applyAlignment="1">
      <alignment vertical="top" wrapText="1"/>
    </xf>
    <xf numFmtId="0" fontId="7" fillId="3" borderId="20" xfId="0" quotePrefix="1" applyFont="1" applyFill="1" applyBorder="1" applyAlignment="1">
      <alignment vertical="top" wrapText="1"/>
    </xf>
    <xf numFmtId="0" fontId="4" fillId="2" borderId="12" xfId="0" quotePrefix="1" applyFont="1" applyFill="1" applyBorder="1" applyAlignment="1">
      <alignment horizontal="center" vertical="center" wrapText="1"/>
    </xf>
    <xf numFmtId="1" fontId="4" fillId="2" borderId="12" xfId="1" quotePrefix="1" applyNumberFormat="1" applyFont="1" applyFill="1" applyBorder="1" applyAlignment="1">
      <alignment horizontal="center" vertical="center"/>
    </xf>
    <xf numFmtId="0" fontId="13" fillId="6" borderId="30" xfId="0" quotePrefix="1" applyFont="1" applyFill="1" applyBorder="1" applyAlignment="1">
      <alignment horizontal="left" vertical="center"/>
    </xf>
    <xf numFmtId="0" fontId="13" fillId="4" borderId="31" xfId="0" quotePrefix="1" applyFont="1" applyFill="1" applyBorder="1" applyAlignment="1">
      <alignment horizontal="left" vertical="center"/>
    </xf>
    <xf numFmtId="0" fontId="13" fillId="6" borderId="31" xfId="0" quotePrefix="1" applyFont="1" applyFill="1" applyBorder="1" applyAlignment="1">
      <alignment horizontal="left" vertical="center"/>
    </xf>
    <xf numFmtId="0" fontId="13" fillId="4" borderId="32" xfId="0" quotePrefix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1276350</xdr:colOff>
      <xdr:row>2</xdr:row>
      <xdr:rowOff>219076</xdr:rowOff>
    </xdr:from>
    <xdr:to>
      <xdr:col>9</xdr:col>
      <xdr:colOff>85725</xdr:colOff>
      <xdr:row>4</xdr:row>
      <xdr:rowOff>203100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0" y="866776"/>
          <a:ext cx="2162175" cy="49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7"/>
  <sheetViews>
    <sheetView showGridLines="0" tabSelected="1" zoomScaleNormal="100" workbookViewId="0">
      <selection activeCell="C6" sqref="C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7.5703125" style="4" customWidth="1"/>
    <col min="4" max="4" width="35.7109375" style="4" customWidth="1"/>
    <col min="5" max="5" width="21.42578125" style="4" customWidth="1"/>
    <col min="6" max="6" width="27.42578125" style="1" bestFit="1" customWidth="1"/>
    <col min="7" max="7" width="18.7109375" style="1" customWidth="1"/>
    <col min="8" max="8" width="31" style="1" customWidth="1"/>
    <col min="9" max="9" width="19.28515625" style="52" customWidth="1"/>
    <col min="10" max="10" width="17.85546875" style="1" customWidth="1"/>
    <col min="11" max="11" width="10" style="1" customWidth="1"/>
    <col min="12" max="16384" width="9.140625" style="1"/>
  </cols>
  <sheetData>
    <row r="1" spans="1:11" ht="13.5" thickBot="1" x14ac:dyDescent="0.25">
      <c r="A1" s="13"/>
      <c r="B1" s="13"/>
      <c r="C1" s="5"/>
      <c r="D1" s="5"/>
      <c r="E1" s="5"/>
      <c r="F1" s="6"/>
      <c r="G1" s="6"/>
      <c r="H1" s="6"/>
      <c r="I1" s="47"/>
      <c r="J1" s="18"/>
      <c r="K1" s="22"/>
    </row>
    <row r="2" spans="1:11" ht="37.5" customHeight="1" thickBot="1" x14ac:dyDescent="0.25">
      <c r="A2" s="14"/>
      <c r="B2" s="37"/>
      <c r="C2" s="37" t="s">
        <v>13</v>
      </c>
      <c r="D2" s="37"/>
      <c r="E2" s="38"/>
      <c r="F2" s="71" t="s">
        <v>26</v>
      </c>
      <c r="G2" s="23"/>
      <c r="H2" s="23"/>
      <c r="I2" s="48"/>
      <c r="J2" s="24"/>
    </row>
    <row r="3" spans="1:11" ht="23.25" customHeight="1" x14ac:dyDescent="0.2">
      <c r="A3" s="14"/>
      <c r="B3" s="25"/>
      <c r="C3" s="25" t="s">
        <v>9</v>
      </c>
      <c r="D3" s="25"/>
      <c r="E3" s="26"/>
      <c r="F3" s="72" t="s">
        <v>27</v>
      </c>
      <c r="G3" s="25"/>
      <c r="H3" s="25"/>
      <c r="I3" s="49"/>
      <c r="J3" s="28"/>
    </row>
    <row r="4" spans="1:11" ht="17.25" customHeight="1" x14ac:dyDescent="0.2">
      <c r="A4" s="14"/>
      <c r="B4" s="25"/>
      <c r="C4" s="25" t="s">
        <v>10</v>
      </c>
      <c r="D4" s="25"/>
      <c r="E4" s="26"/>
      <c r="F4" s="73" t="s">
        <v>28</v>
      </c>
      <c r="G4" s="29"/>
      <c r="H4" s="27"/>
      <c r="I4" s="50"/>
      <c r="J4" s="28"/>
    </row>
    <row r="5" spans="1:11" ht="17.25" customHeight="1" x14ac:dyDescent="0.2">
      <c r="A5" s="14"/>
      <c r="B5" s="25"/>
      <c r="C5" s="25" t="s">
        <v>24</v>
      </c>
      <c r="D5" s="25"/>
      <c r="E5" s="26"/>
      <c r="F5" s="74" t="s">
        <v>29</v>
      </c>
      <c r="G5" s="31"/>
      <c r="H5" s="27"/>
      <c r="I5" s="50"/>
      <c r="J5" s="28"/>
    </row>
    <row r="6" spans="1:11" ht="18" x14ac:dyDescent="0.25">
      <c r="A6" s="14"/>
      <c r="B6" s="32"/>
      <c r="C6" s="32"/>
      <c r="D6" s="32"/>
      <c r="E6" s="30"/>
      <c r="F6" s="33"/>
      <c r="G6" s="31"/>
      <c r="H6" s="67" t="s">
        <v>21</v>
      </c>
      <c r="I6" s="68"/>
      <c r="J6" s="69"/>
    </row>
    <row r="7" spans="1:11" ht="15.75" customHeight="1" x14ac:dyDescent="0.2">
      <c r="A7" s="14"/>
      <c r="B7" s="34"/>
      <c r="C7" s="34" t="s">
        <v>12</v>
      </c>
      <c r="D7" s="34"/>
      <c r="E7" s="70" t="s">
        <v>25</v>
      </c>
      <c r="F7" s="70" t="s">
        <v>30</v>
      </c>
      <c r="G7" s="34"/>
      <c r="H7" s="34"/>
      <c r="I7" s="51"/>
      <c r="J7" s="28"/>
    </row>
    <row r="8" spans="1:11" ht="15.75" customHeight="1" x14ac:dyDescent="0.2">
      <c r="A8" s="14"/>
      <c r="B8" s="31"/>
      <c r="C8" s="31" t="s">
        <v>11</v>
      </c>
      <c r="D8" s="31"/>
      <c r="E8" s="35">
        <f ca="1">TODAY()</f>
        <v>42138</v>
      </c>
      <c r="F8" s="36">
        <f ca="1">NOW()</f>
        <v>42138.38995034722</v>
      </c>
      <c r="G8" s="34"/>
      <c r="H8" s="34"/>
      <c r="I8" s="51"/>
      <c r="J8" s="28"/>
    </row>
    <row r="9" spans="1:11" s="2" customFormat="1" ht="18" customHeight="1" x14ac:dyDescent="0.2">
      <c r="A9" s="14"/>
      <c r="B9" s="42" t="s">
        <v>16</v>
      </c>
      <c r="C9" s="75" t="s">
        <v>31</v>
      </c>
      <c r="D9" s="75" t="s">
        <v>38</v>
      </c>
      <c r="E9" s="75" t="s">
        <v>48</v>
      </c>
      <c r="F9" s="75" t="s">
        <v>56</v>
      </c>
      <c r="G9" s="75" t="s">
        <v>66</v>
      </c>
      <c r="H9" s="75" t="s">
        <v>67</v>
      </c>
      <c r="I9" s="79" t="s">
        <v>68</v>
      </c>
      <c r="J9" s="80" t="s">
        <v>78</v>
      </c>
    </row>
    <row r="10" spans="1:11" s="3" customFormat="1" ht="13.5" customHeight="1" x14ac:dyDescent="0.2">
      <c r="A10" s="14"/>
      <c r="B10" s="40">
        <f>ROW(B10) - ROW($B$9)</f>
        <v>1</v>
      </c>
      <c r="C10" s="76" t="s">
        <v>32</v>
      </c>
      <c r="D10" s="76" t="s">
        <v>39</v>
      </c>
      <c r="E10" s="78" t="s">
        <v>49</v>
      </c>
      <c r="F10" s="78" t="s">
        <v>57</v>
      </c>
      <c r="G10" s="41"/>
      <c r="H10" s="41"/>
      <c r="I10" s="78" t="s">
        <v>69</v>
      </c>
      <c r="J10" s="56">
        <v>1</v>
      </c>
    </row>
    <row r="11" spans="1:11" s="3" customFormat="1" ht="13.5" customHeight="1" x14ac:dyDescent="0.2">
      <c r="A11" s="14"/>
      <c r="B11" s="43">
        <f>ROW(B11) - ROW($B$9)</f>
        <v>2</v>
      </c>
      <c r="C11" s="77" t="s">
        <v>33</v>
      </c>
      <c r="D11" s="77" t="s">
        <v>40</v>
      </c>
      <c r="E11" s="77" t="s">
        <v>50</v>
      </c>
      <c r="F11" s="77" t="s">
        <v>58</v>
      </c>
      <c r="G11" s="44"/>
      <c r="H11" s="44"/>
      <c r="I11" s="77" t="s">
        <v>70</v>
      </c>
      <c r="J11" s="57">
        <v>1</v>
      </c>
    </row>
    <row r="12" spans="1:11" s="3" customFormat="1" ht="13.5" customHeight="1" x14ac:dyDescent="0.2">
      <c r="A12" s="14"/>
      <c r="B12" s="40">
        <f>ROW(B12) - ROW($B$9)</f>
        <v>3</v>
      </c>
      <c r="C12" s="76" t="s">
        <v>34</v>
      </c>
      <c r="D12" s="76" t="s">
        <v>41</v>
      </c>
      <c r="E12" s="78" t="s">
        <v>50</v>
      </c>
      <c r="F12" s="78" t="s">
        <v>59</v>
      </c>
      <c r="G12" s="41"/>
      <c r="H12" s="41"/>
      <c r="I12" s="78" t="s">
        <v>71</v>
      </c>
      <c r="J12" s="56">
        <v>1</v>
      </c>
    </row>
    <row r="13" spans="1:11" s="3" customFormat="1" ht="13.5" customHeight="1" x14ac:dyDescent="0.2">
      <c r="A13" s="14"/>
      <c r="B13" s="43">
        <f>ROW(B13) - ROW($B$9)</f>
        <v>4</v>
      </c>
      <c r="C13" s="77" t="s">
        <v>35</v>
      </c>
      <c r="D13" s="77" t="s">
        <v>42</v>
      </c>
      <c r="E13" s="77" t="s">
        <v>51</v>
      </c>
      <c r="F13" s="77" t="s">
        <v>60</v>
      </c>
      <c r="G13" s="44"/>
      <c r="H13" s="44"/>
      <c r="I13" s="77" t="s">
        <v>72</v>
      </c>
      <c r="J13" s="57">
        <v>1</v>
      </c>
    </row>
    <row r="14" spans="1:11" s="3" customFormat="1" ht="13.5" customHeight="1" x14ac:dyDescent="0.2">
      <c r="A14" s="14"/>
      <c r="B14" s="40">
        <f>ROW(B14) - ROW($B$9)</f>
        <v>5</v>
      </c>
      <c r="C14" s="76" t="s">
        <v>32</v>
      </c>
      <c r="D14" s="76" t="s">
        <v>43</v>
      </c>
      <c r="E14" s="78" t="s">
        <v>52</v>
      </c>
      <c r="F14" s="78" t="s">
        <v>61</v>
      </c>
      <c r="G14" s="41"/>
      <c r="H14" s="41"/>
      <c r="I14" s="78" t="s">
        <v>73</v>
      </c>
      <c r="J14" s="56">
        <v>1</v>
      </c>
    </row>
    <row r="15" spans="1:11" s="3" customFormat="1" ht="13.5" customHeight="1" x14ac:dyDescent="0.2">
      <c r="A15" s="14"/>
      <c r="B15" s="43">
        <f>ROW(B15) - ROW($B$9)</f>
        <v>6</v>
      </c>
      <c r="C15" s="77" t="s">
        <v>36</v>
      </c>
      <c r="D15" s="77" t="s">
        <v>44</v>
      </c>
      <c r="E15" s="77" t="s">
        <v>51</v>
      </c>
      <c r="F15" s="77" t="s">
        <v>62</v>
      </c>
      <c r="G15" s="44"/>
      <c r="H15" s="44"/>
      <c r="I15" s="77" t="s">
        <v>74</v>
      </c>
      <c r="J15" s="57">
        <v>1</v>
      </c>
    </row>
    <row r="16" spans="1:11" s="3" customFormat="1" ht="13.5" customHeight="1" x14ac:dyDescent="0.2">
      <c r="A16" s="14"/>
      <c r="B16" s="40">
        <f>ROW(B16) - ROW($B$9)</f>
        <v>7</v>
      </c>
      <c r="C16" s="76" t="s">
        <v>37</v>
      </c>
      <c r="D16" s="76" t="s">
        <v>45</v>
      </c>
      <c r="E16" s="78" t="s">
        <v>53</v>
      </c>
      <c r="F16" s="78" t="s">
        <v>63</v>
      </c>
      <c r="G16" s="41"/>
      <c r="H16" s="41"/>
      <c r="I16" s="78" t="s">
        <v>75</v>
      </c>
      <c r="J16" s="56">
        <v>2</v>
      </c>
    </row>
    <row r="17" spans="1:10" s="3" customFormat="1" ht="13.5" customHeight="1" x14ac:dyDescent="0.2">
      <c r="A17" s="14"/>
      <c r="B17" s="43">
        <f>ROW(B17) - ROW($B$9)</f>
        <v>8</v>
      </c>
      <c r="C17" s="77" t="s">
        <v>32</v>
      </c>
      <c r="D17" s="77" t="s">
        <v>46</v>
      </c>
      <c r="E17" s="77" t="s">
        <v>54</v>
      </c>
      <c r="F17" s="77" t="s">
        <v>64</v>
      </c>
      <c r="G17" s="44"/>
      <c r="H17" s="44"/>
      <c r="I17" s="77" t="s">
        <v>76</v>
      </c>
      <c r="J17" s="57">
        <v>3</v>
      </c>
    </row>
    <row r="18" spans="1:10" s="3" customFormat="1" ht="13.5" customHeight="1" x14ac:dyDescent="0.2">
      <c r="A18" s="14"/>
      <c r="B18" s="40">
        <f>ROW(B18) - ROW($B$9)</f>
        <v>9</v>
      </c>
      <c r="C18" s="76" t="s">
        <v>32</v>
      </c>
      <c r="D18" s="76" t="s">
        <v>47</v>
      </c>
      <c r="E18" s="78" t="s">
        <v>55</v>
      </c>
      <c r="F18" s="78" t="s">
        <v>65</v>
      </c>
      <c r="G18" s="41"/>
      <c r="H18" s="41"/>
      <c r="I18" s="78" t="s">
        <v>77</v>
      </c>
      <c r="J18" s="56">
        <v>1</v>
      </c>
    </row>
    <row r="19" spans="1:10" x14ac:dyDescent="0.2">
      <c r="A19" s="14"/>
      <c r="B19" s="65" t="s">
        <v>14</v>
      </c>
      <c r="C19" s="66"/>
      <c r="D19" s="46"/>
      <c r="E19" s="45"/>
      <c r="F19" s="7" t="s">
        <v>15</v>
      </c>
      <c r="J19" s="58">
        <f>SUM(J10:J18)</f>
        <v>12</v>
      </c>
    </row>
    <row r="20" spans="1:10" x14ac:dyDescent="0.2">
      <c r="A20" s="14"/>
      <c r="B20" s="10"/>
      <c r="C20" s="10"/>
      <c r="D20" s="9"/>
      <c r="E20" s="11"/>
      <c r="F20" s="8"/>
      <c r="G20" s="8"/>
      <c r="H20" s="8"/>
      <c r="I20" s="53"/>
      <c r="J20" s="19"/>
    </row>
    <row r="21" spans="1:10" x14ac:dyDescent="0.2">
      <c r="A21" s="14"/>
      <c r="B21" s="10"/>
      <c r="C21" s="10"/>
      <c r="D21" s="10"/>
      <c r="E21" s="12"/>
      <c r="F21" s="9"/>
      <c r="G21" s="9"/>
      <c r="H21" s="9"/>
      <c r="I21" s="54"/>
      <c r="J21" s="20"/>
    </row>
    <row r="22" spans="1:10" x14ac:dyDescent="0.2">
      <c r="A22" s="14"/>
      <c r="B22" s="10"/>
      <c r="C22" s="10"/>
      <c r="D22" s="10"/>
      <c r="E22" s="12"/>
      <c r="F22" s="9"/>
      <c r="G22" s="9"/>
      <c r="H22" s="9"/>
      <c r="I22" s="54" t="s">
        <v>17</v>
      </c>
      <c r="J22" s="20"/>
    </row>
    <row r="23" spans="1:10" ht="13.5" thickBot="1" x14ac:dyDescent="0.25">
      <c r="A23" s="14"/>
      <c r="B23" s="39"/>
      <c r="C23" s="17"/>
      <c r="D23" s="17"/>
      <c r="E23" s="15"/>
      <c r="F23" s="16"/>
      <c r="G23" s="16"/>
      <c r="H23" s="16"/>
      <c r="I23" s="55"/>
      <c r="J23" s="21"/>
    </row>
    <row r="25" spans="1:10" x14ac:dyDescent="0.2">
      <c r="C25" s="1"/>
      <c r="D25" s="1"/>
      <c r="E25" s="1"/>
    </row>
    <row r="26" spans="1:10" x14ac:dyDescent="0.2">
      <c r="C26" s="1"/>
      <c r="D26" s="1"/>
      <c r="E26" s="1"/>
    </row>
    <row r="27" spans="1:10" x14ac:dyDescent="0.2">
      <c r="C27" s="1"/>
      <c r="D27" s="1"/>
      <c r="E27" s="1"/>
    </row>
  </sheetData>
  <mergeCells count="2">
    <mergeCell ref="B19:C19"/>
    <mergeCell ref="H6:J6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workbookViewId="0">
      <selection activeCell="A3" sqref="A3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61" t="s">
        <v>0</v>
      </c>
      <c r="B1" s="81" t="s">
        <v>79</v>
      </c>
    </row>
    <row r="2" spans="1:2" x14ac:dyDescent="0.2">
      <c r="A2" s="62" t="s">
        <v>1</v>
      </c>
      <c r="B2" s="82" t="s">
        <v>27</v>
      </c>
    </row>
    <row r="3" spans="1:2" x14ac:dyDescent="0.2">
      <c r="A3" s="63" t="s">
        <v>22</v>
      </c>
      <c r="B3" s="83" t="s">
        <v>28</v>
      </c>
    </row>
    <row r="4" spans="1:2" x14ac:dyDescent="0.2">
      <c r="A4" s="62" t="s">
        <v>19</v>
      </c>
      <c r="B4" s="82" t="s">
        <v>26</v>
      </c>
    </row>
    <row r="5" spans="1:2" x14ac:dyDescent="0.2">
      <c r="A5" s="63" t="s">
        <v>23</v>
      </c>
      <c r="B5" s="83" t="s">
        <v>29</v>
      </c>
    </row>
    <row r="6" spans="1:2" x14ac:dyDescent="0.2">
      <c r="A6" s="62" t="s">
        <v>18</v>
      </c>
      <c r="B6" s="82" t="s">
        <v>80</v>
      </c>
    </row>
    <row r="7" spans="1:2" x14ac:dyDescent="0.2">
      <c r="A7" s="63" t="s">
        <v>20</v>
      </c>
      <c r="B7" s="83" t="s">
        <v>81</v>
      </c>
    </row>
    <row r="8" spans="1:2" x14ac:dyDescent="0.2">
      <c r="A8" s="62" t="s">
        <v>2</v>
      </c>
      <c r="B8" s="82" t="s">
        <v>30</v>
      </c>
    </row>
    <row r="9" spans="1:2" x14ac:dyDescent="0.2">
      <c r="A9" s="63" t="s">
        <v>3</v>
      </c>
      <c r="B9" s="83" t="s">
        <v>25</v>
      </c>
    </row>
    <row r="10" spans="1:2" x14ac:dyDescent="0.2">
      <c r="A10" s="62" t="s">
        <v>4</v>
      </c>
      <c r="B10" s="82" t="s">
        <v>82</v>
      </c>
    </row>
    <row r="11" spans="1:2" x14ac:dyDescent="0.2">
      <c r="A11" s="63" t="s">
        <v>5</v>
      </c>
      <c r="B11" s="83" t="s">
        <v>83</v>
      </c>
    </row>
    <row r="12" spans="1:2" x14ac:dyDescent="0.2">
      <c r="A12" s="62" t="s">
        <v>6</v>
      </c>
      <c r="B12" s="82" t="s">
        <v>84</v>
      </c>
    </row>
    <row r="13" spans="1:2" x14ac:dyDescent="0.2">
      <c r="A13" s="63" t="s">
        <v>7</v>
      </c>
      <c r="B13" s="83" t="s">
        <v>85</v>
      </c>
    </row>
    <row r="14" spans="1:2" ht="13.5" thickBot="1" x14ac:dyDescent="0.25">
      <c r="A14" s="64" t="s">
        <v>8</v>
      </c>
      <c r="B14" s="84" t="s">
        <v>86</v>
      </c>
    </row>
    <row r="16" spans="1:2" x14ac:dyDescent="0.2">
      <c r="A16" s="59"/>
      <c r="B16" s="60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Davis</dc:creator>
  <cp:lastModifiedBy>Jeremy Davis</cp:lastModifiedBy>
  <cp:lastPrinted>2005-05-16T01:11:50Z</cp:lastPrinted>
  <dcterms:created xsi:type="dcterms:W3CDTF">2002-11-05T15:28:02Z</dcterms:created>
  <dcterms:modified xsi:type="dcterms:W3CDTF">2015-05-14T16:21:31Z</dcterms:modified>
</cp:coreProperties>
</file>