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tman.l/Desktop/for_manuscript/for_Github/"/>
    </mc:Choice>
  </mc:AlternateContent>
  <xr:revisionPtr revIDLastSave="0" documentId="13_ncr:1_{E1D545E8-1FCE-164B-9170-CB5B69E2768C}" xr6:coauthVersionLast="47" xr6:coauthVersionMax="47" xr10:uidLastSave="{00000000-0000-0000-0000-000000000000}"/>
  <bookViews>
    <workbookView xWindow="6820" yWindow="680" windowWidth="27640" windowHeight="22160" xr2:uid="{0F357C9C-4305-F844-B276-1F7AA666D871}"/>
  </bookViews>
  <sheets>
    <sheet name="Suppl. Table 3" sheetId="1" r:id="rId1"/>
    <sheet name="Footnotes" sheetId="2" r:id="rId2"/>
  </sheets>
  <definedNames>
    <definedName name="_xlnm._FilterDatabase" localSheetId="0" hidden="1">'Suppl. Table 3'!$A$1:$R$412</definedName>
    <definedName name="_xlnm.Print_Area" localSheetId="0">'Suppl. Table 3'!$A$791:$E$792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6" i="1" l="1"/>
  <c r="O376" i="1" s="1"/>
  <c r="Q376" i="1" s="1"/>
  <c r="R376" i="1" s="1"/>
  <c r="L376" i="1"/>
  <c r="J376" i="1"/>
  <c r="K376" i="1" s="1"/>
  <c r="N375" i="1"/>
  <c r="P375" i="1" s="1"/>
  <c r="M375" i="1"/>
  <c r="O375" i="1" s="1"/>
  <c r="L375" i="1"/>
  <c r="J375" i="1"/>
  <c r="K375" i="1" s="1"/>
  <c r="N374" i="1"/>
  <c r="P374" i="1" s="1"/>
  <c r="M374" i="1"/>
  <c r="O374" i="1" s="1"/>
  <c r="L374" i="1"/>
  <c r="K374" i="1"/>
  <c r="N373" i="1"/>
  <c r="P373" i="1" s="1"/>
  <c r="M373" i="1"/>
  <c r="O373" i="1" s="1"/>
  <c r="L373" i="1"/>
  <c r="J373" i="1"/>
  <c r="K373" i="1" s="1"/>
  <c r="N412" i="1"/>
  <c r="P412" i="1" s="1"/>
  <c r="M412" i="1"/>
  <c r="O412" i="1" s="1"/>
  <c r="L412" i="1"/>
  <c r="J412" i="1"/>
  <c r="K412" i="1" s="1"/>
  <c r="N411" i="1"/>
  <c r="P411" i="1" s="1"/>
  <c r="M411" i="1"/>
  <c r="O411" i="1" s="1"/>
  <c r="L411" i="1"/>
  <c r="J411" i="1"/>
  <c r="K411" i="1" s="1"/>
  <c r="N372" i="1"/>
  <c r="P372" i="1" s="1"/>
  <c r="M372" i="1"/>
  <c r="O372" i="1" s="1"/>
  <c r="L372" i="1"/>
  <c r="J372" i="1"/>
  <c r="K372" i="1" s="1"/>
  <c r="N371" i="1"/>
  <c r="P371" i="1" s="1"/>
  <c r="M371" i="1"/>
  <c r="O371" i="1" s="1"/>
  <c r="L371" i="1"/>
  <c r="J371" i="1"/>
  <c r="K371" i="1" s="1"/>
  <c r="N370" i="1"/>
  <c r="P370" i="1" s="1"/>
  <c r="M370" i="1"/>
  <c r="O370" i="1" s="1"/>
  <c r="L370" i="1"/>
  <c r="J370" i="1"/>
  <c r="K370" i="1" s="1"/>
  <c r="N369" i="1"/>
  <c r="P369" i="1" s="1"/>
  <c r="M369" i="1"/>
  <c r="O369" i="1" s="1"/>
  <c r="L369" i="1"/>
  <c r="J369" i="1"/>
  <c r="K369" i="1" s="1"/>
  <c r="N368" i="1"/>
  <c r="P368" i="1" s="1"/>
  <c r="M368" i="1"/>
  <c r="O368" i="1" s="1"/>
  <c r="L368" i="1"/>
  <c r="J368" i="1"/>
  <c r="K368" i="1" s="1"/>
  <c r="N367" i="1"/>
  <c r="P367" i="1" s="1"/>
  <c r="M367" i="1"/>
  <c r="O367" i="1" s="1"/>
  <c r="L367" i="1"/>
  <c r="J367" i="1"/>
  <c r="K367" i="1" s="1"/>
  <c r="N366" i="1"/>
  <c r="P366" i="1" s="1"/>
  <c r="M366" i="1"/>
  <c r="O366" i="1" s="1"/>
  <c r="L366" i="1"/>
  <c r="J366" i="1"/>
  <c r="K366" i="1" s="1"/>
  <c r="N365" i="1"/>
  <c r="P365" i="1" s="1"/>
  <c r="M365" i="1"/>
  <c r="O365" i="1" s="1"/>
  <c r="L365" i="1"/>
  <c r="J365" i="1"/>
  <c r="K365" i="1" s="1"/>
  <c r="N364" i="1"/>
  <c r="P364" i="1" s="1"/>
  <c r="M364" i="1"/>
  <c r="O364" i="1" s="1"/>
  <c r="L364" i="1"/>
  <c r="J364" i="1"/>
  <c r="K364" i="1" s="1"/>
  <c r="N363" i="1"/>
  <c r="P363" i="1" s="1"/>
  <c r="M363" i="1"/>
  <c r="O363" i="1" s="1"/>
  <c r="L363" i="1"/>
  <c r="J363" i="1"/>
  <c r="K363" i="1" s="1"/>
  <c r="N362" i="1"/>
  <c r="P362" i="1" s="1"/>
  <c r="M362" i="1"/>
  <c r="O362" i="1" s="1"/>
  <c r="L362" i="1"/>
  <c r="J362" i="1"/>
  <c r="K362" i="1" s="1"/>
  <c r="N361" i="1"/>
  <c r="P361" i="1" s="1"/>
  <c r="M361" i="1"/>
  <c r="O361" i="1" s="1"/>
  <c r="L361" i="1"/>
  <c r="J361" i="1"/>
  <c r="K361" i="1" s="1"/>
  <c r="N360" i="1"/>
  <c r="P360" i="1" s="1"/>
  <c r="M360" i="1"/>
  <c r="O360" i="1" s="1"/>
  <c r="L360" i="1"/>
  <c r="J360" i="1"/>
  <c r="K360" i="1" s="1"/>
  <c r="N359" i="1"/>
  <c r="P359" i="1" s="1"/>
  <c r="M359" i="1"/>
  <c r="O359" i="1" s="1"/>
  <c r="L359" i="1"/>
  <c r="J359" i="1"/>
  <c r="K359" i="1" s="1"/>
  <c r="N358" i="1"/>
  <c r="P358" i="1" s="1"/>
  <c r="M358" i="1"/>
  <c r="O358" i="1" s="1"/>
  <c r="L358" i="1"/>
  <c r="J358" i="1"/>
  <c r="K358" i="1" s="1"/>
  <c r="N357" i="1"/>
  <c r="P357" i="1" s="1"/>
  <c r="M357" i="1"/>
  <c r="O357" i="1" s="1"/>
  <c r="L357" i="1"/>
  <c r="J357" i="1"/>
  <c r="K357" i="1" s="1"/>
  <c r="N356" i="1"/>
  <c r="P356" i="1" s="1"/>
  <c r="M356" i="1"/>
  <c r="O356" i="1" s="1"/>
  <c r="L356" i="1"/>
  <c r="J356" i="1"/>
  <c r="K356" i="1" s="1"/>
  <c r="M355" i="1"/>
  <c r="O355" i="1" s="1"/>
  <c r="Q355" i="1" s="1"/>
  <c r="R355" i="1" s="1"/>
  <c r="L355" i="1"/>
  <c r="J355" i="1"/>
  <c r="K355" i="1" s="1"/>
  <c r="N354" i="1"/>
  <c r="P354" i="1" s="1"/>
  <c r="M354" i="1"/>
  <c r="O354" i="1" s="1"/>
  <c r="L354" i="1"/>
  <c r="J354" i="1"/>
  <c r="K354" i="1" s="1"/>
  <c r="N353" i="1"/>
  <c r="P353" i="1" s="1"/>
  <c r="M353" i="1"/>
  <c r="O353" i="1" s="1"/>
  <c r="L353" i="1"/>
  <c r="J353" i="1"/>
  <c r="K353" i="1" s="1"/>
  <c r="N350" i="1"/>
  <c r="P350" i="1" s="1"/>
  <c r="M350" i="1"/>
  <c r="O350" i="1" s="1"/>
  <c r="L350" i="1"/>
  <c r="J350" i="1"/>
  <c r="K350" i="1" s="1"/>
  <c r="N410" i="1"/>
  <c r="P410" i="1" s="1"/>
  <c r="M410" i="1"/>
  <c r="O410" i="1" s="1"/>
  <c r="L410" i="1"/>
  <c r="J410" i="1"/>
  <c r="K410" i="1" s="1"/>
  <c r="N347" i="1"/>
  <c r="P347" i="1" s="1"/>
  <c r="M347" i="1"/>
  <c r="O347" i="1" s="1"/>
  <c r="L347" i="1"/>
  <c r="J347" i="1"/>
  <c r="K347" i="1" s="1"/>
  <c r="N349" i="1"/>
  <c r="P349" i="1" s="1"/>
  <c r="M349" i="1"/>
  <c r="O349" i="1" s="1"/>
  <c r="L349" i="1"/>
  <c r="J349" i="1"/>
  <c r="K349" i="1" s="1"/>
  <c r="N352" i="1"/>
  <c r="P352" i="1" s="1"/>
  <c r="M352" i="1"/>
  <c r="O352" i="1" s="1"/>
  <c r="L352" i="1"/>
  <c r="J352" i="1"/>
  <c r="K352" i="1" s="1"/>
  <c r="N351" i="1"/>
  <c r="P351" i="1" s="1"/>
  <c r="M351" i="1"/>
  <c r="O351" i="1" s="1"/>
  <c r="L351" i="1"/>
  <c r="J351" i="1"/>
  <c r="K351" i="1" s="1"/>
  <c r="N348" i="1"/>
  <c r="P348" i="1" s="1"/>
  <c r="M348" i="1"/>
  <c r="O348" i="1" s="1"/>
  <c r="L348" i="1"/>
  <c r="J348" i="1"/>
  <c r="K348" i="1" s="1"/>
  <c r="N346" i="1"/>
  <c r="P346" i="1" s="1"/>
  <c r="M346" i="1"/>
  <c r="O346" i="1" s="1"/>
  <c r="L346" i="1"/>
  <c r="J346" i="1"/>
  <c r="K346" i="1" s="1"/>
  <c r="N345" i="1"/>
  <c r="P345" i="1" s="1"/>
  <c r="M345" i="1"/>
  <c r="O345" i="1" s="1"/>
  <c r="L345" i="1"/>
  <c r="J345" i="1"/>
  <c r="K345" i="1" s="1"/>
  <c r="N344" i="1"/>
  <c r="P344" i="1" s="1"/>
  <c r="M344" i="1"/>
  <c r="O344" i="1" s="1"/>
  <c r="L344" i="1"/>
  <c r="J344" i="1"/>
  <c r="K344" i="1" s="1"/>
  <c r="N343" i="1"/>
  <c r="P343" i="1" s="1"/>
  <c r="M343" i="1"/>
  <c r="O343" i="1" s="1"/>
  <c r="L343" i="1"/>
  <c r="J343" i="1"/>
  <c r="K343" i="1" s="1"/>
  <c r="N342" i="1"/>
  <c r="P342" i="1" s="1"/>
  <c r="M342" i="1"/>
  <c r="O342" i="1" s="1"/>
  <c r="L342" i="1"/>
  <c r="J342" i="1"/>
  <c r="K342" i="1" s="1"/>
  <c r="N340" i="1"/>
  <c r="P340" i="1" s="1"/>
  <c r="M340" i="1"/>
  <c r="O340" i="1" s="1"/>
  <c r="L340" i="1"/>
  <c r="J340" i="1"/>
  <c r="K340" i="1" s="1"/>
  <c r="N341" i="1"/>
  <c r="P341" i="1" s="1"/>
  <c r="Q341" i="1" s="1"/>
  <c r="R341" i="1" s="1"/>
  <c r="M341" i="1"/>
  <c r="O341" i="1" s="1"/>
  <c r="L341" i="1"/>
  <c r="J341" i="1"/>
  <c r="K341" i="1" s="1"/>
  <c r="N335" i="1"/>
  <c r="P335" i="1" s="1"/>
  <c r="M335" i="1"/>
  <c r="O335" i="1" s="1"/>
  <c r="L335" i="1"/>
  <c r="J335" i="1"/>
  <c r="K335" i="1" s="1"/>
  <c r="N339" i="1"/>
  <c r="P339" i="1" s="1"/>
  <c r="M339" i="1"/>
  <c r="O339" i="1" s="1"/>
  <c r="L339" i="1"/>
  <c r="J339" i="1"/>
  <c r="K339" i="1" s="1"/>
  <c r="P338" i="1"/>
  <c r="N338" i="1"/>
  <c r="M338" i="1"/>
  <c r="O338" i="1" s="1"/>
  <c r="L338" i="1"/>
  <c r="J338" i="1"/>
  <c r="K338" i="1" s="1"/>
  <c r="N337" i="1"/>
  <c r="P337" i="1" s="1"/>
  <c r="M337" i="1"/>
  <c r="O337" i="1" s="1"/>
  <c r="L337" i="1"/>
  <c r="J337" i="1"/>
  <c r="K337" i="1" s="1"/>
  <c r="N336" i="1"/>
  <c r="P336" i="1" s="1"/>
  <c r="M336" i="1"/>
  <c r="O336" i="1" s="1"/>
  <c r="L336" i="1"/>
  <c r="J336" i="1"/>
  <c r="K336" i="1" s="1"/>
  <c r="N332" i="1"/>
  <c r="P332" i="1" s="1"/>
  <c r="M332" i="1"/>
  <c r="O332" i="1" s="1"/>
  <c r="L332" i="1"/>
  <c r="J332" i="1"/>
  <c r="K332" i="1" s="1"/>
  <c r="N333" i="1"/>
  <c r="P333" i="1" s="1"/>
  <c r="M333" i="1"/>
  <c r="O333" i="1" s="1"/>
  <c r="L333" i="1"/>
  <c r="J333" i="1"/>
  <c r="K333" i="1" s="1"/>
  <c r="N325" i="1"/>
  <c r="P325" i="1" s="1"/>
  <c r="M325" i="1"/>
  <c r="O325" i="1" s="1"/>
  <c r="L325" i="1"/>
  <c r="J325" i="1"/>
  <c r="K325" i="1" s="1"/>
  <c r="N326" i="1"/>
  <c r="P326" i="1" s="1"/>
  <c r="M326" i="1"/>
  <c r="O326" i="1" s="1"/>
  <c r="L326" i="1"/>
  <c r="J326" i="1"/>
  <c r="K326" i="1" s="1"/>
  <c r="N328" i="1"/>
  <c r="P328" i="1" s="1"/>
  <c r="M328" i="1"/>
  <c r="O328" i="1" s="1"/>
  <c r="L328" i="1"/>
  <c r="J328" i="1"/>
  <c r="K328" i="1" s="1"/>
  <c r="N334" i="1"/>
  <c r="P334" i="1" s="1"/>
  <c r="M334" i="1"/>
  <c r="O334" i="1" s="1"/>
  <c r="L334" i="1"/>
  <c r="J334" i="1"/>
  <c r="K334" i="1" s="1"/>
  <c r="N330" i="1"/>
  <c r="P330" i="1" s="1"/>
  <c r="M330" i="1"/>
  <c r="O330" i="1" s="1"/>
  <c r="L330" i="1"/>
  <c r="K330" i="1"/>
  <c r="N329" i="1"/>
  <c r="P329" i="1" s="1"/>
  <c r="M329" i="1"/>
  <c r="O329" i="1" s="1"/>
  <c r="L329" i="1"/>
  <c r="J329" i="1"/>
  <c r="K329" i="1" s="1"/>
  <c r="N331" i="1"/>
  <c r="P331" i="1" s="1"/>
  <c r="M331" i="1"/>
  <c r="O331" i="1" s="1"/>
  <c r="L331" i="1"/>
  <c r="J331" i="1"/>
  <c r="K331" i="1" s="1"/>
  <c r="N327" i="1"/>
  <c r="P327" i="1" s="1"/>
  <c r="M327" i="1"/>
  <c r="O327" i="1" s="1"/>
  <c r="L327" i="1"/>
  <c r="J327" i="1"/>
  <c r="K327" i="1" s="1"/>
  <c r="N284" i="1"/>
  <c r="P284" i="1" s="1"/>
  <c r="M284" i="1"/>
  <c r="O284" i="1" s="1"/>
  <c r="L284" i="1"/>
  <c r="J284" i="1"/>
  <c r="K284" i="1" s="1"/>
  <c r="N324" i="1"/>
  <c r="P324" i="1" s="1"/>
  <c r="M324" i="1"/>
  <c r="O324" i="1" s="1"/>
  <c r="L324" i="1"/>
  <c r="J324" i="1"/>
  <c r="K324" i="1" s="1"/>
  <c r="N323" i="1"/>
  <c r="P323" i="1" s="1"/>
  <c r="M323" i="1"/>
  <c r="O323" i="1" s="1"/>
  <c r="L323" i="1"/>
  <c r="J323" i="1"/>
  <c r="K323" i="1" s="1"/>
  <c r="N322" i="1"/>
  <c r="P322" i="1" s="1"/>
  <c r="M322" i="1"/>
  <c r="O322" i="1" s="1"/>
  <c r="L322" i="1"/>
  <c r="J322" i="1"/>
  <c r="K322" i="1" s="1"/>
  <c r="N321" i="1"/>
  <c r="P321" i="1" s="1"/>
  <c r="M321" i="1"/>
  <c r="O321" i="1" s="1"/>
  <c r="L321" i="1"/>
  <c r="J321" i="1"/>
  <c r="K321" i="1" s="1"/>
  <c r="N320" i="1"/>
  <c r="P320" i="1" s="1"/>
  <c r="M320" i="1"/>
  <c r="O320" i="1" s="1"/>
  <c r="L320" i="1"/>
  <c r="J320" i="1"/>
  <c r="K320" i="1" s="1"/>
  <c r="N319" i="1"/>
  <c r="P319" i="1" s="1"/>
  <c r="M319" i="1"/>
  <c r="O319" i="1" s="1"/>
  <c r="L319" i="1"/>
  <c r="J319" i="1"/>
  <c r="K319" i="1" s="1"/>
  <c r="N318" i="1"/>
  <c r="P318" i="1" s="1"/>
  <c r="M318" i="1"/>
  <c r="O318" i="1" s="1"/>
  <c r="L318" i="1"/>
  <c r="J318" i="1"/>
  <c r="K318" i="1" s="1"/>
  <c r="N317" i="1"/>
  <c r="P317" i="1" s="1"/>
  <c r="M317" i="1"/>
  <c r="O317" i="1" s="1"/>
  <c r="L317" i="1"/>
  <c r="J317" i="1"/>
  <c r="K317" i="1" s="1"/>
  <c r="N316" i="1"/>
  <c r="P316" i="1" s="1"/>
  <c r="M316" i="1"/>
  <c r="O316" i="1" s="1"/>
  <c r="L316" i="1"/>
  <c r="J316" i="1"/>
  <c r="K316" i="1" s="1"/>
  <c r="N315" i="1"/>
  <c r="P315" i="1" s="1"/>
  <c r="M315" i="1"/>
  <c r="O315" i="1" s="1"/>
  <c r="L315" i="1"/>
  <c r="J315" i="1"/>
  <c r="K315" i="1" s="1"/>
  <c r="N314" i="1"/>
  <c r="P314" i="1" s="1"/>
  <c r="M314" i="1"/>
  <c r="O314" i="1" s="1"/>
  <c r="L314" i="1"/>
  <c r="J314" i="1"/>
  <c r="K314" i="1" s="1"/>
  <c r="N313" i="1"/>
  <c r="P313" i="1" s="1"/>
  <c r="M313" i="1"/>
  <c r="O313" i="1" s="1"/>
  <c r="L313" i="1"/>
  <c r="J313" i="1"/>
  <c r="K313" i="1" s="1"/>
  <c r="N312" i="1"/>
  <c r="P312" i="1" s="1"/>
  <c r="M312" i="1"/>
  <c r="O312" i="1" s="1"/>
  <c r="L312" i="1"/>
  <c r="J312" i="1"/>
  <c r="K312" i="1" s="1"/>
  <c r="N311" i="1"/>
  <c r="P311" i="1" s="1"/>
  <c r="M311" i="1"/>
  <c r="O311" i="1" s="1"/>
  <c r="L311" i="1"/>
  <c r="J311" i="1"/>
  <c r="K311" i="1" s="1"/>
  <c r="N276" i="1"/>
  <c r="P276" i="1" s="1"/>
  <c r="M276" i="1"/>
  <c r="O276" i="1" s="1"/>
  <c r="L276" i="1"/>
  <c r="J276" i="1"/>
  <c r="K276" i="1" s="1"/>
  <c r="N310" i="1"/>
  <c r="P310" i="1" s="1"/>
  <c r="M310" i="1"/>
  <c r="O310" i="1" s="1"/>
  <c r="L310" i="1"/>
  <c r="J310" i="1"/>
  <c r="K310" i="1" s="1"/>
  <c r="N309" i="1"/>
  <c r="P309" i="1" s="1"/>
  <c r="M309" i="1"/>
  <c r="O309" i="1" s="1"/>
  <c r="L309" i="1"/>
  <c r="J309" i="1"/>
  <c r="K309" i="1" s="1"/>
  <c r="N308" i="1"/>
  <c r="P308" i="1" s="1"/>
  <c r="M308" i="1"/>
  <c r="O308" i="1" s="1"/>
  <c r="L308" i="1"/>
  <c r="J308" i="1"/>
  <c r="K308" i="1" s="1"/>
  <c r="N307" i="1"/>
  <c r="P307" i="1" s="1"/>
  <c r="M307" i="1"/>
  <c r="O307" i="1" s="1"/>
  <c r="L307" i="1"/>
  <c r="J307" i="1"/>
  <c r="K307" i="1" s="1"/>
  <c r="N306" i="1"/>
  <c r="P306" i="1" s="1"/>
  <c r="M306" i="1"/>
  <c r="O306" i="1" s="1"/>
  <c r="L306" i="1"/>
  <c r="J306" i="1"/>
  <c r="K306" i="1" s="1"/>
  <c r="N305" i="1"/>
  <c r="P305" i="1" s="1"/>
  <c r="M305" i="1"/>
  <c r="O305" i="1" s="1"/>
  <c r="L305" i="1"/>
  <c r="J305" i="1"/>
  <c r="K305" i="1" s="1"/>
  <c r="N304" i="1"/>
  <c r="P304" i="1" s="1"/>
  <c r="M304" i="1"/>
  <c r="O304" i="1" s="1"/>
  <c r="L304" i="1"/>
  <c r="J304" i="1"/>
  <c r="K304" i="1" s="1"/>
  <c r="N303" i="1"/>
  <c r="P303" i="1" s="1"/>
  <c r="M303" i="1"/>
  <c r="O303" i="1" s="1"/>
  <c r="L303" i="1"/>
  <c r="J303" i="1"/>
  <c r="K303" i="1" s="1"/>
  <c r="N302" i="1"/>
  <c r="P302" i="1" s="1"/>
  <c r="M302" i="1"/>
  <c r="O302" i="1" s="1"/>
  <c r="L302" i="1"/>
  <c r="J302" i="1"/>
  <c r="K302" i="1" s="1"/>
  <c r="N301" i="1"/>
  <c r="P301" i="1" s="1"/>
  <c r="M301" i="1"/>
  <c r="O301" i="1" s="1"/>
  <c r="L301" i="1"/>
  <c r="J301" i="1"/>
  <c r="K301" i="1" s="1"/>
  <c r="N300" i="1"/>
  <c r="P300" i="1" s="1"/>
  <c r="M300" i="1"/>
  <c r="O300" i="1" s="1"/>
  <c r="L300" i="1"/>
  <c r="J300" i="1"/>
  <c r="K300" i="1" s="1"/>
  <c r="N299" i="1"/>
  <c r="P299" i="1" s="1"/>
  <c r="M299" i="1"/>
  <c r="O299" i="1" s="1"/>
  <c r="L299" i="1"/>
  <c r="J299" i="1"/>
  <c r="K299" i="1" s="1"/>
  <c r="N298" i="1"/>
  <c r="P298" i="1" s="1"/>
  <c r="M298" i="1"/>
  <c r="O298" i="1" s="1"/>
  <c r="L298" i="1"/>
  <c r="J298" i="1"/>
  <c r="K298" i="1" s="1"/>
  <c r="N297" i="1"/>
  <c r="P297" i="1" s="1"/>
  <c r="M297" i="1"/>
  <c r="O297" i="1" s="1"/>
  <c r="L297" i="1"/>
  <c r="J297" i="1"/>
  <c r="K297" i="1" s="1"/>
  <c r="N296" i="1"/>
  <c r="P296" i="1" s="1"/>
  <c r="M296" i="1"/>
  <c r="O296" i="1" s="1"/>
  <c r="L296" i="1"/>
  <c r="J296" i="1"/>
  <c r="K296" i="1" s="1"/>
  <c r="N295" i="1"/>
  <c r="P295" i="1" s="1"/>
  <c r="M295" i="1"/>
  <c r="O295" i="1" s="1"/>
  <c r="L295" i="1"/>
  <c r="J295" i="1"/>
  <c r="K295" i="1" s="1"/>
  <c r="N294" i="1"/>
  <c r="P294" i="1" s="1"/>
  <c r="M294" i="1"/>
  <c r="O294" i="1" s="1"/>
  <c r="L294" i="1"/>
  <c r="J294" i="1"/>
  <c r="K294" i="1" s="1"/>
  <c r="N293" i="1"/>
  <c r="P293" i="1" s="1"/>
  <c r="M293" i="1"/>
  <c r="O293" i="1" s="1"/>
  <c r="L293" i="1"/>
  <c r="J293" i="1"/>
  <c r="K293" i="1" s="1"/>
  <c r="N292" i="1"/>
  <c r="P292" i="1" s="1"/>
  <c r="M292" i="1"/>
  <c r="O292" i="1" s="1"/>
  <c r="L292" i="1"/>
  <c r="J292" i="1"/>
  <c r="K292" i="1" s="1"/>
  <c r="N291" i="1"/>
  <c r="P291" i="1" s="1"/>
  <c r="M291" i="1"/>
  <c r="O291" i="1" s="1"/>
  <c r="L291" i="1"/>
  <c r="J291" i="1"/>
  <c r="K291" i="1" s="1"/>
  <c r="N290" i="1"/>
  <c r="P290" i="1" s="1"/>
  <c r="M290" i="1"/>
  <c r="O290" i="1" s="1"/>
  <c r="L290" i="1"/>
  <c r="J290" i="1"/>
  <c r="K290" i="1" s="1"/>
  <c r="N289" i="1"/>
  <c r="P289" i="1" s="1"/>
  <c r="M289" i="1"/>
  <c r="O289" i="1" s="1"/>
  <c r="L289" i="1"/>
  <c r="J289" i="1"/>
  <c r="K289" i="1" s="1"/>
  <c r="N288" i="1"/>
  <c r="P288" i="1" s="1"/>
  <c r="M288" i="1"/>
  <c r="O288" i="1" s="1"/>
  <c r="L288" i="1"/>
  <c r="J288" i="1"/>
  <c r="K288" i="1" s="1"/>
  <c r="N287" i="1"/>
  <c r="P287" i="1" s="1"/>
  <c r="M287" i="1"/>
  <c r="O287" i="1" s="1"/>
  <c r="L287" i="1"/>
  <c r="J287" i="1"/>
  <c r="K287" i="1" s="1"/>
  <c r="N286" i="1"/>
  <c r="P286" i="1" s="1"/>
  <c r="M286" i="1"/>
  <c r="O286" i="1" s="1"/>
  <c r="L286" i="1"/>
  <c r="J286" i="1"/>
  <c r="K286" i="1" s="1"/>
  <c r="N285" i="1"/>
  <c r="P285" i="1" s="1"/>
  <c r="M285" i="1"/>
  <c r="O285" i="1" s="1"/>
  <c r="L285" i="1"/>
  <c r="J285" i="1"/>
  <c r="K285" i="1" s="1"/>
  <c r="N283" i="1"/>
  <c r="P283" i="1" s="1"/>
  <c r="M283" i="1"/>
  <c r="O283" i="1" s="1"/>
  <c r="L283" i="1"/>
  <c r="J283" i="1"/>
  <c r="K283" i="1" s="1"/>
  <c r="N282" i="1"/>
  <c r="P282" i="1" s="1"/>
  <c r="M282" i="1"/>
  <c r="O282" i="1" s="1"/>
  <c r="L282" i="1"/>
  <c r="J282" i="1"/>
  <c r="K282" i="1" s="1"/>
  <c r="N281" i="1"/>
  <c r="P281" i="1" s="1"/>
  <c r="M281" i="1"/>
  <c r="O281" i="1" s="1"/>
  <c r="L281" i="1"/>
  <c r="J281" i="1"/>
  <c r="K281" i="1" s="1"/>
  <c r="N280" i="1"/>
  <c r="P280" i="1" s="1"/>
  <c r="M280" i="1"/>
  <c r="O280" i="1" s="1"/>
  <c r="L280" i="1"/>
  <c r="J280" i="1"/>
  <c r="K280" i="1" s="1"/>
  <c r="N279" i="1"/>
  <c r="P279" i="1" s="1"/>
  <c r="M279" i="1"/>
  <c r="O279" i="1" s="1"/>
  <c r="L279" i="1"/>
  <c r="J279" i="1"/>
  <c r="K279" i="1" s="1"/>
  <c r="N278" i="1"/>
  <c r="P278" i="1" s="1"/>
  <c r="M278" i="1"/>
  <c r="O278" i="1" s="1"/>
  <c r="L278" i="1"/>
  <c r="J278" i="1"/>
  <c r="K278" i="1" s="1"/>
  <c r="N277" i="1"/>
  <c r="P277" i="1" s="1"/>
  <c r="M277" i="1"/>
  <c r="O277" i="1" s="1"/>
  <c r="L277" i="1"/>
  <c r="J277" i="1"/>
  <c r="K277" i="1" s="1"/>
  <c r="N275" i="1"/>
  <c r="P275" i="1" s="1"/>
  <c r="M275" i="1"/>
  <c r="O275" i="1" s="1"/>
  <c r="L275" i="1"/>
  <c r="J275" i="1"/>
  <c r="K275" i="1" s="1"/>
  <c r="N274" i="1"/>
  <c r="P274" i="1" s="1"/>
  <c r="M274" i="1"/>
  <c r="O274" i="1" s="1"/>
  <c r="L274" i="1"/>
  <c r="J274" i="1"/>
  <c r="K274" i="1" s="1"/>
  <c r="N273" i="1"/>
  <c r="P273" i="1" s="1"/>
  <c r="M273" i="1"/>
  <c r="O273" i="1" s="1"/>
  <c r="L273" i="1"/>
  <c r="J273" i="1"/>
  <c r="K273" i="1" s="1"/>
  <c r="N272" i="1"/>
  <c r="P272" i="1" s="1"/>
  <c r="M272" i="1"/>
  <c r="O272" i="1" s="1"/>
  <c r="L272" i="1"/>
  <c r="J272" i="1"/>
  <c r="K272" i="1" s="1"/>
  <c r="N269" i="1"/>
  <c r="P269" i="1" s="1"/>
  <c r="M269" i="1"/>
  <c r="O269" i="1" s="1"/>
  <c r="L269" i="1"/>
  <c r="J269" i="1"/>
  <c r="K269" i="1" s="1"/>
  <c r="N268" i="1"/>
  <c r="P268" i="1" s="1"/>
  <c r="M268" i="1"/>
  <c r="O268" i="1" s="1"/>
  <c r="L268" i="1"/>
  <c r="J268" i="1"/>
  <c r="K268" i="1" s="1"/>
  <c r="N267" i="1"/>
  <c r="P267" i="1" s="1"/>
  <c r="M267" i="1"/>
  <c r="O267" i="1" s="1"/>
  <c r="L267" i="1"/>
  <c r="J267" i="1"/>
  <c r="K267" i="1" s="1"/>
  <c r="N266" i="1"/>
  <c r="P266" i="1" s="1"/>
  <c r="M266" i="1"/>
  <c r="O266" i="1" s="1"/>
  <c r="L266" i="1"/>
  <c r="J266" i="1"/>
  <c r="K266" i="1" s="1"/>
  <c r="N265" i="1"/>
  <c r="P265" i="1" s="1"/>
  <c r="M265" i="1"/>
  <c r="O265" i="1" s="1"/>
  <c r="L265" i="1"/>
  <c r="J265" i="1"/>
  <c r="K265" i="1" s="1"/>
  <c r="N264" i="1"/>
  <c r="P264" i="1" s="1"/>
  <c r="M264" i="1"/>
  <c r="O264" i="1" s="1"/>
  <c r="L264" i="1"/>
  <c r="J264" i="1"/>
  <c r="K264" i="1" s="1"/>
  <c r="N263" i="1"/>
  <c r="P263" i="1" s="1"/>
  <c r="M263" i="1"/>
  <c r="O263" i="1" s="1"/>
  <c r="L263" i="1"/>
  <c r="J263" i="1"/>
  <c r="K263" i="1" s="1"/>
  <c r="N262" i="1"/>
  <c r="P262" i="1" s="1"/>
  <c r="M262" i="1"/>
  <c r="O262" i="1" s="1"/>
  <c r="L262" i="1"/>
  <c r="J262" i="1"/>
  <c r="K262" i="1" s="1"/>
  <c r="N261" i="1"/>
  <c r="P261" i="1" s="1"/>
  <c r="M261" i="1"/>
  <c r="O261" i="1" s="1"/>
  <c r="L261" i="1"/>
  <c r="J261" i="1"/>
  <c r="K261" i="1" s="1"/>
  <c r="N270" i="1"/>
  <c r="P270" i="1" s="1"/>
  <c r="M270" i="1"/>
  <c r="O270" i="1" s="1"/>
  <c r="L270" i="1"/>
  <c r="J270" i="1"/>
  <c r="K270" i="1" s="1"/>
  <c r="N271" i="1"/>
  <c r="P271" i="1" s="1"/>
  <c r="M271" i="1"/>
  <c r="O271" i="1" s="1"/>
  <c r="L271" i="1"/>
  <c r="J271" i="1"/>
  <c r="K271" i="1" s="1"/>
  <c r="N260" i="1"/>
  <c r="P260" i="1" s="1"/>
  <c r="M260" i="1"/>
  <c r="O260" i="1" s="1"/>
  <c r="L260" i="1"/>
  <c r="J260" i="1"/>
  <c r="K260" i="1" s="1"/>
  <c r="N259" i="1"/>
  <c r="P259" i="1" s="1"/>
  <c r="M259" i="1"/>
  <c r="O259" i="1" s="1"/>
  <c r="L259" i="1"/>
  <c r="J259" i="1"/>
  <c r="K259" i="1" s="1"/>
  <c r="N258" i="1"/>
  <c r="P258" i="1" s="1"/>
  <c r="M258" i="1"/>
  <c r="O258" i="1" s="1"/>
  <c r="L258" i="1"/>
  <c r="J258" i="1"/>
  <c r="K258" i="1" s="1"/>
  <c r="N257" i="1"/>
  <c r="P257" i="1" s="1"/>
  <c r="M257" i="1"/>
  <c r="O257" i="1" s="1"/>
  <c r="L257" i="1"/>
  <c r="J257" i="1"/>
  <c r="K257" i="1" s="1"/>
  <c r="N256" i="1"/>
  <c r="P256" i="1" s="1"/>
  <c r="M256" i="1"/>
  <c r="O256" i="1" s="1"/>
  <c r="L256" i="1"/>
  <c r="J256" i="1"/>
  <c r="K256" i="1" s="1"/>
  <c r="N255" i="1"/>
  <c r="P255" i="1" s="1"/>
  <c r="M255" i="1"/>
  <c r="O255" i="1" s="1"/>
  <c r="L255" i="1"/>
  <c r="J255" i="1"/>
  <c r="K255" i="1" s="1"/>
  <c r="N254" i="1"/>
  <c r="P254" i="1" s="1"/>
  <c r="M254" i="1"/>
  <c r="O254" i="1" s="1"/>
  <c r="L254" i="1"/>
  <c r="J254" i="1"/>
  <c r="K254" i="1" s="1"/>
  <c r="N253" i="1"/>
  <c r="P253" i="1" s="1"/>
  <c r="M253" i="1"/>
  <c r="O253" i="1" s="1"/>
  <c r="L253" i="1"/>
  <c r="J253" i="1"/>
  <c r="K253" i="1" s="1"/>
  <c r="N252" i="1"/>
  <c r="P252" i="1" s="1"/>
  <c r="M252" i="1"/>
  <c r="O252" i="1" s="1"/>
  <c r="L252" i="1"/>
  <c r="J252" i="1"/>
  <c r="K252" i="1" s="1"/>
  <c r="N251" i="1"/>
  <c r="P251" i="1" s="1"/>
  <c r="M251" i="1"/>
  <c r="O251" i="1" s="1"/>
  <c r="L251" i="1"/>
  <c r="J251" i="1"/>
  <c r="K251" i="1" s="1"/>
  <c r="N250" i="1"/>
  <c r="P250" i="1" s="1"/>
  <c r="M250" i="1"/>
  <c r="O250" i="1" s="1"/>
  <c r="L250" i="1"/>
  <c r="J250" i="1"/>
  <c r="K250" i="1" s="1"/>
  <c r="N249" i="1"/>
  <c r="P249" i="1" s="1"/>
  <c r="M249" i="1"/>
  <c r="O249" i="1" s="1"/>
  <c r="L249" i="1"/>
  <c r="J249" i="1"/>
  <c r="K249" i="1" s="1"/>
  <c r="N248" i="1"/>
  <c r="P248" i="1" s="1"/>
  <c r="M248" i="1"/>
  <c r="O248" i="1" s="1"/>
  <c r="L248" i="1"/>
  <c r="J248" i="1"/>
  <c r="K248" i="1" s="1"/>
  <c r="N247" i="1"/>
  <c r="P247" i="1" s="1"/>
  <c r="M247" i="1"/>
  <c r="O247" i="1" s="1"/>
  <c r="L247" i="1"/>
  <c r="J247" i="1"/>
  <c r="K247" i="1" s="1"/>
  <c r="N246" i="1"/>
  <c r="P246" i="1" s="1"/>
  <c r="M246" i="1"/>
  <c r="O246" i="1" s="1"/>
  <c r="L246" i="1"/>
  <c r="J246" i="1"/>
  <c r="K246" i="1" s="1"/>
  <c r="N245" i="1"/>
  <c r="P245" i="1" s="1"/>
  <c r="M245" i="1"/>
  <c r="O245" i="1" s="1"/>
  <c r="L245" i="1"/>
  <c r="J245" i="1"/>
  <c r="K245" i="1" s="1"/>
  <c r="N244" i="1"/>
  <c r="P244" i="1" s="1"/>
  <c r="M244" i="1"/>
  <c r="O244" i="1" s="1"/>
  <c r="L244" i="1"/>
  <c r="J244" i="1"/>
  <c r="K244" i="1" s="1"/>
  <c r="N243" i="1"/>
  <c r="P243" i="1" s="1"/>
  <c r="M243" i="1"/>
  <c r="O243" i="1" s="1"/>
  <c r="L243" i="1"/>
  <c r="J243" i="1"/>
  <c r="K243" i="1" s="1"/>
  <c r="N242" i="1"/>
  <c r="P242" i="1" s="1"/>
  <c r="M242" i="1"/>
  <c r="O242" i="1" s="1"/>
  <c r="L242" i="1"/>
  <c r="J242" i="1"/>
  <c r="K242" i="1" s="1"/>
  <c r="N241" i="1"/>
  <c r="P241" i="1" s="1"/>
  <c r="M241" i="1"/>
  <c r="O241" i="1" s="1"/>
  <c r="L241" i="1"/>
  <c r="J241" i="1"/>
  <c r="K241" i="1" s="1"/>
  <c r="N240" i="1"/>
  <c r="P240" i="1" s="1"/>
  <c r="M240" i="1"/>
  <c r="O240" i="1" s="1"/>
  <c r="L240" i="1"/>
  <c r="J240" i="1"/>
  <c r="K240" i="1" s="1"/>
  <c r="N239" i="1"/>
  <c r="P239" i="1" s="1"/>
  <c r="M239" i="1"/>
  <c r="O239" i="1" s="1"/>
  <c r="L239" i="1"/>
  <c r="J239" i="1"/>
  <c r="K239" i="1" s="1"/>
  <c r="N238" i="1"/>
  <c r="P238" i="1" s="1"/>
  <c r="M238" i="1"/>
  <c r="O238" i="1" s="1"/>
  <c r="L238" i="1"/>
  <c r="J238" i="1"/>
  <c r="K238" i="1" s="1"/>
  <c r="N237" i="1"/>
  <c r="P237" i="1" s="1"/>
  <c r="M237" i="1"/>
  <c r="O237" i="1" s="1"/>
  <c r="L237" i="1"/>
  <c r="J237" i="1"/>
  <c r="K237" i="1" s="1"/>
  <c r="N236" i="1"/>
  <c r="P236" i="1" s="1"/>
  <c r="M236" i="1"/>
  <c r="O236" i="1" s="1"/>
  <c r="L236" i="1"/>
  <c r="J236" i="1"/>
  <c r="K236" i="1" s="1"/>
  <c r="N235" i="1"/>
  <c r="P235" i="1" s="1"/>
  <c r="M235" i="1"/>
  <c r="O235" i="1" s="1"/>
  <c r="L235" i="1"/>
  <c r="J235" i="1"/>
  <c r="K235" i="1" s="1"/>
  <c r="N234" i="1"/>
  <c r="P234" i="1" s="1"/>
  <c r="M234" i="1"/>
  <c r="O234" i="1" s="1"/>
  <c r="L234" i="1"/>
  <c r="J234" i="1"/>
  <c r="K234" i="1" s="1"/>
  <c r="N233" i="1"/>
  <c r="P233" i="1" s="1"/>
  <c r="M233" i="1"/>
  <c r="O233" i="1" s="1"/>
  <c r="L233" i="1"/>
  <c r="J233" i="1"/>
  <c r="K233" i="1" s="1"/>
  <c r="N232" i="1"/>
  <c r="P232" i="1" s="1"/>
  <c r="M232" i="1"/>
  <c r="O232" i="1" s="1"/>
  <c r="L232" i="1"/>
  <c r="J232" i="1"/>
  <c r="K232" i="1" s="1"/>
  <c r="N231" i="1"/>
  <c r="P231" i="1" s="1"/>
  <c r="M231" i="1"/>
  <c r="O231" i="1" s="1"/>
  <c r="L231" i="1"/>
  <c r="J231" i="1"/>
  <c r="K231" i="1" s="1"/>
  <c r="N229" i="1"/>
  <c r="P229" i="1" s="1"/>
  <c r="M229" i="1"/>
  <c r="O229" i="1" s="1"/>
  <c r="L229" i="1"/>
  <c r="J229" i="1"/>
  <c r="K229" i="1" s="1"/>
  <c r="N219" i="1"/>
  <c r="P219" i="1" s="1"/>
  <c r="M219" i="1"/>
  <c r="O219" i="1" s="1"/>
  <c r="L219" i="1"/>
  <c r="J219" i="1"/>
  <c r="K219" i="1" s="1"/>
  <c r="N227" i="1"/>
  <c r="P227" i="1" s="1"/>
  <c r="M227" i="1"/>
  <c r="O227" i="1" s="1"/>
  <c r="L227" i="1"/>
  <c r="J227" i="1"/>
  <c r="K227" i="1" s="1"/>
  <c r="N225" i="1"/>
  <c r="P225" i="1" s="1"/>
  <c r="M225" i="1"/>
  <c r="O225" i="1" s="1"/>
  <c r="L225" i="1"/>
  <c r="J225" i="1"/>
  <c r="K225" i="1" s="1"/>
  <c r="N223" i="1"/>
  <c r="P223" i="1" s="1"/>
  <c r="M223" i="1"/>
  <c r="O223" i="1" s="1"/>
  <c r="L223" i="1"/>
  <c r="J223" i="1"/>
  <c r="K223" i="1" s="1"/>
  <c r="N220" i="1"/>
  <c r="P220" i="1" s="1"/>
  <c r="M220" i="1"/>
  <c r="O220" i="1" s="1"/>
  <c r="L220" i="1"/>
  <c r="J220" i="1"/>
  <c r="K220" i="1" s="1"/>
  <c r="N224" i="1"/>
  <c r="P224" i="1" s="1"/>
  <c r="M224" i="1"/>
  <c r="O224" i="1" s="1"/>
  <c r="L224" i="1"/>
  <c r="J224" i="1"/>
  <c r="K224" i="1" s="1"/>
  <c r="N228" i="1"/>
  <c r="P228" i="1" s="1"/>
  <c r="M228" i="1"/>
  <c r="O228" i="1" s="1"/>
  <c r="L228" i="1"/>
  <c r="J228" i="1"/>
  <c r="K228" i="1" s="1"/>
  <c r="N222" i="1"/>
  <c r="P222" i="1" s="1"/>
  <c r="M222" i="1"/>
  <c r="O222" i="1" s="1"/>
  <c r="L222" i="1"/>
  <c r="J222" i="1"/>
  <c r="K222" i="1" s="1"/>
  <c r="N226" i="1"/>
  <c r="P226" i="1" s="1"/>
  <c r="M226" i="1"/>
  <c r="O226" i="1" s="1"/>
  <c r="L226" i="1"/>
  <c r="J226" i="1"/>
  <c r="K226" i="1" s="1"/>
  <c r="N221" i="1"/>
  <c r="P221" i="1" s="1"/>
  <c r="M221" i="1"/>
  <c r="O221" i="1" s="1"/>
  <c r="L221" i="1"/>
  <c r="J221" i="1"/>
  <c r="K221" i="1" s="1"/>
  <c r="N230" i="1"/>
  <c r="P230" i="1" s="1"/>
  <c r="M230" i="1"/>
  <c r="O230" i="1" s="1"/>
  <c r="L230" i="1"/>
  <c r="J230" i="1"/>
  <c r="K230" i="1" s="1"/>
  <c r="N218" i="1"/>
  <c r="P218" i="1" s="1"/>
  <c r="M218" i="1"/>
  <c r="O218" i="1" s="1"/>
  <c r="L218" i="1"/>
  <c r="J218" i="1"/>
  <c r="K218" i="1" s="1"/>
  <c r="N409" i="1"/>
  <c r="P409" i="1" s="1"/>
  <c r="M409" i="1"/>
  <c r="O409" i="1" s="1"/>
  <c r="L409" i="1"/>
  <c r="J409" i="1"/>
  <c r="K409" i="1" s="1"/>
  <c r="N193" i="1"/>
  <c r="P193" i="1" s="1"/>
  <c r="Q193" i="1" s="1"/>
  <c r="R193" i="1" s="1"/>
  <c r="L193" i="1"/>
  <c r="J193" i="1"/>
  <c r="K193" i="1" s="1"/>
  <c r="N210" i="1"/>
  <c r="P210" i="1" s="1"/>
  <c r="M210" i="1"/>
  <c r="O210" i="1" s="1"/>
  <c r="L210" i="1"/>
  <c r="J210" i="1"/>
  <c r="K210" i="1" s="1"/>
  <c r="N209" i="1"/>
  <c r="P209" i="1" s="1"/>
  <c r="M209" i="1"/>
  <c r="O209" i="1" s="1"/>
  <c r="L209" i="1"/>
  <c r="J209" i="1"/>
  <c r="K209" i="1" s="1"/>
  <c r="N217" i="1"/>
  <c r="P217" i="1" s="1"/>
  <c r="M217" i="1"/>
  <c r="O217" i="1" s="1"/>
  <c r="L217" i="1"/>
  <c r="J217" i="1"/>
  <c r="K217" i="1" s="1"/>
  <c r="N216" i="1"/>
  <c r="P216" i="1" s="1"/>
  <c r="M216" i="1"/>
  <c r="O216" i="1" s="1"/>
  <c r="L216" i="1"/>
  <c r="J216" i="1"/>
  <c r="K216" i="1" s="1"/>
  <c r="N215" i="1"/>
  <c r="P215" i="1" s="1"/>
  <c r="M215" i="1"/>
  <c r="O215" i="1" s="1"/>
  <c r="L215" i="1"/>
  <c r="J215" i="1"/>
  <c r="K215" i="1" s="1"/>
  <c r="N214" i="1"/>
  <c r="P214" i="1" s="1"/>
  <c r="M214" i="1"/>
  <c r="O214" i="1" s="1"/>
  <c r="L214" i="1"/>
  <c r="J214" i="1"/>
  <c r="K214" i="1" s="1"/>
  <c r="N213" i="1"/>
  <c r="P213" i="1" s="1"/>
  <c r="M213" i="1"/>
  <c r="O213" i="1" s="1"/>
  <c r="L213" i="1"/>
  <c r="J213" i="1"/>
  <c r="K213" i="1" s="1"/>
  <c r="N212" i="1"/>
  <c r="P212" i="1" s="1"/>
  <c r="M212" i="1"/>
  <c r="O212" i="1" s="1"/>
  <c r="L212" i="1"/>
  <c r="J212" i="1"/>
  <c r="K212" i="1" s="1"/>
  <c r="N211" i="1"/>
  <c r="P211" i="1" s="1"/>
  <c r="M211" i="1"/>
  <c r="O211" i="1" s="1"/>
  <c r="L211" i="1"/>
  <c r="J211" i="1"/>
  <c r="K211" i="1" s="1"/>
  <c r="N203" i="1"/>
  <c r="P203" i="1" s="1"/>
  <c r="M203" i="1"/>
  <c r="O203" i="1" s="1"/>
  <c r="L203" i="1"/>
  <c r="J203" i="1"/>
  <c r="K203" i="1" s="1"/>
  <c r="N408" i="1"/>
  <c r="P408" i="1" s="1"/>
  <c r="M408" i="1"/>
  <c r="O408" i="1" s="1"/>
  <c r="L408" i="1"/>
  <c r="J408" i="1"/>
  <c r="K408" i="1" s="1"/>
  <c r="N407" i="1"/>
  <c r="P407" i="1" s="1"/>
  <c r="M407" i="1"/>
  <c r="O407" i="1" s="1"/>
  <c r="L407" i="1"/>
  <c r="J407" i="1"/>
  <c r="K407" i="1" s="1"/>
  <c r="N406" i="1"/>
  <c r="P406" i="1" s="1"/>
  <c r="M406" i="1"/>
  <c r="O406" i="1" s="1"/>
  <c r="L406" i="1"/>
  <c r="J406" i="1"/>
  <c r="K406" i="1" s="1"/>
  <c r="N208" i="1"/>
  <c r="P208" i="1" s="1"/>
  <c r="M208" i="1"/>
  <c r="O208" i="1" s="1"/>
  <c r="L208" i="1"/>
  <c r="J208" i="1"/>
  <c r="K208" i="1" s="1"/>
  <c r="N207" i="1"/>
  <c r="P207" i="1" s="1"/>
  <c r="M207" i="1"/>
  <c r="O207" i="1" s="1"/>
  <c r="L207" i="1"/>
  <c r="J207" i="1"/>
  <c r="K207" i="1" s="1"/>
  <c r="N206" i="1"/>
  <c r="P206" i="1" s="1"/>
  <c r="M206" i="1"/>
  <c r="O206" i="1" s="1"/>
  <c r="L206" i="1"/>
  <c r="J206" i="1"/>
  <c r="K206" i="1" s="1"/>
  <c r="N205" i="1"/>
  <c r="P205" i="1" s="1"/>
  <c r="M205" i="1"/>
  <c r="O205" i="1" s="1"/>
  <c r="L205" i="1"/>
  <c r="J205" i="1"/>
  <c r="K205" i="1" s="1"/>
  <c r="N204" i="1"/>
  <c r="P204" i="1" s="1"/>
  <c r="M204" i="1"/>
  <c r="O204" i="1" s="1"/>
  <c r="L204" i="1"/>
  <c r="J204" i="1"/>
  <c r="K204" i="1" s="1"/>
  <c r="N202" i="1"/>
  <c r="P202" i="1" s="1"/>
  <c r="M202" i="1"/>
  <c r="O202" i="1" s="1"/>
  <c r="L202" i="1"/>
  <c r="J202" i="1"/>
  <c r="K202" i="1" s="1"/>
  <c r="N201" i="1"/>
  <c r="P201" i="1" s="1"/>
  <c r="M201" i="1"/>
  <c r="O201" i="1" s="1"/>
  <c r="L201" i="1"/>
  <c r="J201" i="1"/>
  <c r="K201" i="1" s="1"/>
  <c r="M200" i="1"/>
  <c r="O200" i="1" s="1"/>
  <c r="Q200" i="1" s="1"/>
  <c r="R200" i="1" s="1"/>
  <c r="L200" i="1"/>
  <c r="J200" i="1"/>
  <c r="K200" i="1" s="1"/>
  <c r="N199" i="1"/>
  <c r="P199" i="1" s="1"/>
  <c r="M199" i="1"/>
  <c r="O199" i="1" s="1"/>
  <c r="L199" i="1"/>
  <c r="J199" i="1"/>
  <c r="K199" i="1" s="1"/>
  <c r="N198" i="1"/>
  <c r="P198" i="1" s="1"/>
  <c r="M198" i="1"/>
  <c r="O198" i="1" s="1"/>
  <c r="L198" i="1"/>
  <c r="J198" i="1"/>
  <c r="K198" i="1" s="1"/>
  <c r="N197" i="1"/>
  <c r="P197" i="1" s="1"/>
  <c r="M197" i="1"/>
  <c r="O197" i="1" s="1"/>
  <c r="L197" i="1"/>
  <c r="J197" i="1"/>
  <c r="K197" i="1" s="1"/>
  <c r="N196" i="1"/>
  <c r="P196" i="1" s="1"/>
  <c r="M196" i="1"/>
  <c r="O196" i="1" s="1"/>
  <c r="L196" i="1"/>
  <c r="J196" i="1"/>
  <c r="K196" i="1" s="1"/>
  <c r="N405" i="1"/>
  <c r="P405" i="1" s="1"/>
  <c r="M405" i="1"/>
  <c r="O405" i="1" s="1"/>
  <c r="L405" i="1"/>
  <c r="J405" i="1"/>
  <c r="K405" i="1" s="1"/>
  <c r="N195" i="1"/>
  <c r="P195" i="1" s="1"/>
  <c r="M195" i="1"/>
  <c r="O195" i="1" s="1"/>
  <c r="L195" i="1"/>
  <c r="J195" i="1"/>
  <c r="K195" i="1" s="1"/>
  <c r="N194" i="1"/>
  <c r="P194" i="1" s="1"/>
  <c r="M194" i="1"/>
  <c r="O194" i="1" s="1"/>
  <c r="L194" i="1"/>
  <c r="J194" i="1"/>
  <c r="K194" i="1" s="1"/>
  <c r="N192" i="1"/>
  <c r="P192" i="1" s="1"/>
  <c r="M192" i="1"/>
  <c r="O192" i="1" s="1"/>
  <c r="L192" i="1"/>
  <c r="J192" i="1"/>
  <c r="K192" i="1" s="1"/>
  <c r="N191" i="1"/>
  <c r="P191" i="1" s="1"/>
  <c r="M191" i="1"/>
  <c r="O191" i="1" s="1"/>
  <c r="L191" i="1"/>
  <c r="J191" i="1"/>
  <c r="K191" i="1" s="1"/>
  <c r="N404" i="1"/>
  <c r="P404" i="1" s="1"/>
  <c r="M404" i="1"/>
  <c r="O404" i="1" s="1"/>
  <c r="L404" i="1"/>
  <c r="J404" i="1"/>
  <c r="K404" i="1" s="1"/>
  <c r="N403" i="1"/>
  <c r="P403" i="1" s="1"/>
  <c r="M403" i="1"/>
  <c r="O403" i="1" s="1"/>
  <c r="L403" i="1"/>
  <c r="J403" i="1"/>
  <c r="K403" i="1" s="1"/>
  <c r="N402" i="1"/>
  <c r="P402" i="1" s="1"/>
  <c r="M402" i="1"/>
  <c r="O402" i="1" s="1"/>
  <c r="L402" i="1"/>
  <c r="J402" i="1"/>
  <c r="K402" i="1" s="1"/>
  <c r="N401" i="1"/>
  <c r="P401" i="1" s="1"/>
  <c r="M401" i="1"/>
  <c r="O401" i="1" s="1"/>
  <c r="L401" i="1"/>
  <c r="J401" i="1"/>
  <c r="K401" i="1" s="1"/>
  <c r="N400" i="1"/>
  <c r="P400" i="1" s="1"/>
  <c r="M400" i="1"/>
  <c r="O400" i="1" s="1"/>
  <c r="L400" i="1"/>
  <c r="J400" i="1"/>
  <c r="K400" i="1" s="1"/>
  <c r="N399" i="1"/>
  <c r="P399" i="1" s="1"/>
  <c r="M399" i="1"/>
  <c r="O399" i="1" s="1"/>
  <c r="L399" i="1"/>
  <c r="J399" i="1"/>
  <c r="K399" i="1" s="1"/>
  <c r="N398" i="1"/>
  <c r="P398" i="1" s="1"/>
  <c r="M398" i="1"/>
  <c r="O398" i="1" s="1"/>
  <c r="L398" i="1"/>
  <c r="J398" i="1"/>
  <c r="K398" i="1" s="1"/>
  <c r="N397" i="1"/>
  <c r="P397" i="1" s="1"/>
  <c r="M397" i="1"/>
  <c r="O397" i="1" s="1"/>
  <c r="L397" i="1"/>
  <c r="J397" i="1"/>
  <c r="K397" i="1" s="1"/>
  <c r="N396" i="1"/>
  <c r="P396" i="1" s="1"/>
  <c r="M396" i="1"/>
  <c r="O396" i="1" s="1"/>
  <c r="L396" i="1"/>
  <c r="J396" i="1"/>
  <c r="K396" i="1" s="1"/>
  <c r="N190" i="1"/>
  <c r="P190" i="1" s="1"/>
  <c r="M190" i="1"/>
  <c r="O190" i="1" s="1"/>
  <c r="L190" i="1"/>
  <c r="J190" i="1"/>
  <c r="K190" i="1" s="1"/>
  <c r="N189" i="1"/>
  <c r="P189" i="1" s="1"/>
  <c r="M189" i="1"/>
  <c r="O189" i="1" s="1"/>
  <c r="L189" i="1"/>
  <c r="J189" i="1"/>
  <c r="K189" i="1" s="1"/>
  <c r="N188" i="1"/>
  <c r="P188" i="1" s="1"/>
  <c r="Q188" i="1" s="1"/>
  <c r="R188" i="1" s="1"/>
  <c r="L188" i="1"/>
  <c r="J188" i="1"/>
  <c r="K188" i="1" s="1"/>
  <c r="N187" i="1"/>
  <c r="P187" i="1" s="1"/>
  <c r="M187" i="1"/>
  <c r="O187" i="1" s="1"/>
  <c r="L187" i="1"/>
  <c r="J187" i="1"/>
  <c r="K187" i="1" s="1"/>
  <c r="N186" i="1"/>
  <c r="P186" i="1" s="1"/>
  <c r="M186" i="1"/>
  <c r="O186" i="1" s="1"/>
  <c r="L186" i="1"/>
  <c r="J186" i="1"/>
  <c r="K186" i="1" s="1"/>
  <c r="N185" i="1"/>
  <c r="P185" i="1" s="1"/>
  <c r="M185" i="1"/>
  <c r="O185" i="1" s="1"/>
  <c r="L185" i="1"/>
  <c r="J185" i="1"/>
  <c r="K185" i="1" s="1"/>
  <c r="N184" i="1"/>
  <c r="P184" i="1" s="1"/>
  <c r="M184" i="1"/>
  <c r="O184" i="1" s="1"/>
  <c r="L184" i="1"/>
  <c r="J184" i="1"/>
  <c r="K184" i="1" s="1"/>
  <c r="N183" i="1"/>
  <c r="P183" i="1" s="1"/>
  <c r="M183" i="1"/>
  <c r="O183" i="1" s="1"/>
  <c r="L183" i="1"/>
  <c r="K183" i="1"/>
  <c r="M182" i="1"/>
  <c r="O182" i="1" s="1"/>
  <c r="Q182" i="1" s="1"/>
  <c r="R182" i="1" s="1"/>
  <c r="L182" i="1"/>
  <c r="J182" i="1"/>
  <c r="K182" i="1" s="1"/>
  <c r="N181" i="1"/>
  <c r="P181" i="1" s="1"/>
  <c r="M181" i="1"/>
  <c r="O181" i="1" s="1"/>
  <c r="L181" i="1"/>
  <c r="J181" i="1"/>
  <c r="K181" i="1" s="1"/>
  <c r="N180" i="1"/>
  <c r="P180" i="1" s="1"/>
  <c r="M180" i="1"/>
  <c r="O180" i="1" s="1"/>
  <c r="L180" i="1"/>
  <c r="J180" i="1"/>
  <c r="K180" i="1" s="1"/>
  <c r="N176" i="1"/>
  <c r="P176" i="1" s="1"/>
  <c r="M176" i="1"/>
  <c r="O176" i="1" s="1"/>
  <c r="L176" i="1"/>
  <c r="J176" i="1"/>
  <c r="K176" i="1" s="1"/>
  <c r="N175" i="1"/>
  <c r="P175" i="1" s="1"/>
  <c r="M175" i="1"/>
  <c r="O175" i="1" s="1"/>
  <c r="L175" i="1"/>
  <c r="J175" i="1"/>
  <c r="K175" i="1" s="1"/>
  <c r="N179" i="1"/>
  <c r="P179" i="1" s="1"/>
  <c r="M179" i="1"/>
  <c r="O179" i="1" s="1"/>
  <c r="L179" i="1"/>
  <c r="J179" i="1"/>
  <c r="K179" i="1" s="1"/>
  <c r="N178" i="1"/>
  <c r="P178" i="1" s="1"/>
  <c r="M178" i="1"/>
  <c r="O178" i="1" s="1"/>
  <c r="L178" i="1"/>
  <c r="K178" i="1"/>
  <c r="N177" i="1"/>
  <c r="P177" i="1" s="1"/>
  <c r="M177" i="1"/>
  <c r="O177" i="1" s="1"/>
  <c r="L177" i="1"/>
  <c r="J177" i="1"/>
  <c r="K177" i="1" s="1"/>
  <c r="N173" i="1"/>
  <c r="P173" i="1" s="1"/>
  <c r="M173" i="1"/>
  <c r="O173" i="1" s="1"/>
  <c r="L173" i="1"/>
  <c r="J173" i="1"/>
  <c r="K173" i="1" s="1"/>
  <c r="N174" i="1"/>
  <c r="P174" i="1" s="1"/>
  <c r="Q174" i="1" s="1"/>
  <c r="R174" i="1" s="1"/>
  <c r="L174" i="1"/>
  <c r="J174" i="1"/>
  <c r="K174" i="1" s="1"/>
  <c r="N172" i="1"/>
  <c r="P172" i="1" s="1"/>
  <c r="M172" i="1"/>
  <c r="O172" i="1" s="1"/>
  <c r="L172" i="1"/>
  <c r="J172" i="1"/>
  <c r="K172" i="1" s="1"/>
  <c r="N167" i="1"/>
  <c r="P167" i="1" s="1"/>
  <c r="M167" i="1"/>
  <c r="O167" i="1" s="1"/>
  <c r="L167" i="1"/>
  <c r="J167" i="1"/>
  <c r="K167" i="1" s="1"/>
  <c r="N169" i="1"/>
  <c r="P169" i="1" s="1"/>
  <c r="M169" i="1"/>
  <c r="O169" i="1" s="1"/>
  <c r="L169" i="1"/>
  <c r="J169" i="1"/>
  <c r="K169" i="1" s="1"/>
  <c r="N168" i="1"/>
  <c r="P168" i="1" s="1"/>
  <c r="M168" i="1"/>
  <c r="O168" i="1" s="1"/>
  <c r="L168" i="1"/>
  <c r="J168" i="1"/>
  <c r="K168" i="1" s="1"/>
  <c r="N170" i="1"/>
  <c r="P170" i="1" s="1"/>
  <c r="M170" i="1"/>
  <c r="O170" i="1" s="1"/>
  <c r="L170" i="1"/>
  <c r="J170" i="1"/>
  <c r="K170" i="1" s="1"/>
  <c r="N171" i="1"/>
  <c r="P171" i="1" s="1"/>
  <c r="M171" i="1"/>
  <c r="O171" i="1" s="1"/>
  <c r="L171" i="1"/>
  <c r="J171" i="1"/>
  <c r="K171" i="1" s="1"/>
  <c r="N166" i="1"/>
  <c r="P166" i="1" s="1"/>
  <c r="M166" i="1"/>
  <c r="O166" i="1" s="1"/>
  <c r="L166" i="1"/>
  <c r="J166" i="1"/>
  <c r="K166" i="1" s="1"/>
  <c r="N165" i="1"/>
  <c r="P165" i="1" s="1"/>
  <c r="M165" i="1"/>
  <c r="O165" i="1" s="1"/>
  <c r="L165" i="1"/>
  <c r="J165" i="1"/>
  <c r="K165" i="1" s="1"/>
  <c r="M164" i="1"/>
  <c r="O164" i="1" s="1"/>
  <c r="Q164" i="1" s="1"/>
  <c r="R164" i="1" s="1"/>
  <c r="L164" i="1"/>
  <c r="J164" i="1"/>
  <c r="K164" i="1" s="1"/>
  <c r="M163" i="1"/>
  <c r="O163" i="1" s="1"/>
  <c r="Q163" i="1" s="1"/>
  <c r="R163" i="1" s="1"/>
  <c r="L163" i="1"/>
  <c r="J163" i="1"/>
  <c r="K163" i="1" s="1"/>
  <c r="N162" i="1"/>
  <c r="P162" i="1" s="1"/>
  <c r="M162" i="1"/>
  <c r="O162" i="1" s="1"/>
  <c r="L162" i="1"/>
  <c r="J162" i="1"/>
  <c r="K162" i="1" s="1"/>
  <c r="N161" i="1"/>
  <c r="P161" i="1" s="1"/>
  <c r="M161" i="1"/>
  <c r="O161" i="1" s="1"/>
  <c r="L161" i="1"/>
  <c r="J161" i="1"/>
  <c r="K161" i="1" s="1"/>
  <c r="N160" i="1"/>
  <c r="P160" i="1" s="1"/>
  <c r="M160" i="1"/>
  <c r="O160" i="1" s="1"/>
  <c r="L160" i="1"/>
  <c r="J160" i="1"/>
  <c r="K160" i="1" s="1"/>
  <c r="N159" i="1"/>
  <c r="P159" i="1" s="1"/>
  <c r="M159" i="1"/>
  <c r="O159" i="1" s="1"/>
  <c r="L159" i="1"/>
  <c r="J159" i="1"/>
  <c r="K159" i="1" s="1"/>
  <c r="N158" i="1"/>
  <c r="P158" i="1" s="1"/>
  <c r="M158" i="1"/>
  <c r="O158" i="1" s="1"/>
  <c r="L158" i="1"/>
  <c r="J158" i="1"/>
  <c r="K158" i="1" s="1"/>
  <c r="N157" i="1"/>
  <c r="P157" i="1" s="1"/>
  <c r="M157" i="1"/>
  <c r="O157" i="1" s="1"/>
  <c r="L157" i="1"/>
  <c r="J157" i="1"/>
  <c r="K157" i="1" s="1"/>
  <c r="N156" i="1"/>
  <c r="P156" i="1" s="1"/>
  <c r="M156" i="1"/>
  <c r="O156" i="1" s="1"/>
  <c r="L156" i="1"/>
  <c r="J156" i="1"/>
  <c r="K156" i="1" s="1"/>
  <c r="N155" i="1"/>
  <c r="P155" i="1" s="1"/>
  <c r="M155" i="1"/>
  <c r="O155" i="1" s="1"/>
  <c r="L155" i="1"/>
  <c r="J155" i="1"/>
  <c r="K155" i="1" s="1"/>
  <c r="N154" i="1"/>
  <c r="P154" i="1" s="1"/>
  <c r="M154" i="1"/>
  <c r="O154" i="1" s="1"/>
  <c r="L154" i="1"/>
  <c r="J154" i="1"/>
  <c r="K154" i="1" s="1"/>
  <c r="N153" i="1"/>
  <c r="P153" i="1" s="1"/>
  <c r="M153" i="1"/>
  <c r="O153" i="1" s="1"/>
  <c r="L153" i="1"/>
  <c r="J153" i="1"/>
  <c r="K153" i="1" s="1"/>
  <c r="N152" i="1"/>
  <c r="P152" i="1" s="1"/>
  <c r="M152" i="1"/>
  <c r="O152" i="1" s="1"/>
  <c r="L152" i="1"/>
  <c r="J152" i="1"/>
  <c r="K152" i="1" s="1"/>
  <c r="N151" i="1"/>
  <c r="P151" i="1" s="1"/>
  <c r="M151" i="1"/>
  <c r="O151" i="1" s="1"/>
  <c r="L151" i="1"/>
  <c r="J151" i="1"/>
  <c r="K151" i="1" s="1"/>
  <c r="N150" i="1"/>
  <c r="P150" i="1" s="1"/>
  <c r="M150" i="1"/>
  <c r="O150" i="1" s="1"/>
  <c r="L150" i="1"/>
  <c r="J150" i="1"/>
  <c r="K150" i="1" s="1"/>
  <c r="N149" i="1"/>
  <c r="P149" i="1" s="1"/>
  <c r="M149" i="1"/>
  <c r="O149" i="1" s="1"/>
  <c r="L149" i="1"/>
  <c r="K149" i="1"/>
  <c r="N148" i="1"/>
  <c r="P148" i="1" s="1"/>
  <c r="M148" i="1"/>
  <c r="O148" i="1" s="1"/>
  <c r="L148" i="1"/>
  <c r="J148" i="1"/>
  <c r="K148" i="1" s="1"/>
  <c r="N147" i="1"/>
  <c r="P147" i="1" s="1"/>
  <c r="M147" i="1"/>
  <c r="O147" i="1" s="1"/>
  <c r="L147" i="1"/>
  <c r="J147" i="1"/>
  <c r="K147" i="1" s="1"/>
  <c r="N146" i="1"/>
  <c r="P146" i="1" s="1"/>
  <c r="M146" i="1"/>
  <c r="O146" i="1" s="1"/>
  <c r="L146" i="1"/>
  <c r="J146" i="1"/>
  <c r="K146" i="1" s="1"/>
  <c r="N145" i="1"/>
  <c r="P145" i="1" s="1"/>
  <c r="M145" i="1"/>
  <c r="O145" i="1" s="1"/>
  <c r="L145" i="1"/>
  <c r="J145" i="1"/>
  <c r="K145" i="1" s="1"/>
  <c r="N144" i="1"/>
  <c r="P144" i="1" s="1"/>
  <c r="M144" i="1"/>
  <c r="O144" i="1" s="1"/>
  <c r="L144" i="1"/>
  <c r="J144" i="1"/>
  <c r="K144" i="1" s="1"/>
  <c r="N143" i="1"/>
  <c r="P143" i="1" s="1"/>
  <c r="M143" i="1"/>
  <c r="O143" i="1" s="1"/>
  <c r="L143" i="1"/>
  <c r="J143" i="1"/>
  <c r="K143" i="1" s="1"/>
  <c r="N142" i="1"/>
  <c r="P142" i="1" s="1"/>
  <c r="M142" i="1"/>
  <c r="O142" i="1" s="1"/>
  <c r="L142" i="1"/>
  <c r="J142" i="1"/>
  <c r="K142" i="1" s="1"/>
  <c r="N141" i="1"/>
  <c r="P141" i="1" s="1"/>
  <c r="M141" i="1"/>
  <c r="O141" i="1" s="1"/>
  <c r="L141" i="1"/>
  <c r="J141" i="1"/>
  <c r="K141" i="1" s="1"/>
  <c r="N140" i="1"/>
  <c r="P140" i="1" s="1"/>
  <c r="M140" i="1"/>
  <c r="O140" i="1" s="1"/>
  <c r="L140" i="1"/>
  <c r="J140" i="1"/>
  <c r="K140" i="1" s="1"/>
  <c r="N139" i="1"/>
  <c r="P139" i="1" s="1"/>
  <c r="M139" i="1"/>
  <c r="O139" i="1" s="1"/>
  <c r="L139" i="1"/>
  <c r="J139" i="1"/>
  <c r="K139" i="1" s="1"/>
  <c r="N138" i="1"/>
  <c r="P138" i="1" s="1"/>
  <c r="M138" i="1"/>
  <c r="O138" i="1" s="1"/>
  <c r="L138" i="1"/>
  <c r="J138" i="1"/>
  <c r="K138" i="1" s="1"/>
  <c r="N137" i="1"/>
  <c r="P137" i="1" s="1"/>
  <c r="M137" i="1"/>
  <c r="O137" i="1" s="1"/>
  <c r="L137" i="1"/>
  <c r="J137" i="1"/>
  <c r="K137" i="1" s="1"/>
  <c r="N136" i="1"/>
  <c r="P136" i="1" s="1"/>
  <c r="M136" i="1"/>
  <c r="O136" i="1" s="1"/>
  <c r="L136" i="1"/>
  <c r="J136" i="1"/>
  <c r="K136" i="1" s="1"/>
  <c r="N135" i="1"/>
  <c r="P135" i="1" s="1"/>
  <c r="M135" i="1"/>
  <c r="O135" i="1" s="1"/>
  <c r="L135" i="1"/>
  <c r="J135" i="1"/>
  <c r="K135" i="1" s="1"/>
  <c r="N134" i="1"/>
  <c r="P134" i="1" s="1"/>
  <c r="M134" i="1"/>
  <c r="O134" i="1" s="1"/>
  <c r="L134" i="1"/>
  <c r="J134" i="1"/>
  <c r="K134" i="1" s="1"/>
  <c r="N133" i="1"/>
  <c r="P133" i="1" s="1"/>
  <c r="M133" i="1"/>
  <c r="O133" i="1" s="1"/>
  <c r="L133" i="1"/>
  <c r="J133" i="1"/>
  <c r="K133" i="1" s="1"/>
  <c r="N132" i="1"/>
  <c r="P132" i="1" s="1"/>
  <c r="M132" i="1"/>
  <c r="O132" i="1" s="1"/>
  <c r="L132" i="1"/>
  <c r="J132" i="1"/>
  <c r="K132" i="1" s="1"/>
  <c r="N131" i="1"/>
  <c r="P131" i="1" s="1"/>
  <c r="M131" i="1"/>
  <c r="O131" i="1" s="1"/>
  <c r="L131" i="1"/>
  <c r="J131" i="1"/>
  <c r="K131" i="1" s="1"/>
  <c r="N130" i="1"/>
  <c r="P130" i="1" s="1"/>
  <c r="M130" i="1"/>
  <c r="O130" i="1" s="1"/>
  <c r="L130" i="1"/>
  <c r="J130" i="1"/>
  <c r="K130" i="1" s="1"/>
  <c r="N129" i="1"/>
  <c r="P129" i="1" s="1"/>
  <c r="M129" i="1"/>
  <c r="O129" i="1" s="1"/>
  <c r="L129" i="1"/>
  <c r="J129" i="1"/>
  <c r="K129" i="1" s="1"/>
  <c r="N128" i="1"/>
  <c r="P128" i="1" s="1"/>
  <c r="M128" i="1"/>
  <c r="O128" i="1" s="1"/>
  <c r="Q128" i="1" s="1"/>
  <c r="R128" i="1" s="1"/>
  <c r="L128" i="1"/>
  <c r="J128" i="1"/>
  <c r="K128" i="1" s="1"/>
  <c r="N127" i="1"/>
  <c r="P127" i="1" s="1"/>
  <c r="M127" i="1"/>
  <c r="O127" i="1" s="1"/>
  <c r="L127" i="1"/>
  <c r="J127" i="1"/>
  <c r="K127" i="1" s="1"/>
  <c r="N126" i="1"/>
  <c r="P126" i="1" s="1"/>
  <c r="M126" i="1"/>
  <c r="O126" i="1" s="1"/>
  <c r="L126" i="1"/>
  <c r="J126" i="1"/>
  <c r="K126" i="1" s="1"/>
  <c r="N125" i="1"/>
  <c r="P125" i="1" s="1"/>
  <c r="M125" i="1"/>
  <c r="O125" i="1" s="1"/>
  <c r="L125" i="1"/>
  <c r="J125" i="1"/>
  <c r="K125" i="1" s="1"/>
  <c r="N123" i="1"/>
  <c r="P123" i="1" s="1"/>
  <c r="M123" i="1"/>
  <c r="O123" i="1" s="1"/>
  <c r="L123" i="1"/>
  <c r="J123" i="1"/>
  <c r="K123" i="1" s="1"/>
  <c r="N122" i="1"/>
  <c r="P122" i="1" s="1"/>
  <c r="M122" i="1"/>
  <c r="O122" i="1" s="1"/>
  <c r="L122" i="1"/>
  <c r="J122" i="1"/>
  <c r="K122" i="1" s="1"/>
  <c r="N121" i="1"/>
  <c r="P121" i="1" s="1"/>
  <c r="M121" i="1"/>
  <c r="O121" i="1" s="1"/>
  <c r="L121" i="1"/>
  <c r="J121" i="1"/>
  <c r="K121" i="1" s="1"/>
  <c r="N120" i="1"/>
  <c r="P120" i="1" s="1"/>
  <c r="M120" i="1"/>
  <c r="O120" i="1" s="1"/>
  <c r="L120" i="1"/>
  <c r="J120" i="1"/>
  <c r="K120" i="1" s="1"/>
  <c r="N119" i="1"/>
  <c r="P119" i="1" s="1"/>
  <c r="M119" i="1"/>
  <c r="O119" i="1" s="1"/>
  <c r="L119" i="1"/>
  <c r="J119" i="1"/>
  <c r="K119" i="1" s="1"/>
  <c r="N118" i="1"/>
  <c r="P118" i="1" s="1"/>
  <c r="M118" i="1"/>
  <c r="O118" i="1" s="1"/>
  <c r="L118" i="1"/>
  <c r="J118" i="1"/>
  <c r="K118" i="1" s="1"/>
  <c r="N117" i="1"/>
  <c r="P117" i="1" s="1"/>
  <c r="Q117" i="1" s="1"/>
  <c r="R117" i="1" s="1"/>
  <c r="L117" i="1"/>
  <c r="J117" i="1"/>
  <c r="K117" i="1" s="1"/>
  <c r="N116" i="1"/>
  <c r="P116" i="1" s="1"/>
  <c r="M116" i="1"/>
  <c r="O116" i="1" s="1"/>
  <c r="L116" i="1"/>
  <c r="J116" i="1"/>
  <c r="K116" i="1" s="1"/>
  <c r="N115" i="1"/>
  <c r="P115" i="1" s="1"/>
  <c r="M115" i="1"/>
  <c r="O115" i="1" s="1"/>
  <c r="L115" i="1"/>
  <c r="J115" i="1"/>
  <c r="K115" i="1" s="1"/>
  <c r="M114" i="1"/>
  <c r="O114" i="1" s="1"/>
  <c r="Q114" i="1" s="1"/>
  <c r="R114" i="1" s="1"/>
  <c r="L114" i="1"/>
  <c r="J114" i="1"/>
  <c r="K114" i="1" s="1"/>
  <c r="N113" i="1"/>
  <c r="P113" i="1" s="1"/>
  <c r="M113" i="1"/>
  <c r="O113" i="1" s="1"/>
  <c r="L113" i="1"/>
  <c r="J113" i="1"/>
  <c r="K113" i="1" s="1"/>
  <c r="N112" i="1"/>
  <c r="P112" i="1" s="1"/>
  <c r="M112" i="1"/>
  <c r="O112" i="1" s="1"/>
  <c r="L112" i="1"/>
  <c r="J112" i="1"/>
  <c r="K112" i="1" s="1"/>
  <c r="N111" i="1"/>
  <c r="P111" i="1" s="1"/>
  <c r="M111" i="1"/>
  <c r="O111" i="1" s="1"/>
  <c r="L111" i="1"/>
  <c r="J111" i="1"/>
  <c r="K111" i="1" s="1"/>
  <c r="N124" i="1"/>
  <c r="P124" i="1" s="1"/>
  <c r="M124" i="1"/>
  <c r="O124" i="1" s="1"/>
  <c r="L124" i="1"/>
  <c r="J124" i="1"/>
  <c r="K124" i="1" s="1"/>
  <c r="N110" i="1"/>
  <c r="P110" i="1" s="1"/>
  <c r="M110" i="1"/>
  <c r="O110" i="1" s="1"/>
  <c r="L110" i="1"/>
  <c r="J110" i="1"/>
  <c r="K110" i="1" s="1"/>
  <c r="N109" i="1"/>
  <c r="P109" i="1" s="1"/>
  <c r="M109" i="1"/>
  <c r="O109" i="1" s="1"/>
  <c r="L109" i="1"/>
  <c r="J109" i="1"/>
  <c r="K109" i="1" s="1"/>
  <c r="N108" i="1"/>
  <c r="P108" i="1" s="1"/>
  <c r="M108" i="1"/>
  <c r="O108" i="1" s="1"/>
  <c r="L108" i="1"/>
  <c r="J108" i="1"/>
  <c r="K108" i="1" s="1"/>
  <c r="N107" i="1"/>
  <c r="P107" i="1" s="1"/>
  <c r="M107" i="1"/>
  <c r="O107" i="1" s="1"/>
  <c r="L107" i="1"/>
  <c r="K107" i="1"/>
  <c r="J107" i="1"/>
  <c r="N106" i="1"/>
  <c r="P106" i="1" s="1"/>
  <c r="M106" i="1"/>
  <c r="O106" i="1" s="1"/>
  <c r="L106" i="1"/>
  <c r="J106" i="1"/>
  <c r="K106" i="1" s="1"/>
  <c r="N105" i="1"/>
  <c r="P105" i="1" s="1"/>
  <c r="M105" i="1"/>
  <c r="O105" i="1" s="1"/>
  <c r="L105" i="1"/>
  <c r="J105" i="1"/>
  <c r="K105" i="1" s="1"/>
  <c r="N104" i="1"/>
  <c r="P104" i="1" s="1"/>
  <c r="Q104" i="1" s="1"/>
  <c r="R104" i="1" s="1"/>
  <c r="L104" i="1"/>
  <c r="K104" i="1"/>
  <c r="J104" i="1"/>
  <c r="N103" i="1"/>
  <c r="P103" i="1" s="1"/>
  <c r="M103" i="1"/>
  <c r="O103" i="1" s="1"/>
  <c r="L103" i="1"/>
  <c r="J103" i="1"/>
  <c r="K103" i="1" s="1"/>
  <c r="N395" i="1"/>
  <c r="P395" i="1" s="1"/>
  <c r="M395" i="1"/>
  <c r="O395" i="1" s="1"/>
  <c r="L395" i="1"/>
  <c r="J395" i="1"/>
  <c r="K395" i="1" s="1"/>
  <c r="N394" i="1"/>
  <c r="P394" i="1" s="1"/>
  <c r="M394" i="1"/>
  <c r="O394" i="1" s="1"/>
  <c r="L394" i="1"/>
  <c r="J394" i="1"/>
  <c r="K394" i="1" s="1"/>
  <c r="N393" i="1"/>
  <c r="P393" i="1" s="1"/>
  <c r="M393" i="1"/>
  <c r="O393" i="1" s="1"/>
  <c r="L393" i="1"/>
  <c r="J393" i="1"/>
  <c r="K393" i="1" s="1"/>
  <c r="N392" i="1"/>
  <c r="P392" i="1" s="1"/>
  <c r="M392" i="1"/>
  <c r="O392" i="1" s="1"/>
  <c r="L392" i="1"/>
  <c r="J392" i="1"/>
  <c r="K392" i="1" s="1"/>
  <c r="N391" i="1"/>
  <c r="P391" i="1" s="1"/>
  <c r="M391" i="1"/>
  <c r="O391" i="1" s="1"/>
  <c r="L391" i="1"/>
  <c r="J391" i="1"/>
  <c r="K391" i="1" s="1"/>
  <c r="N390" i="1"/>
  <c r="P390" i="1" s="1"/>
  <c r="M390" i="1"/>
  <c r="O390" i="1" s="1"/>
  <c r="L390" i="1"/>
  <c r="J390" i="1"/>
  <c r="K390" i="1" s="1"/>
  <c r="N389" i="1"/>
  <c r="P389" i="1" s="1"/>
  <c r="M389" i="1"/>
  <c r="O389" i="1" s="1"/>
  <c r="L389" i="1"/>
  <c r="J389" i="1"/>
  <c r="K389" i="1" s="1"/>
  <c r="N388" i="1"/>
  <c r="P388" i="1" s="1"/>
  <c r="M388" i="1"/>
  <c r="O388" i="1" s="1"/>
  <c r="L388" i="1"/>
  <c r="J388" i="1"/>
  <c r="K388" i="1" s="1"/>
  <c r="N387" i="1"/>
  <c r="P387" i="1" s="1"/>
  <c r="M387" i="1"/>
  <c r="O387" i="1" s="1"/>
  <c r="L387" i="1"/>
  <c r="J387" i="1"/>
  <c r="K387" i="1" s="1"/>
  <c r="N386" i="1"/>
  <c r="P386" i="1" s="1"/>
  <c r="M386" i="1"/>
  <c r="O386" i="1" s="1"/>
  <c r="L386" i="1"/>
  <c r="J386" i="1"/>
  <c r="K386" i="1" s="1"/>
  <c r="N385" i="1"/>
  <c r="P385" i="1" s="1"/>
  <c r="M385" i="1"/>
  <c r="O385" i="1" s="1"/>
  <c r="L385" i="1"/>
  <c r="J385" i="1"/>
  <c r="K385" i="1" s="1"/>
  <c r="N93" i="1"/>
  <c r="P93" i="1" s="1"/>
  <c r="M93" i="1"/>
  <c r="O93" i="1" s="1"/>
  <c r="L93" i="1"/>
  <c r="J93" i="1"/>
  <c r="K93" i="1" s="1"/>
  <c r="M91" i="1"/>
  <c r="O91" i="1" s="1"/>
  <c r="Q91" i="1" s="1"/>
  <c r="R91" i="1" s="1"/>
  <c r="L91" i="1"/>
  <c r="J91" i="1"/>
  <c r="K91" i="1" s="1"/>
  <c r="N90" i="1"/>
  <c r="P90" i="1" s="1"/>
  <c r="Q90" i="1" s="1"/>
  <c r="R90" i="1" s="1"/>
  <c r="L90" i="1"/>
  <c r="J90" i="1"/>
  <c r="K90" i="1" s="1"/>
  <c r="N89" i="1"/>
  <c r="P89" i="1" s="1"/>
  <c r="M89" i="1"/>
  <c r="O89" i="1" s="1"/>
  <c r="L89" i="1"/>
  <c r="J89" i="1"/>
  <c r="K89" i="1" s="1"/>
  <c r="N102" i="1"/>
  <c r="P102" i="1" s="1"/>
  <c r="Q102" i="1" s="1"/>
  <c r="R102" i="1" s="1"/>
  <c r="L102" i="1"/>
  <c r="J102" i="1"/>
  <c r="K102" i="1" s="1"/>
  <c r="N101" i="1"/>
  <c r="P101" i="1" s="1"/>
  <c r="M101" i="1"/>
  <c r="O101" i="1" s="1"/>
  <c r="L101" i="1"/>
  <c r="J101" i="1"/>
  <c r="K101" i="1" s="1"/>
  <c r="N100" i="1"/>
  <c r="P100" i="1" s="1"/>
  <c r="M100" i="1"/>
  <c r="O100" i="1" s="1"/>
  <c r="L100" i="1"/>
  <c r="J100" i="1"/>
  <c r="K100" i="1" s="1"/>
  <c r="M99" i="1"/>
  <c r="O99" i="1" s="1"/>
  <c r="Q99" i="1" s="1"/>
  <c r="R99" i="1" s="1"/>
  <c r="L99" i="1"/>
  <c r="J99" i="1"/>
  <c r="K99" i="1" s="1"/>
  <c r="N98" i="1"/>
  <c r="P98" i="1" s="1"/>
  <c r="M98" i="1"/>
  <c r="O98" i="1" s="1"/>
  <c r="L98" i="1"/>
  <c r="J98" i="1"/>
  <c r="K98" i="1" s="1"/>
  <c r="N97" i="1"/>
  <c r="P97" i="1" s="1"/>
  <c r="M97" i="1"/>
  <c r="O97" i="1" s="1"/>
  <c r="L97" i="1"/>
  <c r="J97" i="1"/>
  <c r="K97" i="1" s="1"/>
  <c r="N92" i="1"/>
  <c r="P92" i="1" s="1"/>
  <c r="M92" i="1"/>
  <c r="O92" i="1" s="1"/>
  <c r="L92" i="1"/>
  <c r="J92" i="1"/>
  <c r="K92" i="1" s="1"/>
  <c r="N96" i="1"/>
  <c r="P96" i="1" s="1"/>
  <c r="M96" i="1"/>
  <c r="O96" i="1" s="1"/>
  <c r="L96" i="1"/>
  <c r="J96" i="1"/>
  <c r="K96" i="1" s="1"/>
  <c r="N95" i="1"/>
  <c r="P95" i="1" s="1"/>
  <c r="M95" i="1"/>
  <c r="O95" i="1" s="1"/>
  <c r="L95" i="1"/>
  <c r="J95" i="1"/>
  <c r="K95" i="1" s="1"/>
  <c r="N94" i="1"/>
  <c r="P94" i="1" s="1"/>
  <c r="M94" i="1"/>
  <c r="O94" i="1" s="1"/>
  <c r="L94" i="1"/>
  <c r="J94" i="1"/>
  <c r="K94" i="1" s="1"/>
  <c r="N88" i="1"/>
  <c r="P88" i="1" s="1"/>
  <c r="M88" i="1"/>
  <c r="O88" i="1" s="1"/>
  <c r="L88" i="1"/>
  <c r="J88" i="1"/>
  <c r="K88" i="1" s="1"/>
  <c r="N87" i="1"/>
  <c r="P87" i="1" s="1"/>
  <c r="M87" i="1"/>
  <c r="O87" i="1" s="1"/>
  <c r="L87" i="1"/>
  <c r="J87" i="1"/>
  <c r="K87" i="1" s="1"/>
  <c r="N86" i="1"/>
  <c r="P86" i="1" s="1"/>
  <c r="M86" i="1"/>
  <c r="O86" i="1" s="1"/>
  <c r="L86" i="1"/>
  <c r="J86" i="1"/>
  <c r="K86" i="1" s="1"/>
  <c r="N85" i="1"/>
  <c r="P85" i="1" s="1"/>
  <c r="M85" i="1"/>
  <c r="O85" i="1" s="1"/>
  <c r="L85" i="1"/>
  <c r="J85" i="1"/>
  <c r="K85" i="1" s="1"/>
  <c r="N84" i="1"/>
  <c r="P84" i="1" s="1"/>
  <c r="M84" i="1"/>
  <c r="O84" i="1" s="1"/>
  <c r="L84" i="1"/>
  <c r="J84" i="1"/>
  <c r="K84" i="1" s="1"/>
  <c r="N83" i="1"/>
  <c r="P83" i="1" s="1"/>
  <c r="M83" i="1"/>
  <c r="O83" i="1" s="1"/>
  <c r="L83" i="1"/>
  <c r="J83" i="1"/>
  <c r="K83" i="1" s="1"/>
  <c r="N82" i="1"/>
  <c r="P82" i="1" s="1"/>
  <c r="M82" i="1"/>
  <c r="O82" i="1" s="1"/>
  <c r="L82" i="1"/>
  <c r="J82" i="1"/>
  <c r="K82" i="1" s="1"/>
  <c r="N81" i="1"/>
  <c r="P81" i="1" s="1"/>
  <c r="M81" i="1"/>
  <c r="O81" i="1" s="1"/>
  <c r="L81" i="1"/>
  <c r="J81" i="1"/>
  <c r="K81" i="1" s="1"/>
  <c r="M38" i="1"/>
  <c r="O38" i="1" s="1"/>
  <c r="Q38" i="1" s="1"/>
  <c r="R38" i="1" s="1"/>
  <c r="L38" i="1"/>
  <c r="J38" i="1"/>
  <c r="K38" i="1" s="1"/>
  <c r="N37" i="1"/>
  <c r="P37" i="1" s="1"/>
  <c r="M37" i="1"/>
  <c r="O37" i="1" s="1"/>
  <c r="L37" i="1"/>
  <c r="J37" i="1"/>
  <c r="K37" i="1" s="1"/>
  <c r="N80" i="1"/>
  <c r="P80" i="1" s="1"/>
  <c r="M80" i="1"/>
  <c r="O80" i="1" s="1"/>
  <c r="L80" i="1"/>
  <c r="J80" i="1"/>
  <c r="K80" i="1" s="1"/>
  <c r="N79" i="1"/>
  <c r="P79" i="1" s="1"/>
  <c r="Q79" i="1" s="1"/>
  <c r="R79" i="1" s="1"/>
  <c r="L79" i="1"/>
  <c r="J79" i="1"/>
  <c r="K79" i="1" s="1"/>
  <c r="N78" i="1"/>
  <c r="P78" i="1" s="1"/>
  <c r="M78" i="1"/>
  <c r="O78" i="1" s="1"/>
  <c r="L78" i="1"/>
  <c r="J78" i="1"/>
  <c r="K78" i="1" s="1"/>
  <c r="M77" i="1"/>
  <c r="O77" i="1" s="1"/>
  <c r="Q77" i="1" s="1"/>
  <c r="R77" i="1" s="1"/>
  <c r="L77" i="1"/>
  <c r="J77" i="1"/>
  <c r="K77" i="1" s="1"/>
  <c r="N76" i="1"/>
  <c r="P76" i="1" s="1"/>
  <c r="M76" i="1"/>
  <c r="O76" i="1" s="1"/>
  <c r="L76" i="1"/>
  <c r="J76" i="1"/>
  <c r="K76" i="1" s="1"/>
  <c r="N75" i="1"/>
  <c r="P75" i="1" s="1"/>
  <c r="M75" i="1"/>
  <c r="O75" i="1" s="1"/>
  <c r="L75" i="1"/>
  <c r="J75" i="1"/>
  <c r="K75" i="1" s="1"/>
  <c r="N74" i="1"/>
  <c r="P74" i="1" s="1"/>
  <c r="M74" i="1"/>
  <c r="O74" i="1" s="1"/>
  <c r="L74" i="1"/>
  <c r="J74" i="1"/>
  <c r="K74" i="1" s="1"/>
  <c r="N73" i="1"/>
  <c r="P73" i="1" s="1"/>
  <c r="M73" i="1"/>
  <c r="O73" i="1" s="1"/>
  <c r="L73" i="1"/>
  <c r="J73" i="1"/>
  <c r="K73" i="1" s="1"/>
  <c r="N72" i="1"/>
  <c r="P72" i="1" s="1"/>
  <c r="M72" i="1"/>
  <c r="O72" i="1" s="1"/>
  <c r="L72" i="1"/>
  <c r="J72" i="1"/>
  <c r="K72" i="1" s="1"/>
  <c r="N71" i="1"/>
  <c r="P71" i="1" s="1"/>
  <c r="M71" i="1"/>
  <c r="O71" i="1" s="1"/>
  <c r="L71" i="1"/>
  <c r="J71" i="1"/>
  <c r="K71" i="1" s="1"/>
  <c r="N70" i="1"/>
  <c r="P70" i="1" s="1"/>
  <c r="M70" i="1"/>
  <c r="O70" i="1" s="1"/>
  <c r="L70" i="1"/>
  <c r="J70" i="1"/>
  <c r="K70" i="1" s="1"/>
  <c r="N69" i="1"/>
  <c r="P69" i="1" s="1"/>
  <c r="M69" i="1"/>
  <c r="O69" i="1" s="1"/>
  <c r="L69" i="1"/>
  <c r="J69" i="1"/>
  <c r="K69" i="1" s="1"/>
  <c r="N68" i="1"/>
  <c r="P68" i="1" s="1"/>
  <c r="M68" i="1"/>
  <c r="O68" i="1" s="1"/>
  <c r="L68" i="1"/>
  <c r="J68" i="1"/>
  <c r="K68" i="1" s="1"/>
  <c r="N67" i="1"/>
  <c r="P67" i="1" s="1"/>
  <c r="M67" i="1"/>
  <c r="O67" i="1" s="1"/>
  <c r="L67" i="1"/>
  <c r="J67" i="1"/>
  <c r="K67" i="1" s="1"/>
  <c r="N66" i="1"/>
  <c r="P66" i="1" s="1"/>
  <c r="M66" i="1"/>
  <c r="O66" i="1" s="1"/>
  <c r="L66" i="1"/>
  <c r="J66" i="1"/>
  <c r="K66" i="1" s="1"/>
  <c r="N65" i="1"/>
  <c r="P65" i="1" s="1"/>
  <c r="M65" i="1"/>
  <c r="O65" i="1" s="1"/>
  <c r="L65" i="1"/>
  <c r="J65" i="1"/>
  <c r="K65" i="1" s="1"/>
  <c r="N64" i="1"/>
  <c r="P64" i="1" s="1"/>
  <c r="M64" i="1"/>
  <c r="O64" i="1" s="1"/>
  <c r="L64" i="1"/>
  <c r="J64" i="1"/>
  <c r="K64" i="1" s="1"/>
  <c r="N63" i="1"/>
  <c r="P63" i="1" s="1"/>
  <c r="M63" i="1"/>
  <c r="O63" i="1" s="1"/>
  <c r="L63" i="1"/>
  <c r="J63" i="1"/>
  <c r="K63" i="1" s="1"/>
  <c r="N62" i="1"/>
  <c r="P62" i="1" s="1"/>
  <c r="M62" i="1"/>
  <c r="O62" i="1" s="1"/>
  <c r="L62" i="1"/>
  <c r="J62" i="1"/>
  <c r="K62" i="1" s="1"/>
  <c r="N61" i="1"/>
  <c r="P61" i="1" s="1"/>
  <c r="M61" i="1"/>
  <c r="O61" i="1" s="1"/>
  <c r="L61" i="1"/>
  <c r="J61" i="1"/>
  <c r="K61" i="1" s="1"/>
  <c r="M60" i="1"/>
  <c r="O60" i="1" s="1"/>
  <c r="Q60" i="1" s="1"/>
  <c r="R60" i="1" s="1"/>
  <c r="L60" i="1"/>
  <c r="J60" i="1"/>
  <c r="K60" i="1" s="1"/>
  <c r="N59" i="1"/>
  <c r="P59" i="1" s="1"/>
  <c r="M59" i="1"/>
  <c r="O59" i="1" s="1"/>
  <c r="L59" i="1"/>
  <c r="J59" i="1"/>
  <c r="K59" i="1" s="1"/>
  <c r="N58" i="1"/>
  <c r="P58" i="1" s="1"/>
  <c r="M58" i="1"/>
  <c r="O58" i="1" s="1"/>
  <c r="L58" i="1"/>
  <c r="J58" i="1"/>
  <c r="K58" i="1" s="1"/>
  <c r="N57" i="1"/>
  <c r="P57" i="1" s="1"/>
  <c r="M57" i="1"/>
  <c r="O57" i="1" s="1"/>
  <c r="L57" i="1"/>
  <c r="J57" i="1"/>
  <c r="K57" i="1" s="1"/>
  <c r="N56" i="1"/>
  <c r="P56" i="1" s="1"/>
  <c r="M56" i="1"/>
  <c r="O56" i="1" s="1"/>
  <c r="L56" i="1"/>
  <c r="J56" i="1"/>
  <c r="K56" i="1" s="1"/>
  <c r="N55" i="1"/>
  <c r="P55" i="1" s="1"/>
  <c r="M55" i="1"/>
  <c r="O55" i="1" s="1"/>
  <c r="L55" i="1"/>
  <c r="J55" i="1"/>
  <c r="K55" i="1" s="1"/>
  <c r="N54" i="1"/>
  <c r="P54" i="1" s="1"/>
  <c r="M54" i="1"/>
  <c r="O54" i="1" s="1"/>
  <c r="L54" i="1"/>
  <c r="J54" i="1"/>
  <c r="K54" i="1" s="1"/>
  <c r="N53" i="1"/>
  <c r="P53" i="1" s="1"/>
  <c r="M53" i="1"/>
  <c r="O53" i="1" s="1"/>
  <c r="L53" i="1"/>
  <c r="J53" i="1"/>
  <c r="K53" i="1" s="1"/>
  <c r="N52" i="1"/>
  <c r="P52" i="1" s="1"/>
  <c r="M52" i="1"/>
  <c r="O52" i="1" s="1"/>
  <c r="L52" i="1"/>
  <c r="J52" i="1"/>
  <c r="K52" i="1" s="1"/>
  <c r="N51" i="1"/>
  <c r="P51" i="1" s="1"/>
  <c r="M51" i="1"/>
  <c r="O51" i="1" s="1"/>
  <c r="L51" i="1"/>
  <c r="J51" i="1"/>
  <c r="K51" i="1" s="1"/>
  <c r="N50" i="1"/>
  <c r="P50" i="1" s="1"/>
  <c r="M50" i="1"/>
  <c r="O50" i="1" s="1"/>
  <c r="L50" i="1"/>
  <c r="J50" i="1"/>
  <c r="K50" i="1" s="1"/>
  <c r="N49" i="1"/>
  <c r="P49" i="1" s="1"/>
  <c r="M49" i="1"/>
  <c r="O49" i="1" s="1"/>
  <c r="L49" i="1"/>
  <c r="J49" i="1"/>
  <c r="K49" i="1" s="1"/>
  <c r="N48" i="1"/>
  <c r="P48" i="1" s="1"/>
  <c r="M48" i="1"/>
  <c r="O48" i="1" s="1"/>
  <c r="L48" i="1"/>
  <c r="J48" i="1"/>
  <c r="K48" i="1" s="1"/>
  <c r="N47" i="1"/>
  <c r="P47" i="1" s="1"/>
  <c r="M47" i="1"/>
  <c r="O47" i="1" s="1"/>
  <c r="L47" i="1"/>
  <c r="J47" i="1"/>
  <c r="K47" i="1" s="1"/>
  <c r="N46" i="1"/>
  <c r="P46" i="1" s="1"/>
  <c r="M46" i="1"/>
  <c r="O46" i="1" s="1"/>
  <c r="L46" i="1"/>
  <c r="J46" i="1"/>
  <c r="K46" i="1" s="1"/>
  <c r="N45" i="1"/>
  <c r="P45" i="1" s="1"/>
  <c r="M45" i="1"/>
  <c r="O45" i="1" s="1"/>
  <c r="L45" i="1"/>
  <c r="J45" i="1"/>
  <c r="K45" i="1" s="1"/>
  <c r="N44" i="1"/>
  <c r="P44" i="1" s="1"/>
  <c r="Q44" i="1" s="1"/>
  <c r="R44" i="1" s="1"/>
  <c r="L44" i="1"/>
  <c r="J44" i="1"/>
  <c r="K44" i="1" s="1"/>
  <c r="N43" i="1"/>
  <c r="P43" i="1" s="1"/>
  <c r="M43" i="1"/>
  <c r="O43" i="1" s="1"/>
  <c r="L43" i="1"/>
  <c r="J43" i="1"/>
  <c r="K43" i="1" s="1"/>
  <c r="N42" i="1"/>
  <c r="P42" i="1" s="1"/>
  <c r="Q42" i="1" s="1"/>
  <c r="R42" i="1" s="1"/>
  <c r="L42" i="1"/>
  <c r="J42" i="1"/>
  <c r="K42" i="1" s="1"/>
  <c r="N41" i="1"/>
  <c r="P41" i="1" s="1"/>
  <c r="M41" i="1"/>
  <c r="O41" i="1" s="1"/>
  <c r="L41" i="1"/>
  <c r="J41" i="1"/>
  <c r="K41" i="1" s="1"/>
  <c r="N40" i="1"/>
  <c r="P40" i="1" s="1"/>
  <c r="M40" i="1"/>
  <c r="O40" i="1" s="1"/>
  <c r="L40" i="1"/>
  <c r="J40" i="1"/>
  <c r="K40" i="1" s="1"/>
  <c r="N39" i="1"/>
  <c r="P39" i="1" s="1"/>
  <c r="M39" i="1"/>
  <c r="O39" i="1" s="1"/>
  <c r="L39" i="1"/>
  <c r="J39" i="1"/>
  <c r="K39" i="1" s="1"/>
  <c r="N36" i="1"/>
  <c r="P36" i="1" s="1"/>
  <c r="M36" i="1"/>
  <c r="O36" i="1" s="1"/>
  <c r="L36" i="1"/>
  <c r="J36" i="1"/>
  <c r="K36" i="1" s="1"/>
  <c r="N35" i="1"/>
  <c r="P35" i="1" s="1"/>
  <c r="M35" i="1"/>
  <c r="O35" i="1" s="1"/>
  <c r="L35" i="1"/>
  <c r="J35" i="1"/>
  <c r="K35" i="1" s="1"/>
  <c r="M34" i="1"/>
  <c r="O34" i="1" s="1"/>
  <c r="Q34" i="1" s="1"/>
  <c r="R34" i="1" s="1"/>
  <c r="L34" i="1"/>
  <c r="J34" i="1"/>
  <c r="K34" i="1" s="1"/>
  <c r="N33" i="1"/>
  <c r="P33" i="1" s="1"/>
  <c r="M33" i="1"/>
  <c r="O33" i="1" s="1"/>
  <c r="L33" i="1"/>
  <c r="J33" i="1"/>
  <c r="K33" i="1" s="1"/>
  <c r="N32" i="1"/>
  <c r="P32" i="1" s="1"/>
  <c r="Q32" i="1" s="1"/>
  <c r="R32" i="1" s="1"/>
  <c r="L32" i="1"/>
  <c r="J32" i="1"/>
  <c r="K32" i="1" s="1"/>
  <c r="M31" i="1"/>
  <c r="O31" i="1" s="1"/>
  <c r="Q31" i="1" s="1"/>
  <c r="R31" i="1" s="1"/>
  <c r="L31" i="1"/>
  <c r="J31" i="1"/>
  <c r="K31" i="1" s="1"/>
  <c r="N30" i="1"/>
  <c r="P30" i="1" s="1"/>
  <c r="M30" i="1"/>
  <c r="O30" i="1" s="1"/>
  <c r="L30" i="1"/>
  <c r="J30" i="1"/>
  <c r="K30" i="1" s="1"/>
  <c r="N29" i="1"/>
  <c r="P29" i="1" s="1"/>
  <c r="M29" i="1"/>
  <c r="O29" i="1" s="1"/>
  <c r="L29" i="1"/>
  <c r="J29" i="1"/>
  <c r="K29" i="1" s="1"/>
  <c r="N23" i="1"/>
  <c r="P23" i="1" s="1"/>
  <c r="M23" i="1"/>
  <c r="O23" i="1" s="1"/>
  <c r="L23" i="1"/>
  <c r="J23" i="1"/>
  <c r="K23" i="1" s="1"/>
  <c r="N22" i="1"/>
  <c r="P22" i="1" s="1"/>
  <c r="Q22" i="1" s="1"/>
  <c r="R22" i="1" s="1"/>
  <c r="L22" i="1"/>
  <c r="J22" i="1"/>
  <c r="K22" i="1" s="1"/>
  <c r="N28" i="1"/>
  <c r="P28" i="1" s="1"/>
  <c r="Q28" i="1" s="1"/>
  <c r="R28" i="1" s="1"/>
  <c r="L28" i="1"/>
  <c r="K28" i="1"/>
  <c r="N27" i="1"/>
  <c r="P27" i="1" s="1"/>
  <c r="M27" i="1"/>
  <c r="O27" i="1" s="1"/>
  <c r="L27" i="1"/>
  <c r="J27" i="1"/>
  <c r="K27" i="1" s="1"/>
  <c r="N26" i="1"/>
  <c r="P26" i="1" s="1"/>
  <c r="M26" i="1"/>
  <c r="O26" i="1" s="1"/>
  <c r="L26" i="1"/>
  <c r="J26" i="1"/>
  <c r="K26" i="1" s="1"/>
  <c r="N25" i="1"/>
  <c r="P25" i="1" s="1"/>
  <c r="M25" i="1"/>
  <c r="O25" i="1" s="1"/>
  <c r="L25" i="1"/>
  <c r="J25" i="1"/>
  <c r="K25" i="1" s="1"/>
  <c r="N24" i="1"/>
  <c r="P24" i="1" s="1"/>
  <c r="M24" i="1"/>
  <c r="O24" i="1" s="1"/>
  <c r="L24" i="1"/>
  <c r="J24" i="1"/>
  <c r="K24" i="1" s="1"/>
  <c r="N384" i="1"/>
  <c r="P384" i="1" s="1"/>
  <c r="M384" i="1"/>
  <c r="O384" i="1" s="1"/>
  <c r="L384" i="1"/>
  <c r="J384" i="1"/>
  <c r="K384" i="1" s="1"/>
  <c r="N383" i="1"/>
  <c r="P383" i="1" s="1"/>
  <c r="M383" i="1"/>
  <c r="O383" i="1" s="1"/>
  <c r="L383" i="1"/>
  <c r="J383" i="1"/>
  <c r="K383" i="1" s="1"/>
  <c r="N382" i="1"/>
  <c r="P382" i="1" s="1"/>
  <c r="M382" i="1"/>
  <c r="O382" i="1" s="1"/>
  <c r="L382" i="1"/>
  <c r="J382" i="1"/>
  <c r="K382" i="1" s="1"/>
  <c r="N381" i="1"/>
  <c r="P381" i="1" s="1"/>
  <c r="M381" i="1"/>
  <c r="O381" i="1" s="1"/>
  <c r="L381" i="1"/>
  <c r="J381" i="1"/>
  <c r="K381" i="1" s="1"/>
  <c r="N380" i="1"/>
  <c r="P380" i="1" s="1"/>
  <c r="M380" i="1"/>
  <c r="O380" i="1" s="1"/>
  <c r="L380" i="1"/>
  <c r="J380" i="1"/>
  <c r="K380" i="1" s="1"/>
  <c r="N379" i="1"/>
  <c r="P379" i="1" s="1"/>
  <c r="M379" i="1"/>
  <c r="O379" i="1" s="1"/>
  <c r="L379" i="1"/>
  <c r="J379" i="1"/>
  <c r="K379" i="1" s="1"/>
  <c r="N378" i="1"/>
  <c r="P378" i="1" s="1"/>
  <c r="M378" i="1"/>
  <c r="O378" i="1" s="1"/>
  <c r="L378" i="1"/>
  <c r="J378" i="1"/>
  <c r="K378" i="1" s="1"/>
  <c r="N377" i="1"/>
  <c r="P377" i="1" s="1"/>
  <c r="M377" i="1"/>
  <c r="O377" i="1" s="1"/>
  <c r="L377" i="1"/>
  <c r="J377" i="1"/>
  <c r="K377" i="1" s="1"/>
  <c r="N21" i="1"/>
  <c r="P21" i="1" s="1"/>
  <c r="M21" i="1"/>
  <c r="O21" i="1" s="1"/>
  <c r="L21" i="1"/>
  <c r="J21" i="1"/>
  <c r="K21" i="1" s="1"/>
  <c r="N20" i="1"/>
  <c r="P20" i="1" s="1"/>
  <c r="M20" i="1"/>
  <c r="O20" i="1" s="1"/>
  <c r="L20" i="1"/>
  <c r="J20" i="1"/>
  <c r="K20" i="1" s="1"/>
  <c r="N19" i="1"/>
  <c r="P19" i="1" s="1"/>
  <c r="M19" i="1"/>
  <c r="O19" i="1" s="1"/>
  <c r="L19" i="1"/>
  <c r="J19" i="1"/>
  <c r="K19" i="1" s="1"/>
  <c r="N18" i="1"/>
  <c r="P18" i="1" s="1"/>
  <c r="M18" i="1"/>
  <c r="O18" i="1" s="1"/>
  <c r="L18" i="1"/>
  <c r="J18" i="1"/>
  <c r="K18" i="1" s="1"/>
  <c r="N17" i="1"/>
  <c r="P17" i="1" s="1"/>
  <c r="M17" i="1"/>
  <c r="O17" i="1" s="1"/>
  <c r="L17" i="1"/>
  <c r="J17" i="1"/>
  <c r="K17" i="1" s="1"/>
  <c r="N16" i="1"/>
  <c r="P16" i="1" s="1"/>
  <c r="M16" i="1"/>
  <c r="O16" i="1" s="1"/>
  <c r="L16" i="1"/>
  <c r="J16" i="1"/>
  <c r="K16" i="1" s="1"/>
  <c r="N15" i="1"/>
  <c r="P15" i="1" s="1"/>
  <c r="M15" i="1"/>
  <c r="O15" i="1" s="1"/>
  <c r="L15" i="1"/>
  <c r="J15" i="1"/>
  <c r="K15" i="1" s="1"/>
  <c r="N14" i="1"/>
  <c r="P14" i="1" s="1"/>
  <c r="M14" i="1"/>
  <c r="O14" i="1" s="1"/>
  <c r="L14" i="1"/>
  <c r="J14" i="1"/>
  <c r="K14" i="1" s="1"/>
  <c r="M13" i="1"/>
  <c r="O13" i="1" s="1"/>
  <c r="Q13" i="1" s="1"/>
  <c r="R13" i="1" s="1"/>
  <c r="L13" i="1"/>
  <c r="J13" i="1"/>
  <c r="K13" i="1" s="1"/>
  <c r="M12" i="1"/>
  <c r="O12" i="1" s="1"/>
  <c r="Q12" i="1" s="1"/>
  <c r="R12" i="1" s="1"/>
  <c r="L12" i="1"/>
  <c r="J12" i="1"/>
  <c r="K12" i="1" s="1"/>
  <c r="M11" i="1"/>
  <c r="O11" i="1" s="1"/>
  <c r="Q11" i="1" s="1"/>
  <c r="R11" i="1" s="1"/>
  <c r="L11" i="1"/>
  <c r="J11" i="1"/>
  <c r="K11" i="1" s="1"/>
  <c r="N10" i="1"/>
  <c r="P10" i="1" s="1"/>
  <c r="Q10" i="1" s="1"/>
  <c r="R10" i="1" s="1"/>
  <c r="L10" i="1"/>
  <c r="J10" i="1"/>
  <c r="K10" i="1" s="1"/>
  <c r="M9" i="1"/>
  <c r="O9" i="1" s="1"/>
  <c r="Q9" i="1" s="1"/>
  <c r="R9" i="1" s="1"/>
  <c r="L9" i="1"/>
  <c r="J9" i="1"/>
  <c r="K9" i="1" s="1"/>
  <c r="N8" i="1"/>
  <c r="P8" i="1" s="1"/>
  <c r="M8" i="1"/>
  <c r="O8" i="1" s="1"/>
  <c r="L8" i="1"/>
  <c r="J8" i="1"/>
  <c r="K8" i="1" s="1"/>
  <c r="N7" i="1"/>
  <c r="P7" i="1" s="1"/>
  <c r="M7" i="1"/>
  <c r="O7" i="1" s="1"/>
  <c r="L7" i="1"/>
  <c r="J7" i="1"/>
  <c r="K7" i="1" s="1"/>
  <c r="N6" i="1"/>
  <c r="P6" i="1" s="1"/>
  <c r="M6" i="1"/>
  <c r="O6" i="1" s="1"/>
  <c r="L6" i="1"/>
  <c r="J6" i="1"/>
  <c r="K6" i="1" s="1"/>
  <c r="N5" i="1"/>
  <c r="P5" i="1" s="1"/>
  <c r="M5" i="1"/>
  <c r="O5" i="1" s="1"/>
  <c r="L5" i="1"/>
  <c r="J5" i="1"/>
  <c r="K5" i="1" s="1"/>
  <c r="N4" i="1"/>
  <c r="P4" i="1" s="1"/>
  <c r="M4" i="1"/>
  <c r="O4" i="1" s="1"/>
  <c r="L4" i="1"/>
  <c r="J4" i="1"/>
  <c r="K4" i="1" s="1"/>
  <c r="N2" i="1"/>
  <c r="P2" i="1" s="1"/>
  <c r="Q2" i="1" s="1"/>
  <c r="R2" i="1" s="1"/>
  <c r="L2" i="1"/>
  <c r="J2" i="1"/>
  <c r="K2" i="1" s="1"/>
  <c r="N3" i="1"/>
  <c r="P3" i="1" s="1"/>
  <c r="M3" i="1"/>
  <c r="O3" i="1" s="1"/>
  <c r="L3" i="1"/>
  <c r="J3" i="1"/>
  <c r="K3" i="1" s="1"/>
  <c r="Q78" i="1" l="1"/>
  <c r="R78" i="1" s="1"/>
  <c r="Q100" i="1"/>
  <c r="R100" i="1" s="1"/>
  <c r="Q302" i="1"/>
  <c r="R302" i="1" s="1"/>
  <c r="Q149" i="1"/>
  <c r="R149" i="1" s="1"/>
  <c r="Q150" i="1"/>
  <c r="R150" i="1" s="1"/>
  <c r="Q153" i="1"/>
  <c r="R153" i="1" s="1"/>
  <c r="Q154" i="1"/>
  <c r="R154" i="1" s="1"/>
  <c r="Q170" i="1"/>
  <c r="R170" i="1" s="1"/>
  <c r="Q172" i="1"/>
  <c r="R172" i="1" s="1"/>
  <c r="Q173" i="1"/>
  <c r="R173" i="1" s="1"/>
  <c r="Q177" i="1"/>
  <c r="R177" i="1" s="1"/>
  <c r="Q206" i="1"/>
  <c r="R206" i="1" s="1"/>
  <c r="Q208" i="1"/>
  <c r="R208" i="1" s="1"/>
  <c r="Q409" i="1"/>
  <c r="R409" i="1" s="1"/>
  <c r="Q226" i="1"/>
  <c r="R226" i="1" s="1"/>
  <c r="Q223" i="1"/>
  <c r="R223" i="1" s="1"/>
  <c r="Q254" i="1"/>
  <c r="R254" i="1" s="1"/>
  <c r="Q263" i="1"/>
  <c r="R263" i="1" s="1"/>
  <c r="Q348" i="1"/>
  <c r="R348" i="1" s="1"/>
  <c r="Q353" i="1"/>
  <c r="R353" i="1" s="1"/>
  <c r="Q271" i="1"/>
  <c r="R271" i="1" s="1"/>
  <c r="Q393" i="1"/>
  <c r="R393" i="1" s="1"/>
  <c r="Q140" i="1"/>
  <c r="R140" i="1" s="1"/>
  <c r="Q404" i="1"/>
  <c r="R404" i="1" s="1"/>
  <c r="Q306" i="1"/>
  <c r="R306" i="1" s="1"/>
  <c r="Q310" i="1"/>
  <c r="R310" i="1" s="1"/>
  <c r="Q315" i="1"/>
  <c r="R315" i="1" s="1"/>
  <c r="Q323" i="1"/>
  <c r="R323" i="1" s="1"/>
  <c r="Q324" i="1"/>
  <c r="R324" i="1" s="1"/>
  <c r="Q356" i="1"/>
  <c r="R356" i="1" s="1"/>
  <c r="Q119" i="1"/>
  <c r="R119" i="1" s="1"/>
  <c r="Q161" i="1"/>
  <c r="R161" i="1" s="1"/>
  <c r="Q402" i="1"/>
  <c r="R402" i="1" s="1"/>
  <c r="Q405" i="1"/>
  <c r="R405" i="1" s="1"/>
  <c r="Q201" i="1"/>
  <c r="R201" i="1" s="1"/>
  <c r="Q234" i="1"/>
  <c r="R234" i="1" s="1"/>
  <c r="Q286" i="1"/>
  <c r="R286" i="1" s="1"/>
  <c r="Q288" i="1"/>
  <c r="R288" i="1" s="1"/>
  <c r="Q290" i="1"/>
  <c r="R290" i="1" s="1"/>
  <c r="Q343" i="1"/>
  <c r="R343" i="1" s="1"/>
  <c r="Q344" i="1"/>
  <c r="R344" i="1" s="1"/>
  <c r="Q365" i="1"/>
  <c r="R365" i="1" s="1"/>
  <c r="Q411" i="1"/>
  <c r="R411" i="1" s="1"/>
  <c r="Q74" i="1"/>
  <c r="R74" i="1" s="1"/>
  <c r="Q212" i="1"/>
  <c r="R212" i="1" s="1"/>
  <c r="Q47" i="1"/>
  <c r="R47" i="1" s="1"/>
  <c r="Q49" i="1"/>
  <c r="R49" i="1" s="1"/>
  <c r="Q330" i="1"/>
  <c r="R330" i="1" s="1"/>
  <c r="Q326" i="1"/>
  <c r="R326" i="1" s="1"/>
  <c r="Q325" i="1"/>
  <c r="R325" i="1" s="1"/>
  <c r="Q332" i="1"/>
  <c r="R332" i="1" s="1"/>
  <c r="Q336" i="1"/>
  <c r="R336" i="1" s="1"/>
  <c r="Q337" i="1"/>
  <c r="R337" i="1" s="1"/>
  <c r="Q368" i="1"/>
  <c r="R368" i="1" s="1"/>
  <c r="Q139" i="1"/>
  <c r="R139" i="1" s="1"/>
  <c r="Q199" i="1"/>
  <c r="R199" i="1" s="1"/>
  <c r="Q216" i="1"/>
  <c r="R216" i="1" s="1"/>
  <c r="Q246" i="1"/>
  <c r="R246" i="1" s="1"/>
  <c r="Q260" i="1"/>
  <c r="R260" i="1" s="1"/>
  <c r="Q103" i="1"/>
  <c r="R103" i="1" s="1"/>
  <c r="Q156" i="1"/>
  <c r="R156" i="1" s="1"/>
  <c r="Q236" i="1"/>
  <c r="R236" i="1" s="1"/>
  <c r="Q123" i="1"/>
  <c r="R123" i="1" s="1"/>
  <c r="Q132" i="1"/>
  <c r="R132" i="1" s="1"/>
  <c r="Q162" i="1"/>
  <c r="R162" i="1" s="1"/>
  <c r="Q241" i="1"/>
  <c r="R241" i="1" s="1"/>
  <c r="Q249" i="1"/>
  <c r="R249" i="1" s="1"/>
  <c r="Q253" i="1"/>
  <c r="R253" i="1" s="1"/>
  <c r="Q258" i="1"/>
  <c r="R258" i="1" s="1"/>
  <c r="Q277" i="1"/>
  <c r="R277" i="1" s="1"/>
  <c r="Q279" i="1"/>
  <c r="R279" i="1" s="1"/>
  <c r="Q335" i="1"/>
  <c r="R335" i="1" s="1"/>
  <c r="Q361" i="1"/>
  <c r="R361" i="1" s="1"/>
  <c r="Q165" i="1"/>
  <c r="R165" i="1" s="1"/>
  <c r="Q57" i="1"/>
  <c r="R57" i="1" s="1"/>
  <c r="Q29" i="1"/>
  <c r="R29" i="1" s="1"/>
  <c r="Q35" i="1"/>
  <c r="R35" i="1" s="1"/>
  <c r="Q36" i="1"/>
  <c r="R36" i="1" s="1"/>
  <c r="Q41" i="1"/>
  <c r="R41" i="1" s="1"/>
  <c r="Q45" i="1"/>
  <c r="R45" i="1" s="1"/>
  <c r="Q55" i="1"/>
  <c r="R55" i="1" s="1"/>
  <c r="Q85" i="1"/>
  <c r="R85" i="1" s="1"/>
  <c r="Q86" i="1"/>
  <c r="R86" i="1" s="1"/>
  <c r="Q97" i="1"/>
  <c r="R97" i="1" s="1"/>
  <c r="Q98" i="1"/>
  <c r="R98" i="1" s="1"/>
  <c r="Q43" i="1"/>
  <c r="R43" i="1" s="1"/>
  <c r="Q19" i="1"/>
  <c r="R19" i="1" s="1"/>
  <c r="Q20" i="1"/>
  <c r="R20" i="1" s="1"/>
  <c r="Q382" i="1"/>
  <c r="R382" i="1" s="1"/>
  <c r="Q58" i="1"/>
  <c r="R58" i="1" s="1"/>
  <c r="Q65" i="1"/>
  <c r="R65" i="1" s="1"/>
  <c r="Q76" i="1"/>
  <c r="R76" i="1" s="1"/>
  <c r="Q87" i="1"/>
  <c r="R87" i="1" s="1"/>
  <c r="Q203" i="1"/>
  <c r="R203" i="1" s="1"/>
  <c r="Q248" i="1"/>
  <c r="R248" i="1" s="1"/>
  <c r="Q5" i="1"/>
  <c r="R5" i="1" s="1"/>
  <c r="Q383" i="1"/>
  <c r="R383" i="1" s="1"/>
  <c r="Q33" i="1"/>
  <c r="R33" i="1" s="1"/>
  <c r="Q50" i="1"/>
  <c r="R50" i="1" s="1"/>
  <c r="Q53" i="1"/>
  <c r="R53" i="1" s="1"/>
  <c r="Q68" i="1"/>
  <c r="R68" i="1" s="1"/>
  <c r="Q80" i="1"/>
  <c r="R80" i="1" s="1"/>
  <c r="Q82" i="1"/>
  <c r="R82" i="1" s="1"/>
  <c r="Q94" i="1"/>
  <c r="R94" i="1" s="1"/>
  <c r="Q93" i="1"/>
  <c r="R93" i="1" s="1"/>
  <c r="Q386" i="1"/>
  <c r="R386" i="1" s="1"/>
  <c r="Q131" i="1"/>
  <c r="R131" i="1" s="1"/>
  <c r="Q152" i="1"/>
  <c r="R152" i="1" s="1"/>
  <c r="Q399" i="1"/>
  <c r="R399" i="1" s="1"/>
  <c r="Q403" i="1"/>
  <c r="R403" i="1" s="1"/>
  <c r="Q221" i="1"/>
  <c r="R221" i="1" s="1"/>
  <c r="Q274" i="1"/>
  <c r="R274" i="1" s="1"/>
  <c r="Q308" i="1"/>
  <c r="R308" i="1" s="1"/>
  <c r="Q410" i="1"/>
  <c r="R410" i="1" s="1"/>
  <c r="Q360" i="1"/>
  <c r="R360" i="1" s="1"/>
  <c r="Q105" i="1"/>
  <c r="R105" i="1" s="1"/>
  <c r="Q106" i="1"/>
  <c r="R106" i="1" s="1"/>
  <c r="Q148" i="1"/>
  <c r="R148" i="1" s="1"/>
  <c r="Q169" i="1"/>
  <c r="R169" i="1" s="1"/>
  <c r="Q184" i="1"/>
  <c r="R184" i="1" s="1"/>
  <c r="Q408" i="1"/>
  <c r="R408" i="1" s="1"/>
  <c r="Q224" i="1"/>
  <c r="R224" i="1" s="1"/>
  <c r="Q233" i="1"/>
  <c r="R233" i="1" s="1"/>
  <c r="Q237" i="1"/>
  <c r="R237" i="1" s="1"/>
  <c r="Q240" i="1"/>
  <c r="R240" i="1" s="1"/>
  <c r="Q244" i="1"/>
  <c r="R244" i="1" s="1"/>
  <c r="Q245" i="1"/>
  <c r="R245" i="1" s="1"/>
  <c r="Q298" i="1"/>
  <c r="R298" i="1" s="1"/>
  <c r="Q300" i="1"/>
  <c r="R300" i="1" s="1"/>
  <c r="Q346" i="1"/>
  <c r="R346" i="1" s="1"/>
  <c r="Q89" i="1"/>
  <c r="R89" i="1" s="1"/>
  <c r="Q389" i="1"/>
  <c r="R389" i="1" s="1"/>
  <c r="Q392" i="1"/>
  <c r="R392" i="1" s="1"/>
  <c r="Q111" i="1"/>
  <c r="R111" i="1" s="1"/>
  <c r="Q112" i="1"/>
  <c r="R112" i="1" s="1"/>
  <c r="Q116" i="1"/>
  <c r="R116" i="1" s="1"/>
  <c r="Q136" i="1"/>
  <c r="R136" i="1" s="1"/>
  <c r="Q147" i="1"/>
  <c r="R147" i="1" s="1"/>
  <c r="Q151" i="1"/>
  <c r="R151" i="1" s="1"/>
  <c r="Q160" i="1"/>
  <c r="R160" i="1" s="1"/>
  <c r="Q186" i="1"/>
  <c r="R186" i="1" s="1"/>
  <c r="Q401" i="1"/>
  <c r="R401" i="1" s="1"/>
  <c r="Q192" i="1"/>
  <c r="R192" i="1" s="1"/>
  <c r="Q204" i="1"/>
  <c r="R204" i="1" s="1"/>
  <c r="Q407" i="1"/>
  <c r="R407" i="1" s="1"/>
  <c r="Q218" i="1"/>
  <c r="R218" i="1" s="1"/>
  <c r="Q247" i="1"/>
  <c r="R247" i="1" s="1"/>
  <c r="Q255" i="1"/>
  <c r="R255" i="1" s="1"/>
  <c r="Q259" i="1"/>
  <c r="R259" i="1" s="1"/>
  <c r="Q292" i="1"/>
  <c r="R292" i="1" s="1"/>
  <c r="Q349" i="1"/>
  <c r="R349" i="1" s="1"/>
  <c r="Q367" i="1"/>
  <c r="R367" i="1" s="1"/>
  <c r="Q371" i="1"/>
  <c r="R371" i="1" s="1"/>
  <c r="Q374" i="1"/>
  <c r="R374" i="1" s="1"/>
  <c r="Q122" i="1"/>
  <c r="R122" i="1" s="1"/>
  <c r="Q144" i="1"/>
  <c r="R144" i="1" s="1"/>
  <c r="Q158" i="1"/>
  <c r="R158" i="1" s="1"/>
  <c r="Q183" i="1"/>
  <c r="R183" i="1" s="1"/>
  <c r="Q214" i="1"/>
  <c r="R214" i="1" s="1"/>
  <c r="Q209" i="1"/>
  <c r="R209" i="1" s="1"/>
  <c r="Q219" i="1"/>
  <c r="R219" i="1" s="1"/>
  <c r="Q281" i="1"/>
  <c r="R281" i="1" s="1"/>
  <c r="Q283" i="1"/>
  <c r="R283" i="1" s="1"/>
  <c r="Q294" i="1"/>
  <c r="R294" i="1" s="1"/>
  <c r="Q313" i="1"/>
  <c r="R313" i="1" s="1"/>
  <c r="Q284" i="1"/>
  <c r="R284" i="1" s="1"/>
  <c r="Q338" i="1"/>
  <c r="R338" i="1" s="1"/>
  <c r="Q351" i="1"/>
  <c r="R351" i="1" s="1"/>
  <c r="Q364" i="1"/>
  <c r="R364" i="1" s="1"/>
  <c r="Q63" i="1"/>
  <c r="R63" i="1" s="1"/>
  <c r="Q8" i="1"/>
  <c r="R8" i="1" s="1"/>
  <c r="Q14" i="1"/>
  <c r="R14" i="1" s="1"/>
  <c r="Q16" i="1"/>
  <c r="R16" i="1" s="1"/>
  <c r="Q377" i="1"/>
  <c r="R377" i="1" s="1"/>
  <c r="Q379" i="1"/>
  <c r="R379" i="1" s="1"/>
  <c r="Q24" i="1"/>
  <c r="R24" i="1" s="1"/>
  <c r="Q26" i="1"/>
  <c r="R26" i="1" s="1"/>
  <c r="Q48" i="1"/>
  <c r="R48" i="1" s="1"/>
  <c r="Q56" i="1"/>
  <c r="R56" i="1" s="1"/>
  <c r="Q66" i="1"/>
  <c r="R66" i="1" s="1"/>
  <c r="Q71" i="1"/>
  <c r="R71" i="1" s="1"/>
  <c r="Q75" i="1"/>
  <c r="R75" i="1" s="1"/>
  <c r="Q83" i="1"/>
  <c r="R83" i="1" s="1"/>
  <c r="Q197" i="1"/>
  <c r="R197" i="1" s="1"/>
  <c r="Q15" i="1"/>
  <c r="R15" i="1" s="1"/>
  <c r="Q378" i="1"/>
  <c r="R378" i="1" s="1"/>
  <c r="Q25" i="1"/>
  <c r="R25" i="1" s="1"/>
  <c r="Q67" i="1"/>
  <c r="R67" i="1" s="1"/>
  <c r="Q70" i="1"/>
  <c r="R70" i="1" s="1"/>
  <c r="Q3" i="1"/>
  <c r="R3" i="1" s="1"/>
  <c r="Q4" i="1"/>
  <c r="R4" i="1" s="1"/>
  <c r="Q6" i="1"/>
  <c r="R6" i="1" s="1"/>
  <c r="Q18" i="1"/>
  <c r="R18" i="1" s="1"/>
  <c r="Q381" i="1"/>
  <c r="R381" i="1" s="1"/>
  <c r="Q23" i="1"/>
  <c r="R23" i="1" s="1"/>
  <c r="Q40" i="1"/>
  <c r="R40" i="1" s="1"/>
  <c r="Q52" i="1"/>
  <c r="R52" i="1" s="1"/>
  <c r="Q62" i="1"/>
  <c r="R62" i="1" s="1"/>
  <c r="Q179" i="1"/>
  <c r="R179" i="1" s="1"/>
  <c r="Q394" i="1"/>
  <c r="R394" i="1" s="1"/>
  <c r="Q107" i="1"/>
  <c r="R107" i="1" s="1"/>
  <c r="Q118" i="1"/>
  <c r="R118" i="1" s="1"/>
  <c r="Q127" i="1"/>
  <c r="R127" i="1" s="1"/>
  <c r="Q135" i="1"/>
  <c r="R135" i="1" s="1"/>
  <c r="Q143" i="1"/>
  <c r="R143" i="1" s="1"/>
  <c r="Q159" i="1"/>
  <c r="R159" i="1" s="1"/>
  <c r="Q180" i="1"/>
  <c r="R180" i="1" s="1"/>
  <c r="Q217" i="1"/>
  <c r="R217" i="1" s="1"/>
  <c r="Q37" i="1"/>
  <c r="R37" i="1" s="1"/>
  <c r="Q81" i="1"/>
  <c r="R81" i="1" s="1"/>
  <c r="Q95" i="1"/>
  <c r="R95" i="1" s="1"/>
  <c r="Q96" i="1"/>
  <c r="R96" i="1" s="1"/>
  <c r="Q109" i="1"/>
  <c r="R109" i="1" s="1"/>
  <c r="Q120" i="1"/>
  <c r="R120" i="1" s="1"/>
  <c r="Q129" i="1"/>
  <c r="R129" i="1" s="1"/>
  <c r="Q137" i="1"/>
  <c r="R137" i="1" s="1"/>
  <c r="Q145" i="1"/>
  <c r="R145" i="1" s="1"/>
  <c r="Q155" i="1"/>
  <c r="R155" i="1" s="1"/>
  <c r="Q189" i="1"/>
  <c r="R189" i="1" s="1"/>
  <c r="Q397" i="1"/>
  <c r="R397" i="1" s="1"/>
  <c r="Q191" i="1"/>
  <c r="R191" i="1" s="1"/>
  <c r="Q213" i="1"/>
  <c r="R213" i="1" s="1"/>
  <c r="Q220" i="1"/>
  <c r="R220" i="1" s="1"/>
  <c r="Q229" i="1"/>
  <c r="R229" i="1" s="1"/>
  <c r="Q232" i="1"/>
  <c r="R232" i="1" s="1"/>
  <c r="Q242" i="1"/>
  <c r="R242" i="1" s="1"/>
  <c r="Q243" i="1"/>
  <c r="R243" i="1" s="1"/>
  <c r="Q252" i="1"/>
  <c r="R252" i="1" s="1"/>
  <c r="Q256" i="1"/>
  <c r="R256" i="1" s="1"/>
  <c r="Q317" i="1"/>
  <c r="R317" i="1" s="1"/>
  <c r="Q101" i="1"/>
  <c r="R101" i="1" s="1"/>
  <c r="Q385" i="1"/>
  <c r="R385" i="1" s="1"/>
  <c r="Q110" i="1"/>
  <c r="R110" i="1" s="1"/>
  <c r="Q181" i="1"/>
  <c r="R181" i="1" s="1"/>
  <c r="Q227" i="1"/>
  <c r="R227" i="1" s="1"/>
  <c r="Q388" i="1"/>
  <c r="R388" i="1" s="1"/>
  <c r="Q391" i="1"/>
  <c r="R391" i="1" s="1"/>
  <c r="Q125" i="1"/>
  <c r="R125" i="1" s="1"/>
  <c r="Q133" i="1"/>
  <c r="R133" i="1" s="1"/>
  <c r="Q141" i="1"/>
  <c r="R141" i="1" s="1"/>
  <c r="Q157" i="1"/>
  <c r="R157" i="1" s="1"/>
  <c r="Q190" i="1"/>
  <c r="R190" i="1" s="1"/>
  <c r="Q207" i="1"/>
  <c r="R207" i="1" s="1"/>
  <c r="Q222" i="1"/>
  <c r="R222" i="1" s="1"/>
  <c r="Q238" i="1"/>
  <c r="R238" i="1" s="1"/>
  <c r="Q239" i="1"/>
  <c r="R239" i="1" s="1"/>
  <c r="Q250" i="1"/>
  <c r="R250" i="1" s="1"/>
  <c r="Q251" i="1"/>
  <c r="R251" i="1" s="1"/>
  <c r="Q266" i="1"/>
  <c r="R266" i="1" s="1"/>
  <c r="Q269" i="1"/>
  <c r="R269" i="1" s="1"/>
  <c r="Q272" i="1"/>
  <c r="R272" i="1" s="1"/>
  <c r="Q278" i="1"/>
  <c r="R278" i="1" s="1"/>
  <c r="Q287" i="1"/>
  <c r="R287" i="1" s="1"/>
  <c r="Q295" i="1"/>
  <c r="R295" i="1" s="1"/>
  <c r="Q303" i="1"/>
  <c r="R303" i="1" s="1"/>
  <c r="Q276" i="1"/>
  <c r="R276" i="1" s="1"/>
  <c r="Q320" i="1"/>
  <c r="R320" i="1" s="1"/>
  <c r="Q329" i="1"/>
  <c r="R329" i="1" s="1"/>
  <c r="Q334" i="1"/>
  <c r="R334" i="1" s="1"/>
  <c r="Q333" i="1"/>
  <c r="R333" i="1" s="1"/>
  <c r="Q350" i="1"/>
  <c r="R350" i="1" s="1"/>
  <c r="Q369" i="1"/>
  <c r="R369" i="1" s="1"/>
  <c r="Q370" i="1"/>
  <c r="R370" i="1" s="1"/>
  <c r="Q316" i="1"/>
  <c r="R316" i="1" s="1"/>
  <c r="Q321" i="1"/>
  <c r="R321" i="1" s="1"/>
  <c r="Q345" i="1"/>
  <c r="R345" i="1" s="1"/>
  <c r="Q352" i="1"/>
  <c r="R352" i="1" s="1"/>
  <c r="Q366" i="1"/>
  <c r="R366" i="1" s="1"/>
  <c r="Q261" i="1"/>
  <c r="R261" i="1" s="1"/>
  <c r="Q262" i="1"/>
  <c r="R262" i="1" s="1"/>
  <c r="Q265" i="1"/>
  <c r="R265" i="1" s="1"/>
  <c r="Q267" i="1"/>
  <c r="R267" i="1" s="1"/>
  <c r="Q273" i="1"/>
  <c r="R273" i="1" s="1"/>
  <c r="Q282" i="1"/>
  <c r="R282" i="1" s="1"/>
  <c r="Q291" i="1"/>
  <c r="R291" i="1" s="1"/>
  <c r="Q299" i="1"/>
  <c r="R299" i="1" s="1"/>
  <c r="Q307" i="1"/>
  <c r="R307" i="1" s="1"/>
  <c r="Q327" i="1"/>
  <c r="R327" i="1" s="1"/>
  <c r="Q340" i="1"/>
  <c r="R340" i="1" s="1"/>
  <c r="Q342" i="1"/>
  <c r="R342" i="1" s="1"/>
  <c r="Q362" i="1"/>
  <c r="R362" i="1" s="1"/>
  <c r="Q363" i="1"/>
  <c r="R363" i="1" s="1"/>
  <c r="Q412" i="1"/>
  <c r="R412" i="1" s="1"/>
  <c r="Q373" i="1"/>
  <c r="R373" i="1" s="1"/>
  <c r="Q296" i="1"/>
  <c r="R296" i="1" s="1"/>
  <c r="Q304" i="1"/>
  <c r="R304" i="1" s="1"/>
  <c r="Q311" i="1"/>
  <c r="R311" i="1" s="1"/>
  <c r="Q318" i="1"/>
  <c r="R318" i="1" s="1"/>
  <c r="Q339" i="1"/>
  <c r="R339" i="1" s="1"/>
  <c r="Q359" i="1"/>
  <c r="R359" i="1" s="1"/>
  <c r="Q17" i="1"/>
  <c r="R17" i="1" s="1"/>
  <c r="Q380" i="1"/>
  <c r="R380" i="1" s="1"/>
  <c r="Q27" i="1"/>
  <c r="R27" i="1" s="1"/>
  <c r="Q73" i="1"/>
  <c r="R73" i="1" s="1"/>
  <c r="Q30" i="1"/>
  <c r="R30" i="1" s="1"/>
  <c r="Q46" i="1"/>
  <c r="R46" i="1" s="1"/>
  <c r="Q54" i="1"/>
  <c r="R54" i="1" s="1"/>
  <c r="Q64" i="1"/>
  <c r="R64" i="1" s="1"/>
  <c r="Q72" i="1"/>
  <c r="R72" i="1" s="1"/>
  <c r="Q7" i="1"/>
  <c r="R7" i="1" s="1"/>
  <c r="Q21" i="1"/>
  <c r="R21" i="1" s="1"/>
  <c r="Q384" i="1"/>
  <c r="R384" i="1" s="1"/>
  <c r="Q39" i="1"/>
  <c r="R39" i="1" s="1"/>
  <c r="Q51" i="1"/>
  <c r="R51" i="1" s="1"/>
  <c r="Q59" i="1"/>
  <c r="R59" i="1" s="1"/>
  <c r="Q61" i="1"/>
  <c r="R61" i="1" s="1"/>
  <c r="Q69" i="1"/>
  <c r="R69" i="1" s="1"/>
  <c r="Q84" i="1"/>
  <c r="R84" i="1" s="1"/>
  <c r="Q387" i="1"/>
  <c r="R387" i="1" s="1"/>
  <c r="Q390" i="1"/>
  <c r="R390" i="1" s="1"/>
  <c r="Q108" i="1"/>
  <c r="R108" i="1" s="1"/>
  <c r="Q124" i="1"/>
  <c r="R124" i="1" s="1"/>
  <c r="Q168" i="1"/>
  <c r="R168" i="1" s="1"/>
  <c r="Q176" i="1"/>
  <c r="R176" i="1" s="1"/>
  <c r="Q187" i="1"/>
  <c r="R187" i="1" s="1"/>
  <c r="Q398" i="1"/>
  <c r="R398" i="1" s="1"/>
  <c r="Q88" i="1"/>
  <c r="R88" i="1" s="1"/>
  <c r="Q121" i="1"/>
  <c r="R121" i="1" s="1"/>
  <c r="Q126" i="1"/>
  <c r="R126" i="1" s="1"/>
  <c r="Q130" i="1"/>
  <c r="R130" i="1" s="1"/>
  <c r="Q134" i="1"/>
  <c r="R134" i="1" s="1"/>
  <c r="Q138" i="1"/>
  <c r="R138" i="1" s="1"/>
  <c r="Q142" i="1"/>
  <c r="R142" i="1" s="1"/>
  <c r="Q146" i="1"/>
  <c r="R146" i="1" s="1"/>
  <c r="Q92" i="1"/>
  <c r="R92" i="1" s="1"/>
  <c r="Q395" i="1"/>
  <c r="R395" i="1" s="1"/>
  <c r="Q113" i="1"/>
  <c r="R113" i="1" s="1"/>
  <c r="Q115" i="1"/>
  <c r="R115" i="1" s="1"/>
  <c r="Q166" i="1"/>
  <c r="R166" i="1" s="1"/>
  <c r="Q178" i="1"/>
  <c r="R178" i="1" s="1"/>
  <c r="Q194" i="1"/>
  <c r="R194" i="1" s="1"/>
  <c r="Q175" i="1"/>
  <c r="R175" i="1" s="1"/>
  <c r="Q400" i="1"/>
  <c r="R400" i="1" s="1"/>
  <c r="Q205" i="1"/>
  <c r="R205" i="1" s="1"/>
  <c r="Q406" i="1"/>
  <c r="R406" i="1" s="1"/>
  <c r="Q211" i="1"/>
  <c r="R211" i="1" s="1"/>
  <c r="Q215" i="1"/>
  <c r="R215" i="1" s="1"/>
  <c r="Q210" i="1"/>
  <c r="R210" i="1" s="1"/>
  <c r="Q230" i="1"/>
  <c r="R230" i="1" s="1"/>
  <c r="Q228" i="1"/>
  <c r="R228" i="1" s="1"/>
  <c r="Q225" i="1"/>
  <c r="R225" i="1" s="1"/>
  <c r="Q231" i="1"/>
  <c r="R231" i="1" s="1"/>
  <c r="Q235" i="1"/>
  <c r="R235" i="1" s="1"/>
  <c r="Q167" i="1"/>
  <c r="R167" i="1" s="1"/>
  <c r="Q185" i="1"/>
  <c r="R185" i="1" s="1"/>
  <c r="Q396" i="1"/>
  <c r="R396" i="1" s="1"/>
  <c r="Q270" i="1"/>
  <c r="R270" i="1" s="1"/>
  <c r="Q171" i="1"/>
  <c r="R171" i="1" s="1"/>
  <c r="Q195" i="1"/>
  <c r="R195" i="1" s="1"/>
  <c r="Q196" i="1"/>
  <c r="R196" i="1" s="1"/>
  <c r="Q198" i="1"/>
  <c r="R198" i="1" s="1"/>
  <c r="Q202" i="1"/>
  <c r="R202" i="1" s="1"/>
  <c r="Q257" i="1"/>
  <c r="R257" i="1" s="1"/>
  <c r="Q268" i="1"/>
  <c r="R268" i="1" s="1"/>
  <c r="Q275" i="1"/>
  <c r="R275" i="1" s="1"/>
  <c r="Q280" i="1"/>
  <c r="R280" i="1" s="1"/>
  <c r="Q285" i="1"/>
  <c r="R285" i="1" s="1"/>
  <c r="Q289" i="1"/>
  <c r="R289" i="1" s="1"/>
  <c r="Q293" i="1"/>
  <c r="R293" i="1" s="1"/>
  <c r="Q297" i="1"/>
  <c r="R297" i="1" s="1"/>
  <c r="Q301" i="1"/>
  <c r="R301" i="1" s="1"/>
  <c r="Q305" i="1"/>
  <c r="R305" i="1" s="1"/>
  <c r="Q309" i="1"/>
  <c r="R309" i="1" s="1"/>
  <c r="Q312" i="1"/>
  <c r="R312" i="1" s="1"/>
  <c r="Q264" i="1"/>
  <c r="R264" i="1" s="1"/>
  <c r="Q357" i="1"/>
  <c r="R357" i="1" s="1"/>
  <c r="Q347" i="1"/>
  <c r="R347" i="1" s="1"/>
  <c r="Q354" i="1"/>
  <c r="R354" i="1" s="1"/>
  <c r="Q319" i="1"/>
  <c r="R319" i="1" s="1"/>
  <c r="Q322" i="1"/>
  <c r="R322" i="1" s="1"/>
  <c r="Q328" i="1"/>
  <c r="R328" i="1" s="1"/>
  <c r="Q372" i="1"/>
  <c r="R372" i="1" s="1"/>
  <c r="Q314" i="1"/>
  <c r="R314" i="1" s="1"/>
  <c r="Q331" i="1"/>
  <c r="R331" i="1" s="1"/>
  <c r="Q358" i="1"/>
  <c r="R358" i="1" s="1"/>
  <c r="Q375" i="1"/>
  <c r="R375" i="1" s="1"/>
</calcChain>
</file>

<file path=xl/sharedStrings.xml><?xml version="1.0" encoding="utf-8"?>
<sst xmlns="http://schemas.openxmlformats.org/spreadsheetml/2006/main" count="971" uniqueCount="252">
  <si>
    <t>Sample_No</t>
  </si>
  <si>
    <t>Sample_ID</t>
  </si>
  <si>
    <t>DHHS_SiteName</t>
  </si>
  <si>
    <t>Deployed</t>
  </si>
  <si>
    <t>Retrieved</t>
  </si>
  <si>
    <t>N Cq (Rep1)</t>
  </si>
  <si>
    <t>N Cq (Rep2)</t>
  </si>
  <si>
    <t>Orf1 Cq (Rep1)</t>
  </si>
  <si>
    <t>Orf1 Cq (Rep2)</t>
  </si>
  <si>
    <t>Target positive</t>
  </si>
  <si>
    <t>Single loci</t>
  </si>
  <si>
    <t>Mean Cq</t>
  </si>
  <si>
    <t>N Cq (AVG)</t>
  </si>
  <si>
    <t>Orf1 Cq (AVG)</t>
  </si>
  <si>
    <t>N interpolated (copies/rxn)</t>
  </si>
  <si>
    <t>Orf1 interpolated (copies/rxn)</t>
  </si>
  <si>
    <t>Interpolated (copies/rxn)</t>
  </si>
  <si>
    <t>Interpolated (copies/sampler)</t>
  </si>
  <si>
    <t>SONHI003</t>
  </si>
  <si>
    <t>Nhill</t>
  </si>
  <si>
    <t>SOHOR001</t>
  </si>
  <si>
    <t>Horsham</t>
  </si>
  <si>
    <t>Cq&gt;45</t>
  </si>
  <si>
    <t>PAURRAW1</t>
  </si>
  <si>
    <t>Aurora</t>
  </si>
  <si>
    <t>PCRGRAW1</t>
  </si>
  <si>
    <t>Craigieburn</t>
  </si>
  <si>
    <t>PWALRAW1</t>
  </si>
  <si>
    <t>Wallan</t>
  </si>
  <si>
    <t>SEPKNH2407</t>
  </si>
  <si>
    <t>Pakenham STP Upstream Manhole</t>
  </si>
  <si>
    <t>HAM_WRP_INF</t>
  </si>
  <si>
    <t>Hamilton</t>
  </si>
  <si>
    <t>WBL_WRP_INF</t>
  </si>
  <si>
    <t>Warrnambool</t>
  </si>
  <si>
    <t>PTL_WRP_INF</t>
  </si>
  <si>
    <t>Portland</t>
  </si>
  <si>
    <t>SCStGeo</t>
  </si>
  <si>
    <t>St Georges Road Primary School</t>
  </si>
  <si>
    <t>YARS-PIPER</t>
  </si>
  <si>
    <t>Yarrawonga Health - upstream</t>
  </si>
  <si>
    <t>YARS-WOODS</t>
  </si>
  <si>
    <t>Bentheigh Woords Private Nursing Home</t>
  </si>
  <si>
    <t>GISBWWINF</t>
  </si>
  <si>
    <t>Gisborne</t>
  </si>
  <si>
    <t>SUNBURY</t>
  </si>
  <si>
    <t>Sunbury​​</t>
  </si>
  <si>
    <t>BWSP025</t>
  </si>
  <si>
    <t>Leopold Pump Station - South East Geelong</t>
  </si>
  <si>
    <t>BWSP030</t>
  </si>
  <si>
    <t>Fernleigh Street Pump Station - North Geelong</t>
  </si>
  <si>
    <t>S36CNWRP</t>
  </si>
  <si>
    <t>Northern Water Plant (Corio)</t>
  </si>
  <si>
    <t>S2BRWRP</t>
  </si>
  <si>
    <t>Black Rock</t>
  </si>
  <si>
    <t>S30CWRP</t>
  </si>
  <si>
    <t>Colac​​</t>
  </si>
  <si>
    <t>GIP-3369</t>
  </si>
  <si>
    <t>Drouin</t>
  </si>
  <si>
    <t>No data</t>
  </si>
  <si>
    <t>ETPRAWSEW</t>
  </si>
  <si>
    <t>Eastern Treatment Plant​​</t>
  </si>
  <si>
    <t>SFDGSEW</t>
  </si>
  <si>
    <t>Western Treatment Plant</t>
  </si>
  <si>
    <t>WWC_INF</t>
  </si>
  <si>
    <t>Cowes</t>
  </si>
  <si>
    <t>CWRPCMBINF</t>
  </si>
  <si>
    <t>Castlemaine</t>
  </si>
  <si>
    <t>WW07-BEN001</t>
  </si>
  <si>
    <t>Bendigo</t>
  </si>
  <si>
    <t>SPS56</t>
  </si>
  <si>
    <t>Echuca</t>
  </si>
  <si>
    <t>S11AIWRP</t>
  </si>
  <si>
    <t>Aireys Inlet</t>
  </si>
  <si>
    <t>Dual</t>
  </si>
  <si>
    <t>Bendigo​​</t>
  </si>
  <si>
    <t>BSTP</t>
  </si>
  <si>
    <t>Ballarat​​ South</t>
  </si>
  <si>
    <t>BNTHSTP</t>
  </si>
  <si>
    <t>Ballarat North</t>
  </si>
  <si>
    <t>SHAC8</t>
  </si>
  <si>
    <t>Rumbalara Multi-Aged Care Complex</t>
  </si>
  <si>
    <t>BCMSHWWINF</t>
  </si>
  <si>
    <t>Bacchus Marsh</t>
  </si>
  <si>
    <t>MELTWWINF</t>
  </si>
  <si>
    <t>Melton</t>
  </si>
  <si>
    <t>ATP-RAW</t>
  </si>
  <si>
    <t>Altona</t>
  </si>
  <si>
    <t>WANS-IN1</t>
  </si>
  <si>
    <t>Wangaratta</t>
  </si>
  <si>
    <t>YARS-HUME</t>
  </si>
  <si>
    <t>Yarrawonga Health - downstream</t>
  </si>
  <si>
    <t>GIP-2606</t>
  </si>
  <si>
    <t>Moe</t>
  </si>
  <si>
    <t>S14LWRP</t>
  </si>
  <si>
    <t>Lorne</t>
  </si>
  <si>
    <t>CCM2</t>
  </si>
  <si>
    <t>Corhanwarrabul Creek Main - Rowville</t>
  </si>
  <si>
    <t>SBD1</t>
  </si>
  <si>
    <t>Sandown Branch Diversion - Dandenong South</t>
  </si>
  <si>
    <t>HVM004A</t>
  </si>
  <si>
    <t>Hallam Valley Main - Hampton Park</t>
  </si>
  <si>
    <t>CRB002</t>
  </si>
  <si>
    <t>Cranbourne Main – Dandenong South</t>
  </si>
  <si>
    <t>FRN19</t>
  </si>
  <si>
    <t>Frankston Main - Carrum Downs</t>
  </si>
  <si>
    <t>MIS001</t>
  </si>
  <si>
    <t>Mentone Intercepting - Braeside</t>
  </si>
  <si>
    <t>HBM021</t>
  </si>
  <si>
    <t>Hobsons Bay Main - Albert Park</t>
  </si>
  <si>
    <t>MMS001</t>
  </si>
  <si>
    <t>Melbourne Main - Port Melbourne</t>
  </si>
  <si>
    <t>EPS005</t>
  </si>
  <si>
    <t>Epsom Road Main - Kensington</t>
  </si>
  <si>
    <t>RMD001A</t>
  </si>
  <si>
    <t>Richmond Main - South Yarra</t>
  </si>
  <si>
    <t>CIS002</t>
  </si>
  <si>
    <t>Caulfield Intercepting - Murumbeena</t>
  </si>
  <si>
    <t>SCR2</t>
  </si>
  <si>
    <t>Malvern East</t>
  </si>
  <si>
    <t>GCR061</t>
  </si>
  <si>
    <t>Gardiners Creek Main Relieving - Ashwood</t>
  </si>
  <si>
    <t>ISSPKO01</t>
  </si>
  <si>
    <t>Koorlong</t>
  </si>
  <si>
    <t>ISSPSH01</t>
  </si>
  <si>
    <t>Swan Hill</t>
  </si>
  <si>
    <t>BCM1</t>
  </si>
  <si>
    <t>Blind Creek Main - Wantirna South</t>
  </si>
  <si>
    <t>RIS012</t>
  </si>
  <si>
    <t>Ringwood South Branch - Heathmont</t>
  </si>
  <si>
    <t>KNC8</t>
  </si>
  <si>
    <t>Koonung Creek - Vermont</t>
  </si>
  <si>
    <t>YEM048</t>
  </si>
  <si>
    <t>Yarra East Main - Templestowe</t>
  </si>
  <si>
    <t>LPM018</t>
  </si>
  <si>
    <t>Lower Plenty Main - Lower Plenty</t>
  </si>
  <si>
    <t>DCR020</t>
  </si>
  <si>
    <t>Darebin Creek Main Relieving - Ivanhoe</t>
  </si>
  <si>
    <t>MRM034</t>
  </si>
  <si>
    <t>Maribyrnong River Main - Essendon West</t>
  </si>
  <si>
    <t>KOR91</t>
  </si>
  <si>
    <t>Kororoit Creek Main - Deer Park</t>
  </si>
  <si>
    <t>BWSP006</t>
  </si>
  <si>
    <t>Belmont Pump Station - South West Geelong</t>
  </si>
  <si>
    <t>PBRCRAW1</t>
  </si>
  <si>
    <t>Brushy Creek</t>
  </si>
  <si>
    <t>PLILRAW1</t>
  </si>
  <si>
    <t>Lilydale</t>
  </si>
  <si>
    <t>EG210-12</t>
  </si>
  <si>
    <t>Bairnsdale</t>
  </si>
  <si>
    <t>WODS-IN1</t>
  </si>
  <si>
    <t>Wodonga</t>
  </si>
  <si>
    <t>WONTHAGGI</t>
  </si>
  <si>
    <t>Wonthaggi</t>
  </si>
  <si>
    <t>SOSWL001</t>
  </si>
  <si>
    <t>Stawell</t>
  </si>
  <si>
    <t>SEBNEO0091</t>
  </si>
  <si>
    <t>Boneo​​</t>
  </si>
  <si>
    <t>SEMTMR0441</t>
  </si>
  <si>
    <t>Mount Martha​​</t>
  </si>
  <si>
    <t>WOODWWINF</t>
  </si>
  <si>
    <t>Woodend</t>
  </si>
  <si>
    <t>SCWhitehills</t>
  </si>
  <si>
    <t>White Hills Primary School</t>
  </si>
  <si>
    <t>YARS-IN1</t>
  </si>
  <si>
    <t>Yarrawonga</t>
  </si>
  <si>
    <t>Warrina Health - upstream</t>
  </si>
  <si>
    <t>Colac</t>
  </si>
  <si>
    <t>GIP-10049</t>
  </si>
  <si>
    <t>Traralgon (Gippsland Water Factory)</t>
  </si>
  <si>
    <t>DWWTP</t>
  </si>
  <si>
    <t>Daylesford</t>
  </si>
  <si>
    <t>S17ABWRP</t>
  </si>
  <si>
    <t>Apollo Bay</t>
  </si>
  <si>
    <t>RIDDelLWWINF</t>
  </si>
  <si>
    <t>Riddells Creek</t>
  </si>
  <si>
    <t>SHEPP-INF</t>
  </si>
  <si>
    <t>Shepparton​​</t>
  </si>
  <si>
    <t>SYM13</t>
  </si>
  <si>
    <t>South Yarra Main - South Melbourne</t>
  </si>
  <si>
    <t>STL82</t>
  </si>
  <si>
    <t>Steele Creek Branch - Tullamarine</t>
  </si>
  <si>
    <t>STL1</t>
  </si>
  <si>
    <t>Steele Creek Branch - Essendon West</t>
  </si>
  <si>
    <t>Wonthaggi​​</t>
  </si>
  <si>
    <t>Warrina Health - downstream</t>
  </si>
  <si>
    <t>ISSPMD01</t>
  </si>
  <si>
    <t>Mildura</t>
  </si>
  <si>
    <t>Mount Martha</t>
  </si>
  <si>
    <t>Boneo</t>
  </si>
  <si>
    <t>BW435115</t>
  </si>
  <si>
    <t>Barwon Heads</t>
  </si>
  <si>
    <t>GIP-3244</t>
  </si>
  <si>
    <t>Warragul​​</t>
  </si>
  <si>
    <t>MRR081B</t>
  </si>
  <si>
    <t>Maribyrnong River Main Relieving - Essendon West</t>
  </si>
  <si>
    <t>WTS033</t>
  </si>
  <si>
    <t>Western Trunk - Brooklyn​​</t>
  </si>
  <si>
    <t>SPS558-1</t>
  </si>
  <si>
    <t>Sewage Pumping Station 558 retic - Werribee</t>
  </si>
  <si>
    <t>WBW1</t>
  </si>
  <si>
    <t>Werribee West Main - Werribee</t>
  </si>
  <si>
    <t>WAV1</t>
  </si>
  <si>
    <t>Waverly Branch - Scoresby</t>
  </si>
  <si>
    <t>CRB13</t>
  </si>
  <si>
    <t>Cranbourne Main - Lynbrook</t>
  </si>
  <si>
    <t>WLY10</t>
  </si>
  <si>
    <t>Worsley Road Branch - Carrum Downs</t>
  </si>
  <si>
    <t>Frankston Main - Carrum Downs​​</t>
  </si>
  <si>
    <t>CHE1</t>
  </si>
  <si>
    <t>Chelsea Branch - Bonbeach</t>
  </si>
  <si>
    <t>CHP001</t>
  </si>
  <si>
    <t>Chapel Road Branch - Keysborough</t>
  </si>
  <si>
    <t>WES1</t>
  </si>
  <si>
    <t>Westall Branch - Dingley Village</t>
  </si>
  <si>
    <t>CLY62</t>
  </si>
  <si>
    <t>Clayton West Branch - Clayton</t>
  </si>
  <si>
    <t>HBM097</t>
  </si>
  <si>
    <t>Hobsons Bay Main - Brighton</t>
  </si>
  <si>
    <t>SAB1</t>
  </si>
  <si>
    <t>St Albans Branch - Ardeer</t>
  </si>
  <si>
    <t>KOR127A</t>
  </si>
  <si>
    <t>SSW3</t>
  </si>
  <si>
    <t>Sunshine West Main - Sunshine</t>
  </si>
  <si>
    <t>MRM089</t>
  </si>
  <si>
    <t>Maribyrnong River Main - Avondale Heights</t>
  </si>
  <si>
    <t>MCR39A</t>
  </si>
  <si>
    <t>Merri Creek Main Relieving - Coburg North</t>
  </si>
  <si>
    <t>MPM002</t>
  </si>
  <si>
    <t>Moonee Ponds Main - North Melbourne</t>
  </si>
  <si>
    <t>HBM004</t>
  </si>
  <si>
    <t>Hobsons Bay Main - Port Melbourne​​</t>
  </si>
  <si>
    <t>HAC2</t>
  </si>
  <si>
    <t>Hacketts Road Branch - Point Cook</t>
  </si>
  <si>
    <t>ROBPS06</t>
  </si>
  <si>
    <t>Robinvale</t>
  </si>
  <si>
    <t>GIP 3369</t>
  </si>
  <si>
    <t>Ballarat South</t>
  </si>
  <si>
    <t>Parwan WTP - Bacchus Marsh</t>
  </si>
  <si>
    <t>Sunbury</t>
  </si>
  <si>
    <t>ROMWWINF</t>
  </si>
  <si>
    <t>Romsey</t>
  </si>
  <si>
    <t>Eastern Treatment Plant</t>
  </si>
  <si>
    <t>Final Result</t>
  </si>
  <si>
    <t>Comment</t>
  </si>
  <si>
    <t>Explanation</t>
  </si>
  <si>
    <t>Omicron VOC detected.</t>
  </si>
  <si>
    <t>A valid VOC interpretation has been made from partial sequence information</t>
  </si>
  <si>
    <t>Delta VOC detected.</t>
  </si>
  <si>
    <t>Quantitative virus levels below optimal performance threshold required for sequencing.</t>
  </si>
  <si>
    <t>Omicron and Delta VOC detected.</t>
  </si>
  <si>
    <t>Sequencing failure.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</si>
</sst>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;@"/>
    <numFmt numFmtId="165" formatCode="0.0"/>
    <numFmt numFmtId="166" formatCode="m/d/yyyy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22222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7E6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horizontal="left" vertical="center" wrapText="1"/>
    </xf>
    <xf numFmtId="164" fontId="1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/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3" fillId="0" borderId="0" xfId="0" applyFont="1"/>
    <xf numFmtId="14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4" fontId="4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49" fontId="4" fillId="0" borderId="0" xfId="0" quotePrefix="1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left" vertical="center" wrapText="1"/>
    </xf>
    <xf numFmtId="166" fontId="4" fillId="0" borderId="0" xfId="0" applyNumberFormat="1" applyFont="1" applyAlignment="1">
      <alignment horizontal="left" vertical="center" wrapText="1"/>
    </xf>
    <xf numFmtId="166" fontId="5" fillId="0" borderId="0" xfId="0" applyNumberFormat="1" applyFont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left" vertical="center"/>
    </xf>
    <xf numFmtId="166" fontId="3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3" fillId="0" borderId="0" xfId="0" applyNumberFormat="1" applyFont="1"/>
    <xf numFmtId="165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/>
    <xf numFmtId="165" fontId="3" fillId="0" borderId="0" xfId="0" applyNumberFormat="1" applyFont="1"/>
    <xf numFmtId="0" fontId="2" fillId="0" borderId="0" xfId="0" applyFont="1"/>
    <xf numFmtId="0" fontId="7" fillId="0" borderId="0" xfId="0" applyFont="1"/>
    <xf numFmtId="0" fontId="6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1475-7B79-5E4E-A0A3-56E216B45768}">
  <sheetPr>
    <pageSetUpPr fitToPage="1"/>
  </sheetPr>
  <dimension ref="A1:R798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4" x14ac:dyDescent="0.15"/>
  <cols>
    <col min="1" max="1" width="11.83203125" style="28" customWidth="1"/>
    <col min="2" max="2" width="15.33203125" style="28" customWidth="1"/>
    <col min="3" max="3" width="43.33203125" style="28" customWidth="1"/>
    <col min="4" max="4" width="12" style="29" customWidth="1"/>
    <col min="5" max="5" width="12.6640625" style="30" customWidth="1"/>
    <col min="6" max="6" width="13.1640625" style="11" customWidth="1"/>
    <col min="7" max="7" width="13.6640625" style="11" customWidth="1"/>
    <col min="8" max="9" width="14.6640625" style="11" customWidth="1"/>
    <col min="10" max="10" width="15" style="32" customWidth="1"/>
    <col min="11" max="11" width="12.1640625" style="32" customWidth="1"/>
    <col min="12" max="12" width="11.1640625" style="32" customWidth="1"/>
    <col min="13" max="13" width="11.33203125" style="33" customWidth="1"/>
    <col min="14" max="14" width="13.6640625" style="33" customWidth="1"/>
    <col min="15" max="15" width="15" style="34" customWidth="1"/>
    <col min="16" max="16" width="17.5" style="34" customWidth="1"/>
    <col min="17" max="17" width="13" style="34" customWidth="1"/>
    <col min="18" max="18" width="17.1640625" style="34" customWidth="1"/>
    <col min="19" max="16384" width="8.83203125" style="11"/>
  </cols>
  <sheetData>
    <row r="1" spans="1:18" s="4" customFormat="1" ht="34.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</row>
    <row r="2" spans="1:18" ht="20" customHeight="1" x14ac:dyDescent="0.15">
      <c r="A2" s="5">
        <v>34431</v>
      </c>
      <c r="B2" s="5" t="s">
        <v>20</v>
      </c>
      <c r="C2" s="5" t="s">
        <v>21</v>
      </c>
      <c r="D2" s="6">
        <v>44516</v>
      </c>
      <c r="E2" s="6">
        <v>44517</v>
      </c>
      <c r="F2" s="7" t="s">
        <v>22</v>
      </c>
      <c r="G2" s="7" t="s">
        <v>22</v>
      </c>
      <c r="H2" s="7">
        <v>38.17</v>
      </c>
      <c r="I2" s="7" t="s">
        <v>22</v>
      </c>
      <c r="J2" s="8" t="str">
        <f>IF(COUNTIF(F2:I2,"Cq&gt;45")&lt;2,"Dual","Single")</f>
        <v>Single</v>
      </c>
      <c r="K2" s="8" t="str">
        <f>IF(J2="Dual","",IF(AND(F2="Cq&gt;45",G2="Cq&gt;45"),"Orf","N"))</f>
        <v>Orf</v>
      </c>
      <c r="L2" s="9">
        <f>AVERAGE(F2:I2)</f>
        <v>38.17</v>
      </c>
      <c r="M2" s="9"/>
      <c r="N2" s="9">
        <f>AVERAGE(H2:I2)</f>
        <v>38.17</v>
      </c>
      <c r="O2" s="10"/>
      <c r="P2" s="10">
        <f>10^((N2-42.5)/-3.38)</f>
        <v>19.101395143129078</v>
      </c>
      <c r="Q2" s="10">
        <f>AVERAGE(O2,P2)</f>
        <v>19.101395143129078</v>
      </c>
      <c r="R2" s="10">
        <f>Q2/0.1</f>
        <v>191.01395143129076</v>
      </c>
    </row>
    <row r="3" spans="1:18" ht="20" customHeight="1" x14ac:dyDescent="0.15">
      <c r="A3" s="5">
        <v>34433</v>
      </c>
      <c r="B3" s="5" t="s">
        <v>18</v>
      </c>
      <c r="C3" s="5" t="s">
        <v>19</v>
      </c>
      <c r="D3" s="6">
        <v>44516</v>
      </c>
      <c r="E3" s="6">
        <v>44517</v>
      </c>
      <c r="F3" s="7">
        <v>34.79</v>
      </c>
      <c r="G3" s="7">
        <v>35.79</v>
      </c>
      <c r="H3" s="7">
        <v>36.35</v>
      </c>
      <c r="I3" s="7">
        <v>35.68</v>
      </c>
      <c r="J3" s="8" t="str">
        <f>IF(COUNTIF(F3:I3,"Cq&gt;45")&lt;2,"Dual","Single")</f>
        <v>Dual</v>
      </c>
      <c r="K3" s="8" t="str">
        <f>IF(J3="Dual","",IF(AND(F3="Cq&gt;45",G3="Cq&gt;45"),"Orf","N"))</f>
        <v/>
      </c>
      <c r="L3" s="9">
        <f>AVERAGE(F3:I3)</f>
        <v>35.652500000000003</v>
      </c>
      <c r="M3" s="9">
        <f>AVERAGE(F3:G3)</f>
        <v>35.29</v>
      </c>
      <c r="N3" s="9">
        <f>AVERAGE(H3:I3)</f>
        <v>36.015000000000001</v>
      </c>
      <c r="O3" s="10">
        <f>10^((M3-43.6)/-3.47)</f>
        <v>248.20623113326968</v>
      </c>
      <c r="P3" s="10">
        <f>10^((N3-42.5)/-3.38)</f>
        <v>82.916135627687055</v>
      </c>
      <c r="Q3" s="10">
        <f>AVERAGE(O3,P3)</f>
        <v>165.56118338047838</v>
      </c>
      <c r="R3" s="10">
        <f>Q3/0.1</f>
        <v>1655.6118338047838</v>
      </c>
    </row>
    <row r="4" spans="1:18" ht="20" customHeight="1" x14ac:dyDescent="0.15">
      <c r="A4" s="5">
        <v>34455</v>
      </c>
      <c r="B4" s="5" t="s">
        <v>23</v>
      </c>
      <c r="C4" s="5" t="s">
        <v>24</v>
      </c>
      <c r="D4" s="6">
        <v>44516</v>
      </c>
      <c r="E4" s="6">
        <v>44517</v>
      </c>
      <c r="F4" s="7">
        <v>33.04</v>
      </c>
      <c r="G4" s="7">
        <v>32.71</v>
      </c>
      <c r="H4" s="7">
        <v>33.69</v>
      </c>
      <c r="I4" s="7">
        <v>33.61</v>
      </c>
      <c r="J4" s="8" t="str">
        <f>IF(COUNTIF(F4:I4,"Cq&gt;45")&lt;2,"Dual","Single")</f>
        <v>Dual</v>
      </c>
      <c r="K4" s="8" t="str">
        <f>IF(J4="Dual","",IF(AND(F4="Cq&gt;45",G4="Cq&gt;45"),"Orf","N"))</f>
        <v/>
      </c>
      <c r="L4" s="9">
        <f>AVERAGE(F4:I4)</f>
        <v>33.262500000000003</v>
      </c>
      <c r="M4" s="9">
        <f>AVERAGE(F4:G4)</f>
        <v>32.875</v>
      </c>
      <c r="N4" s="9">
        <f>AVERAGE(H4:I4)</f>
        <v>33.65</v>
      </c>
      <c r="O4" s="10">
        <f>10^((M4-43.6)/-3.47)</f>
        <v>1232.4749413736479</v>
      </c>
      <c r="P4" s="10">
        <f>10^((N4-42.5)/-3.38)</f>
        <v>415.28208398140816</v>
      </c>
      <c r="Q4" s="10">
        <f>AVERAGE(O4,P4)</f>
        <v>823.87851267752808</v>
      </c>
      <c r="R4" s="10">
        <f>Q4/0.1</f>
        <v>8238.7851267752794</v>
      </c>
    </row>
    <row r="5" spans="1:18" ht="20" customHeight="1" x14ac:dyDescent="0.15">
      <c r="A5" s="5">
        <v>34457</v>
      </c>
      <c r="B5" s="5" t="s">
        <v>25</v>
      </c>
      <c r="C5" s="5" t="s">
        <v>26</v>
      </c>
      <c r="D5" s="6">
        <v>44516</v>
      </c>
      <c r="E5" s="6">
        <v>44517</v>
      </c>
      <c r="F5" s="7">
        <v>34.24</v>
      </c>
      <c r="G5" s="7">
        <v>34.54</v>
      </c>
      <c r="H5" s="7">
        <v>35.119999999999997</v>
      </c>
      <c r="I5" s="7">
        <v>35.03</v>
      </c>
      <c r="J5" s="8" t="str">
        <f>IF(COUNTIF(F5:I5,"Cq&gt;45")&lt;2,"Dual","Single")</f>
        <v>Dual</v>
      </c>
      <c r="K5" s="8" t="str">
        <f>IF(J5="Dual","",IF(AND(F5="Cq&gt;45",G5="Cq&gt;45"),"Orf","N"))</f>
        <v/>
      </c>
      <c r="L5" s="9">
        <f>AVERAGE(F5:I5)</f>
        <v>34.732500000000002</v>
      </c>
      <c r="M5" s="9">
        <f>AVERAGE(F5:G5)</f>
        <v>34.39</v>
      </c>
      <c r="N5" s="9">
        <f>AVERAGE(H5:I5)</f>
        <v>35.075000000000003</v>
      </c>
      <c r="O5" s="10">
        <f>10^((M5-43.6)/-3.47)</f>
        <v>451.00221450652958</v>
      </c>
      <c r="P5" s="10">
        <f>10^((N5-42.5)/-3.38)</f>
        <v>157.306099330981</v>
      </c>
      <c r="Q5" s="10">
        <f>AVERAGE(O5,P5)</f>
        <v>304.15415691875529</v>
      </c>
      <c r="R5" s="10">
        <f>Q5/0.1</f>
        <v>3041.5415691875528</v>
      </c>
    </row>
    <row r="6" spans="1:18" ht="20" customHeight="1" x14ac:dyDescent="0.15">
      <c r="A6" s="5">
        <v>34459</v>
      </c>
      <c r="B6" s="5" t="s">
        <v>27</v>
      </c>
      <c r="C6" s="5" t="s">
        <v>28</v>
      </c>
      <c r="D6" s="6">
        <v>44515</v>
      </c>
      <c r="E6" s="6">
        <v>44517</v>
      </c>
      <c r="F6" s="7">
        <v>36.49</v>
      </c>
      <c r="G6" s="7">
        <v>34.78</v>
      </c>
      <c r="H6" s="7">
        <v>35.65</v>
      </c>
      <c r="I6" s="7">
        <v>34.659999999999997</v>
      </c>
      <c r="J6" s="8" t="str">
        <f>IF(COUNTIF(F6:I6,"Cq&gt;45")&lt;2,"Dual","Single")</f>
        <v>Dual</v>
      </c>
      <c r="K6" s="8" t="str">
        <f>IF(J6="Dual","",IF(AND(F6="Cq&gt;45",G6="Cq&gt;45"),"Orf","N"))</f>
        <v/>
      </c>
      <c r="L6" s="9">
        <f>AVERAGE(F6:I6)</f>
        <v>35.395000000000003</v>
      </c>
      <c r="M6" s="9">
        <f>AVERAGE(F6:G6)</f>
        <v>35.635000000000005</v>
      </c>
      <c r="N6" s="9">
        <f>AVERAGE(H6:I6)</f>
        <v>35.155000000000001</v>
      </c>
      <c r="O6" s="10">
        <f>10^((M6-43.6)/-3.47)</f>
        <v>197.41904603718453</v>
      </c>
      <c r="P6" s="10">
        <f>10^((N6-42.5)/-3.38)</f>
        <v>148.96248995834392</v>
      </c>
      <c r="Q6" s="10">
        <f>AVERAGE(O6,P6)</f>
        <v>173.19076799776423</v>
      </c>
      <c r="R6" s="10">
        <f>Q6/0.1</f>
        <v>1731.9076799776421</v>
      </c>
    </row>
    <row r="7" spans="1:18" ht="20" customHeight="1" x14ac:dyDescent="0.15">
      <c r="A7" s="5">
        <v>34465</v>
      </c>
      <c r="B7" s="5" t="s">
        <v>29</v>
      </c>
      <c r="C7" s="5" t="s">
        <v>30</v>
      </c>
      <c r="D7" s="6">
        <v>44517</v>
      </c>
      <c r="E7" s="6">
        <v>44518</v>
      </c>
      <c r="F7" s="7">
        <v>32.6</v>
      </c>
      <c r="G7" s="7">
        <v>33.19</v>
      </c>
      <c r="H7" s="7">
        <v>32.97</v>
      </c>
      <c r="I7" s="7">
        <v>32.659999999999997</v>
      </c>
      <c r="J7" s="8" t="str">
        <f>IF(COUNTIF(F7:I7,"Cq&gt;45")&lt;2,"Dual","Single")</f>
        <v>Dual</v>
      </c>
      <c r="K7" s="8" t="str">
        <f>IF(J7="Dual","",IF(AND(F7="Cq&gt;45",G7="Cq&gt;45"),"Orf","N"))</f>
        <v/>
      </c>
      <c r="L7" s="9">
        <f>AVERAGE(F7:I7)</f>
        <v>32.854999999999997</v>
      </c>
      <c r="M7" s="9">
        <f>AVERAGE(F7:G7)</f>
        <v>32.894999999999996</v>
      </c>
      <c r="N7" s="9">
        <f>AVERAGE(H7:I7)</f>
        <v>32.814999999999998</v>
      </c>
      <c r="O7" s="10">
        <f>10^((M7-43.6)/-3.47)</f>
        <v>1216.2263524938071</v>
      </c>
      <c r="P7" s="10">
        <f>10^((N7-42.5)/-3.38)</f>
        <v>733.47381708168098</v>
      </c>
      <c r="Q7" s="10">
        <f>AVERAGE(O7,P7)</f>
        <v>974.85008478774398</v>
      </c>
      <c r="R7" s="10">
        <f>Q7/0.1</f>
        <v>9748.5008478774398</v>
      </c>
    </row>
    <row r="8" spans="1:18" ht="20" customHeight="1" x14ac:dyDescent="0.15">
      <c r="A8" s="5">
        <v>34475</v>
      </c>
      <c r="B8" s="5" t="s">
        <v>31</v>
      </c>
      <c r="C8" s="5" t="s">
        <v>32</v>
      </c>
      <c r="D8" s="6">
        <v>44515</v>
      </c>
      <c r="E8" s="6">
        <v>44518</v>
      </c>
      <c r="F8" s="7">
        <v>36.67</v>
      </c>
      <c r="G8" s="7">
        <v>36.04</v>
      </c>
      <c r="H8" s="7">
        <v>36.67</v>
      </c>
      <c r="I8" s="7">
        <v>37.08</v>
      </c>
      <c r="J8" s="8" t="str">
        <f>IF(COUNTIF(F8:I8,"Cq&gt;45")&lt;2,"Dual","Single")</f>
        <v>Dual</v>
      </c>
      <c r="K8" s="8" t="str">
        <f>IF(J8="Dual","",IF(AND(F8="Cq&gt;45",G8="Cq&gt;45"),"Orf","N"))</f>
        <v/>
      </c>
      <c r="L8" s="9">
        <f>AVERAGE(F8:I8)</f>
        <v>36.615000000000002</v>
      </c>
      <c r="M8" s="9">
        <f>AVERAGE(F8:G8)</f>
        <v>36.355000000000004</v>
      </c>
      <c r="N8" s="9">
        <f>AVERAGE(H8:I8)</f>
        <v>36.875</v>
      </c>
      <c r="O8" s="10">
        <f>10^((M8-43.6)/-3.47)</f>
        <v>122.43236918751823</v>
      </c>
      <c r="P8" s="10">
        <f>10^((N8-42.5)/-3.38)</f>
        <v>46.153132572848129</v>
      </c>
      <c r="Q8" s="10">
        <f>AVERAGE(O8,P8)</f>
        <v>84.292750880183178</v>
      </c>
      <c r="R8" s="10">
        <f>Q8/0.1</f>
        <v>842.92750880183178</v>
      </c>
    </row>
    <row r="9" spans="1:18" ht="20" customHeight="1" x14ac:dyDescent="0.15">
      <c r="A9" s="5">
        <v>34477</v>
      </c>
      <c r="B9" s="5" t="s">
        <v>33</v>
      </c>
      <c r="C9" s="5" t="s">
        <v>34</v>
      </c>
      <c r="D9" s="6">
        <v>44515</v>
      </c>
      <c r="E9" s="6">
        <v>44518</v>
      </c>
      <c r="F9" s="7" t="s">
        <v>22</v>
      </c>
      <c r="G9" s="7">
        <v>38.07</v>
      </c>
      <c r="H9" s="7" t="s">
        <v>22</v>
      </c>
      <c r="I9" s="7" t="s">
        <v>22</v>
      </c>
      <c r="J9" s="8" t="str">
        <f>IF(COUNTIF(F9:I9,"Cq&gt;45")&lt;2,"Dual","Single")</f>
        <v>Single</v>
      </c>
      <c r="K9" s="8" t="str">
        <f>IF(J9="Dual","",IF(AND(F9="Cq&gt;45",G9="Cq&gt;45"),"Orf","N"))</f>
        <v>N</v>
      </c>
      <c r="L9" s="9">
        <f>AVERAGE(F9:I9)</f>
        <v>38.07</v>
      </c>
      <c r="M9" s="9">
        <f>AVERAGE(F9:G9)</f>
        <v>38.07</v>
      </c>
      <c r="N9" s="9"/>
      <c r="O9" s="10">
        <f>10^((M9-43.6)/-3.47)</f>
        <v>39.233761017796859</v>
      </c>
      <c r="P9" s="10"/>
      <c r="Q9" s="10">
        <f>AVERAGE(O9,P9)</f>
        <v>39.233761017796859</v>
      </c>
      <c r="R9" s="10">
        <f>Q9/0.1</f>
        <v>392.33761017796854</v>
      </c>
    </row>
    <row r="10" spans="1:18" ht="20" customHeight="1" x14ac:dyDescent="0.15">
      <c r="A10" s="5">
        <v>34479</v>
      </c>
      <c r="B10" s="5" t="s">
        <v>35</v>
      </c>
      <c r="C10" s="5" t="s">
        <v>36</v>
      </c>
      <c r="D10" s="6">
        <v>44515</v>
      </c>
      <c r="E10" s="6">
        <v>44519</v>
      </c>
      <c r="F10" s="7" t="s">
        <v>22</v>
      </c>
      <c r="G10" s="7" t="s">
        <v>22</v>
      </c>
      <c r="H10" s="7" t="s">
        <v>22</v>
      </c>
      <c r="I10" s="7">
        <v>38.22</v>
      </c>
      <c r="J10" s="8" t="str">
        <f>IF(COUNTIF(F10:I10,"Cq&gt;45")&lt;2,"Dual","Single")</f>
        <v>Single</v>
      </c>
      <c r="K10" s="8" t="str">
        <f>IF(J10="Dual","",IF(AND(F10="Cq&gt;45",G10="Cq&gt;45"),"Orf","N"))</f>
        <v>Orf</v>
      </c>
      <c r="L10" s="9">
        <f>AVERAGE(F10:I10)</f>
        <v>38.22</v>
      </c>
      <c r="M10" s="9"/>
      <c r="N10" s="9">
        <f>AVERAGE(H10:I10)</f>
        <v>38.22</v>
      </c>
      <c r="O10" s="10"/>
      <c r="P10" s="10">
        <f>10^((N10-42.5)/-3.38)</f>
        <v>18.461721249909441</v>
      </c>
      <c r="Q10" s="10">
        <f>AVERAGE(O10,P10)</f>
        <v>18.461721249909441</v>
      </c>
      <c r="R10" s="10">
        <f>Q10/0.1</f>
        <v>184.61721249909439</v>
      </c>
    </row>
    <row r="11" spans="1:18" ht="20" customHeight="1" x14ac:dyDescent="0.15">
      <c r="A11" s="5">
        <v>34507</v>
      </c>
      <c r="B11" s="5" t="s">
        <v>37</v>
      </c>
      <c r="C11" s="5" t="s">
        <v>38</v>
      </c>
      <c r="D11" s="6">
        <v>44517</v>
      </c>
      <c r="E11" s="6">
        <v>44518</v>
      </c>
      <c r="F11" s="7" t="s">
        <v>22</v>
      </c>
      <c r="G11" s="7">
        <v>38.18</v>
      </c>
      <c r="H11" s="7" t="s">
        <v>22</v>
      </c>
      <c r="I11" s="7" t="s">
        <v>22</v>
      </c>
      <c r="J11" s="8" t="str">
        <f>IF(COUNTIF(F11:I11,"Cq&gt;45")&lt;2,"Dual","Single")</f>
        <v>Single</v>
      </c>
      <c r="K11" s="8" t="str">
        <f>IF(J11="Dual","",IF(AND(F11="Cq&gt;45",G11="Cq&gt;45"),"Orf","N"))</f>
        <v>N</v>
      </c>
      <c r="L11" s="9">
        <f>AVERAGE(F11:I11)</f>
        <v>38.18</v>
      </c>
      <c r="M11" s="9">
        <f>AVERAGE(F11:G11)</f>
        <v>38.18</v>
      </c>
      <c r="N11" s="9"/>
      <c r="O11" s="10">
        <f>10^((M11-43.6)/-3.47)</f>
        <v>36.472006297212701</v>
      </c>
      <c r="P11" s="10"/>
      <c r="Q11" s="10">
        <f>AVERAGE(O11,P11)</f>
        <v>36.472006297212701</v>
      </c>
      <c r="R11" s="10">
        <f>Q11/0.1</f>
        <v>364.72006297212698</v>
      </c>
    </row>
    <row r="12" spans="1:18" ht="20" customHeight="1" x14ac:dyDescent="0.15">
      <c r="A12" s="5">
        <v>34523</v>
      </c>
      <c r="B12" s="5" t="s">
        <v>39</v>
      </c>
      <c r="C12" s="5" t="s">
        <v>40</v>
      </c>
      <c r="D12" s="6">
        <v>44517</v>
      </c>
      <c r="E12" s="6">
        <v>44518</v>
      </c>
      <c r="F12" s="7">
        <v>38.159999999999997</v>
      </c>
      <c r="G12" s="7" t="s">
        <v>22</v>
      </c>
      <c r="H12" s="7" t="s">
        <v>22</v>
      </c>
      <c r="I12" s="7" t="s">
        <v>22</v>
      </c>
      <c r="J12" s="8" t="str">
        <f>IF(COUNTIF(F12:I12,"Cq&gt;45")&lt;2,"Dual","Single")</f>
        <v>Single</v>
      </c>
      <c r="K12" s="8" t="str">
        <f>IF(J12="Dual","",IF(AND(F12="Cq&gt;45",G12="Cq&gt;45"),"Orf","N"))</f>
        <v>N</v>
      </c>
      <c r="L12" s="9">
        <f>AVERAGE(F12:I12)</f>
        <v>38.159999999999997</v>
      </c>
      <c r="M12" s="9">
        <f>AVERAGE(F12:G12)</f>
        <v>38.159999999999997</v>
      </c>
      <c r="N12" s="9"/>
      <c r="O12" s="10">
        <f>10^((M12-43.6)/-3.47)</f>
        <v>36.959266448032032</v>
      </c>
      <c r="P12" s="10"/>
      <c r="Q12" s="10">
        <f>AVERAGE(O12,P12)</f>
        <v>36.959266448032032</v>
      </c>
      <c r="R12" s="10">
        <f>Q12/0.1</f>
        <v>369.59266448032031</v>
      </c>
    </row>
    <row r="13" spans="1:18" ht="20" customHeight="1" x14ac:dyDescent="0.15">
      <c r="A13" s="5">
        <v>34525</v>
      </c>
      <c r="B13" s="5" t="s">
        <v>41</v>
      </c>
      <c r="C13" s="5" t="s">
        <v>42</v>
      </c>
      <c r="D13" s="6">
        <v>44517</v>
      </c>
      <c r="E13" s="6">
        <v>44518</v>
      </c>
      <c r="F13" s="7">
        <v>37.770000000000003</v>
      </c>
      <c r="G13" s="7" t="s">
        <v>22</v>
      </c>
      <c r="H13" s="7" t="s">
        <v>22</v>
      </c>
      <c r="I13" s="7" t="s">
        <v>22</v>
      </c>
      <c r="J13" s="8" t="str">
        <f>IF(COUNTIF(F13:I13,"Cq&gt;45")&lt;2,"Dual","Single")</f>
        <v>Single</v>
      </c>
      <c r="K13" s="8" t="str">
        <f>IF(J13="Dual","",IF(AND(F13="Cq&gt;45",G13="Cq&gt;45"),"Orf","N"))</f>
        <v>N</v>
      </c>
      <c r="L13" s="9">
        <f>AVERAGE(F13:I13)</f>
        <v>37.770000000000003</v>
      </c>
      <c r="M13" s="9">
        <f>AVERAGE(F13:G13)</f>
        <v>37.770000000000003</v>
      </c>
      <c r="N13" s="9"/>
      <c r="O13" s="10">
        <f>10^((M13-43.6)/-3.47)</f>
        <v>47.875715085759055</v>
      </c>
      <c r="P13" s="10"/>
      <c r="Q13" s="10">
        <f>AVERAGE(O13,P13)</f>
        <v>47.875715085759055</v>
      </c>
      <c r="R13" s="10">
        <f>Q13/0.1</f>
        <v>478.75715085759055</v>
      </c>
    </row>
    <row r="14" spans="1:18" ht="20" customHeight="1" x14ac:dyDescent="0.15">
      <c r="A14" s="5">
        <v>34527</v>
      </c>
      <c r="B14" s="5" t="s">
        <v>43</v>
      </c>
      <c r="C14" s="5" t="s">
        <v>44</v>
      </c>
      <c r="D14" s="6">
        <v>44516</v>
      </c>
      <c r="E14" s="6">
        <v>44517</v>
      </c>
      <c r="F14" s="7">
        <v>38.1</v>
      </c>
      <c r="G14" s="7">
        <v>36.200000000000003</v>
      </c>
      <c r="H14" s="7">
        <v>37.93</v>
      </c>
      <c r="I14" s="7">
        <v>36.479999999999997</v>
      </c>
      <c r="J14" s="8" t="str">
        <f>IF(COUNTIF(F14:I14,"Cq&gt;45")&lt;2,"Dual","Single")</f>
        <v>Dual</v>
      </c>
      <c r="K14" s="8" t="str">
        <f>IF(J14="Dual","",IF(AND(F14="Cq&gt;45",G14="Cq&gt;45"),"Orf","N"))</f>
        <v/>
      </c>
      <c r="L14" s="9">
        <f>AVERAGE(F14:I14)</f>
        <v>37.177500000000002</v>
      </c>
      <c r="M14" s="9">
        <f>AVERAGE(F14:G14)</f>
        <v>37.150000000000006</v>
      </c>
      <c r="N14" s="9">
        <f>AVERAGE(H14:I14)</f>
        <v>37.204999999999998</v>
      </c>
      <c r="O14" s="10">
        <f>10^((M14-43.6)/-3.47)</f>
        <v>72.241977471202546</v>
      </c>
      <c r="P14" s="10">
        <f>10^((N14-42.5)/-3.38)</f>
        <v>36.861079303064265</v>
      </c>
      <c r="Q14" s="10">
        <f>AVERAGE(O14,P14)</f>
        <v>54.551528387133402</v>
      </c>
      <c r="R14" s="10">
        <f>Q14/0.1</f>
        <v>545.51528387133396</v>
      </c>
    </row>
    <row r="15" spans="1:18" ht="20" customHeight="1" x14ac:dyDescent="0.15">
      <c r="A15" s="5">
        <v>34531</v>
      </c>
      <c r="B15" s="5" t="s">
        <v>45</v>
      </c>
      <c r="C15" s="5" t="s">
        <v>46</v>
      </c>
      <c r="D15" s="6">
        <v>44516</v>
      </c>
      <c r="E15" s="6">
        <v>44519</v>
      </c>
      <c r="F15" s="7">
        <v>37.270000000000003</v>
      </c>
      <c r="G15" s="7">
        <v>35.630000000000003</v>
      </c>
      <c r="H15" s="7">
        <v>36.270000000000003</v>
      </c>
      <c r="I15" s="7">
        <v>35.229999999999997</v>
      </c>
      <c r="J15" s="8" t="str">
        <f>IF(COUNTIF(F15:I15,"Cq&gt;45")&lt;2,"Dual","Single")</f>
        <v>Dual</v>
      </c>
      <c r="K15" s="8" t="str">
        <f>IF(J15="Dual","",IF(AND(F15="Cq&gt;45",G15="Cq&gt;45"),"Orf","N"))</f>
        <v/>
      </c>
      <c r="L15" s="9">
        <f>AVERAGE(F15:I15)</f>
        <v>36.1</v>
      </c>
      <c r="M15" s="9">
        <f>AVERAGE(F15:G15)</f>
        <v>36.450000000000003</v>
      </c>
      <c r="N15" s="9">
        <f>AVERAGE(H15:I15)</f>
        <v>35.75</v>
      </c>
      <c r="O15" s="10">
        <f>10^((M15-43.6)/-3.47)</f>
        <v>114.95258236954389</v>
      </c>
      <c r="P15" s="10">
        <f>10^((N15-42.5)/-3.38)</f>
        <v>99.321076973935106</v>
      </c>
      <c r="Q15" s="10">
        <f>AVERAGE(O15,P15)</f>
        <v>107.13682967173949</v>
      </c>
      <c r="R15" s="10">
        <f>Q15/0.1</f>
        <v>1071.3682967173947</v>
      </c>
    </row>
    <row r="16" spans="1:18" ht="20" customHeight="1" x14ac:dyDescent="0.15">
      <c r="A16" s="5">
        <v>34533</v>
      </c>
      <c r="B16" s="5" t="s">
        <v>18</v>
      </c>
      <c r="C16" s="5" t="s">
        <v>19</v>
      </c>
      <c r="D16" s="6">
        <v>44517</v>
      </c>
      <c r="E16" s="6">
        <v>44518</v>
      </c>
      <c r="F16" s="7">
        <v>34.950000000000003</v>
      </c>
      <c r="G16" s="7">
        <v>35.11</v>
      </c>
      <c r="H16" s="7">
        <v>34.590000000000003</v>
      </c>
      <c r="I16" s="7">
        <v>35.15</v>
      </c>
      <c r="J16" s="8" t="str">
        <f>IF(COUNTIF(F16:I16,"Cq&gt;45")&lt;2,"Dual","Single")</f>
        <v>Dual</v>
      </c>
      <c r="K16" s="8" t="str">
        <f>IF(J16="Dual","",IF(AND(F16="Cq&gt;45",G16="Cq&gt;45"),"Orf","N"))</f>
        <v/>
      </c>
      <c r="L16" s="9">
        <f>AVERAGE(F16:I16)</f>
        <v>34.950000000000003</v>
      </c>
      <c r="M16" s="9">
        <f>AVERAGE(F16:G16)</f>
        <v>35.03</v>
      </c>
      <c r="N16" s="9">
        <f>AVERAGE(H16:I16)</f>
        <v>34.870000000000005</v>
      </c>
      <c r="O16" s="10">
        <f>10^((M16-43.6)/-3.47)</f>
        <v>294.94472544871786</v>
      </c>
      <c r="P16" s="10">
        <f>10^((N16-42.5)/-3.38)</f>
        <v>180.88245746986894</v>
      </c>
      <c r="Q16" s="10">
        <f>AVERAGE(O16,P16)</f>
        <v>237.9135914592934</v>
      </c>
      <c r="R16" s="10">
        <f>Q16/0.1</f>
        <v>2379.1359145929337</v>
      </c>
    </row>
    <row r="17" spans="1:18" ht="20" customHeight="1" x14ac:dyDescent="0.15">
      <c r="A17" s="5">
        <v>34611</v>
      </c>
      <c r="B17" s="5" t="s">
        <v>47</v>
      </c>
      <c r="C17" s="5" t="s">
        <v>48</v>
      </c>
      <c r="D17" s="6">
        <v>44517</v>
      </c>
      <c r="E17" s="6">
        <v>44519</v>
      </c>
      <c r="F17" s="7">
        <v>32.630000000000003</v>
      </c>
      <c r="G17" s="7">
        <v>32.799999999999997</v>
      </c>
      <c r="H17" s="7">
        <v>33.42</v>
      </c>
      <c r="I17" s="7">
        <v>33.86</v>
      </c>
      <c r="J17" s="8" t="str">
        <f>IF(COUNTIF(F17:I17,"Cq&gt;45")&lt;2,"Dual","Single")</f>
        <v>Dual</v>
      </c>
      <c r="K17" s="8" t="str">
        <f>IF(J17="Dual","",IF(AND(F17="Cq&gt;45",G17="Cq&gt;45"),"Orf","N"))</f>
        <v/>
      </c>
      <c r="L17" s="9">
        <f>AVERAGE(F17:I17)</f>
        <v>33.177500000000002</v>
      </c>
      <c r="M17" s="9">
        <f>AVERAGE(F17:G17)</f>
        <v>32.715000000000003</v>
      </c>
      <c r="N17" s="9">
        <f>AVERAGE(H17:I17)</f>
        <v>33.64</v>
      </c>
      <c r="O17" s="10">
        <f>10^((M17-43.6)/-3.47)</f>
        <v>1370.5270388543231</v>
      </c>
      <c r="P17" s="10">
        <f>10^((N17-42.5)/-3.38)</f>
        <v>418.12080238557053</v>
      </c>
      <c r="Q17" s="10">
        <f>AVERAGE(O17,P17)</f>
        <v>894.32392061994688</v>
      </c>
      <c r="R17" s="10">
        <f>Q17/0.1</f>
        <v>8943.2392061994688</v>
      </c>
    </row>
    <row r="18" spans="1:18" ht="20" customHeight="1" x14ac:dyDescent="0.15">
      <c r="A18" s="5">
        <v>34613</v>
      </c>
      <c r="B18" s="5" t="s">
        <v>49</v>
      </c>
      <c r="C18" s="5" t="s">
        <v>50</v>
      </c>
      <c r="D18" s="6">
        <v>44517</v>
      </c>
      <c r="E18" s="6">
        <v>44519</v>
      </c>
      <c r="F18" s="7">
        <v>33.299999999999997</v>
      </c>
      <c r="G18" s="7">
        <v>33.47</v>
      </c>
      <c r="H18" s="7">
        <v>33.58</v>
      </c>
      <c r="I18" s="7">
        <v>33.31</v>
      </c>
      <c r="J18" s="8" t="str">
        <f>IF(COUNTIF(F18:I18,"Cq&gt;45")&lt;2,"Dual","Single")</f>
        <v>Dual</v>
      </c>
      <c r="K18" s="8" t="str">
        <f>IF(J18="Dual","",IF(AND(F18="Cq&gt;45",G18="Cq&gt;45"),"Orf","N"))</f>
        <v/>
      </c>
      <c r="L18" s="9">
        <f>AVERAGE(F18:I18)</f>
        <v>33.414999999999999</v>
      </c>
      <c r="M18" s="9">
        <f>AVERAGE(F18:G18)</f>
        <v>33.384999999999998</v>
      </c>
      <c r="N18" s="9">
        <f>AVERAGE(H18:I18)</f>
        <v>33.445</v>
      </c>
      <c r="O18" s="10">
        <f>10^((M18-43.6)/-3.47)</f>
        <v>878.62596756740561</v>
      </c>
      <c r="P18" s="10">
        <f>10^((N18-42.5)/-3.38)</f>
        <v>477.52276747842205</v>
      </c>
      <c r="Q18" s="10">
        <f>AVERAGE(O18,P18)</f>
        <v>678.0743675229138</v>
      </c>
      <c r="R18" s="10">
        <f>Q18/0.1</f>
        <v>6780.7436752291378</v>
      </c>
    </row>
    <row r="19" spans="1:18" ht="20" customHeight="1" x14ac:dyDescent="0.15">
      <c r="A19" s="5">
        <v>34615</v>
      </c>
      <c r="B19" s="5" t="s">
        <v>51</v>
      </c>
      <c r="C19" s="5" t="s">
        <v>52</v>
      </c>
      <c r="D19" s="6">
        <v>44517</v>
      </c>
      <c r="E19" s="6">
        <v>44519</v>
      </c>
      <c r="F19" s="7">
        <v>33.06</v>
      </c>
      <c r="G19" s="7">
        <v>33.28</v>
      </c>
      <c r="H19" s="7">
        <v>32.729999999999997</v>
      </c>
      <c r="I19" s="7">
        <v>32.340000000000003</v>
      </c>
      <c r="J19" s="8" t="str">
        <f>IF(COUNTIF(F19:I19,"Cq&gt;45")&lt;2,"Dual","Single")</f>
        <v>Dual</v>
      </c>
      <c r="K19" s="8" t="str">
        <f>IF(J19="Dual","",IF(AND(F19="Cq&gt;45",G19="Cq&gt;45"),"Orf","N"))</f>
        <v/>
      </c>
      <c r="L19" s="9">
        <f>AVERAGE(F19:I19)</f>
        <v>32.852499999999999</v>
      </c>
      <c r="M19" s="9">
        <f>AVERAGE(F19:G19)</f>
        <v>33.17</v>
      </c>
      <c r="N19" s="9">
        <f>AVERAGE(H19:I19)</f>
        <v>32.534999999999997</v>
      </c>
      <c r="O19" s="10">
        <f>10^((M19-43.6)/-3.47)</f>
        <v>1013.3598395122149</v>
      </c>
      <c r="P19" s="10">
        <f>10^((N19-42.5)/-3.38)</f>
        <v>887.6154480267594</v>
      </c>
      <c r="Q19" s="10">
        <f>AVERAGE(O19,P19)</f>
        <v>950.48764376948714</v>
      </c>
      <c r="R19" s="10">
        <f>Q19/0.1</f>
        <v>9504.8764376948711</v>
      </c>
    </row>
    <row r="20" spans="1:18" ht="20" customHeight="1" x14ac:dyDescent="0.15">
      <c r="A20" s="5">
        <v>34617</v>
      </c>
      <c r="B20" s="5" t="s">
        <v>53</v>
      </c>
      <c r="C20" s="5" t="s">
        <v>54</v>
      </c>
      <c r="D20" s="6">
        <v>44517</v>
      </c>
      <c r="E20" s="6">
        <v>44519</v>
      </c>
      <c r="F20" s="7">
        <v>36.090000000000003</v>
      </c>
      <c r="G20" s="7">
        <v>35.76</v>
      </c>
      <c r="H20" s="7">
        <v>37.08</v>
      </c>
      <c r="I20" s="7">
        <v>36.29</v>
      </c>
      <c r="J20" s="8" t="str">
        <f>IF(COUNTIF(F20:I20,"Cq&gt;45")&lt;2,"Dual","Single")</f>
        <v>Dual</v>
      </c>
      <c r="K20" s="8" t="str">
        <f>IF(J20="Dual","",IF(AND(F20="Cq&gt;45",G20="Cq&gt;45"),"Orf","N"))</f>
        <v/>
      </c>
      <c r="L20" s="9">
        <f>AVERAGE(F20:I20)</f>
        <v>36.305</v>
      </c>
      <c r="M20" s="9">
        <f>AVERAGE(F20:G20)</f>
        <v>35.924999999999997</v>
      </c>
      <c r="N20" s="9">
        <f>AVERAGE(H20:I20)</f>
        <v>36.685000000000002</v>
      </c>
      <c r="O20" s="10">
        <f>10^((M20-43.6)/-3.47)</f>
        <v>162.86042431299458</v>
      </c>
      <c r="P20" s="10">
        <f>10^((N20-42.5)/-3.38)</f>
        <v>52.530822545047329</v>
      </c>
      <c r="Q20" s="10">
        <f>AVERAGE(O20,P20)</f>
        <v>107.69562342902096</v>
      </c>
      <c r="R20" s="10">
        <f>Q20/0.1</f>
        <v>1076.9562342902095</v>
      </c>
    </row>
    <row r="21" spans="1:18" ht="20" customHeight="1" x14ac:dyDescent="0.15">
      <c r="A21" s="5">
        <v>34619</v>
      </c>
      <c r="B21" s="5" t="s">
        <v>55</v>
      </c>
      <c r="C21" s="5" t="s">
        <v>56</v>
      </c>
      <c r="D21" s="6">
        <v>44515</v>
      </c>
      <c r="E21" s="6">
        <v>44518</v>
      </c>
      <c r="F21" s="7">
        <v>35.950000000000003</v>
      </c>
      <c r="G21" s="7">
        <v>36.159999999999997</v>
      </c>
      <c r="H21" s="7">
        <v>37.6</v>
      </c>
      <c r="I21" s="7">
        <v>36.5</v>
      </c>
      <c r="J21" s="8" t="str">
        <f>IF(COUNTIF(F21:I21,"Cq&gt;45")&lt;2,"Dual","Single")</f>
        <v>Dual</v>
      </c>
      <c r="K21" s="8" t="str">
        <f>IF(J21="Dual","",IF(AND(F21="Cq&gt;45",G21="Cq&gt;45"),"Orf","N"))</f>
        <v/>
      </c>
      <c r="L21" s="9">
        <f>AVERAGE(F21:I21)</f>
        <v>36.552500000000002</v>
      </c>
      <c r="M21" s="9">
        <f>AVERAGE(F21:G21)</f>
        <v>36.055</v>
      </c>
      <c r="N21" s="9">
        <f>AVERAGE(H21:I21)</f>
        <v>37.049999999999997</v>
      </c>
      <c r="O21" s="10">
        <f>10^((M21-43.6)/-3.47)</f>
        <v>149.40033971857187</v>
      </c>
      <c r="P21" s="10">
        <f>10^((N21-42.5)/-3.38)</f>
        <v>40.966233446486953</v>
      </c>
      <c r="Q21" s="10">
        <f>AVERAGE(O21,P21)</f>
        <v>95.183286582529405</v>
      </c>
      <c r="R21" s="10">
        <f>Q21/0.1</f>
        <v>951.83286582529399</v>
      </c>
    </row>
    <row r="22" spans="1:18" ht="20" customHeight="1" x14ac:dyDescent="0.15">
      <c r="A22" s="5">
        <v>34697</v>
      </c>
      <c r="B22" s="5" t="s">
        <v>45</v>
      </c>
      <c r="C22" s="5" t="s">
        <v>46</v>
      </c>
      <c r="D22" s="6">
        <v>44519</v>
      </c>
      <c r="E22" s="6">
        <v>44522</v>
      </c>
      <c r="F22" s="7" t="s">
        <v>22</v>
      </c>
      <c r="G22" s="7" t="s">
        <v>22</v>
      </c>
      <c r="H22" s="7">
        <v>41.87</v>
      </c>
      <c r="I22" s="7" t="s">
        <v>22</v>
      </c>
      <c r="J22" s="8" t="str">
        <f>IF(COUNTIF(F22:I22,"Cq&gt;45")&lt;2,"Dual","Single")</f>
        <v>Single</v>
      </c>
      <c r="K22" s="8" t="str">
        <f>IF(J22="Dual","",IF(AND(F22="Cq&gt;45",G22="Cq&gt;45"),"Orf","N"))</f>
        <v>Orf</v>
      </c>
      <c r="L22" s="9">
        <f>AVERAGE(F22:I22)</f>
        <v>41.87</v>
      </c>
      <c r="M22" s="9"/>
      <c r="N22" s="9">
        <f>AVERAGE(H22:I22)</f>
        <v>41.87</v>
      </c>
      <c r="O22" s="10"/>
      <c r="P22" s="10">
        <f>10^((N22-42.5)/-3.38)</f>
        <v>1.5359975838530557</v>
      </c>
      <c r="Q22" s="10">
        <f>AVERAGE(O22,P22)</f>
        <v>1.5359975838530557</v>
      </c>
      <c r="R22" s="10">
        <f>Q22/0.1</f>
        <v>15.359975838530557</v>
      </c>
    </row>
    <row r="23" spans="1:18" ht="20" customHeight="1" x14ac:dyDescent="0.15">
      <c r="A23" s="5">
        <v>34699</v>
      </c>
      <c r="B23" s="5" t="s">
        <v>68</v>
      </c>
      <c r="C23" s="5" t="s">
        <v>75</v>
      </c>
      <c r="D23" s="6">
        <v>44519</v>
      </c>
      <c r="E23" s="6">
        <v>44522</v>
      </c>
      <c r="F23" s="7">
        <v>33.54</v>
      </c>
      <c r="G23" s="7">
        <v>34.28</v>
      </c>
      <c r="H23" s="7">
        <v>33.86</v>
      </c>
      <c r="I23" s="7">
        <v>34.53</v>
      </c>
      <c r="J23" s="8" t="str">
        <f>IF(COUNTIF(F23:I23,"Cq&gt;45")&lt;2,"Dual","Single")</f>
        <v>Dual</v>
      </c>
      <c r="K23" s="8" t="str">
        <f>IF(J23="Dual","",IF(AND(F23="Cq&gt;45",G23="Cq&gt;45"),"Orf","N"))</f>
        <v/>
      </c>
      <c r="L23" s="9">
        <f>AVERAGE(F23:I23)</f>
        <v>34.052499999999995</v>
      </c>
      <c r="M23" s="9">
        <f>AVERAGE(F23:G23)</f>
        <v>33.909999999999997</v>
      </c>
      <c r="N23" s="9">
        <f>AVERAGE(H23:I23)</f>
        <v>34.195</v>
      </c>
      <c r="O23" s="10">
        <f>10^((M23-43.6)/-3.47)</f>
        <v>620.16493162700272</v>
      </c>
      <c r="P23" s="10">
        <f>10^((N23-42.5)/-3.38)</f>
        <v>286.48414504661963</v>
      </c>
      <c r="Q23" s="10">
        <f>AVERAGE(O23,P23)</f>
        <v>453.3245383368112</v>
      </c>
      <c r="R23" s="10">
        <f>Q23/0.1</f>
        <v>4533.245383368112</v>
      </c>
    </row>
    <row r="24" spans="1:18" ht="20" customHeight="1" x14ac:dyDescent="0.15">
      <c r="A24" s="5">
        <v>34787</v>
      </c>
      <c r="B24" s="5" t="s">
        <v>47</v>
      </c>
      <c r="C24" s="5" t="s">
        <v>48</v>
      </c>
      <c r="D24" s="6">
        <v>44519</v>
      </c>
      <c r="E24" s="6">
        <v>44522</v>
      </c>
      <c r="F24" s="7">
        <v>36.020000000000003</v>
      </c>
      <c r="G24" s="7">
        <v>36.090000000000003</v>
      </c>
      <c r="H24" s="7">
        <v>36.06</v>
      </c>
      <c r="I24" s="7">
        <v>36.770000000000003</v>
      </c>
      <c r="J24" s="8" t="str">
        <f>IF(COUNTIF(F24:I24,"Cq&gt;45")&lt;2,"Dual","Single")</f>
        <v>Dual</v>
      </c>
      <c r="K24" s="8" t="str">
        <f>IF(J24="Dual","",IF(AND(F24="Cq&gt;45",G24="Cq&gt;45"),"Orf","N"))</f>
        <v/>
      </c>
      <c r="L24" s="9">
        <f>AVERAGE(F24:I24)</f>
        <v>36.235000000000007</v>
      </c>
      <c r="M24" s="9">
        <f>AVERAGE(F24:G24)</f>
        <v>36.055000000000007</v>
      </c>
      <c r="N24" s="9">
        <f>AVERAGE(H24:I24)</f>
        <v>36.415000000000006</v>
      </c>
      <c r="O24" s="10">
        <f>10^((M24-43.6)/-3.47)</f>
        <v>149.40033971857133</v>
      </c>
      <c r="P24" s="10">
        <f>10^((N24-42.5)/-3.38)</f>
        <v>63.138732316384839</v>
      </c>
      <c r="Q24" s="10">
        <f>AVERAGE(O24,P24)</f>
        <v>106.26953601747809</v>
      </c>
      <c r="R24" s="10">
        <f>Q24/0.1</f>
        <v>1062.6953601747807</v>
      </c>
    </row>
    <row r="25" spans="1:18" ht="20" customHeight="1" x14ac:dyDescent="0.15">
      <c r="A25" s="5">
        <v>34789</v>
      </c>
      <c r="B25" s="5" t="s">
        <v>49</v>
      </c>
      <c r="C25" s="5" t="s">
        <v>50</v>
      </c>
      <c r="D25" s="6">
        <v>44519</v>
      </c>
      <c r="E25" s="6">
        <v>44522</v>
      </c>
      <c r="F25" s="7">
        <v>35.299999999999997</v>
      </c>
      <c r="G25" s="7">
        <v>35.54</v>
      </c>
      <c r="H25" s="7">
        <v>35.44</v>
      </c>
      <c r="I25" s="7">
        <v>36.22</v>
      </c>
      <c r="J25" s="8" t="str">
        <f>IF(COUNTIF(F25:I25,"Cq&gt;45")&lt;2,"Dual","Single")</f>
        <v>Dual</v>
      </c>
      <c r="K25" s="8" t="str">
        <f>IF(J25="Dual","",IF(AND(F25="Cq&gt;45",G25="Cq&gt;45"),"Orf","N"))</f>
        <v/>
      </c>
      <c r="L25" s="9">
        <f>AVERAGE(F25:I25)</f>
        <v>35.625</v>
      </c>
      <c r="M25" s="9">
        <f>AVERAGE(F25:G25)</f>
        <v>35.42</v>
      </c>
      <c r="N25" s="9">
        <f>AVERAGE(H25:I25)</f>
        <v>35.83</v>
      </c>
      <c r="O25" s="10">
        <f>10^((M25-43.6)/-3.47)</f>
        <v>227.69248826412456</v>
      </c>
      <c r="P25" s="10">
        <f>10^((N25-42.5)/-3.38)</f>
        <v>94.053027786620959</v>
      </c>
      <c r="Q25" s="10">
        <f>AVERAGE(O25,P25)</f>
        <v>160.87275802537278</v>
      </c>
      <c r="R25" s="10">
        <f>Q25/0.1</f>
        <v>1608.7275802537276</v>
      </c>
    </row>
    <row r="26" spans="1:18" ht="20" customHeight="1" x14ac:dyDescent="0.15">
      <c r="A26" s="5">
        <v>34791</v>
      </c>
      <c r="B26" s="5" t="s">
        <v>51</v>
      </c>
      <c r="C26" s="5" t="s">
        <v>52</v>
      </c>
      <c r="D26" s="6">
        <v>44519</v>
      </c>
      <c r="E26" s="6">
        <v>44522</v>
      </c>
      <c r="F26" s="7">
        <v>36.36</v>
      </c>
      <c r="G26" s="7">
        <v>36.409999999999997</v>
      </c>
      <c r="H26" s="7">
        <v>36.29</v>
      </c>
      <c r="I26" s="7">
        <v>37.68</v>
      </c>
      <c r="J26" s="8" t="str">
        <f>IF(COUNTIF(F26:I26,"Cq&gt;45")&lt;2,"Dual","Single")</f>
        <v>Dual</v>
      </c>
      <c r="K26" s="8" t="str">
        <f>IF(J26="Dual","",IF(AND(F26="Cq&gt;45",G26="Cq&gt;45"),"Orf","N"))</f>
        <v/>
      </c>
      <c r="L26" s="9">
        <f>AVERAGE(F26:I26)</f>
        <v>36.685000000000002</v>
      </c>
      <c r="M26" s="9">
        <f>AVERAGE(F26:G26)</f>
        <v>36.384999999999998</v>
      </c>
      <c r="N26" s="9">
        <f>AVERAGE(H26:I26)</f>
        <v>36.984999999999999</v>
      </c>
      <c r="O26" s="10">
        <f>10^((M26-43.6)/-3.47)</f>
        <v>120.01919802537677</v>
      </c>
      <c r="P26" s="10">
        <f>10^((N26-42.5)/-3.38)</f>
        <v>42.820999957189102</v>
      </c>
      <c r="Q26" s="10">
        <f>AVERAGE(O26,P26)</f>
        <v>81.420098991282941</v>
      </c>
      <c r="R26" s="10">
        <f>Q26/0.1</f>
        <v>814.20098991282941</v>
      </c>
    </row>
    <row r="27" spans="1:18" ht="20" customHeight="1" x14ac:dyDescent="0.15">
      <c r="A27" s="5">
        <v>34795</v>
      </c>
      <c r="B27" s="5" t="s">
        <v>55</v>
      </c>
      <c r="C27" s="5" t="s">
        <v>56</v>
      </c>
      <c r="D27" s="6">
        <v>44518</v>
      </c>
      <c r="E27" s="6">
        <v>44522</v>
      </c>
      <c r="F27" s="7">
        <v>37.979999999999997</v>
      </c>
      <c r="G27" s="7">
        <v>36.200000000000003</v>
      </c>
      <c r="H27" s="7">
        <v>38.75</v>
      </c>
      <c r="I27" s="7">
        <v>36.700000000000003</v>
      </c>
      <c r="J27" s="8" t="str">
        <f>IF(COUNTIF(F27:I27,"Cq&gt;45")&lt;2,"Dual","Single")</f>
        <v>Dual</v>
      </c>
      <c r="K27" s="8" t="str">
        <f>IF(J27="Dual","",IF(AND(F27="Cq&gt;45",G27="Cq&gt;45"),"Orf","N"))</f>
        <v/>
      </c>
      <c r="L27" s="9">
        <f>AVERAGE(F27:I27)</f>
        <v>37.407499999999999</v>
      </c>
      <c r="M27" s="9">
        <f>AVERAGE(F27:G27)</f>
        <v>37.090000000000003</v>
      </c>
      <c r="N27" s="9">
        <f>AVERAGE(H27:I27)</f>
        <v>37.725000000000001</v>
      </c>
      <c r="O27" s="10">
        <f>10^((M27-43.6)/-3.47)</f>
        <v>75.176255805536357</v>
      </c>
      <c r="P27" s="10">
        <f>10^((N27-42.5)/-3.38)</f>
        <v>25.865560475882734</v>
      </c>
      <c r="Q27" s="10">
        <f>AVERAGE(O27,P27)</f>
        <v>50.520908140709544</v>
      </c>
      <c r="R27" s="10">
        <f>Q27/0.1</f>
        <v>505.20908140709543</v>
      </c>
    </row>
    <row r="28" spans="1:18" ht="20" customHeight="1" x14ac:dyDescent="0.15">
      <c r="A28" s="5">
        <v>34797</v>
      </c>
      <c r="B28" s="5" t="s">
        <v>72</v>
      </c>
      <c r="C28" s="5" t="s">
        <v>73</v>
      </c>
      <c r="D28" s="6">
        <v>44517</v>
      </c>
      <c r="E28" s="6">
        <v>44522</v>
      </c>
      <c r="F28" s="7" t="s">
        <v>22</v>
      </c>
      <c r="G28" s="7" t="s">
        <v>22</v>
      </c>
      <c r="H28" s="7" t="s">
        <v>22</v>
      </c>
      <c r="I28" s="7">
        <v>37.35</v>
      </c>
      <c r="J28" s="8" t="s">
        <v>74</v>
      </c>
      <c r="K28" s="8" t="str">
        <f>IF(J28="Dual","",IF(AND(F28="Cq&gt;45",G28="Cq&gt;45"),"Orf","N"))</f>
        <v/>
      </c>
      <c r="L28" s="9">
        <f>AVERAGE(F28:I28)</f>
        <v>37.35</v>
      </c>
      <c r="M28" s="9"/>
      <c r="N28" s="9">
        <f>AVERAGE(H28:I28)</f>
        <v>37.35</v>
      </c>
      <c r="O28" s="10"/>
      <c r="P28" s="10">
        <f>10^((N28-42.5)/-3.38)</f>
        <v>33.394015088073246</v>
      </c>
      <c r="Q28" s="10">
        <f>AVERAGE(O28,P28)</f>
        <v>33.394015088073246</v>
      </c>
      <c r="R28" s="10">
        <f>Q28/0.1</f>
        <v>333.94015088073246</v>
      </c>
    </row>
    <row r="29" spans="1:18" ht="20" customHeight="1" x14ac:dyDescent="0.15">
      <c r="A29" s="5">
        <v>34817</v>
      </c>
      <c r="B29" s="5" t="s">
        <v>31</v>
      </c>
      <c r="C29" s="5" t="s">
        <v>32</v>
      </c>
      <c r="D29" s="6">
        <v>44518</v>
      </c>
      <c r="E29" s="6">
        <v>44521</v>
      </c>
      <c r="F29" s="7">
        <v>36.880000000000003</v>
      </c>
      <c r="G29" s="7">
        <v>34.229999999999997</v>
      </c>
      <c r="H29" s="7">
        <v>34.83</v>
      </c>
      <c r="I29" s="7">
        <v>35.299999999999997</v>
      </c>
      <c r="J29" s="8" t="str">
        <f>IF(COUNTIF(F29:I29,"Cq&gt;45")&lt;2,"Dual","Single")</f>
        <v>Dual</v>
      </c>
      <c r="K29" s="8" t="str">
        <f>IF(J29="Dual","",IF(AND(F29="Cq&gt;45",G29="Cq&gt;45"),"Orf","N"))</f>
        <v/>
      </c>
      <c r="L29" s="9">
        <f>AVERAGE(F29:I29)</f>
        <v>35.31</v>
      </c>
      <c r="M29" s="9">
        <f>AVERAGE(F29:G29)</f>
        <v>35.555</v>
      </c>
      <c r="N29" s="9">
        <f>AVERAGE(H29:I29)</f>
        <v>35.064999999999998</v>
      </c>
      <c r="O29" s="10">
        <f>10^((M29-43.6)/-3.47)</f>
        <v>208.18230082371926</v>
      </c>
      <c r="P29" s="10">
        <f>10^((N29-42.5)/-3.38)</f>
        <v>158.38138703657373</v>
      </c>
      <c r="Q29" s="10">
        <f>AVERAGE(O29,P29)</f>
        <v>183.28184393014649</v>
      </c>
      <c r="R29" s="10">
        <f>Q29/0.1</f>
        <v>1832.8184393014649</v>
      </c>
    </row>
    <row r="30" spans="1:18" ht="20" customHeight="1" x14ac:dyDescent="0.15">
      <c r="A30" s="5">
        <v>34821</v>
      </c>
      <c r="B30" s="5" t="s">
        <v>76</v>
      </c>
      <c r="C30" s="5" t="s">
        <v>77</v>
      </c>
      <c r="D30" s="6">
        <v>44522</v>
      </c>
      <c r="E30" s="6">
        <v>44523</v>
      </c>
      <c r="F30" s="7">
        <v>34.369999999999997</v>
      </c>
      <c r="G30" s="7">
        <v>34.1</v>
      </c>
      <c r="H30" s="7">
        <v>35</v>
      </c>
      <c r="I30" s="7">
        <v>34.36</v>
      </c>
      <c r="J30" s="8" t="str">
        <f>IF(COUNTIF(F30:I30,"Cq&gt;45")&lt;2,"Dual","Single")</f>
        <v>Dual</v>
      </c>
      <c r="K30" s="8" t="str">
        <f>IF(J30="Dual","",IF(AND(F30="Cq&gt;45",G30="Cq&gt;45"),"Orf","N"))</f>
        <v/>
      </c>
      <c r="L30" s="9">
        <f>AVERAGE(F30:I30)</f>
        <v>34.457499999999996</v>
      </c>
      <c r="M30" s="9">
        <f>AVERAGE(F30:G30)</f>
        <v>34.234999999999999</v>
      </c>
      <c r="N30" s="9">
        <f>AVERAGE(H30:I30)</f>
        <v>34.68</v>
      </c>
      <c r="O30" s="10">
        <f>10^((M30-43.6)/-3.47)</f>
        <v>499.85870791595221</v>
      </c>
      <c r="P30" s="10">
        <f>10^((N30-42.5)/-3.38)</f>
        <v>205.87777568215972</v>
      </c>
      <c r="Q30" s="10">
        <f>AVERAGE(O30,P30)</f>
        <v>352.86824179905597</v>
      </c>
      <c r="R30" s="10">
        <f>Q30/0.1</f>
        <v>3528.6824179905593</v>
      </c>
    </row>
    <row r="31" spans="1:18" ht="20" customHeight="1" x14ac:dyDescent="0.15">
      <c r="A31" s="5">
        <v>34823</v>
      </c>
      <c r="B31" s="5" t="s">
        <v>78</v>
      </c>
      <c r="C31" s="5" t="s">
        <v>79</v>
      </c>
      <c r="D31" s="6">
        <v>44522</v>
      </c>
      <c r="E31" s="6">
        <v>44523</v>
      </c>
      <c r="F31" s="7">
        <v>37.79</v>
      </c>
      <c r="G31" s="7" t="s">
        <v>22</v>
      </c>
      <c r="H31" s="7" t="s">
        <v>22</v>
      </c>
      <c r="I31" s="7" t="s">
        <v>22</v>
      </c>
      <c r="J31" s="8" t="str">
        <f>IF(COUNTIF(F31:I31,"Cq&gt;45")&lt;2,"Dual","Single")</f>
        <v>Single</v>
      </c>
      <c r="K31" s="8" t="str">
        <f>IF(J31="Dual","",IF(AND(F31="Cq&gt;45",G31="Cq&gt;45"),"Orf","N"))</f>
        <v>N</v>
      </c>
      <c r="L31" s="9">
        <f>AVERAGE(F31:I31)</f>
        <v>37.79</v>
      </c>
      <c r="M31" s="9">
        <f>AVERAGE(F31:G31)</f>
        <v>37.79</v>
      </c>
      <c r="N31" s="9"/>
      <c r="O31" s="10">
        <f>10^((M31-43.6)/-3.47)</f>
        <v>47.24453567136068</v>
      </c>
      <c r="P31" s="10"/>
      <c r="Q31" s="10">
        <f>AVERAGE(O31,P31)</f>
        <v>47.24453567136068</v>
      </c>
      <c r="R31" s="10">
        <f>Q31/0.1</f>
        <v>472.44535671360677</v>
      </c>
    </row>
    <row r="32" spans="1:18" ht="20" customHeight="1" x14ac:dyDescent="0.15">
      <c r="A32" s="5">
        <v>34833</v>
      </c>
      <c r="B32" s="5" t="s">
        <v>80</v>
      </c>
      <c r="C32" s="5" t="s">
        <v>81</v>
      </c>
      <c r="D32" s="6">
        <v>44518</v>
      </c>
      <c r="E32" s="6">
        <v>44522</v>
      </c>
      <c r="F32" s="7" t="s">
        <v>22</v>
      </c>
      <c r="G32" s="7" t="s">
        <v>22</v>
      </c>
      <c r="H32" s="7">
        <v>39.299999999999997</v>
      </c>
      <c r="I32" s="7" t="s">
        <v>22</v>
      </c>
      <c r="J32" s="8" t="str">
        <f>IF(COUNTIF(F32:I32,"Cq&gt;45")&lt;2,"Dual","Single")</f>
        <v>Single</v>
      </c>
      <c r="K32" s="8" t="str">
        <f>IF(J32="Dual","",IF(AND(F32="Cq&gt;45",G32="Cq&gt;45"),"Orf","N"))</f>
        <v>Orf</v>
      </c>
      <c r="L32" s="9">
        <f>AVERAGE(F32:I32)</f>
        <v>39.299999999999997</v>
      </c>
      <c r="M32" s="9"/>
      <c r="N32" s="9">
        <f>AVERAGE(H32:I32)</f>
        <v>39.299999999999997</v>
      </c>
      <c r="O32" s="10"/>
      <c r="P32" s="10">
        <f>10^((N32-42.5)/-3.38)</f>
        <v>8.8459720358308846</v>
      </c>
      <c r="Q32" s="10">
        <f>AVERAGE(O32,P32)</f>
        <v>8.8459720358308846</v>
      </c>
      <c r="R32" s="10">
        <f>Q32/0.1</f>
        <v>88.459720358308843</v>
      </c>
    </row>
    <row r="33" spans="1:18" ht="20" customHeight="1" x14ac:dyDescent="0.15">
      <c r="A33" s="5">
        <v>34841</v>
      </c>
      <c r="B33" s="5" t="s">
        <v>82</v>
      </c>
      <c r="C33" s="5" t="s">
        <v>83</v>
      </c>
      <c r="D33" s="6">
        <v>44522</v>
      </c>
      <c r="E33" s="6">
        <v>44523</v>
      </c>
      <c r="F33" s="7">
        <v>35.46</v>
      </c>
      <c r="G33" s="7">
        <v>35.04</v>
      </c>
      <c r="H33" s="7">
        <v>37.1</v>
      </c>
      <c r="I33" s="7">
        <v>35.61</v>
      </c>
      <c r="J33" s="8" t="str">
        <f>IF(COUNTIF(F33:I33,"Cq&gt;45")&lt;2,"Dual","Single")</f>
        <v>Dual</v>
      </c>
      <c r="K33" s="8" t="str">
        <f>IF(J33="Dual","",IF(AND(F33="Cq&gt;45",G33="Cq&gt;45"),"Orf","N"))</f>
        <v/>
      </c>
      <c r="L33" s="9">
        <f>AVERAGE(F33:I33)</f>
        <v>35.802499999999995</v>
      </c>
      <c r="M33" s="9">
        <f>AVERAGE(F33:G33)</f>
        <v>35.25</v>
      </c>
      <c r="N33" s="9">
        <f>AVERAGE(H33:I33)</f>
        <v>36.355000000000004</v>
      </c>
      <c r="O33" s="10">
        <f>10^((M33-43.6)/-3.47)</f>
        <v>254.88252312756634</v>
      </c>
      <c r="P33" s="10">
        <f>10^((N33-42.5)/-3.38)</f>
        <v>65.772952472413934</v>
      </c>
      <c r="Q33" s="10">
        <f>AVERAGE(O33,P33)</f>
        <v>160.32773779999013</v>
      </c>
      <c r="R33" s="10">
        <f>Q33/0.1</f>
        <v>1603.2773779999013</v>
      </c>
    </row>
    <row r="34" spans="1:18" ht="20" customHeight="1" x14ac:dyDescent="0.15">
      <c r="A34" s="5">
        <v>34843</v>
      </c>
      <c r="B34" s="5" t="s">
        <v>43</v>
      </c>
      <c r="C34" s="5" t="s">
        <v>44</v>
      </c>
      <c r="D34" s="6">
        <v>44519</v>
      </c>
      <c r="E34" s="6">
        <v>44523</v>
      </c>
      <c r="F34" s="7" t="s">
        <v>22</v>
      </c>
      <c r="G34" s="7">
        <v>38.36</v>
      </c>
      <c r="H34" s="7" t="s">
        <v>22</v>
      </c>
      <c r="I34" s="7" t="s">
        <v>22</v>
      </c>
      <c r="J34" s="8" t="str">
        <f>IF(COUNTIF(F34:I34,"Cq&gt;45")&lt;2,"Dual","Single")</f>
        <v>Single</v>
      </c>
      <c r="K34" s="8" t="str">
        <f>IF(J34="Dual","",IF(AND(F34="Cq&gt;45",G34="Cq&gt;45"),"Orf","N"))</f>
        <v>N</v>
      </c>
      <c r="L34" s="9">
        <f>AVERAGE(F34:I34)</f>
        <v>38.36</v>
      </c>
      <c r="M34" s="9">
        <f>AVERAGE(F34:G34)</f>
        <v>38.36</v>
      </c>
      <c r="N34" s="9"/>
      <c r="O34" s="10">
        <f>10^((M34-43.6)/-3.47)</f>
        <v>32.365808137627646</v>
      </c>
      <c r="P34" s="10"/>
      <c r="Q34" s="10">
        <f>AVERAGE(O34,P34)</f>
        <v>32.365808137627646</v>
      </c>
      <c r="R34" s="10">
        <f>Q34/0.1</f>
        <v>323.65808137627641</v>
      </c>
    </row>
    <row r="35" spans="1:18" ht="20" customHeight="1" x14ac:dyDescent="0.15">
      <c r="A35" s="5">
        <v>34845</v>
      </c>
      <c r="B35" s="5" t="s">
        <v>84</v>
      </c>
      <c r="C35" s="5" t="s">
        <v>85</v>
      </c>
      <c r="D35" s="6">
        <v>44522</v>
      </c>
      <c r="E35" s="6">
        <v>44523</v>
      </c>
      <c r="F35" s="7">
        <v>32.89</v>
      </c>
      <c r="G35" s="7">
        <v>33.1</v>
      </c>
      <c r="H35" s="7">
        <v>33.07</v>
      </c>
      <c r="I35" s="7">
        <v>33.47</v>
      </c>
      <c r="J35" s="8" t="str">
        <f>IF(COUNTIF(F35:I35,"Cq&gt;45")&lt;2,"Dual","Single")</f>
        <v>Dual</v>
      </c>
      <c r="K35" s="8" t="str">
        <f>IF(J35="Dual","",IF(AND(F35="Cq&gt;45",G35="Cq&gt;45"),"Orf","N"))</f>
        <v/>
      </c>
      <c r="L35" s="9">
        <f>AVERAGE(F35:I35)</f>
        <v>33.1325</v>
      </c>
      <c r="M35" s="9">
        <f>AVERAGE(F35:G35)</f>
        <v>32.995000000000005</v>
      </c>
      <c r="N35" s="9">
        <f>AVERAGE(H35:I35)</f>
        <v>33.269999999999996</v>
      </c>
      <c r="O35" s="10">
        <f>10^((M35-43.6)/-3.47)</f>
        <v>1138.1407298587305</v>
      </c>
      <c r="P35" s="10">
        <f>10^((N35-42.5)/-3.38)</f>
        <v>537.98384034437083</v>
      </c>
      <c r="Q35" s="10">
        <f>AVERAGE(O35,P35)</f>
        <v>838.06228510155074</v>
      </c>
      <c r="R35" s="10">
        <f>Q35/0.1</f>
        <v>8380.622851015507</v>
      </c>
    </row>
    <row r="36" spans="1:18" ht="20" customHeight="1" x14ac:dyDescent="0.15">
      <c r="A36" s="5">
        <v>34849</v>
      </c>
      <c r="B36" s="5" t="s">
        <v>18</v>
      </c>
      <c r="C36" s="5" t="s">
        <v>19</v>
      </c>
      <c r="D36" s="6">
        <v>44518</v>
      </c>
      <c r="E36" s="6">
        <v>44522</v>
      </c>
      <c r="F36" s="7">
        <v>32.57</v>
      </c>
      <c r="G36" s="7">
        <v>33.96</v>
      </c>
      <c r="H36" s="7">
        <v>32.49</v>
      </c>
      <c r="I36" s="7">
        <v>34.07</v>
      </c>
      <c r="J36" s="8" t="str">
        <f>IF(COUNTIF(F36:I36,"Cq&gt;45")&lt;2,"Dual","Single")</f>
        <v>Dual</v>
      </c>
      <c r="K36" s="8" t="str">
        <f>IF(J36="Dual","",IF(AND(F36="Cq&gt;45",G36="Cq&gt;45"),"Orf","N"))</f>
        <v/>
      </c>
      <c r="L36" s="9">
        <f>AVERAGE(F36:I36)</f>
        <v>33.272500000000001</v>
      </c>
      <c r="M36" s="9">
        <f>AVERAGE(F36:G36)</f>
        <v>33.265000000000001</v>
      </c>
      <c r="N36" s="9">
        <f>AVERAGE(H36:I36)</f>
        <v>33.28</v>
      </c>
      <c r="O36" s="10">
        <f>10^((M36-43.6)/-3.47)</f>
        <v>951.45043091587445</v>
      </c>
      <c r="P36" s="10">
        <f>10^((N36-42.5)/-3.38)</f>
        <v>534.33134417576264</v>
      </c>
      <c r="Q36" s="10">
        <f>AVERAGE(O36,P36)</f>
        <v>742.89088754581849</v>
      </c>
      <c r="R36" s="10">
        <f>Q36/0.1</f>
        <v>7428.9088754581844</v>
      </c>
    </row>
    <row r="37" spans="1:18" ht="20" customHeight="1" x14ac:dyDescent="0.15">
      <c r="A37" s="5">
        <v>34975</v>
      </c>
      <c r="B37" s="5" t="s">
        <v>152</v>
      </c>
      <c r="C37" s="5" t="s">
        <v>153</v>
      </c>
      <c r="D37" s="6">
        <v>44522</v>
      </c>
      <c r="E37" s="6">
        <v>44523</v>
      </c>
      <c r="F37" s="7">
        <v>34.020000000000003</v>
      </c>
      <c r="G37" s="7">
        <v>33.67</v>
      </c>
      <c r="H37" s="7">
        <v>33.79</v>
      </c>
      <c r="I37" s="7">
        <v>33.229999999999997</v>
      </c>
      <c r="J37" s="8" t="str">
        <f>IF(COUNTIF(F37:I37,"Cq&gt;45")&lt;2,"Dual","Single")</f>
        <v>Dual</v>
      </c>
      <c r="K37" s="8" t="str">
        <f>IF(J37="Dual","",IF(AND(F37="Cq&gt;45",G37="Cq&gt;45"),"Orf","N"))</f>
        <v/>
      </c>
      <c r="L37" s="9">
        <f>AVERAGE(F37:I37)</f>
        <v>33.677499999999995</v>
      </c>
      <c r="M37" s="9">
        <f>AVERAGE(F37:G37)</f>
        <v>33.844999999999999</v>
      </c>
      <c r="N37" s="9">
        <f>AVERAGE(H37:I37)</f>
        <v>33.51</v>
      </c>
      <c r="O37" s="10">
        <f>10^((M37-43.6)/-3.47)</f>
        <v>647.4991357571746</v>
      </c>
      <c r="P37" s="10">
        <f>10^((N37-42.5)/-3.38)</f>
        <v>456.83914873756407</v>
      </c>
      <c r="Q37" s="10">
        <f>AVERAGE(O37,P37)</f>
        <v>552.16914224736934</v>
      </c>
      <c r="R37" s="10">
        <f>Q37/0.1</f>
        <v>5521.6914224736929</v>
      </c>
    </row>
    <row r="38" spans="1:18" ht="20" customHeight="1" x14ac:dyDescent="0.15">
      <c r="A38" s="5">
        <v>34977</v>
      </c>
      <c r="B38" s="5" t="s">
        <v>66</v>
      </c>
      <c r="C38" s="5" t="s">
        <v>67</v>
      </c>
      <c r="D38" s="6">
        <v>44519</v>
      </c>
      <c r="E38" s="6">
        <v>44523</v>
      </c>
      <c r="F38" s="7" t="s">
        <v>22</v>
      </c>
      <c r="G38" s="7">
        <v>38.340000000000003</v>
      </c>
      <c r="H38" s="7" t="s">
        <v>22</v>
      </c>
      <c r="I38" s="7" t="s">
        <v>22</v>
      </c>
      <c r="J38" s="8" t="str">
        <f>IF(COUNTIF(F38:I38,"Cq&gt;45")&lt;2,"Dual","Single")</f>
        <v>Single</v>
      </c>
      <c r="K38" s="8" t="str">
        <f>IF(J38="Dual","",IF(AND(F38="Cq&gt;45",G38="Cq&gt;45"),"Orf","N"))</f>
        <v>N</v>
      </c>
      <c r="L38" s="9">
        <f>AVERAGE(F38:I38)</f>
        <v>38.340000000000003</v>
      </c>
      <c r="M38" s="9">
        <f>AVERAGE(F38:G38)</f>
        <v>38.340000000000003</v>
      </c>
      <c r="N38" s="9"/>
      <c r="O38" s="10">
        <f>10^((M38-43.6)/-3.47)</f>
        <v>32.798210140029397</v>
      </c>
      <c r="P38" s="10"/>
      <c r="Q38" s="10">
        <f>AVERAGE(O38,P38)</f>
        <v>32.798210140029397</v>
      </c>
      <c r="R38" s="10">
        <f>Q38/0.1</f>
        <v>327.98210140029397</v>
      </c>
    </row>
    <row r="39" spans="1:18" ht="20" customHeight="1" x14ac:dyDescent="0.15">
      <c r="A39" s="5">
        <v>34999</v>
      </c>
      <c r="B39" s="5" t="s">
        <v>86</v>
      </c>
      <c r="C39" s="5" t="s">
        <v>87</v>
      </c>
      <c r="D39" s="6">
        <v>44522</v>
      </c>
      <c r="E39" s="6">
        <v>44523</v>
      </c>
      <c r="F39" s="7">
        <v>34.18</v>
      </c>
      <c r="G39" s="7">
        <v>34.299999999999997</v>
      </c>
      <c r="H39" s="7">
        <v>33.65</v>
      </c>
      <c r="I39" s="7">
        <v>35</v>
      </c>
      <c r="J39" s="8" t="str">
        <f>IF(COUNTIF(F39:I39,"Cq&gt;45")&lt;2,"Dual","Single")</f>
        <v>Dual</v>
      </c>
      <c r="K39" s="8" t="str">
        <f>IF(J39="Dual","",IF(AND(F39="Cq&gt;45",G39="Cq&gt;45"),"Orf","N"))</f>
        <v/>
      </c>
      <c r="L39" s="9">
        <f>AVERAGE(F39:I39)</f>
        <v>34.282499999999999</v>
      </c>
      <c r="M39" s="9">
        <f>AVERAGE(F39:G39)</f>
        <v>34.239999999999995</v>
      </c>
      <c r="N39" s="9">
        <f>AVERAGE(H39:I39)</f>
        <v>34.325000000000003</v>
      </c>
      <c r="O39" s="10">
        <f>10^((M39-43.6)/-3.47)</f>
        <v>498.20300193121216</v>
      </c>
      <c r="P39" s="10">
        <f>10^((N39-42.5)/-3.38)</f>
        <v>262.20384336292591</v>
      </c>
      <c r="Q39" s="10">
        <f>AVERAGE(O39,P39)</f>
        <v>380.20342264706903</v>
      </c>
      <c r="R39" s="10">
        <f>Q39/0.1</f>
        <v>3802.0342264706901</v>
      </c>
    </row>
    <row r="40" spans="1:18" ht="20" customHeight="1" x14ac:dyDescent="0.15">
      <c r="A40" s="5">
        <v>35001</v>
      </c>
      <c r="B40" s="5" t="s">
        <v>86</v>
      </c>
      <c r="C40" s="5" t="s">
        <v>87</v>
      </c>
      <c r="D40" s="6">
        <v>44523</v>
      </c>
      <c r="E40" s="6">
        <v>44524</v>
      </c>
      <c r="F40" s="7">
        <v>35.14</v>
      </c>
      <c r="G40" s="7">
        <v>33.53</v>
      </c>
      <c r="H40" s="7">
        <v>33.32</v>
      </c>
      <c r="I40" s="7">
        <v>33.020000000000003</v>
      </c>
      <c r="J40" s="8" t="str">
        <f>IF(COUNTIF(F40:I40,"Cq&gt;45")&lt;2,"Dual","Single")</f>
        <v>Dual</v>
      </c>
      <c r="K40" s="8" t="str">
        <f>IF(J40="Dual","",IF(AND(F40="Cq&gt;45",G40="Cq&gt;45"),"Orf","N"))</f>
        <v/>
      </c>
      <c r="L40" s="9">
        <f>AVERAGE(F40:I40)</f>
        <v>33.752500000000005</v>
      </c>
      <c r="M40" s="9">
        <f>AVERAGE(F40:G40)</f>
        <v>34.335000000000001</v>
      </c>
      <c r="N40" s="9">
        <f>AVERAGE(H40:I40)</f>
        <v>33.17</v>
      </c>
      <c r="O40" s="10">
        <f>10^((M40-43.6)/-3.47)</f>
        <v>467.76617977993021</v>
      </c>
      <c r="P40" s="10">
        <f>10^((N40-42.5)/-3.38)</f>
        <v>575.9105436637941</v>
      </c>
      <c r="Q40" s="10">
        <f>AVERAGE(O40,P40)</f>
        <v>521.83836172186216</v>
      </c>
      <c r="R40" s="10">
        <f>Q40/0.1</f>
        <v>5218.3836172186211</v>
      </c>
    </row>
    <row r="41" spans="1:18" ht="20" customHeight="1" x14ac:dyDescent="0.15">
      <c r="A41" s="5">
        <v>35005</v>
      </c>
      <c r="B41" s="5" t="s">
        <v>88</v>
      </c>
      <c r="C41" s="5" t="s">
        <v>89</v>
      </c>
      <c r="D41" s="6">
        <v>44522</v>
      </c>
      <c r="E41" s="6">
        <v>44523</v>
      </c>
      <c r="F41" s="7">
        <v>35.06</v>
      </c>
      <c r="G41" s="7">
        <v>35.01</v>
      </c>
      <c r="H41" s="7">
        <v>35.299999999999997</v>
      </c>
      <c r="I41" s="7">
        <v>35.21</v>
      </c>
      <c r="J41" s="8" t="str">
        <f>IF(COUNTIF(F41:I41,"Cq&gt;45")&lt;2,"Dual","Single")</f>
        <v>Dual</v>
      </c>
      <c r="K41" s="8" t="str">
        <f>IF(J41="Dual","",IF(AND(F41="Cq&gt;45",G41="Cq&gt;45"),"Orf","N"))</f>
        <v/>
      </c>
      <c r="L41" s="9">
        <f>AVERAGE(F41:I41)</f>
        <v>35.144999999999996</v>
      </c>
      <c r="M41" s="9">
        <f>AVERAGE(F41:G41)</f>
        <v>35.034999999999997</v>
      </c>
      <c r="N41" s="9">
        <f>AVERAGE(H41:I41)</f>
        <v>35.254999999999995</v>
      </c>
      <c r="O41" s="10">
        <f>10^((M41-43.6)/-3.47)</f>
        <v>293.9677658812256</v>
      </c>
      <c r="P41" s="10">
        <f>10^((N41-42.5)/-3.38)</f>
        <v>139.15253557474961</v>
      </c>
      <c r="Q41" s="10">
        <f>AVERAGE(O41,P41)</f>
        <v>216.5601507279876</v>
      </c>
      <c r="R41" s="10">
        <f>Q41/0.1</f>
        <v>2165.6015072798759</v>
      </c>
    </row>
    <row r="42" spans="1:18" ht="20" customHeight="1" x14ac:dyDescent="0.15">
      <c r="A42" s="5">
        <v>35007</v>
      </c>
      <c r="B42" s="5" t="s">
        <v>90</v>
      </c>
      <c r="C42" s="5" t="s">
        <v>91</v>
      </c>
      <c r="D42" s="6">
        <v>44522</v>
      </c>
      <c r="E42" s="6">
        <v>44523</v>
      </c>
      <c r="F42" s="7" t="s">
        <v>22</v>
      </c>
      <c r="G42" s="7" t="s">
        <v>22</v>
      </c>
      <c r="H42" s="7">
        <v>38.71</v>
      </c>
      <c r="I42" s="7" t="s">
        <v>22</v>
      </c>
      <c r="J42" s="8" t="str">
        <f>IF(COUNTIF(F42:I42,"Cq&gt;45")&lt;2,"Dual","Single")</f>
        <v>Single</v>
      </c>
      <c r="K42" s="8" t="str">
        <f>IF(J42="Dual","",IF(AND(F42="Cq&gt;45",G42="Cq&gt;45"),"Orf","N"))</f>
        <v>Orf</v>
      </c>
      <c r="L42" s="9">
        <f>AVERAGE(F42:I42)</f>
        <v>38.71</v>
      </c>
      <c r="M42" s="9"/>
      <c r="N42" s="9">
        <f>AVERAGE(H42:I42)</f>
        <v>38.71</v>
      </c>
      <c r="O42" s="10"/>
      <c r="P42" s="10">
        <f>10^((N42-42.5)/-3.38)</f>
        <v>13.222140726355669</v>
      </c>
      <c r="Q42" s="10">
        <f>AVERAGE(O42,P42)</f>
        <v>13.222140726355669</v>
      </c>
      <c r="R42" s="10">
        <f>Q42/0.1</f>
        <v>132.22140726355667</v>
      </c>
    </row>
    <row r="43" spans="1:18" ht="20" customHeight="1" x14ac:dyDescent="0.15">
      <c r="A43" s="5">
        <v>35013</v>
      </c>
      <c r="B43" s="5" t="s">
        <v>92</v>
      </c>
      <c r="C43" s="5" t="s">
        <v>93</v>
      </c>
      <c r="D43" s="6">
        <v>44522</v>
      </c>
      <c r="E43" s="6">
        <v>44523</v>
      </c>
      <c r="F43" s="7">
        <v>36.54</v>
      </c>
      <c r="G43" s="7">
        <v>35.96</v>
      </c>
      <c r="H43" s="7">
        <v>38.049999999999997</v>
      </c>
      <c r="I43" s="7">
        <v>37.96</v>
      </c>
      <c r="J43" s="8" t="str">
        <f>IF(COUNTIF(F43:I43,"Cq&gt;45")&lt;2,"Dual","Single")</f>
        <v>Dual</v>
      </c>
      <c r="K43" s="8" t="str">
        <f>IF(J43="Dual","",IF(AND(F43="Cq&gt;45",G43="Cq&gt;45"),"Orf","N"))</f>
        <v/>
      </c>
      <c r="L43" s="9">
        <f>AVERAGE(F43:I43)</f>
        <v>37.127499999999998</v>
      </c>
      <c r="M43" s="9">
        <f>AVERAGE(F43:G43)</f>
        <v>36.25</v>
      </c>
      <c r="N43" s="9">
        <f>AVERAGE(H43:I43)</f>
        <v>38.004999999999995</v>
      </c>
      <c r="O43" s="10">
        <f>10^((M43-43.6)/-3.47)</f>
        <v>131.26701804012899</v>
      </c>
      <c r="P43" s="10">
        <f>10^((N43-42.5)/-3.38)</f>
        <v>21.373795842984148</v>
      </c>
      <c r="Q43" s="10">
        <f>AVERAGE(O43,P43)</f>
        <v>76.32040694155657</v>
      </c>
      <c r="R43" s="10">
        <f>Q43/0.1</f>
        <v>763.20406941556564</v>
      </c>
    </row>
    <row r="44" spans="1:18" ht="20" customHeight="1" x14ac:dyDescent="0.15">
      <c r="A44" s="5">
        <v>35023</v>
      </c>
      <c r="B44" s="5" t="s">
        <v>94</v>
      </c>
      <c r="C44" s="5" t="s">
        <v>95</v>
      </c>
      <c r="D44" s="6">
        <v>44523</v>
      </c>
      <c r="E44" s="6">
        <v>44524</v>
      </c>
      <c r="F44" s="7" t="s">
        <v>22</v>
      </c>
      <c r="G44" s="7" t="s">
        <v>22</v>
      </c>
      <c r="H44" s="7">
        <v>38</v>
      </c>
      <c r="I44" s="7" t="s">
        <v>22</v>
      </c>
      <c r="J44" s="8" t="str">
        <f>IF(COUNTIF(F44:I44,"Cq&gt;45")&lt;2,"Dual","Single")</f>
        <v>Single</v>
      </c>
      <c r="K44" s="8" t="str">
        <f>IF(J44="Dual","",IF(AND(F44="Cq&gt;45",G44="Cq&gt;45"),"Orf","N"))</f>
        <v>Orf</v>
      </c>
      <c r="L44" s="9">
        <f>AVERAGE(F44:I44)</f>
        <v>38</v>
      </c>
      <c r="M44" s="9"/>
      <c r="N44" s="9">
        <f>AVERAGE(H44:I44)</f>
        <v>38</v>
      </c>
      <c r="O44" s="10"/>
      <c r="P44" s="10">
        <f>10^((N44-42.5)/-3.38)</f>
        <v>21.446723205044385</v>
      </c>
      <c r="Q44" s="10">
        <f>AVERAGE(O44,P44)</f>
        <v>21.446723205044385</v>
      </c>
      <c r="R44" s="10">
        <f>Q44/0.1</f>
        <v>214.46723205044384</v>
      </c>
    </row>
    <row r="45" spans="1:18" ht="20" customHeight="1" x14ac:dyDescent="0.15">
      <c r="A45" s="5">
        <v>35025</v>
      </c>
      <c r="B45" s="5" t="s">
        <v>96</v>
      </c>
      <c r="C45" s="5" t="s">
        <v>97</v>
      </c>
      <c r="D45" s="6">
        <v>44523</v>
      </c>
      <c r="E45" s="6">
        <v>44524</v>
      </c>
      <c r="F45" s="7">
        <v>34.11</v>
      </c>
      <c r="G45" s="7">
        <v>35.159999999999997</v>
      </c>
      <c r="H45" s="7">
        <v>34.119999999999997</v>
      </c>
      <c r="I45" s="7">
        <v>34.47</v>
      </c>
      <c r="J45" s="8" t="str">
        <f>IF(COUNTIF(F45:I45,"Cq&gt;45")&lt;2,"Dual","Single")</f>
        <v>Dual</v>
      </c>
      <c r="K45" s="8" t="str">
        <f>IF(J45="Dual","",IF(AND(F45="Cq&gt;45",G45="Cq&gt;45"),"Orf","N"))</f>
        <v/>
      </c>
      <c r="L45" s="9">
        <f>AVERAGE(F45:I45)</f>
        <v>34.464999999999996</v>
      </c>
      <c r="M45" s="9">
        <f>AVERAGE(F45:G45)</f>
        <v>34.634999999999998</v>
      </c>
      <c r="N45" s="9">
        <f>AVERAGE(H45:I45)</f>
        <v>34.295000000000002</v>
      </c>
      <c r="O45" s="10">
        <f>10^((M45-43.6)/-3.47)</f>
        <v>383.33059833820801</v>
      </c>
      <c r="P45" s="10">
        <f>10^((N45-42.5)/-3.38)</f>
        <v>267.617674733748</v>
      </c>
      <c r="Q45" s="10">
        <f>AVERAGE(O45,P45)</f>
        <v>325.474136535978</v>
      </c>
      <c r="R45" s="10">
        <f>Q45/0.1</f>
        <v>3254.74136535978</v>
      </c>
    </row>
    <row r="46" spans="1:18" ht="20" customHeight="1" x14ac:dyDescent="0.15">
      <c r="A46" s="5">
        <v>35027</v>
      </c>
      <c r="B46" s="5" t="s">
        <v>98</v>
      </c>
      <c r="C46" s="5" t="s">
        <v>99</v>
      </c>
      <c r="D46" s="6">
        <v>44523</v>
      </c>
      <c r="E46" s="6">
        <v>44524</v>
      </c>
      <c r="F46" s="7">
        <v>30.11</v>
      </c>
      <c r="G46" s="7">
        <v>29.91</v>
      </c>
      <c r="H46" s="7">
        <v>29.8</v>
      </c>
      <c r="I46" s="7">
        <v>29.51</v>
      </c>
      <c r="J46" s="8" t="str">
        <f>IF(COUNTIF(F46:I46,"Cq&gt;45")&lt;2,"Dual","Single")</f>
        <v>Dual</v>
      </c>
      <c r="K46" s="8" t="str">
        <f>IF(J46="Dual","",IF(AND(F46="Cq&gt;45",G46="Cq&gt;45"),"Orf","N"))</f>
        <v/>
      </c>
      <c r="L46" s="9">
        <f>AVERAGE(F46:I46)</f>
        <v>29.8325</v>
      </c>
      <c r="M46" s="9">
        <f>AVERAGE(F46:G46)</f>
        <v>30.009999999999998</v>
      </c>
      <c r="N46" s="9">
        <f>AVERAGE(H46:I46)</f>
        <v>29.655000000000001</v>
      </c>
      <c r="O46" s="10">
        <f>10^((M46-43.6)/-3.47)</f>
        <v>8249.4788411812606</v>
      </c>
      <c r="P46" s="10">
        <f>10^((N46-42.5)/-3.38)</f>
        <v>6313.8732316385149</v>
      </c>
      <c r="Q46" s="10">
        <f>AVERAGE(O46,P46)</f>
        <v>7281.6760364098882</v>
      </c>
      <c r="R46" s="10">
        <f>Q46/0.1</f>
        <v>72816.760364098882</v>
      </c>
    </row>
    <row r="47" spans="1:18" ht="20" customHeight="1" x14ac:dyDescent="0.15">
      <c r="A47" s="5">
        <v>35029</v>
      </c>
      <c r="B47" s="5" t="s">
        <v>100</v>
      </c>
      <c r="C47" s="5" t="s">
        <v>101</v>
      </c>
      <c r="D47" s="6">
        <v>44523</v>
      </c>
      <c r="E47" s="6">
        <v>44524</v>
      </c>
      <c r="F47" s="7">
        <v>32.270000000000003</v>
      </c>
      <c r="G47" s="7">
        <v>32.25</v>
      </c>
      <c r="H47" s="7">
        <v>32.46</v>
      </c>
      <c r="I47" s="7">
        <v>32.31</v>
      </c>
      <c r="J47" s="8" t="str">
        <f>IF(COUNTIF(F47:I47,"Cq&gt;45")&lt;2,"Dual","Single")</f>
        <v>Dual</v>
      </c>
      <c r="K47" s="8" t="str">
        <f>IF(J47="Dual","",IF(AND(F47="Cq&gt;45",G47="Cq&gt;45"),"Orf","N"))</f>
        <v/>
      </c>
      <c r="L47" s="9">
        <f>AVERAGE(F47:I47)</f>
        <v>32.322500000000005</v>
      </c>
      <c r="M47" s="9">
        <f>AVERAGE(F47:G47)</f>
        <v>32.260000000000005</v>
      </c>
      <c r="N47" s="9">
        <f>AVERAGE(H47:I47)</f>
        <v>32.385000000000005</v>
      </c>
      <c r="O47" s="10">
        <f>10^((M47-43.6)/-3.47)</f>
        <v>1853.5808219269345</v>
      </c>
      <c r="P47" s="10">
        <f>10^((N47-42.5)/-3.38)</f>
        <v>983.11325206046399</v>
      </c>
      <c r="Q47" s="10">
        <f>AVERAGE(O47,P47)</f>
        <v>1418.3470369936992</v>
      </c>
      <c r="R47" s="10">
        <f>Q47/0.1</f>
        <v>14183.470369936991</v>
      </c>
    </row>
    <row r="48" spans="1:18" ht="20" customHeight="1" x14ac:dyDescent="0.15">
      <c r="A48" s="5">
        <v>35031</v>
      </c>
      <c r="B48" s="5" t="s">
        <v>102</v>
      </c>
      <c r="C48" s="5" t="s">
        <v>103</v>
      </c>
      <c r="D48" s="6">
        <v>44523</v>
      </c>
      <c r="E48" s="6">
        <v>44524</v>
      </c>
      <c r="F48" s="7">
        <v>33.090000000000003</v>
      </c>
      <c r="G48" s="7">
        <v>32.82</v>
      </c>
      <c r="H48" s="7">
        <v>32.26</v>
      </c>
      <c r="I48" s="7">
        <v>32.74</v>
      </c>
      <c r="J48" s="8" t="str">
        <f>IF(COUNTIF(F48:I48,"Cq&gt;45")&lt;2,"Dual","Single")</f>
        <v>Dual</v>
      </c>
      <c r="K48" s="8" t="str">
        <f>IF(J48="Dual","",IF(AND(F48="Cq&gt;45",G48="Cq&gt;45"),"Orf","N"))</f>
        <v/>
      </c>
      <c r="L48" s="9">
        <f>AVERAGE(F48:I48)</f>
        <v>32.727499999999999</v>
      </c>
      <c r="M48" s="9">
        <f>AVERAGE(F48:G48)</f>
        <v>32.954999999999998</v>
      </c>
      <c r="N48" s="9">
        <f>AVERAGE(H48:I48)</f>
        <v>32.5</v>
      </c>
      <c r="O48" s="10">
        <f>10^((M48-43.6)/-3.47)</f>
        <v>1168.7546262482231</v>
      </c>
      <c r="P48" s="10">
        <f>10^((N48-42.5)/-3.38)</f>
        <v>909.03348613840251</v>
      </c>
      <c r="Q48" s="10">
        <f>AVERAGE(O48,P48)</f>
        <v>1038.8940561933127</v>
      </c>
      <c r="R48" s="10">
        <f>Q48/0.1</f>
        <v>10388.940561933126</v>
      </c>
    </row>
    <row r="49" spans="1:18" ht="20" customHeight="1" x14ac:dyDescent="0.15">
      <c r="A49" s="5">
        <v>35037</v>
      </c>
      <c r="B49" s="5" t="s">
        <v>104</v>
      </c>
      <c r="C49" s="5" t="s">
        <v>105</v>
      </c>
      <c r="D49" s="6">
        <v>44523</v>
      </c>
      <c r="E49" s="6">
        <v>44524</v>
      </c>
      <c r="F49" s="7">
        <v>31.7</v>
      </c>
      <c r="G49" s="7">
        <v>31.59</v>
      </c>
      <c r="H49" s="7">
        <v>32.270000000000003</v>
      </c>
      <c r="I49" s="7">
        <v>32.14</v>
      </c>
      <c r="J49" s="8" t="str">
        <f>IF(COUNTIF(F49:I49,"Cq&gt;45")&lt;2,"Dual","Single")</f>
        <v>Dual</v>
      </c>
      <c r="K49" s="8" t="str">
        <f>IF(J49="Dual","",IF(AND(F49="Cq&gt;45",G49="Cq&gt;45"),"Orf","N"))</f>
        <v/>
      </c>
      <c r="L49" s="9">
        <f>AVERAGE(F49:I49)</f>
        <v>31.925000000000001</v>
      </c>
      <c r="M49" s="9">
        <f>AVERAGE(F49:G49)</f>
        <v>31.645</v>
      </c>
      <c r="N49" s="9">
        <f>AVERAGE(H49:I49)</f>
        <v>32.204999999999998</v>
      </c>
      <c r="O49" s="10">
        <f>10^((M49-43.6)/-3.47)</f>
        <v>2787.6930784378051</v>
      </c>
      <c r="P49" s="10">
        <f>10^((N49-42.5)/-3.38)</f>
        <v>1111.3682567368958</v>
      </c>
      <c r="Q49" s="10">
        <f>AVERAGE(O49,P49)</f>
        <v>1949.5306675873503</v>
      </c>
      <c r="R49" s="10">
        <f>Q49/0.1</f>
        <v>19495.3066758735</v>
      </c>
    </row>
    <row r="50" spans="1:18" ht="20" customHeight="1" x14ac:dyDescent="0.15">
      <c r="A50" s="5">
        <v>35039</v>
      </c>
      <c r="B50" s="5" t="s">
        <v>106</v>
      </c>
      <c r="C50" s="5" t="s">
        <v>107</v>
      </c>
      <c r="D50" s="6">
        <v>44523</v>
      </c>
      <c r="E50" s="6">
        <v>44524</v>
      </c>
      <c r="F50" s="7">
        <v>32.9</v>
      </c>
      <c r="G50" s="7">
        <v>32.869999999999997</v>
      </c>
      <c r="H50" s="7">
        <v>32.19</v>
      </c>
      <c r="I50" s="7">
        <v>32.43</v>
      </c>
      <c r="J50" s="8" t="str">
        <f>IF(COUNTIF(F50:I50,"Cq&gt;45")&lt;2,"Dual","Single")</f>
        <v>Dual</v>
      </c>
      <c r="K50" s="8" t="str">
        <f>IF(J50="Dual","",IF(AND(F50="Cq&gt;45",G50="Cq&gt;45"),"Orf","N"))</f>
        <v/>
      </c>
      <c r="L50" s="9">
        <f>AVERAGE(F50:I50)</f>
        <v>32.597499999999997</v>
      </c>
      <c r="M50" s="9">
        <f>AVERAGE(F50:G50)</f>
        <v>32.884999999999998</v>
      </c>
      <c r="N50" s="9">
        <f>AVERAGE(H50:I50)</f>
        <v>32.31</v>
      </c>
      <c r="O50" s="10">
        <f>10^((M50-43.6)/-3.47)</f>
        <v>1224.3236918751879</v>
      </c>
      <c r="P50" s="10">
        <f>10^((N50-42.5)/-3.38)</f>
        <v>1034.6486594917462</v>
      </c>
      <c r="Q50" s="10">
        <f>AVERAGE(O50,P50)</f>
        <v>1129.4861756834671</v>
      </c>
      <c r="R50" s="10">
        <f>Q50/0.1</f>
        <v>11294.861756834671</v>
      </c>
    </row>
    <row r="51" spans="1:18" ht="20" customHeight="1" x14ac:dyDescent="0.15">
      <c r="A51" s="5">
        <v>35041</v>
      </c>
      <c r="B51" s="5" t="s">
        <v>108</v>
      </c>
      <c r="C51" s="5" t="s">
        <v>109</v>
      </c>
      <c r="D51" s="6">
        <v>44523</v>
      </c>
      <c r="E51" s="6">
        <v>44524</v>
      </c>
      <c r="F51" s="7">
        <v>30.19</v>
      </c>
      <c r="G51" s="7">
        <v>30.13</v>
      </c>
      <c r="H51" s="7">
        <v>30.03</v>
      </c>
      <c r="I51" s="7">
        <v>29.68</v>
      </c>
      <c r="J51" s="8" t="str">
        <f>IF(COUNTIF(F51:I51,"Cq&gt;45")&lt;2,"Dual","Single")</f>
        <v>Dual</v>
      </c>
      <c r="K51" s="8" t="str">
        <f>IF(J51="Dual","",IF(AND(F51="Cq&gt;45",G51="Cq&gt;45"),"Orf","N"))</f>
        <v/>
      </c>
      <c r="L51" s="9">
        <f>AVERAGE(F51:I51)</f>
        <v>30.0075</v>
      </c>
      <c r="M51" s="9">
        <f>AVERAGE(F51:G51)</f>
        <v>30.16</v>
      </c>
      <c r="N51" s="9">
        <f>AVERAGE(H51:I51)</f>
        <v>29.855</v>
      </c>
      <c r="O51" s="10">
        <f>10^((M51-43.6)/-3.47)</f>
        <v>7467.9060773929505</v>
      </c>
      <c r="P51" s="10">
        <f>10^((N51-42.5)/-3.38)</f>
        <v>5509.6531607415845</v>
      </c>
      <c r="Q51" s="10">
        <f>AVERAGE(O51,P51)</f>
        <v>6488.779619067267</v>
      </c>
      <c r="R51" s="10">
        <f>Q51/0.1</f>
        <v>64887.79619067267</v>
      </c>
    </row>
    <row r="52" spans="1:18" ht="20" customHeight="1" x14ac:dyDescent="0.15">
      <c r="A52" s="5">
        <v>35045</v>
      </c>
      <c r="B52" s="5" t="s">
        <v>110</v>
      </c>
      <c r="C52" s="5" t="s">
        <v>111</v>
      </c>
      <c r="D52" s="6">
        <v>44523</v>
      </c>
      <c r="E52" s="6">
        <v>44524</v>
      </c>
      <c r="F52" s="7">
        <v>36.36</v>
      </c>
      <c r="G52" s="7">
        <v>35.64</v>
      </c>
      <c r="H52" s="7">
        <v>34.090000000000003</v>
      </c>
      <c r="I52" s="7">
        <v>35.65</v>
      </c>
      <c r="J52" s="8" t="str">
        <f>IF(COUNTIF(F52:I52,"Cq&gt;45")&lt;2,"Dual","Single")</f>
        <v>Dual</v>
      </c>
      <c r="K52" s="8" t="str">
        <f>IF(J52="Dual","",IF(AND(F52="Cq&gt;45",G52="Cq&gt;45"),"Orf","N"))</f>
        <v/>
      </c>
      <c r="L52" s="9">
        <f>AVERAGE(F52:I52)</f>
        <v>35.435000000000002</v>
      </c>
      <c r="M52" s="9">
        <f>AVERAGE(F52:G52)</f>
        <v>36</v>
      </c>
      <c r="N52" s="9">
        <f>AVERAGE(H52:I52)</f>
        <v>34.870000000000005</v>
      </c>
      <c r="O52" s="10">
        <f>10^((M52-43.6)/-3.47)</f>
        <v>154.95362089174034</v>
      </c>
      <c r="P52" s="10">
        <f>10^((N52-42.5)/-3.38)</f>
        <v>180.88245746986894</v>
      </c>
      <c r="Q52" s="10">
        <f>AVERAGE(O52,P52)</f>
        <v>167.91803918080464</v>
      </c>
      <c r="R52" s="10">
        <f>Q52/0.1</f>
        <v>1679.1803918080464</v>
      </c>
    </row>
    <row r="53" spans="1:18" ht="20" customHeight="1" x14ac:dyDescent="0.15">
      <c r="A53" s="5">
        <v>35047</v>
      </c>
      <c r="B53" s="5" t="s">
        <v>112</v>
      </c>
      <c r="C53" s="5" t="s">
        <v>113</v>
      </c>
      <c r="D53" s="6">
        <v>44523</v>
      </c>
      <c r="E53" s="6">
        <v>44524</v>
      </c>
      <c r="F53" s="7">
        <v>34.119999999999997</v>
      </c>
      <c r="G53" s="7">
        <v>34.68</v>
      </c>
      <c r="H53" s="7">
        <v>33.76</v>
      </c>
      <c r="I53" s="7">
        <v>33.659999999999997</v>
      </c>
      <c r="J53" s="8" t="str">
        <f>IF(COUNTIF(F53:I53,"Cq&gt;45")&lt;2,"Dual","Single")</f>
        <v>Dual</v>
      </c>
      <c r="K53" s="8" t="str">
        <f>IF(J53="Dual","",IF(AND(F53="Cq&gt;45",G53="Cq&gt;45"),"Orf","N"))</f>
        <v/>
      </c>
      <c r="L53" s="9">
        <f>AVERAGE(F53:I53)</f>
        <v>34.055</v>
      </c>
      <c r="M53" s="9">
        <f>AVERAGE(F53:G53)</f>
        <v>34.4</v>
      </c>
      <c r="N53" s="9">
        <f>AVERAGE(H53:I53)</f>
        <v>33.709999999999994</v>
      </c>
      <c r="O53" s="10">
        <f>10^((M53-43.6)/-3.47)</f>
        <v>448.0194101902789</v>
      </c>
      <c r="P53" s="10">
        <f>10^((N53-42.5)/-3.38)</f>
        <v>398.64995185201519</v>
      </c>
      <c r="Q53" s="10">
        <f>AVERAGE(O53,P53)</f>
        <v>423.33468102114705</v>
      </c>
      <c r="R53" s="10">
        <f>Q53/0.1</f>
        <v>4233.3468102114703</v>
      </c>
    </row>
    <row r="54" spans="1:18" ht="20" customHeight="1" x14ac:dyDescent="0.15">
      <c r="A54" s="5">
        <v>35049</v>
      </c>
      <c r="B54" s="5" t="s">
        <v>114</v>
      </c>
      <c r="C54" s="5" t="s">
        <v>115</v>
      </c>
      <c r="D54" s="6">
        <v>44523</v>
      </c>
      <c r="E54" s="6">
        <v>44524</v>
      </c>
      <c r="F54" s="7">
        <v>34.01</v>
      </c>
      <c r="G54" s="7">
        <v>34.090000000000003</v>
      </c>
      <c r="H54" s="7">
        <v>34.01</v>
      </c>
      <c r="I54" s="7">
        <v>32.96</v>
      </c>
      <c r="J54" s="8" t="str">
        <f>IF(COUNTIF(F54:I54,"Cq&gt;45")&lt;2,"Dual","Single")</f>
        <v>Dual</v>
      </c>
      <c r="K54" s="8" t="str">
        <f>IF(J54="Dual","",IF(AND(F54="Cq&gt;45",G54="Cq&gt;45"),"Orf","N"))</f>
        <v/>
      </c>
      <c r="L54" s="9">
        <f>AVERAGE(F54:I54)</f>
        <v>33.767499999999998</v>
      </c>
      <c r="M54" s="9">
        <f>AVERAGE(F54:G54)</f>
        <v>34.049999999999997</v>
      </c>
      <c r="N54" s="9">
        <f>AVERAGE(H54:I54)</f>
        <v>33.484999999999999</v>
      </c>
      <c r="O54" s="10">
        <f>10^((M54-43.6)/-3.47)</f>
        <v>565.1469436939467</v>
      </c>
      <c r="P54" s="10">
        <f>10^((N54-42.5)/-3.38)</f>
        <v>464.68618725268323</v>
      </c>
      <c r="Q54" s="10">
        <f>AVERAGE(O54,P54)</f>
        <v>514.9165654733149</v>
      </c>
      <c r="R54" s="10">
        <f>Q54/0.1</f>
        <v>5149.1656547331486</v>
      </c>
    </row>
    <row r="55" spans="1:18" ht="20" customHeight="1" x14ac:dyDescent="0.15">
      <c r="A55" s="5">
        <v>35051</v>
      </c>
      <c r="B55" s="5" t="s">
        <v>116</v>
      </c>
      <c r="C55" s="5" t="s">
        <v>117</v>
      </c>
      <c r="D55" s="6">
        <v>44523</v>
      </c>
      <c r="E55" s="6">
        <v>44524</v>
      </c>
      <c r="F55" s="7">
        <v>32.770000000000003</v>
      </c>
      <c r="G55" s="7">
        <v>32.35</v>
      </c>
      <c r="H55" s="7">
        <v>31.89</v>
      </c>
      <c r="I55" s="7">
        <v>32.18</v>
      </c>
      <c r="J55" s="8" t="str">
        <f>IF(COUNTIF(F55:I55,"Cq&gt;45")&lt;2,"Dual","Single")</f>
        <v>Dual</v>
      </c>
      <c r="K55" s="8" t="str">
        <f>IF(J55="Dual","",IF(AND(F55="Cq&gt;45",G55="Cq&gt;45"),"Orf","N"))</f>
        <v/>
      </c>
      <c r="L55" s="9">
        <f>AVERAGE(F55:I55)</f>
        <v>32.297499999999999</v>
      </c>
      <c r="M55" s="9">
        <f>AVERAGE(F55:G55)</f>
        <v>32.56</v>
      </c>
      <c r="N55" s="9">
        <f>AVERAGE(H55:I55)</f>
        <v>32.034999999999997</v>
      </c>
      <c r="O55" s="10">
        <f>10^((M55-43.6)/-3.47)</f>
        <v>1518.9944811139703</v>
      </c>
      <c r="P55" s="10">
        <f>10^((N55-42.5)/-3.38)</f>
        <v>1247.8254704700253</v>
      </c>
      <c r="Q55" s="10">
        <f>AVERAGE(O55,P55)</f>
        <v>1383.4099757919978</v>
      </c>
      <c r="R55" s="10">
        <f>Q55/0.1</f>
        <v>13834.099757919977</v>
      </c>
    </row>
    <row r="56" spans="1:18" ht="20" customHeight="1" x14ac:dyDescent="0.15">
      <c r="A56" s="5">
        <v>35053</v>
      </c>
      <c r="B56" s="5" t="s">
        <v>118</v>
      </c>
      <c r="C56" s="5" t="s">
        <v>119</v>
      </c>
      <c r="D56" s="6">
        <v>44523</v>
      </c>
      <c r="E56" s="6">
        <v>44524</v>
      </c>
      <c r="F56" s="7">
        <v>34.11</v>
      </c>
      <c r="G56" s="7">
        <v>33.33</v>
      </c>
      <c r="H56" s="7">
        <v>34.03</v>
      </c>
      <c r="I56" s="7">
        <v>32.92</v>
      </c>
      <c r="J56" s="8" t="str">
        <f>IF(COUNTIF(F56:I56,"Cq&gt;45")&lt;2,"Dual","Single")</f>
        <v>Dual</v>
      </c>
      <c r="K56" s="8" t="str">
        <f>IF(J56="Dual","",IF(AND(F56="Cq&gt;45",G56="Cq&gt;45"),"Orf","N"))</f>
        <v/>
      </c>
      <c r="L56" s="9">
        <f>AVERAGE(F56:I56)</f>
        <v>33.597499999999997</v>
      </c>
      <c r="M56" s="9">
        <f>AVERAGE(F56:G56)</f>
        <v>33.72</v>
      </c>
      <c r="N56" s="9">
        <f>AVERAGE(H56:I56)</f>
        <v>33.475000000000001</v>
      </c>
      <c r="O56" s="10">
        <f>10^((M56-43.6)/-3.47)</f>
        <v>703.49699687991449</v>
      </c>
      <c r="P56" s="10">
        <f>10^((N56-42.5)/-3.38)</f>
        <v>467.86261427131979</v>
      </c>
      <c r="Q56" s="10">
        <f>AVERAGE(O56,P56)</f>
        <v>585.67980557561714</v>
      </c>
      <c r="R56" s="10">
        <f>Q56/0.1</f>
        <v>5856.7980557561714</v>
      </c>
    </row>
    <row r="57" spans="1:18" ht="20" customHeight="1" x14ac:dyDescent="0.15">
      <c r="A57" s="5">
        <v>35055</v>
      </c>
      <c r="B57" s="5" t="s">
        <v>120</v>
      </c>
      <c r="C57" s="5" t="s">
        <v>121</v>
      </c>
      <c r="D57" s="6">
        <v>44523</v>
      </c>
      <c r="E57" s="6">
        <v>44524</v>
      </c>
      <c r="F57" s="7">
        <v>34.840000000000003</v>
      </c>
      <c r="G57" s="7">
        <v>33.39</v>
      </c>
      <c r="H57" s="7">
        <v>33.57</v>
      </c>
      <c r="I57" s="7">
        <v>33.630000000000003</v>
      </c>
      <c r="J57" s="8" t="str">
        <f>IF(COUNTIF(F57:I57,"Cq&gt;45")&lt;2,"Dual","Single")</f>
        <v>Dual</v>
      </c>
      <c r="K57" s="8" t="str">
        <f>IF(J57="Dual","",IF(AND(F57="Cq&gt;45",G57="Cq&gt;45"),"Orf","N"))</f>
        <v/>
      </c>
      <c r="L57" s="9">
        <f>AVERAGE(F57:I57)</f>
        <v>33.857500000000002</v>
      </c>
      <c r="M57" s="9">
        <f>AVERAGE(F57:G57)</f>
        <v>34.115000000000002</v>
      </c>
      <c r="N57" s="9">
        <f>AVERAGE(H57:I57)</f>
        <v>33.6</v>
      </c>
      <c r="O57" s="10">
        <f>10^((M57-43.6)/-3.47)</f>
        <v>541.28924092742454</v>
      </c>
      <c r="P57" s="10">
        <f>10^((N57-42.5)/-3.38)</f>
        <v>429.67105150230208</v>
      </c>
      <c r="Q57" s="10">
        <f>AVERAGE(O57,P57)</f>
        <v>485.48014621486334</v>
      </c>
      <c r="R57" s="10">
        <f>Q57/0.1</f>
        <v>4854.8014621486327</v>
      </c>
    </row>
    <row r="58" spans="1:18" ht="20" customHeight="1" x14ac:dyDescent="0.15">
      <c r="A58" s="5">
        <v>35067</v>
      </c>
      <c r="B58" s="5" t="s">
        <v>20</v>
      </c>
      <c r="C58" s="5" t="s">
        <v>21</v>
      </c>
      <c r="D58" s="6">
        <v>44522</v>
      </c>
      <c r="E58" s="6">
        <v>44523</v>
      </c>
      <c r="F58" s="7">
        <v>35.86</v>
      </c>
      <c r="G58" s="7">
        <v>36.619999999999997</v>
      </c>
      <c r="H58" s="7">
        <v>34.79</v>
      </c>
      <c r="I58" s="7">
        <v>36.380000000000003</v>
      </c>
      <c r="J58" s="8" t="str">
        <f>IF(COUNTIF(F58:I58,"Cq&gt;45")&lt;2,"Dual","Single")</f>
        <v>Dual</v>
      </c>
      <c r="K58" s="8" t="str">
        <f>IF(J58="Dual","",IF(AND(F58="Cq&gt;45",G58="Cq&gt;45"),"Orf","N"))</f>
        <v/>
      </c>
      <c r="L58" s="9">
        <f>AVERAGE(F58:I58)</f>
        <v>35.912499999999994</v>
      </c>
      <c r="M58" s="9">
        <f>AVERAGE(F58:G58)</f>
        <v>36.239999999999995</v>
      </c>
      <c r="N58" s="9">
        <f>AVERAGE(H58:I58)</f>
        <v>35.585000000000001</v>
      </c>
      <c r="O58" s="10">
        <f>10^((M58-43.6)/-3.47)</f>
        <v>132.14096193426849</v>
      </c>
      <c r="P58" s="10">
        <f>10^((N58-42.5)/-3.38)</f>
        <v>111.13682567368934</v>
      </c>
      <c r="Q58" s="10">
        <f>AVERAGE(O58,P58)</f>
        <v>121.63889380397892</v>
      </c>
      <c r="R58" s="10">
        <f>Q58/0.1</f>
        <v>1216.3889380397891</v>
      </c>
    </row>
    <row r="59" spans="1:18" ht="20" customHeight="1" x14ac:dyDescent="0.15">
      <c r="A59" s="5">
        <v>35069</v>
      </c>
      <c r="B59" s="5" t="s">
        <v>122</v>
      </c>
      <c r="C59" s="5" t="s">
        <v>123</v>
      </c>
      <c r="D59" s="6">
        <v>44522</v>
      </c>
      <c r="E59" s="6">
        <v>44523</v>
      </c>
      <c r="F59" s="7">
        <v>34.44</v>
      </c>
      <c r="G59" s="7">
        <v>35.450000000000003</v>
      </c>
      <c r="H59" s="7">
        <v>35.43</v>
      </c>
      <c r="I59" s="7">
        <v>35.700000000000003</v>
      </c>
      <c r="J59" s="8" t="str">
        <f>IF(COUNTIF(F59:I59,"Cq&gt;45")&lt;2,"Dual","Single")</f>
        <v>Dual</v>
      </c>
      <c r="K59" s="8" t="str">
        <f>IF(J59="Dual","",IF(AND(F59="Cq&gt;45",G59="Cq&gt;45"),"Orf","N"))</f>
        <v/>
      </c>
      <c r="L59" s="9">
        <f>AVERAGE(F59:I59)</f>
        <v>35.254999999999995</v>
      </c>
      <c r="M59" s="9">
        <f>AVERAGE(F59:G59)</f>
        <v>34.945</v>
      </c>
      <c r="N59" s="9">
        <f>AVERAGE(H59:I59)</f>
        <v>35.564999999999998</v>
      </c>
      <c r="O59" s="10">
        <f>10^((M59-43.6)/-3.47)</f>
        <v>312.05871171000427</v>
      </c>
      <c r="P59" s="10">
        <f>10^((N59-42.5)/-3.38)</f>
        <v>112.66140108569381</v>
      </c>
      <c r="Q59" s="10">
        <f>AVERAGE(O59,P59)</f>
        <v>212.36005639784904</v>
      </c>
      <c r="R59" s="10">
        <f>Q59/0.1</f>
        <v>2123.6005639784903</v>
      </c>
    </row>
    <row r="60" spans="1:18" ht="20" customHeight="1" x14ac:dyDescent="0.15">
      <c r="A60" s="5">
        <v>35073</v>
      </c>
      <c r="B60" s="5" t="s">
        <v>124</v>
      </c>
      <c r="C60" s="5" t="s">
        <v>125</v>
      </c>
      <c r="D60" s="6">
        <v>44522</v>
      </c>
      <c r="E60" s="6">
        <v>44523</v>
      </c>
      <c r="F60" s="7" t="s">
        <v>22</v>
      </c>
      <c r="G60" s="7">
        <v>38.11</v>
      </c>
      <c r="H60" s="7" t="s">
        <v>22</v>
      </c>
      <c r="I60" s="7" t="s">
        <v>22</v>
      </c>
      <c r="J60" s="8" t="str">
        <f>IF(COUNTIF(F60:I60,"Cq&gt;45")&lt;2,"Dual","Single")</f>
        <v>Single</v>
      </c>
      <c r="K60" s="8" t="str">
        <f>IF(J60="Dual","",IF(AND(F60="Cq&gt;45",G60="Cq&gt;45"),"Orf","N"))</f>
        <v>N</v>
      </c>
      <c r="L60" s="9">
        <f>AVERAGE(F60:I60)</f>
        <v>38.11</v>
      </c>
      <c r="M60" s="9">
        <f>AVERAGE(F60:G60)</f>
        <v>38.11</v>
      </c>
      <c r="N60" s="9"/>
      <c r="O60" s="10">
        <f>10^((M60-43.6)/-3.47)</f>
        <v>38.206087400260621</v>
      </c>
      <c r="P60" s="10"/>
      <c r="Q60" s="10">
        <f>AVERAGE(O60,P60)</f>
        <v>38.206087400260621</v>
      </c>
      <c r="R60" s="10">
        <f>Q60/0.1</f>
        <v>382.06087400260617</v>
      </c>
    </row>
    <row r="61" spans="1:18" ht="20" customHeight="1" x14ac:dyDescent="0.15">
      <c r="A61" s="5">
        <v>35085</v>
      </c>
      <c r="B61" s="5" t="s">
        <v>126</v>
      </c>
      <c r="C61" s="5" t="s">
        <v>127</v>
      </c>
      <c r="D61" s="6">
        <v>44523</v>
      </c>
      <c r="E61" s="6">
        <v>44524</v>
      </c>
      <c r="F61" s="7">
        <v>36.81</v>
      </c>
      <c r="G61" s="7">
        <v>36.79</v>
      </c>
      <c r="H61" s="7">
        <v>35.799999999999997</v>
      </c>
      <c r="I61" s="7">
        <v>36.22</v>
      </c>
      <c r="J61" s="8" t="str">
        <f>IF(COUNTIF(F61:I61,"Cq&gt;45")&lt;2,"Dual","Single")</f>
        <v>Dual</v>
      </c>
      <c r="K61" s="8" t="str">
        <f>IF(J61="Dual","",IF(AND(F61="Cq&gt;45",G61="Cq&gt;45"),"Orf","N"))</f>
        <v/>
      </c>
      <c r="L61" s="9">
        <f>AVERAGE(F61:I61)</f>
        <v>36.405000000000001</v>
      </c>
      <c r="M61" s="9">
        <f>AVERAGE(F61:G61)</f>
        <v>36.799999999999997</v>
      </c>
      <c r="N61" s="9">
        <f>AVERAGE(H61:I61)</f>
        <v>36.01</v>
      </c>
      <c r="O61" s="10">
        <f>10^((M61-43.6)/-3.47)</f>
        <v>91.128490966312057</v>
      </c>
      <c r="P61" s="10">
        <f>10^((N61-42.5)/-3.38)</f>
        <v>83.199045368567212</v>
      </c>
      <c r="Q61" s="10">
        <f>AVERAGE(O61,P61)</f>
        <v>87.163768167439628</v>
      </c>
      <c r="R61" s="10">
        <f>Q61/0.1</f>
        <v>871.63768167439628</v>
      </c>
    </row>
    <row r="62" spans="1:18" ht="20" customHeight="1" x14ac:dyDescent="0.15">
      <c r="A62" s="5">
        <v>35087</v>
      </c>
      <c r="B62" s="5" t="s">
        <v>128</v>
      </c>
      <c r="C62" s="5" t="s">
        <v>129</v>
      </c>
      <c r="D62" s="6">
        <v>44523</v>
      </c>
      <c r="E62" s="6">
        <v>44524</v>
      </c>
      <c r="F62" s="7">
        <v>33.909999999999997</v>
      </c>
      <c r="G62" s="7">
        <v>34.1</v>
      </c>
      <c r="H62" s="7">
        <v>34.04</v>
      </c>
      <c r="I62" s="7">
        <v>33.46</v>
      </c>
      <c r="J62" s="8" t="str">
        <f>IF(COUNTIF(F62:I62,"Cq&gt;45")&lt;2,"Dual","Single")</f>
        <v>Dual</v>
      </c>
      <c r="K62" s="8" t="str">
        <f>IF(J62="Dual","",IF(AND(F62="Cq&gt;45",G62="Cq&gt;45"),"Orf","N"))</f>
        <v/>
      </c>
      <c r="L62" s="9">
        <f>AVERAGE(F62:I62)</f>
        <v>33.877499999999998</v>
      </c>
      <c r="M62" s="9">
        <f>AVERAGE(F62:G62)</f>
        <v>34.004999999999995</v>
      </c>
      <c r="N62" s="9">
        <f>AVERAGE(H62:I62)</f>
        <v>33.75</v>
      </c>
      <c r="O62" s="10">
        <f>10^((M62-43.6)/-3.47)</f>
        <v>582.27706331785521</v>
      </c>
      <c r="P62" s="10">
        <f>10^((N62-42.5)/-3.38)</f>
        <v>387.93359980045039</v>
      </c>
      <c r="Q62" s="10">
        <f>AVERAGE(O62,P62)</f>
        <v>485.10533155915277</v>
      </c>
      <c r="R62" s="10">
        <f>Q62/0.1</f>
        <v>4851.0533155915273</v>
      </c>
    </row>
    <row r="63" spans="1:18" ht="20" customHeight="1" x14ac:dyDescent="0.15">
      <c r="A63" s="5">
        <v>35089</v>
      </c>
      <c r="B63" s="5" t="s">
        <v>130</v>
      </c>
      <c r="C63" s="5" t="s">
        <v>131</v>
      </c>
      <c r="D63" s="6">
        <v>44523</v>
      </c>
      <c r="E63" s="6">
        <v>44524</v>
      </c>
      <c r="F63" s="7">
        <v>32.75</v>
      </c>
      <c r="G63" s="7">
        <v>32.47</v>
      </c>
      <c r="H63" s="7">
        <v>32.15</v>
      </c>
      <c r="I63" s="7">
        <v>32.22</v>
      </c>
      <c r="J63" s="8" t="str">
        <f>IF(COUNTIF(F63:I63,"Cq&gt;45")&lt;2,"Dual","Single")</f>
        <v>Dual</v>
      </c>
      <c r="K63" s="8" t="str">
        <f>IF(J63="Dual","",IF(AND(F63="Cq&gt;45",G63="Cq&gt;45"),"Orf","N"))</f>
        <v/>
      </c>
      <c r="L63" s="9">
        <f>AVERAGE(F63:I63)</f>
        <v>32.397500000000001</v>
      </c>
      <c r="M63" s="9">
        <f>AVERAGE(F63:G63)</f>
        <v>32.61</v>
      </c>
      <c r="N63" s="9">
        <f>AVERAGE(H63:I63)</f>
        <v>32.185000000000002</v>
      </c>
      <c r="O63" s="10">
        <f>10^((M63-43.6)/-3.47)</f>
        <v>1469.4234762232797</v>
      </c>
      <c r="P63" s="10">
        <f>10^((N63-42.5)/-3.38)</f>
        <v>1126.6140108569352</v>
      </c>
      <c r="Q63" s="10">
        <f>AVERAGE(O63,P63)</f>
        <v>1298.0187435401076</v>
      </c>
      <c r="R63" s="10">
        <f>Q63/0.1</f>
        <v>12980.187435401076</v>
      </c>
    </row>
    <row r="64" spans="1:18" ht="20" customHeight="1" x14ac:dyDescent="0.15">
      <c r="A64" s="5">
        <v>35091</v>
      </c>
      <c r="B64" s="5" t="s">
        <v>132</v>
      </c>
      <c r="C64" s="5" t="s">
        <v>133</v>
      </c>
      <c r="D64" s="6">
        <v>44523</v>
      </c>
      <c r="E64" s="6">
        <v>44524</v>
      </c>
      <c r="F64" s="7">
        <v>33.18</v>
      </c>
      <c r="G64" s="7">
        <v>33.020000000000003</v>
      </c>
      <c r="H64" s="7">
        <v>33.1</v>
      </c>
      <c r="I64" s="7">
        <v>33.1</v>
      </c>
      <c r="J64" s="8" t="str">
        <f>IF(COUNTIF(F64:I64,"Cq&gt;45")&lt;2,"Dual","Single")</f>
        <v>Dual</v>
      </c>
      <c r="K64" s="8" t="str">
        <f>IF(J64="Dual","",IF(AND(F64="Cq&gt;45",G64="Cq&gt;45"),"Orf","N"))</f>
        <v/>
      </c>
      <c r="L64" s="9">
        <f>AVERAGE(F64:I64)</f>
        <v>33.1</v>
      </c>
      <c r="M64" s="9">
        <f>AVERAGE(F64:G64)</f>
        <v>33.1</v>
      </c>
      <c r="N64" s="9">
        <f>AVERAGE(H64:I64)</f>
        <v>33.1</v>
      </c>
      <c r="O64" s="10">
        <f>10^((M64-43.6)/-3.47)</f>
        <v>1061.5405766497845</v>
      </c>
      <c r="P64" s="10">
        <f>10^((N64-42.5)/-3.38)</f>
        <v>604.03915139165906</v>
      </c>
      <c r="Q64" s="10">
        <f>AVERAGE(O64,P64)</f>
        <v>832.78986402072178</v>
      </c>
      <c r="R64" s="10">
        <f>Q64/0.1</f>
        <v>8327.8986402072169</v>
      </c>
    </row>
    <row r="65" spans="1:18" ht="20" customHeight="1" x14ac:dyDescent="0.15">
      <c r="A65" s="5">
        <v>35093</v>
      </c>
      <c r="B65" s="5" t="s">
        <v>134</v>
      </c>
      <c r="C65" s="5" t="s">
        <v>135</v>
      </c>
      <c r="D65" s="6">
        <v>44523</v>
      </c>
      <c r="E65" s="6">
        <v>44524</v>
      </c>
      <c r="F65" s="7">
        <v>33.909999999999997</v>
      </c>
      <c r="G65" s="7">
        <v>33.659999999999997</v>
      </c>
      <c r="H65" s="7">
        <v>33.54</v>
      </c>
      <c r="I65" s="7">
        <v>33.700000000000003</v>
      </c>
      <c r="J65" s="8" t="str">
        <f>IF(COUNTIF(F65:I65,"Cq&gt;45")&lt;2,"Dual","Single")</f>
        <v>Dual</v>
      </c>
      <c r="K65" s="8" t="str">
        <f>IF(J65="Dual","",IF(AND(F65="Cq&gt;45",G65="Cq&gt;45"),"Orf","N"))</f>
        <v/>
      </c>
      <c r="L65" s="9">
        <f>AVERAGE(F65:I65)</f>
        <v>33.702500000000001</v>
      </c>
      <c r="M65" s="9">
        <f>AVERAGE(F65:G65)</f>
        <v>33.784999999999997</v>
      </c>
      <c r="N65" s="9">
        <f>AVERAGE(H65:I65)</f>
        <v>33.620000000000005</v>
      </c>
      <c r="O65" s="10">
        <f>10^((M65-43.6)/-3.47)</f>
        <v>673.79884061103894</v>
      </c>
      <c r="P65" s="10">
        <f>10^((N65-42.5)/-3.38)</f>
        <v>423.85658519833515</v>
      </c>
      <c r="Q65" s="10">
        <f>AVERAGE(O65,P65)</f>
        <v>548.82771290468702</v>
      </c>
      <c r="R65" s="10">
        <f>Q65/0.1</f>
        <v>5488.27712904687</v>
      </c>
    </row>
    <row r="66" spans="1:18" ht="20" customHeight="1" x14ac:dyDescent="0.15">
      <c r="A66" s="5">
        <v>35095</v>
      </c>
      <c r="B66" s="5" t="s">
        <v>136</v>
      </c>
      <c r="C66" s="5" t="s">
        <v>137</v>
      </c>
      <c r="D66" s="6">
        <v>44523</v>
      </c>
      <c r="E66" s="6">
        <v>44524</v>
      </c>
      <c r="F66" s="7">
        <v>32.53</v>
      </c>
      <c r="G66" s="7">
        <v>32.74</v>
      </c>
      <c r="H66" s="7">
        <v>31.81</v>
      </c>
      <c r="I66" s="7">
        <v>32.090000000000003</v>
      </c>
      <c r="J66" s="8" t="str">
        <f>IF(COUNTIF(F66:I66,"Cq&gt;45")&lt;2,"Dual","Single")</f>
        <v>Dual</v>
      </c>
      <c r="K66" s="8" t="str">
        <f>IF(J66="Dual","",IF(AND(F66="Cq&gt;45",G66="Cq&gt;45"),"Orf","N"))</f>
        <v/>
      </c>
      <c r="L66" s="9">
        <f>AVERAGE(F66:I66)</f>
        <v>32.292500000000004</v>
      </c>
      <c r="M66" s="9">
        <f>AVERAGE(F66:G66)</f>
        <v>32.635000000000005</v>
      </c>
      <c r="N66" s="9">
        <f>AVERAGE(H66:I66)</f>
        <v>31.950000000000003</v>
      </c>
      <c r="O66" s="10">
        <f>10^((M66-43.6)/-3.47)</f>
        <v>1445.2479536147187</v>
      </c>
      <c r="P66" s="10">
        <f>10^((N66-42.5)/-3.38)</f>
        <v>1322.2140726355656</v>
      </c>
      <c r="Q66" s="10">
        <f>AVERAGE(O66,P66)</f>
        <v>1383.731013125142</v>
      </c>
      <c r="R66" s="10">
        <f>Q66/0.1</f>
        <v>13837.310131251419</v>
      </c>
    </row>
    <row r="67" spans="1:18" ht="20" customHeight="1" x14ac:dyDescent="0.15">
      <c r="A67" s="5">
        <v>35107</v>
      </c>
      <c r="B67" s="5" t="s">
        <v>138</v>
      </c>
      <c r="C67" s="5" t="s">
        <v>139</v>
      </c>
      <c r="D67" s="6">
        <v>44523</v>
      </c>
      <c r="E67" s="6">
        <v>44524</v>
      </c>
      <c r="F67" s="7">
        <v>32.200000000000003</v>
      </c>
      <c r="G67" s="7">
        <v>32.01</v>
      </c>
      <c r="H67" s="7">
        <v>31.77</v>
      </c>
      <c r="I67" s="7">
        <v>32.090000000000003</v>
      </c>
      <c r="J67" s="8" t="str">
        <f>IF(COUNTIF(F67:I67,"Cq&gt;45")&lt;2,"Dual","Single")</f>
        <v>Dual</v>
      </c>
      <c r="K67" s="8" t="str">
        <f>IF(J67="Dual","",IF(AND(F67="Cq&gt;45",G67="Cq&gt;45"),"Orf","N"))</f>
        <v/>
      </c>
      <c r="L67" s="9">
        <f>AVERAGE(F67:I67)</f>
        <v>32.017499999999998</v>
      </c>
      <c r="M67" s="9">
        <f>AVERAGE(F67:G67)</f>
        <v>32.105000000000004</v>
      </c>
      <c r="N67" s="9">
        <f>AVERAGE(H67:I67)</f>
        <v>31.93</v>
      </c>
      <c r="O67" s="10">
        <f>10^((M67-43.6)/-3.47)</f>
        <v>2054.3768630492436</v>
      </c>
      <c r="P67" s="10">
        <f>10^((N67-42.5)/-3.38)</f>
        <v>1340.3522104879548</v>
      </c>
      <c r="Q67" s="10">
        <f>AVERAGE(O67,P67)</f>
        <v>1697.3645367685992</v>
      </c>
      <c r="R67" s="10">
        <f>Q67/0.1</f>
        <v>16973.645367685993</v>
      </c>
    </row>
    <row r="68" spans="1:18" ht="20" customHeight="1" x14ac:dyDescent="0.15">
      <c r="A68" s="5">
        <v>35111</v>
      </c>
      <c r="B68" s="5" t="s">
        <v>140</v>
      </c>
      <c r="C68" s="5" t="s">
        <v>141</v>
      </c>
      <c r="D68" s="6">
        <v>44523</v>
      </c>
      <c r="E68" s="6">
        <v>44524</v>
      </c>
      <c r="F68" s="7">
        <v>32.020000000000003</v>
      </c>
      <c r="G68" s="7">
        <v>31.66</v>
      </c>
      <c r="H68" s="7">
        <v>31.96</v>
      </c>
      <c r="I68" s="7">
        <v>31.68</v>
      </c>
      <c r="J68" s="8" t="str">
        <f>IF(COUNTIF(F68:I68,"Cq&gt;45")&lt;2,"Dual","Single")</f>
        <v>Dual</v>
      </c>
      <c r="K68" s="8" t="str">
        <f>IF(J68="Dual","",IF(AND(F68="Cq&gt;45",G68="Cq&gt;45"),"Orf","N"))</f>
        <v/>
      </c>
      <c r="L68" s="9">
        <f>AVERAGE(F68:I68)</f>
        <v>31.830000000000005</v>
      </c>
      <c r="M68" s="9">
        <f>AVERAGE(F68:G68)</f>
        <v>31.840000000000003</v>
      </c>
      <c r="N68" s="9">
        <f>AVERAGE(H68:I68)</f>
        <v>31.82</v>
      </c>
      <c r="O68" s="10">
        <f>10^((M68-43.6)/-3.47)</f>
        <v>2449.339528323364</v>
      </c>
      <c r="P68" s="10">
        <f>10^((N68-42.5)/-3.38)</f>
        <v>1444.6522343431379</v>
      </c>
      <c r="Q68" s="10">
        <f>AVERAGE(O68,P68)</f>
        <v>1946.995881333251</v>
      </c>
      <c r="R68" s="10">
        <f>Q68/0.1</f>
        <v>19469.958813332509</v>
      </c>
    </row>
    <row r="69" spans="1:18" ht="20" customHeight="1" x14ac:dyDescent="0.15">
      <c r="A69" s="5">
        <v>35145</v>
      </c>
      <c r="B69" s="5" t="s">
        <v>142</v>
      </c>
      <c r="C69" s="5" t="s">
        <v>143</v>
      </c>
      <c r="D69" s="6">
        <v>44522</v>
      </c>
      <c r="E69" s="6">
        <v>44524</v>
      </c>
      <c r="F69" s="7">
        <v>36.520000000000003</v>
      </c>
      <c r="G69" s="7">
        <v>36.14</v>
      </c>
      <c r="H69" s="7">
        <v>37.11</v>
      </c>
      <c r="I69" s="7">
        <v>34.950000000000003</v>
      </c>
      <c r="J69" s="8" t="str">
        <f>IF(COUNTIF(F69:I69,"Cq&gt;45")&lt;2,"Dual","Single")</f>
        <v>Dual</v>
      </c>
      <c r="K69" s="8" t="str">
        <f>IF(J69="Dual","",IF(AND(F69="Cq&gt;45",G69="Cq&gt;45"),"Orf","N"))</f>
        <v/>
      </c>
      <c r="L69" s="9">
        <f>AVERAGE(F69:I69)</f>
        <v>36.18</v>
      </c>
      <c r="M69" s="9">
        <f>AVERAGE(F69:G69)</f>
        <v>36.33</v>
      </c>
      <c r="N69" s="9">
        <f>AVERAGE(H69:I69)</f>
        <v>36.03</v>
      </c>
      <c r="O69" s="10">
        <f>10^((M69-43.6)/-3.47)</f>
        <v>124.48036828823294</v>
      </c>
      <c r="P69" s="10">
        <f>10^((N69-42.5)/-3.38)</f>
        <v>82.073165363092471</v>
      </c>
      <c r="Q69" s="10">
        <f>AVERAGE(O69,P69)</f>
        <v>103.2767668256627</v>
      </c>
      <c r="R69" s="10">
        <f>Q69/0.1</f>
        <v>1032.7676682566271</v>
      </c>
    </row>
    <row r="70" spans="1:18" ht="20" customHeight="1" x14ac:dyDescent="0.15">
      <c r="A70" s="5">
        <v>35149</v>
      </c>
      <c r="B70" s="5" t="s">
        <v>49</v>
      </c>
      <c r="C70" s="5" t="s">
        <v>50</v>
      </c>
      <c r="D70" s="6">
        <v>44522</v>
      </c>
      <c r="E70" s="6">
        <v>44524</v>
      </c>
      <c r="F70" s="7">
        <v>34.64</v>
      </c>
      <c r="G70" s="7">
        <v>36.01</v>
      </c>
      <c r="H70" s="7">
        <v>35.01</v>
      </c>
      <c r="I70" s="7">
        <v>34.42</v>
      </c>
      <c r="J70" s="8" t="str">
        <f>IF(COUNTIF(F70:I70,"Cq&gt;45")&lt;2,"Dual","Single")</f>
        <v>Dual</v>
      </c>
      <c r="K70" s="8" t="str">
        <f>IF(J70="Dual","",IF(AND(F70="Cq&gt;45",G70="Cq&gt;45"),"Orf","N"))</f>
        <v/>
      </c>
      <c r="L70" s="9">
        <f>AVERAGE(F70:I70)</f>
        <v>35.019999999999996</v>
      </c>
      <c r="M70" s="9">
        <f>AVERAGE(F70:G70)</f>
        <v>35.325000000000003</v>
      </c>
      <c r="N70" s="9">
        <f>AVERAGE(H70:I70)</f>
        <v>34.715000000000003</v>
      </c>
      <c r="O70" s="10">
        <f>10^((M70-43.6)/-3.47)</f>
        <v>242.50808646264753</v>
      </c>
      <c r="P70" s="10">
        <f>10^((N70-42.5)/-3.38)</f>
        <v>201.0270214325738</v>
      </c>
      <c r="Q70" s="10">
        <f>AVERAGE(O70,P70)</f>
        <v>221.76755394761068</v>
      </c>
      <c r="R70" s="10">
        <f>Q70/0.1</f>
        <v>2217.6755394761067</v>
      </c>
    </row>
    <row r="71" spans="1:18" ht="20" customHeight="1" x14ac:dyDescent="0.15">
      <c r="A71" s="5">
        <v>35151</v>
      </c>
      <c r="B71" s="5" t="s">
        <v>51</v>
      </c>
      <c r="C71" s="5" t="s">
        <v>52</v>
      </c>
      <c r="D71" s="6">
        <v>44522</v>
      </c>
      <c r="E71" s="6">
        <v>44524</v>
      </c>
      <c r="F71" s="7">
        <v>33.17</v>
      </c>
      <c r="G71" s="7">
        <v>33.03</v>
      </c>
      <c r="H71" s="7">
        <v>33.29</v>
      </c>
      <c r="I71" s="7">
        <v>33.549999999999997</v>
      </c>
      <c r="J71" s="8" t="str">
        <f>IF(COUNTIF(F71:I71,"Cq&gt;45")&lt;2,"Dual","Single")</f>
        <v>Dual</v>
      </c>
      <c r="K71" s="8" t="str">
        <f>IF(J71="Dual","",IF(AND(F71="Cq&gt;45",G71="Cq&gt;45"),"Orf","N"))</f>
        <v/>
      </c>
      <c r="L71" s="9">
        <f>AVERAGE(F71:I71)</f>
        <v>33.260000000000005</v>
      </c>
      <c r="M71" s="9">
        <f>AVERAGE(F71:G71)</f>
        <v>33.1</v>
      </c>
      <c r="N71" s="9">
        <f>AVERAGE(H71:I71)</f>
        <v>33.42</v>
      </c>
      <c r="O71" s="10">
        <f>10^((M71-43.6)/-3.47)</f>
        <v>1061.5405766497845</v>
      </c>
      <c r="P71" s="10">
        <f>10^((N71-42.5)/-3.38)</f>
        <v>485.72508454911133</v>
      </c>
      <c r="Q71" s="10">
        <f>AVERAGE(O71,P71)</f>
        <v>773.63283059944797</v>
      </c>
      <c r="R71" s="10">
        <f>Q71/0.1</f>
        <v>7736.3283059944797</v>
      </c>
    </row>
    <row r="72" spans="1:18" ht="20" customHeight="1" x14ac:dyDescent="0.15">
      <c r="A72" s="5">
        <v>35163</v>
      </c>
      <c r="B72" s="5" t="s">
        <v>68</v>
      </c>
      <c r="C72" s="5" t="s">
        <v>69</v>
      </c>
      <c r="D72" s="6">
        <v>44522</v>
      </c>
      <c r="E72" s="6">
        <v>44524</v>
      </c>
      <c r="F72" s="7">
        <v>35.630000000000003</v>
      </c>
      <c r="G72" s="7">
        <v>34.270000000000003</v>
      </c>
      <c r="H72" s="7">
        <v>34.299999999999997</v>
      </c>
      <c r="I72" s="7">
        <v>35.31</v>
      </c>
      <c r="J72" s="8" t="str">
        <f>IF(COUNTIF(F72:I72,"Cq&gt;45")&lt;2,"Dual","Single")</f>
        <v>Dual</v>
      </c>
      <c r="K72" s="8" t="str">
        <f>IF(J72="Dual","",IF(AND(F72="Cq&gt;45",G72="Cq&gt;45"),"Orf","N"))</f>
        <v/>
      </c>
      <c r="L72" s="9">
        <f>AVERAGE(F72:I72)</f>
        <v>34.877499999999998</v>
      </c>
      <c r="M72" s="9">
        <f>AVERAGE(F72:G72)</f>
        <v>34.950000000000003</v>
      </c>
      <c r="N72" s="9">
        <f>AVERAGE(H72:I72)</f>
        <v>34.805</v>
      </c>
      <c r="O72" s="10">
        <f>10^((M72-43.6)/-3.47)</f>
        <v>311.02506466457538</v>
      </c>
      <c r="P72" s="10">
        <f>10^((N72-42.5)/-3.38)</f>
        <v>189.07200032659534</v>
      </c>
      <c r="Q72" s="10">
        <f>AVERAGE(O72,P72)</f>
        <v>250.04853249558536</v>
      </c>
      <c r="R72" s="10">
        <f>Q72/0.1</f>
        <v>2500.4853249558537</v>
      </c>
    </row>
    <row r="73" spans="1:18" ht="20" customHeight="1" x14ac:dyDescent="0.15">
      <c r="A73" s="5">
        <v>35173</v>
      </c>
      <c r="B73" s="5" t="s">
        <v>76</v>
      </c>
      <c r="C73" s="5" t="s">
        <v>77</v>
      </c>
      <c r="D73" s="6">
        <v>44523</v>
      </c>
      <c r="E73" s="6">
        <v>44525</v>
      </c>
      <c r="F73" s="7">
        <v>34.090000000000003</v>
      </c>
      <c r="G73" s="7">
        <v>34.630000000000003</v>
      </c>
      <c r="H73" s="7">
        <v>34.49</v>
      </c>
      <c r="I73" s="7">
        <v>34.229999999999997</v>
      </c>
      <c r="J73" s="8" t="str">
        <f>IF(COUNTIF(F73:I73,"Cq&gt;45")&lt;2,"Dual","Single")</f>
        <v>Dual</v>
      </c>
      <c r="K73" s="8" t="str">
        <f>IF(J73="Dual","",IF(AND(F73="Cq&gt;45",G73="Cq&gt;45"),"Orf","N"))</f>
        <v/>
      </c>
      <c r="L73" s="9">
        <f>AVERAGE(F73:I73)</f>
        <v>34.36</v>
      </c>
      <c r="M73" s="9">
        <f>AVERAGE(F73:G73)</f>
        <v>34.36</v>
      </c>
      <c r="N73" s="9">
        <f>AVERAGE(H73:I73)</f>
        <v>34.36</v>
      </c>
      <c r="O73" s="10">
        <f>10^((M73-43.6)/-3.47)</f>
        <v>460.07030991139368</v>
      </c>
      <c r="P73" s="10">
        <f>10^((N73-42.5)/-3.38)</f>
        <v>256.02597203496953</v>
      </c>
      <c r="Q73" s="10">
        <f>AVERAGE(O73,P73)</f>
        <v>358.0481409731816</v>
      </c>
      <c r="R73" s="10">
        <f>Q73/0.1</f>
        <v>3580.4814097318158</v>
      </c>
    </row>
    <row r="74" spans="1:18" ht="20" customHeight="1" x14ac:dyDescent="0.15">
      <c r="A74" s="5">
        <v>35175</v>
      </c>
      <c r="B74" s="5" t="s">
        <v>78</v>
      </c>
      <c r="C74" s="5" t="s">
        <v>79</v>
      </c>
      <c r="D74" s="6">
        <v>44524</v>
      </c>
      <c r="E74" s="6">
        <v>44525</v>
      </c>
      <c r="F74" s="7">
        <v>34.96</v>
      </c>
      <c r="G74" s="7">
        <v>35.53</v>
      </c>
      <c r="H74" s="7">
        <v>34.47</v>
      </c>
      <c r="I74" s="7">
        <v>35.25</v>
      </c>
      <c r="J74" s="8" t="str">
        <f>IF(COUNTIF(F74:I74,"Cq&gt;45")&lt;2,"Dual","Single")</f>
        <v>Dual</v>
      </c>
      <c r="K74" s="8" t="str">
        <f>IF(J74="Dual","",IF(AND(F74="Cq&gt;45",G74="Cq&gt;45"),"Orf","N"))</f>
        <v/>
      </c>
      <c r="L74" s="9">
        <f>AVERAGE(F74:I74)</f>
        <v>35.052500000000002</v>
      </c>
      <c r="M74" s="9">
        <f>AVERAGE(F74:G74)</f>
        <v>35.245000000000005</v>
      </c>
      <c r="N74" s="9">
        <f>AVERAGE(H74:I74)</f>
        <v>34.86</v>
      </c>
      <c r="O74" s="10">
        <f>10^((M74-43.6)/-3.47)</f>
        <v>255.72958851519365</v>
      </c>
      <c r="P74" s="10">
        <f>10^((N74-42.5)/-3.38)</f>
        <v>182.1189046483446</v>
      </c>
      <c r="Q74" s="10">
        <f>AVERAGE(O74,P74)</f>
        <v>218.92424658176913</v>
      </c>
      <c r="R74" s="10">
        <f>Q74/0.1</f>
        <v>2189.242465817691</v>
      </c>
    </row>
    <row r="75" spans="1:18" ht="20" customHeight="1" x14ac:dyDescent="0.15">
      <c r="A75" s="5">
        <v>35189</v>
      </c>
      <c r="B75" s="5" t="s">
        <v>144</v>
      </c>
      <c r="C75" s="5" t="s">
        <v>145</v>
      </c>
      <c r="D75" s="6">
        <v>44523</v>
      </c>
      <c r="E75" s="6">
        <v>44525</v>
      </c>
      <c r="F75" s="7">
        <v>34.409999999999997</v>
      </c>
      <c r="G75" s="7">
        <v>35.83</v>
      </c>
      <c r="H75" s="7">
        <v>34.4</v>
      </c>
      <c r="I75" s="7">
        <v>34.1</v>
      </c>
      <c r="J75" s="8" t="str">
        <f>IF(COUNTIF(F75:I75,"Cq&gt;45")&lt;2,"Dual","Single")</f>
        <v>Dual</v>
      </c>
      <c r="K75" s="8" t="str">
        <f>IF(J75="Dual","",IF(AND(F75="Cq&gt;45",G75="Cq&gt;45"),"Orf","N"))</f>
        <v/>
      </c>
      <c r="L75" s="9">
        <f>AVERAGE(F75:I75)</f>
        <v>34.684999999999995</v>
      </c>
      <c r="M75" s="9">
        <f>AVERAGE(F75:G75)</f>
        <v>35.119999999999997</v>
      </c>
      <c r="N75" s="9">
        <f>AVERAGE(H75:I75)</f>
        <v>34.25</v>
      </c>
      <c r="O75" s="10">
        <f>10^((M75-43.6)/-3.47)</f>
        <v>277.84592688822346</v>
      </c>
      <c r="P75" s="10">
        <f>10^((N75-42.5)/-3.38)</f>
        <v>275.94873172592594</v>
      </c>
      <c r="Q75" s="10">
        <f>AVERAGE(O75,P75)</f>
        <v>276.8973293070747</v>
      </c>
      <c r="R75" s="10">
        <f>Q75/0.1</f>
        <v>2768.9732930707469</v>
      </c>
    </row>
    <row r="76" spans="1:18" ht="20" customHeight="1" x14ac:dyDescent="0.15">
      <c r="A76" s="5">
        <v>35191</v>
      </c>
      <c r="B76" s="5" t="s">
        <v>146</v>
      </c>
      <c r="C76" s="5" t="s">
        <v>147</v>
      </c>
      <c r="D76" s="6">
        <v>44524</v>
      </c>
      <c r="E76" s="6">
        <v>44525</v>
      </c>
      <c r="F76" s="7">
        <v>34.78</v>
      </c>
      <c r="G76" s="7">
        <v>33.74</v>
      </c>
      <c r="H76" s="7">
        <v>33.42</v>
      </c>
      <c r="I76" s="7">
        <v>33.450000000000003</v>
      </c>
      <c r="J76" s="8" t="str">
        <f>IF(COUNTIF(F76:I76,"Cq&gt;45")&lt;2,"Dual","Single")</f>
        <v>Dual</v>
      </c>
      <c r="K76" s="8" t="str">
        <f>IF(J76="Dual","",IF(AND(F76="Cq&gt;45",G76="Cq&gt;45"),"Orf","N"))</f>
        <v/>
      </c>
      <c r="L76" s="9">
        <f>AVERAGE(F76:I76)</f>
        <v>33.847500000000004</v>
      </c>
      <c r="M76" s="9">
        <f>AVERAGE(F76:G76)</f>
        <v>34.260000000000005</v>
      </c>
      <c r="N76" s="9">
        <f>AVERAGE(H76:I76)</f>
        <v>33.435000000000002</v>
      </c>
      <c r="O76" s="10">
        <f>10^((M76-43.6)/-3.47)</f>
        <v>491.63483937849867</v>
      </c>
      <c r="P76" s="10">
        <f>10^((N76-42.5)/-3.38)</f>
        <v>480.78694072531857</v>
      </c>
      <c r="Q76" s="10">
        <f>AVERAGE(O76,P76)</f>
        <v>486.21089005190862</v>
      </c>
      <c r="R76" s="10">
        <f>Q76/0.1</f>
        <v>4862.1089005190861</v>
      </c>
    </row>
    <row r="77" spans="1:18" ht="20" customHeight="1" x14ac:dyDescent="0.15">
      <c r="A77" s="5">
        <v>35197</v>
      </c>
      <c r="B77" s="5" t="s">
        <v>41</v>
      </c>
      <c r="C77" s="5" t="s">
        <v>42</v>
      </c>
      <c r="D77" s="6">
        <v>44523</v>
      </c>
      <c r="E77" s="6">
        <v>44524</v>
      </c>
      <c r="F77" s="7">
        <v>37.99</v>
      </c>
      <c r="G77" s="7" t="s">
        <v>22</v>
      </c>
      <c r="H77" s="7" t="s">
        <v>22</v>
      </c>
      <c r="I77" s="7" t="s">
        <v>22</v>
      </c>
      <c r="J77" s="8" t="str">
        <f>IF(COUNTIF(F77:I77,"Cq&gt;45")&lt;2,"Dual","Single")</f>
        <v>Single</v>
      </c>
      <c r="K77" s="8" t="str">
        <f>IF(J77="Dual","",IF(AND(F77="Cq&gt;45",G77="Cq&gt;45"),"Orf","N"))</f>
        <v>N</v>
      </c>
      <c r="L77" s="9">
        <f>AVERAGE(F77:I77)</f>
        <v>37.99</v>
      </c>
      <c r="M77" s="9">
        <f>AVERAGE(F77:G77)</f>
        <v>37.99</v>
      </c>
      <c r="N77" s="9"/>
      <c r="O77" s="10">
        <f>10^((M77-43.6)/-3.47)</f>
        <v>41.372779387832935</v>
      </c>
      <c r="P77" s="10"/>
      <c r="Q77" s="10">
        <f>AVERAGE(O77,P77)</f>
        <v>41.372779387832935</v>
      </c>
      <c r="R77" s="10">
        <f>Q77/0.1</f>
        <v>413.72779387832935</v>
      </c>
    </row>
    <row r="78" spans="1:18" ht="20" customHeight="1" x14ac:dyDescent="0.15">
      <c r="A78" s="5">
        <v>35199</v>
      </c>
      <c r="B78" s="5" t="s">
        <v>148</v>
      </c>
      <c r="C78" s="5" t="s">
        <v>149</v>
      </c>
      <c r="D78" s="6">
        <v>44522</v>
      </c>
      <c r="E78" s="6">
        <v>44524</v>
      </c>
      <c r="F78" s="7">
        <v>33.96</v>
      </c>
      <c r="G78" s="7">
        <v>33.82</v>
      </c>
      <c r="H78" s="7">
        <v>34.39</v>
      </c>
      <c r="I78" s="7">
        <v>34.97</v>
      </c>
      <c r="J78" s="8" t="str">
        <f>IF(COUNTIF(F78:I78,"Cq&gt;45")&lt;2,"Dual","Single")</f>
        <v>Dual</v>
      </c>
      <c r="K78" s="8" t="str">
        <f>IF(J78="Dual","",IF(AND(F78="Cq&gt;45",G78="Cq&gt;45"),"Orf","N"))</f>
        <v/>
      </c>
      <c r="L78" s="9">
        <f>AVERAGE(F78:I78)</f>
        <v>34.284999999999997</v>
      </c>
      <c r="M78" s="9">
        <f>AVERAGE(F78:G78)</f>
        <v>33.89</v>
      </c>
      <c r="N78" s="9">
        <f>AVERAGE(H78:I78)</f>
        <v>34.68</v>
      </c>
      <c r="O78" s="10">
        <f>10^((M78-43.6)/-3.47)</f>
        <v>628.45023558464106</v>
      </c>
      <c r="P78" s="10">
        <f>10^((N78-42.5)/-3.38)</f>
        <v>205.87777568215972</v>
      </c>
      <c r="Q78" s="10">
        <f>AVERAGE(O78,P78)</f>
        <v>417.16400563340039</v>
      </c>
      <c r="R78" s="10">
        <f>Q78/0.1</f>
        <v>4171.6400563340039</v>
      </c>
    </row>
    <row r="79" spans="1:18" ht="20" customHeight="1" x14ac:dyDescent="0.15">
      <c r="A79" s="5">
        <v>35203</v>
      </c>
      <c r="B79" s="5" t="s">
        <v>150</v>
      </c>
      <c r="C79" s="5" t="s">
        <v>151</v>
      </c>
      <c r="D79" s="6">
        <v>44522</v>
      </c>
      <c r="E79" s="6">
        <v>44523</v>
      </c>
      <c r="F79" s="7" t="s">
        <v>22</v>
      </c>
      <c r="G79" s="7" t="s">
        <v>22</v>
      </c>
      <c r="H79" s="7">
        <v>40.19</v>
      </c>
      <c r="I79" s="7" t="s">
        <v>22</v>
      </c>
      <c r="J79" s="8" t="str">
        <f>IF(COUNTIF(F79:I79,"Cq&gt;45")&lt;2,"Dual","Single")</f>
        <v>Single</v>
      </c>
      <c r="K79" s="8" t="str">
        <f>IF(J79="Dual","",IF(AND(F79="Cq&gt;45",G79="Cq&gt;45"),"Orf","N"))</f>
        <v>Orf</v>
      </c>
      <c r="L79" s="9">
        <f>AVERAGE(F79:I79)</f>
        <v>40.19</v>
      </c>
      <c r="M79" s="9"/>
      <c r="N79" s="9">
        <f>AVERAGE(H79:I79)</f>
        <v>40.19</v>
      </c>
      <c r="O79" s="10"/>
      <c r="P79" s="10">
        <f>10^((N79-42.5)/-3.38)</f>
        <v>4.8242738510673515</v>
      </c>
      <c r="Q79" s="10">
        <f>AVERAGE(O79,P79)</f>
        <v>4.8242738510673515</v>
      </c>
      <c r="R79" s="10">
        <f>Q79/0.1</f>
        <v>48.242738510673512</v>
      </c>
    </row>
    <row r="80" spans="1:18" ht="20" customHeight="1" x14ac:dyDescent="0.15">
      <c r="A80" s="5">
        <v>35205</v>
      </c>
      <c r="B80" s="5" t="s">
        <v>86</v>
      </c>
      <c r="C80" s="5" t="s">
        <v>87</v>
      </c>
      <c r="D80" s="6">
        <v>44524</v>
      </c>
      <c r="E80" s="6">
        <v>44525</v>
      </c>
      <c r="F80" s="7">
        <v>32.229999999999997</v>
      </c>
      <c r="G80" s="7">
        <v>32.01</v>
      </c>
      <c r="H80" s="7">
        <v>31.51</v>
      </c>
      <c r="I80" s="7">
        <v>31.57</v>
      </c>
      <c r="J80" s="8" t="str">
        <f>IF(COUNTIF(F80:I80,"Cq&gt;45")&lt;2,"Dual","Single")</f>
        <v>Dual</v>
      </c>
      <c r="K80" s="8" t="str">
        <f>IF(J80="Dual","",IF(AND(F80="Cq&gt;45",G80="Cq&gt;45"),"Orf","N"))</f>
        <v/>
      </c>
      <c r="L80" s="9">
        <f>AVERAGE(F80:I80)</f>
        <v>31.83</v>
      </c>
      <c r="M80" s="9">
        <f>AVERAGE(F80:G80)</f>
        <v>32.119999999999997</v>
      </c>
      <c r="N80" s="9">
        <f>AVERAGE(H80:I80)</f>
        <v>31.54</v>
      </c>
      <c r="O80" s="10">
        <f>10^((M80-43.6)/-3.47)</f>
        <v>2034.0299748979401</v>
      </c>
      <c r="P80" s="10">
        <f>10^((N80-42.5)/-3.38)</f>
        <v>1748.2500538755353</v>
      </c>
      <c r="Q80" s="10">
        <f>AVERAGE(O80,P80)</f>
        <v>1891.1400143867377</v>
      </c>
      <c r="R80" s="10">
        <f>Q80/0.1</f>
        <v>18911.400143867377</v>
      </c>
    </row>
    <row r="81" spans="1:18" ht="20" customHeight="1" x14ac:dyDescent="0.15">
      <c r="A81" s="5">
        <v>35343</v>
      </c>
      <c r="B81" s="5" t="s">
        <v>20</v>
      </c>
      <c r="C81" s="5" t="s">
        <v>21</v>
      </c>
      <c r="D81" s="6">
        <v>44523</v>
      </c>
      <c r="E81" s="6">
        <v>44524</v>
      </c>
      <c r="F81" s="7">
        <v>34.869999999999997</v>
      </c>
      <c r="G81" s="7">
        <v>35.11</v>
      </c>
      <c r="H81" s="7">
        <v>35.06</v>
      </c>
      <c r="I81" s="7">
        <v>35.049999999999997</v>
      </c>
      <c r="J81" s="8" t="str">
        <f>IF(COUNTIF(F81:I81,"Cq&gt;45")&lt;2,"Dual","Single")</f>
        <v>Dual</v>
      </c>
      <c r="K81" s="8" t="str">
        <f>IF(J81="Dual","",IF(AND(F81="Cq&gt;45",G81="Cq&gt;45"),"Orf","N"))</f>
        <v/>
      </c>
      <c r="L81" s="9">
        <f>AVERAGE(F81:I81)</f>
        <v>35.022499999999994</v>
      </c>
      <c r="M81" s="9">
        <f>AVERAGE(F81:G81)</f>
        <v>34.989999999999995</v>
      </c>
      <c r="N81" s="9">
        <f>AVERAGE(H81:I81)</f>
        <v>35.055</v>
      </c>
      <c r="O81" s="10">
        <f>10^((M81-43.6)/-3.47)</f>
        <v>302.87819714394055</v>
      </c>
      <c r="P81" s="10">
        <f>10^((N81-42.5)/-3.38)</f>
        <v>159.46402502072939</v>
      </c>
      <c r="Q81" s="10">
        <f>AVERAGE(O81,P81)</f>
        <v>231.17111108233496</v>
      </c>
      <c r="R81" s="10">
        <f>Q81/0.1</f>
        <v>2311.7111108233494</v>
      </c>
    </row>
    <row r="82" spans="1:18" ht="20" customHeight="1" x14ac:dyDescent="0.15">
      <c r="A82" s="5">
        <v>35345</v>
      </c>
      <c r="B82" s="5" t="s">
        <v>18</v>
      </c>
      <c r="C82" s="5" t="s">
        <v>19</v>
      </c>
      <c r="D82" s="6">
        <v>44522</v>
      </c>
      <c r="E82" s="6">
        <v>44524</v>
      </c>
      <c r="F82" s="7">
        <v>31.28</v>
      </c>
      <c r="G82" s="7">
        <v>31.16</v>
      </c>
      <c r="H82" s="7">
        <v>31.27</v>
      </c>
      <c r="I82" s="7">
        <v>31.35</v>
      </c>
      <c r="J82" s="8" t="str">
        <f>IF(COUNTIF(F82:I82,"Cq&gt;45")&lt;2,"Dual","Single")</f>
        <v>Dual</v>
      </c>
      <c r="K82" s="8" t="str">
        <f>IF(J82="Dual","",IF(AND(F82="Cq&gt;45",G82="Cq&gt;45"),"Orf","N"))</f>
        <v/>
      </c>
      <c r="L82" s="9">
        <f>AVERAGE(F82:I82)</f>
        <v>31.265000000000001</v>
      </c>
      <c r="M82" s="9">
        <f>AVERAGE(F82:G82)</f>
        <v>31.22</v>
      </c>
      <c r="N82" s="9">
        <f>AVERAGE(H82:I82)</f>
        <v>31.310000000000002</v>
      </c>
      <c r="O82" s="10">
        <f>10^((M82-43.6)/-3.47)</f>
        <v>3695.9266448031949</v>
      </c>
      <c r="P82" s="10">
        <f>10^((N82-42.5)/-3.38)</f>
        <v>2044.8002405750292</v>
      </c>
      <c r="Q82" s="10">
        <f>AVERAGE(O82,P82)</f>
        <v>2870.3634426891122</v>
      </c>
      <c r="R82" s="10">
        <f>Q82/0.1</f>
        <v>28703.63442689112</v>
      </c>
    </row>
    <row r="83" spans="1:18" ht="20" customHeight="1" x14ac:dyDescent="0.15">
      <c r="A83" s="5">
        <v>35347</v>
      </c>
      <c r="B83" s="5" t="s">
        <v>154</v>
      </c>
      <c r="C83" s="5" t="s">
        <v>155</v>
      </c>
      <c r="D83" s="6">
        <v>44519</v>
      </c>
      <c r="E83" s="6">
        <v>44522</v>
      </c>
      <c r="F83" s="7">
        <v>33.21</v>
      </c>
      <c r="G83" s="7">
        <v>33.96</v>
      </c>
      <c r="H83" s="7">
        <v>34.020000000000003</v>
      </c>
      <c r="I83" s="7">
        <v>33.96</v>
      </c>
      <c r="J83" s="8" t="str">
        <f>IF(COUNTIF(F83:I83,"Cq&gt;45")&lt;2,"Dual","Single")</f>
        <v>Dual</v>
      </c>
      <c r="K83" s="8" t="str">
        <f>IF(J83="Dual","",IF(AND(F83="Cq&gt;45",G83="Cq&gt;45"),"Orf","N"))</f>
        <v/>
      </c>
      <c r="L83" s="9">
        <f>AVERAGE(F83:I83)</f>
        <v>33.787500000000001</v>
      </c>
      <c r="M83" s="9">
        <f>AVERAGE(F83:G83)</f>
        <v>33.585000000000001</v>
      </c>
      <c r="N83" s="9">
        <f>AVERAGE(H83:I83)</f>
        <v>33.99</v>
      </c>
      <c r="O83" s="10">
        <f>10^((M83-43.6)/-3.47)</f>
        <v>769.42651259081754</v>
      </c>
      <c r="P83" s="10">
        <f>10^((N83-42.5)/-3.38)</f>
        <v>329.42115024513322</v>
      </c>
      <c r="Q83" s="10">
        <f>AVERAGE(O83,P83)</f>
        <v>549.42383141797541</v>
      </c>
      <c r="R83" s="10">
        <f>Q83/0.1</f>
        <v>5494.2383141797536</v>
      </c>
    </row>
    <row r="84" spans="1:18" ht="20" customHeight="1" x14ac:dyDescent="0.15">
      <c r="A84" s="5">
        <v>35349</v>
      </c>
      <c r="B84" s="5" t="s">
        <v>23</v>
      </c>
      <c r="C84" s="5" t="s">
        <v>24</v>
      </c>
      <c r="D84" s="6">
        <v>44523</v>
      </c>
      <c r="E84" s="6">
        <v>44524</v>
      </c>
      <c r="F84" s="7">
        <v>33.020000000000003</v>
      </c>
      <c r="G84" s="7">
        <v>34.19</v>
      </c>
      <c r="H84" s="7">
        <v>32.9</v>
      </c>
      <c r="I84" s="7">
        <v>33.090000000000003</v>
      </c>
      <c r="J84" s="8" t="str">
        <f>IF(COUNTIF(F84:I84,"Cq&gt;45")&lt;2,"Dual","Single")</f>
        <v>Dual</v>
      </c>
      <c r="K84" s="8" t="str">
        <f>IF(J84="Dual","",IF(AND(F84="Cq&gt;45",G84="Cq&gt;45"),"Orf","N"))</f>
        <v/>
      </c>
      <c r="L84" s="9">
        <f>AVERAGE(F84:I84)</f>
        <v>33.300000000000004</v>
      </c>
      <c r="M84" s="9">
        <f>AVERAGE(F84:G84)</f>
        <v>33.605000000000004</v>
      </c>
      <c r="N84" s="9">
        <f>AVERAGE(H84:I84)</f>
        <v>32.995000000000005</v>
      </c>
      <c r="O84" s="10">
        <f>10^((M84-43.6)/-3.47)</f>
        <v>759.2826186610896</v>
      </c>
      <c r="P84" s="10">
        <f>10^((N84-42.5)/-3.38)</f>
        <v>648.82888749186429</v>
      </c>
      <c r="Q84" s="10">
        <f>AVERAGE(O84,P84)</f>
        <v>704.055753076477</v>
      </c>
      <c r="R84" s="10">
        <f>Q84/0.1</f>
        <v>7040.5575307647696</v>
      </c>
    </row>
    <row r="85" spans="1:18" ht="20" customHeight="1" x14ac:dyDescent="0.15">
      <c r="A85" s="5">
        <v>35351</v>
      </c>
      <c r="B85" s="5" t="s">
        <v>25</v>
      </c>
      <c r="C85" s="5" t="s">
        <v>26</v>
      </c>
      <c r="D85" s="6">
        <v>44523</v>
      </c>
      <c r="E85" s="6">
        <v>44524</v>
      </c>
      <c r="F85" s="7">
        <v>33.36</v>
      </c>
      <c r="G85" s="7">
        <v>33.1</v>
      </c>
      <c r="H85" s="7">
        <v>32.840000000000003</v>
      </c>
      <c r="I85" s="7">
        <v>32.700000000000003</v>
      </c>
      <c r="J85" s="8" t="str">
        <f>IF(COUNTIF(F85:I85,"Cq&gt;45")&lt;2,"Dual","Single")</f>
        <v>Dual</v>
      </c>
      <c r="K85" s="8" t="str">
        <f>IF(J85="Dual","",IF(AND(F85="Cq&gt;45",G85="Cq&gt;45"),"Orf","N"))</f>
        <v/>
      </c>
      <c r="L85" s="9">
        <f>AVERAGE(F85:I85)</f>
        <v>33</v>
      </c>
      <c r="M85" s="9">
        <f>AVERAGE(F85:G85)</f>
        <v>33.230000000000004</v>
      </c>
      <c r="N85" s="9">
        <f>AVERAGE(H85:I85)</f>
        <v>32.770000000000003</v>
      </c>
      <c r="O85" s="10">
        <f>10^((M85-43.6)/-3.47)</f>
        <v>973.80639554107074</v>
      </c>
      <c r="P85" s="10">
        <f>10^((N85-42.5)/-3.38)</f>
        <v>756.30718254775536</v>
      </c>
      <c r="Q85" s="10">
        <f>AVERAGE(O85,P85)</f>
        <v>865.05678904441311</v>
      </c>
      <c r="R85" s="10">
        <f>Q85/0.1</f>
        <v>8650.5678904441302</v>
      </c>
    </row>
    <row r="86" spans="1:18" ht="20" customHeight="1" x14ac:dyDescent="0.15">
      <c r="A86" s="5">
        <v>35353</v>
      </c>
      <c r="B86" s="5" t="s">
        <v>27</v>
      </c>
      <c r="C86" s="5" t="s">
        <v>28</v>
      </c>
      <c r="D86" s="6">
        <v>44523</v>
      </c>
      <c r="E86" s="6">
        <v>44524</v>
      </c>
      <c r="F86" s="7">
        <v>34.020000000000003</v>
      </c>
      <c r="G86" s="7">
        <v>33.72</v>
      </c>
      <c r="H86" s="7">
        <v>33.28</v>
      </c>
      <c r="I86" s="7">
        <v>33.19</v>
      </c>
      <c r="J86" s="8" t="str">
        <f>IF(COUNTIF(F86:I86,"Cq&gt;45")&lt;2,"Dual","Single")</f>
        <v>Dual</v>
      </c>
      <c r="K86" s="8" t="str">
        <f>IF(J86="Dual","",IF(AND(F86="Cq&gt;45",G86="Cq&gt;45"),"Orf","N"))</f>
        <v/>
      </c>
      <c r="L86" s="9">
        <f>AVERAGE(F86:I86)</f>
        <v>33.552500000000002</v>
      </c>
      <c r="M86" s="9">
        <f>AVERAGE(F86:G86)</f>
        <v>33.870000000000005</v>
      </c>
      <c r="N86" s="9">
        <f>AVERAGE(H86:I86)</f>
        <v>33.234999999999999</v>
      </c>
      <c r="O86" s="10">
        <f>10^((M86-43.6)/-3.47)</f>
        <v>636.84622987346404</v>
      </c>
      <c r="P86" s="10">
        <f>10^((N86-42.5)/-3.38)</f>
        <v>550.96531607415784</v>
      </c>
      <c r="Q86" s="10">
        <f>AVERAGE(O86,P86)</f>
        <v>593.90577297381094</v>
      </c>
      <c r="R86" s="10">
        <f>Q86/0.1</f>
        <v>5939.0577297381087</v>
      </c>
    </row>
    <row r="87" spans="1:18" ht="20" customHeight="1" x14ac:dyDescent="0.15">
      <c r="A87" s="5">
        <v>35355</v>
      </c>
      <c r="B87" s="5" t="s">
        <v>156</v>
      </c>
      <c r="C87" s="5" t="s">
        <v>157</v>
      </c>
      <c r="D87" s="6">
        <v>44524</v>
      </c>
      <c r="E87" s="6">
        <v>44525</v>
      </c>
      <c r="F87" s="7">
        <v>33.25</v>
      </c>
      <c r="G87" s="7">
        <v>32.72</v>
      </c>
      <c r="H87" s="7">
        <v>33.67</v>
      </c>
      <c r="I87" s="7">
        <v>33.200000000000003</v>
      </c>
      <c r="J87" s="8" t="str">
        <f>IF(COUNTIF(F87:I87,"Cq&gt;45")&lt;2,"Dual","Single")</f>
        <v>Dual</v>
      </c>
      <c r="K87" s="8" t="str">
        <f>IF(J87="Dual","",IF(AND(F87="Cq&gt;45",G87="Cq&gt;45"),"Orf","N"))</f>
        <v/>
      </c>
      <c r="L87" s="9">
        <f>AVERAGE(F87:I87)</f>
        <v>33.21</v>
      </c>
      <c r="M87" s="9">
        <f>AVERAGE(F87:G87)</f>
        <v>32.984999999999999</v>
      </c>
      <c r="N87" s="9">
        <f>AVERAGE(H87:I87)</f>
        <v>33.435000000000002</v>
      </c>
      <c r="O87" s="10">
        <f>10^((M87-43.6)/-3.47)</f>
        <v>1145.7181941477993</v>
      </c>
      <c r="P87" s="10">
        <f>10^((N87-42.5)/-3.38)</f>
        <v>480.78694072531857</v>
      </c>
      <c r="Q87" s="10">
        <f>AVERAGE(O87,P87)</f>
        <v>813.25256743655893</v>
      </c>
      <c r="R87" s="10">
        <f>Q87/0.1</f>
        <v>8132.5256743655891</v>
      </c>
    </row>
    <row r="88" spans="1:18" ht="20" customHeight="1" x14ac:dyDescent="0.15">
      <c r="A88" s="5">
        <v>35357</v>
      </c>
      <c r="B88" s="5" t="s">
        <v>158</v>
      </c>
      <c r="C88" s="5" t="s">
        <v>159</v>
      </c>
      <c r="D88" s="6">
        <v>44524</v>
      </c>
      <c r="E88" s="6">
        <v>44525</v>
      </c>
      <c r="F88" s="7">
        <v>33.24</v>
      </c>
      <c r="G88" s="7">
        <v>33.159999999999997</v>
      </c>
      <c r="H88" s="7">
        <v>32.090000000000003</v>
      </c>
      <c r="I88" s="7">
        <v>31.74</v>
      </c>
      <c r="J88" s="8" t="str">
        <f>IF(COUNTIF(F88:I88,"Cq&gt;45")&lt;2,"Dual","Single")</f>
        <v>Dual</v>
      </c>
      <c r="K88" s="8" t="str">
        <f>IF(J88="Dual","",IF(AND(F88="Cq&gt;45",G88="Cq&gt;45"),"Orf","N"))</f>
        <v/>
      </c>
      <c r="L88" s="9">
        <f>AVERAGE(F88:I88)</f>
        <v>32.557500000000005</v>
      </c>
      <c r="M88" s="9">
        <f>AVERAGE(F88:G88)</f>
        <v>33.200000000000003</v>
      </c>
      <c r="N88" s="9">
        <f>AVERAGE(H88:I88)</f>
        <v>31.914999999999999</v>
      </c>
      <c r="O88" s="10">
        <f>10^((M88-43.6)/-3.47)</f>
        <v>993.38627567601714</v>
      </c>
      <c r="P88" s="10">
        <f>10^((N88-42.5)/-3.38)</f>
        <v>1354.1189155069032</v>
      </c>
      <c r="Q88" s="10">
        <f>AVERAGE(O88,P88)</f>
        <v>1173.7525955914602</v>
      </c>
      <c r="R88" s="10">
        <f>Q88/0.1</f>
        <v>11737.525955914602</v>
      </c>
    </row>
    <row r="89" spans="1:18" ht="20" customHeight="1" x14ac:dyDescent="0.15">
      <c r="A89" s="5">
        <v>35379</v>
      </c>
      <c r="B89" s="5" t="s">
        <v>164</v>
      </c>
      <c r="C89" s="5" t="s">
        <v>165</v>
      </c>
      <c r="D89" s="6">
        <v>44524</v>
      </c>
      <c r="E89" s="6">
        <v>44525</v>
      </c>
      <c r="F89" s="7">
        <v>36.25</v>
      </c>
      <c r="G89" s="7">
        <v>36.06</v>
      </c>
      <c r="H89" s="7">
        <v>38.53</v>
      </c>
      <c r="I89" s="7">
        <v>36.24</v>
      </c>
      <c r="J89" s="8" t="str">
        <f>IF(COUNTIF(F89:I89,"Cq&gt;45")&lt;2,"Dual","Single")</f>
        <v>Dual</v>
      </c>
      <c r="K89" s="8" t="str">
        <f>IF(J89="Dual","",IF(AND(F89="Cq&gt;45",G89="Cq&gt;45"),"Orf","N"))</f>
        <v/>
      </c>
      <c r="L89" s="9">
        <f>AVERAGE(F89:I89)</f>
        <v>36.770000000000003</v>
      </c>
      <c r="M89" s="9">
        <f>AVERAGE(F89:G89)</f>
        <v>36.155000000000001</v>
      </c>
      <c r="N89" s="9">
        <f>AVERAGE(H89:I89)</f>
        <v>37.385000000000005</v>
      </c>
      <c r="O89" s="10">
        <f>10^((M89-43.6)/-3.47)</f>
        <v>139.8083599650538</v>
      </c>
      <c r="P89" s="10">
        <f>10^((N89-42.5)/-3.38)</f>
        <v>32.607207672544881</v>
      </c>
      <c r="Q89" s="10">
        <f>AVERAGE(O89,P89)</f>
        <v>86.207783818799342</v>
      </c>
      <c r="R89" s="10">
        <f>Q89/0.1</f>
        <v>862.07783818799339</v>
      </c>
    </row>
    <row r="90" spans="1:18" ht="20" customHeight="1" x14ac:dyDescent="0.15">
      <c r="A90" s="5">
        <v>35383</v>
      </c>
      <c r="B90" s="5" t="s">
        <v>39</v>
      </c>
      <c r="C90" s="5" t="s">
        <v>166</v>
      </c>
      <c r="D90" s="6">
        <v>44524</v>
      </c>
      <c r="E90" s="6">
        <v>44525</v>
      </c>
      <c r="F90" s="7" t="s">
        <v>22</v>
      </c>
      <c r="G90" s="7" t="s">
        <v>22</v>
      </c>
      <c r="H90" s="7">
        <v>38.17</v>
      </c>
      <c r="I90" s="7" t="s">
        <v>22</v>
      </c>
      <c r="J90" s="8" t="str">
        <f>IF(COUNTIF(F90:I90,"Cq&gt;45")&lt;2,"Dual","Single")</f>
        <v>Single</v>
      </c>
      <c r="K90" s="8" t="str">
        <f>IF(J90="Dual","",IF(AND(F90="Cq&gt;45",G90="Cq&gt;45"),"Orf","N"))</f>
        <v>Orf</v>
      </c>
      <c r="L90" s="9">
        <f>AVERAGE(F90:I90)</f>
        <v>38.17</v>
      </c>
      <c r="M90" s="9"/>
      <c r="N90" s="9">
        <f>AVERAGE(H90:I90)</f>
        <v>38.17</v>
      </c>
      <c r="O90" s="10"/>
      <c r="P90" s="10">
        <f>10^((N90-42.5)/-3.38)</f>
        <v>19.101395143129078</v>
      </c>
      <c r="Q90" s="10">
        <f>AVERAGE(O90,P90)</f>
        <v>19.101395143129078</v>
      </c>
      <c r="R90" s="10">
        <f>Q90/0.1</f>
        <v>191.01395143129076</v>
      </c>
    </row>
    <row r="91" spans="1:18" ht="20" customHeight="1" x14ac:dyDescent="0.15">
      <c r="A91" s="5">
        <v>35389</v>
      </c>
      <c r="B91" s="5" t="s">
        <v>150</v>
      </c>
      <c r="C91" s="5" t="s">
        <v>151</v>
      </c>
      <c r="D91" s="6">
        <v>44524</v>
      </c>
      <c r="E91" s="6">
        <v>44525</v>
      </c>
      <c r="F91" s="7">
        <v>39.799999999999997</v>
      </c>
      <c r="G91" s="7" t="s">
        <v>22</v>
      </c>
      <c r="H91" s="7" t="s">
        <v>22</v>
      </c>
      <c r="I91" s="7" t="s">
        <v>22</v>
      </c>
      <c r="J91" s="8" t="str">
        <f>IF(COUNTIF(F91:I91,"Cq&gt;45")&lt;2,"Dual","Single")</f>
        <v>Single</v>
      </c>
      <c r="K91" s="8" t="str">
        <f>IF(J91="Dual","",IF(AND(F91="Cq&gt;45",G91="Cq&gt;45"),"Orf","N"))</f>
        <v>N</v>
      </c>
      <c r="L91" s="9">
        <f>AVERAGE(F91:I91)</f>
        <v>39.799999999999997</v>
      </c>
      <c r="M91" s="9">
        <f>AVERAGE(F91:G91)</f>
        <v>39.799999999999997</v>
      </c>
      <c r="N91" s="9"/>
      <c r="O91" s="10">
        <f>10^((M91-43.6)/-3.47)</f>
        <v>12.448036828823296</v>
      </c>
      <c r="P91" s="10"/>
      <c r="Q91" s="10">
        <f>AVERAGE(O91,P91)</f>
        <v>12.448036828823296</v>
      </c>
      <c r="R91" s="10">
        <f>Q91/0.1</f>
        <v>124.48036828823295</v>
      </c>
    </row>
    <row r="92" spans="1:18" ht="20" customHeight="1" x14ac:dyDescent="0.15">
      <c r="A92" s="5">
        <v>35523</v>
      </c>
      <c r="B92" s="5" t="s">
        <v>53</v>
      </c>
      <c r="C92" s="5" t="s">
        <v>54</v>
      </c>
      <c r="D92" s="6">
        <v>44524</v>
      </c>
      <c r="E92" s="6">
        <v>44526</v>
      </c>
      <c r="F92" s="7">
        <v>36.049999999999997</v>
      </c>
      <c r="G92" s="7">
        <v>35.6</v>
      </c>
      <c r="H92" s="7">
        <v>35.03</v>
      </c>
      <c r="I92" s="7">
        <v>34.97</v>
      </c>
      <c r="J92" s="8" t="str">
        <f>IF(COUNTIF(F92:I92,"Cq&gt;45")&lt;2,"Dual","Single")</f>
        <v>Dual</v>
      </c>
      <c r="K92" s="8" t="str">
        <f>IF(J92="Dual","",IF(AND(F92="Cq&gt;45",G92="Cq&gt;45"),"Orf","N"))</f>
        <v/>
      </c>
      <c r="L92" s="9">
        <f>AVERAGE(F92:I92)</f>
        <v>35.412500000000001</v>
      </c>
      <c r="M92" s="9">
        <f>AVERAGE(F92:G92)</f>
        <v>35.825000000000003</v>
      </c>
      <c r="N92" s="9">
        <f>AVERAGE(H92:I92)</f>
        <v>35</v>
      </c>
      <c r="O92" s="10">
        <f>10^((M92-43.6)/-3.47)</f>
        <v>174.0339613822367</v>
      </c>
      <c r="P92" s="10">
        <f>10^((N92-42.5)/-3.38)</f>
        <v>165.55218278419176</v>
      </c>
      <c r="Q92" s="10">
        <f>AVERAGE(O92,P92)</f>
        <v>169.79307208321421</v>
      </c>
      <c r="R92" s="10">
        <f>Q92/0.1</f>
        <v>1697.930720832142</v>
      </c>
    </row>
    <row r="93" spans="1:18" ht="20" customHeight="1" x14ac:dyDescent="0.15">
      <c r="A93" s="5">
        <v>35525</v>
      </c>
      <c r="B93" s="5" t="s">
        <v>55</v>
      </c>
      <c r="C93" s="5" t="s">
        <v>167</v>
      </c>
      <c r="D93" s="6">
        <v>44522</v>
      </c>
      <c r="E93" s="6">
        <v>44525</v>
      </c>
      <c r="F93" s="7">
        <v>38.799999999999997</v>
      </c>
      <c r="G93" s="7" t="s">
        <v>22</v>
      </c>
      <c r="H93" s="7">
        <v>37.33</v>
      </c>
      <c r="I93" s="7">
        <v>38.090000000000003</v>
      </c>
      <c r="J93" s="8" t="str">
        <f>IF(COUNTIF(F93:I93,"Cq&gt;45")&lt;2,"Dual","Single")</f>
        <v>Dual</v>
      </c>
      <c r="K93" s="8" t="str">
        <f>IF(J93="Dual","",IF(AND(F93="Cq&gt;45",G93="Cq&gt;45"),"Orf","N"))</f>
        <v/>
      </c>
      <c r="L93" s="9">
        <f>AVERAGE(F93:I93)</f>
        <v>38.073333333333331</v>
      </c>
      <c r="M93" s="9">
        <f>AVERAGE(F93:G93)</f>
        <v>38.799999999999997</v>
      </c>
      <c r="N93" s="9">
        <f>AVERAGE(H93:I93)</f>
        <v>37.71</v>
      </c>
      <c r="O93" s="10">
        <f>10^((M93-43.6)/-3.47)</f>
        <v>24.17048152907239</v>
      </c>
      <c r="P93" s="10">
        <f>10^((N93-42.5)/-3.38)</f>
        <v>26.131224633732412</v>
      </c>
      <c r="Q93" s="10">
        <f>AVERAGE(O93,P93)</f>
        <v>25.150853081402403</v>
      </c>
      <c r="R93" s="10">
        <f>Q93/0.1</f>
        <v>251.50853081402403</v>
      </c>
    </row>
    <row r="94" spans="1:18" ht="20" customHeight="1" x14ac:dyDescent="0.15">
      <c r="A94" s="5">
        <v>35527</v>
      </c>
      <c r="B94" s="5" t="s">
        <v>142</v>
      </c>
      <c r="C94" s="5" t="s">
        <v>143</v>
      </c>
      <c r="D94" s="6">
        <v>44524</v>
      </c>
      <c r="E94" s="6">
        <v>44526</v>
      </c>
      <c r="F94" s="7">
        <v>34.340000000000003</v>
      </c>
      <c r="G94" s="7">
        <v>34.26</v>
      </c>
      <c r="H94" s="7">
        <v>34.94</v>
      </c>
      <c r="I94" s="7">
        <v>34.9</v>
      </c>
      <c r="J94" s="8" t="str">
        <f>IF(COUNTIF(F94:I94,"Cq&gt;45")&lt;2,"Dual","Single")</f>
        <v>Dual</v>
      </c>
      <c r="K94" s="8" t="str">
        <f>IF(J94="Dual","",IF(AND(F94="Cq&gt;45",G94="Cq&gt;45"),"Orf","N"))</f>
        <v/>
      </c>
      <c r="L94" s="9">
        <f>AVERAGE(F94:I94)</f>
        <v>34.61</v>
      </c>
      <c r="M94" s="9">
        <f>AVERAGE(F94:G94)</f>
        <v>34.299999999999997</v>
      </c>
      <c r="N94" s="9">
        <f>AVERAGE(H94:I94)</f>
        <v>34.92</v>
      </c>
      <c r="O94" s="10">
        <f>10^((M94-43.6)/-3.47)</f>
        <v>478.75715085759259</v>
      </c>
      <c r="P94" s="10">
        <f>10^((N94-42.5)/-3.38)</f>
        <v>174.82500538755318</v>
      </c>
      <c r="Q94" s="10">
        <f>AVERAGE(O94,P94)</f>
        <v>326.79107812257291</v>
      </c>
      <c r="R94" s="10">
        <f>Q94/0.1</f>
        <v>3267.9107812257289</v>
      </c>
    </row>
    <row r="95" spans="1:18" ht="20" customHeight="1" x14ac:dyDescent="0.15">
      <c r="A95" s="5">
        <v>35529</v>
      </c>
      <c r="B95" s="5" t="s">
        <v>47</v>
      </c>
      <c r="C95" s="5" t="s">
        <v>48</v>
      </c>
      <c r="D95" s="6">
        <v>44524</v>
      </c>
      <c r="E95" s="6">
        <v>44526</v>
      </c>
      <c r="F95" s="7">
        <v>36.76</v>
      </c>
      <c r="G95" s="7">
        <v>37.15</v>
      </c>
      <c r="H95" s="7">
        <v>35.25</v>
      </c>
      <c r="I95" s="7">
        <v>34.97</v>
      </c>
      <c r="J95" s="8" t="str">
        <f>IF(COUNTIF(F95:I95,"Cq&gt;45")&lt;2,"Dual","Single")</f>
        <v>Dual</v>
      </c>
      <c r="K95" s="8" t="str">
        <f>IF(J95="Dual","",IF(AND(F95="Cq&gt;45",G95="Cq&gt;45"),"Orf","N"))</f>
        <v/>
      </c>
      <c r="L95" s="9">
        <f>AVERAGE(F95:I95)</f>
        <v>36.032499999999999</v>
      </c>
      <c r="M95" s="9">
        <f>AVERAGE(F95:G95)</f>
        <v>36.954999999999998</v>
      </c>
      <c r="N95" s="9">
        <f>AVERAGE(H95:I95)</f>
        <v>35.11</v>
      </c>
      <c r="O95" s="10">
        <f>10^((M95-43.6)/-3.47)</f>
        <v>82.221536965513039</v>
      </c>
      <c r="P95" s="10">
        <f>10^((N95-42.5)/-3.38)</f>
        <v>153.59975838530553</v>
      </c>
      <c r="Q95" s="10">
        <f>AVERAGE(O95,P95)</f>
        <v>117.91064767540928</v>
      </c>
      <c r="R95" s="10">
        <f>Q95/0.1</f>
        <v>1179.1064767540927</v>
      </c>
    </row>
    <row r="96" spans="1:18" ht="20" customHeight="1" x14ac:dyDescent="0.15">
      <c r="A96" s="5">
        <v>35531</v>
      </c>
      <c r="B96" s="5" t="s">
        <v>49</v>
      </c>
      <c r="C96" s="5" t="s">
        <v>50</v>
      </c>
      <c r="D96" s="6">
        <v>44524</v>
      </c>
      <c r="E96" s="6">
        <v>44526</v>
      </c>
      <c r="F96" s="7">
        <v>35.520000000000003</v>
      </c>
      <c r="G96" s="7">
        <v>35.53</v>
      </c>
      <c r="H96" s="7">
        <v>35.36</v>
      </c>
      <c r="I96" s="7">
        <v>35.630000000000003</v>
      </c>
      <c r="J96" s="8" t="str">
        <f>IF(COUNTIF(F96:I96,"Cq&gt;45")&lt;2,"Dual","Single")</f>
        <v>Dual</v>
      </c>
      <c r="K96" s="8" t="str">
        <f>IF(J96="Dual","",IF(AND(F96="Cq&gt;45",G96="Cq&gt;45"),"Orf","N"))</f>
        <v/>
      </c>
      <c r="L96" s="9">
        <f>AVERAGE(F96:I96)</f>
        <v>35.510000000000005</v>
      </c>
      <c r="M96" s="9">
        <f>AVERAGE(F96:G96)</f>
        <v>35.525000000000006</v>
      </c>
      <c r="N96" s="9">
        <f>AVERAGE(H96:I96)</f>
        <v>35.495000000000005</v>
      </c>
      <c r="O96" s="10">
        <f>10^((M96-43.6)/-3.47)</f>
        <v>212.36812720051174</v>
      </c>
      <c r="P96" s="10">
        <f>10^((N96-42.5)/-3.38)</f>
        <v>118.16400629422215</v>
      </c>
      <c r="Q96" s="10">
        <f>AVERAGE(O96,P96)</f>
        <v>165.26606674736695</v>
      </c>
      <c r="R96" s="10">
        <f>Q96/0.1</f>
        <v>1652.6606674736695</v>
      </c>
    </row>
    <row r="97" spans="1:18" ht="20" customHeight="1" x14ac:dyDescent="0.15">
      <c r="A97" s="5">
        <v>35535</v>
      </c>
      <c r="B97" s="5" t="s">
        <v>82</v>
      </c>
      <c r="C97" s="5" t="s">
        <v>83</v>
      </c>
      <c r="D97" s="6">
        <v>44523</v>
      </c>
      <c r="E97" s="6">
        <v>44526</v>
      </c>
      <c r="F97" s="7">
        <v>38.74</v>
      </c>
      <c r="G97" s="7">
        <v>36.39</v>
      </c>
      <c r="H97" s="7">
        <v>37.130000000000003</v>
      </c>
      <c r="I97" s="7">
        <v>36.450000000000003</v>
      </c>
      <c r="J97" s="8" t="str">
        <f>IF(COUNTIF(F97:I97,"Cq&gt;45")&lt;2,"Dual","Single")</f>
        <v>Dual</v>
      </c>
      <c r="K97" s="8" t="str">
        <f>IF(J97="Dual","",IF(AND(F97="Cq&gt;45",G97="Cq&gt;45"),"Orf","N"))</f>
        <v/>
      </c>
      <c r="L97" s="9">
        <f>AVERAGE(F97:I97)</f>
        <v>37.177499999999995</v>
      </c>
      <c r="M97" s="9">
        <f>AVERAGE(F97:G97)</f>
        <v>37.564999999999998</v>
      </c>
      <c r="N97" s="9">
        <f>AVERAGE(H97:I97)</f>
        <v>36.790000000000006</v>
      </c>
      <c r="O97" s="10">
        <f>10^((M97-43.6)/-3.47)</f>
        <v>54.852077831590456</v>
      </c>
      <c r="P97" s="10">
        <f>10^((N97-42.5)/-3.38)</f>
        <v>48.904532587436528</v>
      </c>
      <c r="Q97" s="10">
        <f>AVERAGE(O97,P97)</f>
        <v>51.878305209513492</v>
      </c>
      <c r="R97" s="10">
        <f>Q97/0.1</f>
        <v>518.78305209513485</v>
      </c>
    </row>
    <row r="98" spans="1:18" ht="20" customHeight="1" x14ac:dyDescent="0.15">
      <c r="A98" s="5">
        <v>35537</v>
      </c>
      <c r="B98" s="5" t="s">
        <v>84</v>
      </c>
      <c r="C98" s="5" t="s">
        <v>85</v>
      </c>
      <c r="D98" s="6">
        <v>44523</v>
      </c>
      <c r="E98" s="6">
        <v>44526</v>
      </c>
      <c r="F98" s="7">
        <v>35.200000000000003</v>
      </c>
      <c r="G98" s="7">
        <v>36.619999999999997</v>
      </c>
      <c r="H98" s="7">
        <v>36.85</v>
      </c>
      <c r="I98" s="7">
        <v>35.56</v>
      </c>
      <c r="J98" s="8" t="str">
        <f>IF(COUNTIF(F98:I98,"Cq&gt;45")&lt;2,"Dual","Single")</f>
        <v>Dual</v>
      </c>
      <c r="K98" s="8" t="str">
        <f>IF(J98="Dual","",IF(AND(F98="Cq&gt;45",G98="Cq&gt;45"),"Orf","N"))</f>
        <v/>
      </c>
      <c r="L98" s="9">
        <f>AVERAGE(F98:I98)</f>
        <v>36.057499999999997</v>
      </c>
      <c r="M98" s="9">
        <f>AVERAGE(F98:G98)</f>
        <v>35.909999999999997</v>
      </c>
      <c r="N98" s="9">
        <f>AVERAGE(H98:I98)</f>
        <v>36.204999999999998</v>
      </c>
      <c r="O98" s="10">
        <f>10^((M98-43.6)/-3.47)</f>
        <v>164.4895560753906</v>
      </c>
      <c r="P98" s="10">
        <f>10^((N98-42.5)/-3.38)</f>
        <v>72.849409444735528</v>
      </c>
      <c r="Q98" s="10">
        <f>AVERAGE(O98,P98)</f>
        <v>118.66948276006306</v>
      </c>
      <c r="R98" s="10">
        <f>Q98/0.1</f>
        <v>1186.6948276006306</v>
      </c>
    </row>
    <row r="99" spans="1:18" ht="20" customHeight="1" x14ac:dyDescent="0.15">
      <c r="A99" s="5">
        <v>35539</v>
      </c>
      <c r="B99" s="5" t="s">
        <v>160</v>
      </c>
      <c r="C99" s="5" t="s">
        <v>161</v>
      </c>
      <c r="D99" s="6">
        <v>44522</v>
      </c>
      <c r="E99" s="6">
        <v>44526</v>
      </c>
      <c r="F99" s="7">
        <v>39.39</v>
      </c>
      <c r="G99" s="7" t="s">
        <v>22</v>
      </c>
      <c r="H99" s="7" t="s">
        <v>22</v>
      </c>
      <c r="I99" s="7" t="s">
        <v>22</v>
      </c>
      <c r="J99" s="8" t="str">
        <f>IF(COUNTIF(F99:I99,"Cq&gt;45")&lt;2,"Dual","Single")</f>
        <v>Single</v>
      </c>
      <c r="K99" s="8" t="str">
        <f>IF(J99="Dual","",IF(AND(F99="Cq&gt;45",G99="Cq&gt;45"),"Orf","N"))</f>
        <v>N</v>
      </c>
      <c r="L99" s="9">
        <f>AVERAGE(F99:I99)</f>
        <v>39.39</v>
      </c>
      <c r="M99" s="9">
        <f>AVERAGE(F99:G99)</f>
        <v>39.39</v>
      </c>
      <c r="N99" s="9"/>
      <c r="O99" s="10">
        <f>10^((M99-43.6)/-3.47)</f>
        <v>16.340166749733328</v>
      </c>
      <c r="P99" s="10"/>
      <c r="Q99" s="10">
        <f>AVERAGE(O99,P99)</f>
        <v>16.340166749733328</v>
      </c>
      <c r="R99" s="10">
        <f>Q99/0.1</f>
        <v>163.40166749733328</v>
      </c>
    </row>
    <row r="100" spans="1:18" ht="20" customHeight="1" x14ac:dyDescent="0.15">
      <c r="A100" s="5">
        <v>35543</v>
      </c>
      <c r="B100" s="5" t="s">
        <v>68</v>
      </c>
      <c r="C100" s="5" t="s">
        <v>75</v>
      </c>
      <c r="D100" s="6">
        <v>44524</v>
      </c>
      <c r="E100" s="6">
        <v>44526</v>
      </c>
      <c r="F100" s="7">
        <v>36.69</v>
      </c>
      <c r="G100" s="7">
        <v>35.76</v>
      </c>
      <c r="H100" s="7">
        <v>36.380000000000003</v>
      </c>
      <c r="I100" s="7">
        <v>36.11</v>
      </c>
      <c r="J100" s="8" t="str">
        <f>IF(COUNTIF(F100:I100,"Cq&gt;45")&lt;2,"Dual","Single")</f>
        <v>Dual</v>
      </c>
      <c r="K100" s="8" t="str">
        <f>IF(J100="Dual","",IF(AND(F100="Cq&gt;45",G100="Cq&gt;45"),"Orf","N"))</f>
        <v/>
      </c>
      <c r="L100" s="9">
        <f>AVERAGE(F100:I100)</f>
        <v>36.234999999999999</v>
      </c>
      <c r="M100" s="9">
        <f>AVERAGE(F100:G100)</f>
        <v>36.224999999999994</v>
      </c>
      <c r="N100" s="9">
        <f>AVERAGE(H100:I100)</f>
        <v>36.245000000000005</v>
      </c>
      <c r="O100" s="10">
        <f>10^((M100-43.6)/-3.47)</f>
        <v>133.4627995698315</v>
      </c>
      <c r="P100" s="10">
        <f>10^((N100-42.5)/-3.38)</f>
        <v>70.891100119144099</v>
      </c>
      <c r="Q100" s="10">
        <f>AVERAGE(O100,P100)</f>
        <v>102.17694984448781</v>
      </c>
      <c r="R100" s="10">
        <f>Q100/0.1</f>
        <v>1021.7694984448781</v>
      </c>
    </row>
    <row r="101" spans="1:18" ht="20" customHeight="1" x14ac:dyDescent="0.15">
      <c r="A101" s="5">
        <v>35545</v>
      </c>
      <c r="B101" s="5" t="s">
        <v>29</v>
      </c>
      <c r="C101" s="5" t="s">
        <v>30</v>
      </c>
      <c r="D101" s="6">
        <v>44525</v>
      </c>
      <c r="E101" s="6">
        <v>44526</v>
      </c>
      <c r="F101" s="7">
        <v>33.020000000000003</v>
      </c>
      <c r="G101" s="7">
        <v>33.130000000000003</v>
      </c>
      <c r="H101" s="7">
        <v>33.28</v>
      </c>
      <c r="I101" s="7">
        <v>33.28</v>
      </c>
      <c r="J101" s="8" t="str">
        <f>IF(COUNTIF(F101:I101,"Cq&gt;45")&lt;2,"Dual","Single")</f>
        <v>Dual</v>
      </c>
      <c r="K101" s="8" t="str">
        <f>IF(J101="Dual","",IF(AND(F101="Cq&gt;45",G101="Cq&gt;45"),"Orf","N"))</f>
        <v/>
      </c>
      <c r="L101" s="9">
        <f>AVERAGE(F101:I101)</f>
        <v>33.177500000000002</v>
      </c>
      <c r="M101" s="9">
        <f>AVERAGE(F101:G101)</f>
        <v>33.075000000000003</v>
      </c>
      <c r="N101" s="9">
        <f>AVERAGE(H101:I101)</f>
        <v>33.28</v>
      </c>
      <c r="O101" s="10">
        <f>10^((M101-43.6)/-3.47)</f>
        <v>1079.2975976139091</v>
      </c>
      <c r="P101" s="10">
        <f>10^((N101-42.5)/-3.38)</f>
        <v>534.33134417576264</v>
      </c>
      <c r="Q101" s="10">
        <f>AVERAGE(O101,P101)</f>
        <v>806.81447089483595</v>
      </c>
      <c r="R101" s="10">
        <f>Q101/0.1</f>
        <v>8068.144708948359</v>
      </c>
    </row>
    <row r="102" spans="1:18" ht="20" customHeight="1" x14ac:dyDescent="0.15">
      <c r="A102" s="5">
        <v>35549</v>
      </c>
      <c r="B102" s="5" t="s">
        <v>162</v>
      </c>
      <c r="C102" s="5" t="s">
        <v>163</v>
      </c>
      <c r="D102" s="6">
        <v>44524</v>
      </c>
      <c r="E102" s="6">
        <v>44526</v>
      </c>
      <c r="F102" s="7" t="s">
        <v>22</v>
      </c>
      <c r="G102" s="7" t="s">
        <v>22</v>
      </c>
      <c r="H102" s="7" t="s">
        <v>22</v>
      </c>
      <c r="I102" s="7">
        <v>39.340000000000003</v>
      </c>
      <c r="J102" s="8" t="str">
        <f>IF(COUNTIF(F102:I102,"Cq&gt;45")&lt;2,"Dual","Single")</f>
        <v>Single</v>
      </c>
      <c r="K102" s="8" t="str">
        <f>IF(J102="Dual","",IF(AND(F102="Cq&gt;45",G102="Cq&gt;45"),"Orf","N"))</f>
        <v>Orf</v>
      </c>
      <c r="L102" s="9">
        <f>AVERAGE(F102:I102)</f>
        <v>39.340000000000003</v>
      </c>
      <c r="M102" s="9"/>
      <c r="N102" s="9">
        <f>AVERAGE(H102:I102)</f>
        <v>39.340000000000003</v>
      </c>
      <c r="O102" s="10"/>
      <c r="P102" s="10">
        <f>10^((N102-42.5)/-3.38)</f>
        <v>8.6081780761580866</v>
      </c>
      <c r="Q102" s="10">
        <f>AVERAGE(O102,P102)</f>
        <v>8.6081780761580866</v>
      </c>
      <c r="R102" s="10">
        <f>Q102/0.1</f>
        <v>86.081780761580859</v>
      </c>
    </row>
    <row r="103" spans="1:18" ht="20" customHeight="1" x14ac:dyDescent="0.15">
      <c r="A103" s="5">
        <v>35569</v>
      </c>
      <c r="B103" s="5" t="s">
        <v>84</v>
      </c>
      <c r="C103" s="5" t="s">
        <v>85</v>
      </c>
      <c r="D103" s="6">
        <v>44526</v>
      </c>
      <c r="E103" s="6">
        <v>44529</v>
      </c>
      <c r="F103" s="7">
        <v>32.67</v>
      </c>
      <c r="G103" s="7">
        <v>32.799999999999997</v>
      </c>
      <c r="H103" s="7">
        <v>32.32</v>
      </c>
      <c r="I103" s="7">
        <v>32.71</v>
      </c>
      <c r="J103" s="8" t="str">
        <f>IF(COUNTIF(F103:I103,"Cq&gt;45")&lt;2,"Dual","Single")</f>
        <v>Dual</v>
      </c>
      <c r="K103" s="8" t="str">
        <f>IF(J103="Dual","",IF(AND(F103="Cq&gt;45",G103="Cq&gt;45"),"Orf","N"))</f>
        <v/>
      </c>
      <c r="L103" s="9">
        <f>AVERAGE(F103:I103)</f>
        <v>32.625</v>
      </c>
      <c r="M103" s="9">
        <f>AVERAGE(F103:G103)</f>
        <v>32.734999999999999</v>
      </c>
      <c r="N103" s="9">
        <f>AVERAGE(H103:I103)</f>
        <v>32.515000000000001</v>
      </c>
      <c r="O103" s="10">
        <f>10^((M103-43.6)/-3.47)</f>
        <v>1352.4584115293494</v>
      </c>
      <c r="P103" s="10">
        <f>10^((N103-42.5)/-3.38)</f>
        <v>899.79176023626633</v>
      </c>
      <c r="Q103" s="10">
        <f>AVERAGE(O103,P103)</f>
        <v>1126.125085882808</v>
      </c>
      <c r="R103" s="10">
        <f>Q103/0.1</f>
        <v>11261.25085882808</v>
      </c>
    </row>
    <row r="104" spans="1:18" ht="20" customHeight="1" x14ac:dyDescent="0.15">
      <c r="A104" s="5">
        <v>35573</v>
      </c>
      <c r="B104" s="5" t="s">
        <v>160</v>
      </c>
      <c r="C104" s="5" t="s">
        <v>161</v>
      </c>
      <c r="D104" s="6">
        <v>44526</v>
      </c>
      <c r="E104" s="6">
        <v>44529</v>
      </c>
      <c r="F104" s="7" t="s">
        <v>22</v>
      </c>
      <c r="G104" s="7" t="s">
        <v>22</v>
      </c>
      <c r="H104" s="7" t="s">
        <v>22</v>
      </c>
      <c r="I104" s="7">
        <v>38.25</v>
      </c>
      <c r="J104" s="8" t="str">
        <f>IF(COUNTIF(F104:I104,"Cq&gt;45")&lt;2,"Dual","Single")</f>
        <v>Single</v>
      </c>
      <c r="K104" s="8" t="str">
        <f>IF(J104="Dual","",IF(AND(F104="Cq&gt;45",G104="Cq&gt;45"),"Orf","N"))</f>
        <v>Orf</v>
      </c>
      <c r="L104" s="9">
        <f>AVERAGE(F104:I104)</f>
        <v>38.25</v>
      </c>
      <c r="M104" s="9"/>
      <c r="N104" s="9">
        <f>AVERAGE(H104:I104)</f>
        <v>38.25</v>
      </c>
      <c r="O104" s="10"/>
      <c r="P104" s="10">
        <f>10^((N104-42.5)/-3.38)</f>
        <v>18.088245746986953</v>
      </c>
      <c r="Q104" s="10">
        <f>AVERAGE(O104,P104)</f>
        <v>18.088245746986953</v>
      </c>
      <c r="R104" s="10">
        <f>Q104/0.1</f>
        <v>180.88245746986951</v>
      </c>
    </row>
    <row r="105" spans="1:18" ht="20" customHeight="1" x14ac:dyDescent="0.15">
      <c r="A105" s="5">
        <v>35711</v>
      </c>
      <c r="B105" s="5" t="s">
        <v>142</v>
      </c>
      <c r="C105" s="5" t="s">
        <v>143</v>
      </c>
      <c r="D105" s="6">
        <v>44526</v>
      </c>
      <c r="E105" s="6">
        <v>44529</v>
      </c>
      <c r="F105" s="7">
        <v>33.630000000000003</v>
      </c>
      <c r="G105" s="7">
        <v>33.1</v>
      </c>
      <c r="H105" s="7">
        <v>32.71</v>
      </c>
      <c r="I105" s="7">
        <v>32.619999999999997</v>
      </c>
      <c r="J105" s="8" t="str">
        <f>IF(COUNTIF(F105:I105,"Cq&gt;45")&lt;2,"Dual","Single")</f>
        <v>Dual</v>
      </c>
      <c r="K105" s="8" t="str">
        <f>IF(J105="Dual","",IF(AND(F105="Cq&gt;45",G105="Cq&gt;45"),"Orf","N"))</f>
        <v/>
      </c>
      <c r="L105" s="9">
        <f>AVERAGE(F105:I105)</f>
        <v>33.015000000000001</v>
      </c>
      <c r="M105" s="9">
        <f>AVERAGE(F105:G105)</f>
        <v>33.365000000000002</v>
      </c>
      <c r="N105" s="9">
        <f>AVERAGE(H105:I105)</f>
        <v>32.664999999999999</v>
      </c>
      <c r="O105" s="10">
        <f>10^((M105-43.6)/-3.47)</f>
        <v>890.3642694853678</v>
      </c>
      <c r="P105" s="10">
        <f>10^((N105-42.5)/-3.38)</f>
        <v>812.38765189971866</v>
      </c>
      <c r="Q105" s="10">
        <f>AVERAGE(O105,P105)</f>
        <v>851.37596069254323</v>
      </c>
      <c r="R105" s="10">
        <f>Q105/0.1</f>
        <v>8513.7596069254323</v>
      </c>
    </row>
    <row r="106" spans="1:18" ht="20" customHeight="1" x14ac:dyDescent="0.15">
      <c r="A106" s="5">
        <v>35713</v>
      </c>
      <c r="B106" s="5" t="s">
        <v>47</v>
      </c>
      <c r="C106" s="5" t="s">
        <v>48</v>
      </c>
      <c r="D106" s="6">
        <v>44526</v>
      </c>
      <c r="E106" s="6">
        <v>44529</v>
      </c>
      <c r="F106" s="7">
        <v>34.06</v>
      </c>
      <c r="G106" s="7">
        <v>33.69</v>
      </c>
      <c r="H106" s="7">
        <v>34.19</v>
      </c>
      <c r="I106" s="7">
        <v>33.31</v>
      </c>
      <c r="J106" s="8" t="str">
        <f>IF(COUNTIF(F106:I106,"Cq&gt;45")&lt;2,"Dual","Single")</f>
        <v>Dual</v>
      </c>
      <c r="K106" s="8" t="str">
        <f>IF(J106="Dual","",IF(AND(F106="Cq&gt;45",G106="Cq&gt;45"),"Orf","N"))</f>
        <v/>
      </c>
      <c r="L106" s="9">
        <f>AVERAGE(F106:I106)</f>
        <v>33.8125</v>
      </c>
      <c r="M106" s="9">
        <f>AVERAGE(F106:G106)</f>
        <v>33.875</v>
      </c>
      <c r="N106" s="9">
        <f>AVERAGE(H106:I106)</f>
        <v>33.75</v>
      </c>
      <c r="O106" s="10">
        <f>10^((M106-43.6)/-3.47)</f>
        <v>634.73677354618133</v>
      </c>
      <c r="P106" s="10">
        <f>10^((N106-42.5)/-3.38)</f>
        <v>387.93359980045039</v>
      </c>
      <c r="Q106" s="10">
        <f>AVERAGE(O106,P106)</f>
        <v>511.33518667331589</v>
      </c>
      <c r="R106" s="10">
        <f>Q106/0.1</f>
        <v>5113.3518667331582</v>
      </c>
    </row>
    <row r="107" spans="1:18" ht="20" customHeight="1" x14ac:dyDescent="0.15">
      <c r="A107" s="5">
        <v>35715</v>
      </c>
      <c r="B107" s="5" t="s">
        <v>49</v>
      </c>
      <c r="C107" s="5" t="s">
        <v>50</v>
      </c>
      <c r="D107" s="6">
        <v>44526</v>
      </c>
      <c r="E107" s="6">
        <v>44529</v>
      </c>
      <c r="F107" s="7">
        <v>33.83</v>
      </c>
      <c r="G107" s="7">
        <v>33.229999999999997</v>
      </c>
      <c r="H107" s="7">
        <v>33.799999999999997</v>
      </c>
      <c r="I107" s="7">
        <v>33.75</v>
      </c>
      <c r="J107" s="8" t="str">
        <f>IF(COUNTIF(F107:I107,"Cq&gt;45")&lt;2,"Dual","Single")</f>
        <v>Dual</v>
      </c>
      <c r="K107" s="8" t="str">
        <f>IF(J107="Dual","",IF(AND(F107="Cq&gt;45",G107="Cq&gt;45"),"Orf","N"))</f>
        <v/>
      </c>
      <c r="L107" s="9">
        <f>AVERAGE(F107:I107)</f>
        <v>33.652500000000003</v>
      </c>
      <c r="M107" s="9">
        <f>AVERAGE(F107:G107)</f>
        <v>33.53</v>
      </c>
      <c r="N107" s="9">
        <f>AVERAGE(H107:I107)</f>
        <v>33.774999999999999</v>
      </c>
      <c r="O107" s="10">
        <f>10^((M107-43.6)/-3.47)</f>
        <v>798.02645938180945</v>
      </c>
      <c r="P107" s="10">
        <f>10^((N107-42.5)/-3.38)</f>
        <v>381.38266288334444</v>
      </c>
      <c r="Q107" s="10">
        <f>AVERAGE(O107,P107)</f>
        <v>589.70456113257694</v>
      </c>
      <c r="R107" s="10">
        <f>Q107/0.1</f>
        <v>5897.0456113257687</v>
      </c>
    </row>
    <row r="108" spans="1:18" ht="20" customHeight="1" x14ac:dyDescent="0.15">
      <c r="A108" s="5">
        <v>35717</v>
      </c>
      <c r="B108" s="5" t="s">
        <v>51</v>
      </c>
      <c r="C108" s="5" t="s">
        <v>52</v>
      </c>
      <c r="D108" s="6">
        <v>44526</v>
      </c>
      <c r="E108" s="6">
        <v>44529</v>
      </c>
      <c r="F108" s="7">
        <v>32.75</v>
      </c>
      <c r="G108" s="7">
        <v>32.81</v>
      </c>
      <c r="H108" s="7">
        <v>32.21</v>
      </c>
      <c r="I108" s="7">
        <v>32.020000000000003</v>
      </c>
      <c r="J108" s="8" t="str">
        <f>IF(COUNTIF(F108:I108,"Cq&gt;45")&lt;2,"Dual","Single")</f>
        <v>Dual</v>
      </c>
      <c r="K108" s="8" t="str">
        <f>IF(J108="Dual","",IF(AND(F108="Cq&gt;45",G108="Cq&gt;45"),"Orf","N"))</f>
        <v/>
      </c>
      <c r="L108" s="9">
        <f>AVERAGE(F108:I108)</f>
        <v>32.447500000000005</v>
      </c>
      <c r="M108" s="9">
        <f>AVERAGE(F108:G108)</f>
        <v>32.78</v>
      </c>
      <c r="N108" s="9">
        <f>AVERAGE(H108:I108)</f>
        <v>32.115000000000002</v>
      </c>
      <c r="O108" s="10">
        <f>10^((M108-43.6)/-3.47)</f>
        <v>1312.6701804012903</v>
      </c>
      <c r="P108" s="10">
        <f>10^((N108-42.5)/-3.38)</f>
        <v>1181.6400629422239</v>
      </c>
      <c r="Q108" s="10">
        <f>AVERAGE(O108,P108)</f>
        <v>1247.1551216717571</v>
      </c>
      <c r="R108" s="10">
        <f>Q108/0.1</f>
        <v>12471.551216717571</v>
      </c>
    </row>
    <row r="109" spans="1:18" ht="20" customHeight="1" x14ac:dyDescent="0.15">
      <c r="A109" s="5">
        <v>35719</v>
      </c>
      <c r="B109" s="5" t="s">
        <v>53</v>
      </c>
      <c r="C109" s="5" t="s">
        <v>54</v>
      </c>
      <c r="D109" s="6">
        <v>44526</v>
      </c>
      <c r="E109" s="6">
        <v>44529</v>
      </c>
      <c r="F109" s="7">
        <v>38.270000000000003</v>
      </c>
      <c r="G109" s="7">
        <v>35.94</v>
      </c>
      <c r="H109" s="7">
        <v>37</v>
      </c>
      <c r="I109" s="7">
        <v>37.049999999999997</v>
      </c>
      <c r="J109" s="8" t="str">
        <f>IF(COUNTIF(F109:I109,"Cq&gt;45")&lt;2,"Dual","Single")</f>
        <v>Dual</v>
      </c>
      <c r="K109" s="8" t="str">
        <f>IF(J109="Dual","",IF(AND(F109="Cq&gt;45",G109="Cq&gt;45"),"Orf","N"))</f>
        <v/>
      </c>
      <c r="L109" s="9">
        <f>AVERAGE(F109:I109)</f>
        <v>37.064999999999998</v>
      </c>
      <c r="M109" s="9">
        <f>AVERAGE(F109:G109)</f>
        <v>37.105000000000004</v>
      </c>
      <c r="N109" s="9">
        <f>AVERAGE(H109:I109)</f>
        <v>37.024999999999999</v>
      </c>
      <c r="O109" s="10">
        <f>10^((M109-43.6)/-3.47)</f>
        <v>74.4316977373349</v>
      </c>
      <c r="P109" s="10">
        <f>10^((N109-42.5)/-3.38)</f>
        <v>41.669902588158081</v>
      </c>
      <c r="Q109" s="10">
        <f>AVERAGE(O109,P109)</f>
        <v>58.050800162746491</v>
      </c>
      <c r="R109" s="10">
        <f>Q109/0.1</f>
        <v>580.50800162746486</v>
      </c>
    </row>
    <row r="110" spans="1:18" ht="20" customHeight="1" x14ac:dyDescent="0.15">
      <c r="A110" s="5">
        <v>35723</v>
      </c>
      <c r="B110" s="5" t="s">
        <v>172</v>
      </c>
      <c r="C110" s="5" t="s">
        <v>173</v>
      </c>
      <c r="D110" s="6">
        <v>44524</v>
      </c>
      <c r="E110" s="6">
        <v>44529</v>
      </c>
      <c r="F110" s="7">
        <v>35.520000000000003</v>
      </c>
      <c r="G110" s="7">
        <v>36.5</v>
      </c>
      <c r="H110" s="7">
        <v>37.83</v>
      </c>
      <c r="I110" s="7">
        <v>36.799999999999997</v>
      </c>
      <c r="J110" s="8" t="str">
        <f>IF(COUNTIF(F110:I110,"Cq&gt;45")&lt;2,"Dual","Single")</f>
        <v>Dual</v>
      </c>
      <c r="K110" s="8" t="str">
        <f>IF(J110="Dual","",IF(AND(F110="Cq&gt;45",G110="Cq&gt;45"),"Orf","N"))</f>
        <v/>
      </c>
      <c r="L110" s="9">
        <f>AVERAGE(F110:I110)</f>
        <v>36.662500000000001</v>
      </c>
      <c r="M110" s="9">
        <f>AVERAGE(F110:G110)</f>
        <v>36.010000000000005</v>
      </c>
      <c r="N110" s="9">
        <f>AVERAGE(H110:I110)</f>
        <v>37.314999999999998</v>
      </c>
      <c r="O110" s="10">
        <f>10^((M110-43.6)/-3.47)</f>
        <v>153.9288003601589</v>
      </c>
      <c r="P110" s="10">
        <f>10^((N110-42.5)/-3.38)</f>
        <v>34.199808057818558</v>
      </c>
      <c r="Q110" s="10">
        <f>AVERAGE(O110,P110)</f>
        <v>94.06430420898873</v>
      </c>
      <c r="R110" s="10">
        <f>Q110/0.1</f>
        <v>940.64304208988722</v>
      </c>
    </row>
    <row r="111" spans="1:18" ht="20" customHeight="1" x14ac:dyDescent="0.15">
      <c r="A111" s="5">
        <v>35741</v>
      </c>
      <c r="B111" s="5" t="s">
        <v>76</v>
      </c>
      <c r="C111" s="5" t="s">
        <v>77</v>
      </c>
      <c r="D111" s="6">
        <v>44530</v>
      </c>
      <c r="E111" s="6">
        <v>44530</v>
      </c>
      <c r="F111" s="7">
        <v>38.090000000000003</v>
      </c>
      <c r="G111" s="7">
        <v>37.25</v>
      </c>
      <c r="H111" s="7">
        <v>36.47</v>
      </c>
      <c r="I111" s="7">
        <v>40.07</v>
      </c>
      <c r="J111" s="8" t="str">
        <f>IF(COUNTIF(F111:I111,"Cq&gt;45")&lt;2,"Dual","Single")</f>
        <v>Dual</v>
      </c>
      <c r="K111" s="8" t="str">
        <f>IF(J111="Dual","",IF(AND(F111="Cq&gt;45",G111="Cq&gt;45"),"Orf","N"))</f>
        <v/>
      </c>
      <c r="L111" s="9">
        <f>AVERAGE(F111:I111)</f>
        <v>37.97</v>
      </c>
      <c r="M111" s="9">
        <f>AVERAGE(F111:G111)</f>
        <v>37.67</v>
      </c>
      <c r="N111" s="9">
        <f>AVERAGE(H111:I111)</f>
        <v>38.269999999999996</v>
      </c>
      <c r="O111" s="10">
        <f>10^((M111-43.6)/-3.47)</f>
        <v>51.160374814995464</v>
      </c>
      <c r="P111" s="10">
        <f>10^((N111-42.5)/-3.38)</f>
        <v>17.843468969435929</v>
      </c>
      <c r="Q111" s="10">
        <f>AVERAGE(O111,P111)</f>
        <v>34.501921892215698</v>
      </c>
      <c r="R111" s="10">
        <f>Q111/0.1</f>
        <v>345.01921892215694</v>
      </c>
    </row>
    <row r="112" spans="1:18" ht="20" customHeight="1" x14ac:dyDescent="0.15">
      <c r="A112" s="5">
        <v>35743</v>
      </c>
      <c r="B112" s="5" t="s">
        <v>78</v>
      </c>
      <c r="C112" s="5" t="s">
        <v>79</v>
      </c>
      <c r="D112" s="6">
        <v>44529</v>
      </c>
      <c r="E112" s="6">
        <v>44530</v>
      </c>
      <c r="F112" s="7">
        <v>36.270000000000003</v>
      </c>
      <c r="G112" s="7">
        <v>35.950000000000003</v>
      </c>
      <c r="H112" s="7">
        <v>35.39</v>
      </c>
      <c r="I112" s="7">
        <v>36.11</v>
      </c>
      <c r="J112" s="8" t="str">
        <f>IF(COUNTIF(F112:I112,"Cq&gt;45")&lt;2,"Dual","Single")</f>
        <v>Dual</v>
      </c>
      <c r="K112" s="8" t="str">
        <f>IF(J112="Dual","",IF(AND(F112="Cq&gt;45",G112="Cq&gt;45"),"Orf","N"))</f>
        <v/>
      </c>
      <c r="L112" s="9">
        <f>AVERAGE(F112:I112)</f>
        <v>35.93</v>
      </c>
      <c r="M112" s="9">
        <f>AVERAGE(F112:G112)</f>
        <v>36.11</v>
      </c>
      <c r="N112" s="9">
        <f>AVERAGE(H112:I112)</f>
        <v>35.75</v>
      </c>
      <c r="O112" s="10">
        <f>10^((M112-43.6)/-3.47)</f>
        <v>144.04607894654546</v>
      </c>
      <c r="P112" s="10">
        <f>10^((N112-42.5)/-3.38)</f>
        <v>99.321076973935106</v>
      </c>
      <c r="Q112" s="10">
        <f>AVERAGE(O112,P112)</f>
        <v>121.68357796024029</v>
      </c>
      <c r="R112" s="10">
        <f>Q112/0.1</f>
        <v>1216.8357796024027</v>
      </c>
    </row>
    <row r="113" spans="1:18" ht="20" customHeight="1" x14ac:dyDescent="0.15">
      <c r="A113" s="5">
        <v>35745</v>
      </c>
      <c r="B113" s="5" t="s">
        <v>31</v>
      </c>
      <c r="C113" s="5" t="s">
        <v>32</v>
      </c>
      <c r="D113" s="6">
        <v>44525</v>
      </c>
      <c r="E113" s="6">
        <v>44529</v>
      </c>
      <c r="F113" s="7">
        <v>34.69</v>
      </c>
      <c r="G113" s="7">
        <v>33.75</v>
      </c>
      <c r="H113" s="7">
        <v>33.79</v>
      </c>
      <c r="I113" s="7">
        <v>34.5</v>
      </c>
      <c r="J113" s="8" t="str">
        <f>IF(COUNTIF(F113:I113,"Cq&gt;45")&lt;2,"Dual","Single")</f>
        <v>Dual</v>
      </c>
      <c r="K113" s="8" t="str">
        <f>IF(J113="Dual","",IF(AND(F113="Cq&gt;45",G113="Cq&gt;45"),"Orf","N"))</f>
        <v/>
      </c>
      <c r="L113" s="9">
        <f>AVERAGE(F113:I113)</f>
        <v>34.182499999999997</v>
      </c>
      <c r="M113" s="9">
        <f>AVERAGE(F113:G113)</f>
        <v>34.22</v>
      </c>
      <c r="N113" s="9">
        <f>AVERAGE(H113:I113)</f>
        <v>34.144999999999996</v>
      </c>
      <c r="O113" s="10">
        <f>10^((M113-43.6)/-3.47)</f>
        <v>504.85891408151565</v>
      </c>
      <c r="P113" s="10">
        <f>10^((N113-42.5)/-3.38)</f>
        <v>296.41043663812536</v>
      </c>
      <c r="Q113" s="10">
        <f>AVERAGE(O113,P113)</f>
        <v>400.63467535982051</v>
      </c>
      <c r="R113" s="10">
        <f>Q113/0.1</f>
        <v>4006.3467535982049</v>
      </c>
    </row>
    <row r="114" spans="1:18" ht="20" customHeight="1" x14ac:dyDescent="0.15">
      <c r="A114" s="5">
        <v>35747</v>
      </c>
      <c r="B114" s="5" t="s">
        <v>35</v>
      </c>
      <c r="C114" s="5" t="s">
        <v>36</v>
      </c>
      <c r="D114" s="6">
        <v>44525</v>
      </c>
      <c r="E114" s="6">
        <v>44529</v>
      </c>
      <c r="F114" s="7" t="s">
        <v>22</v>
      </c>
      <c r="G114" s="7">
        <v>38.08</v>
      </c>
      <c r="H114" s="7" t="s">
        <v>22</v>
      </c>
      <c r="I114" s="7" t="s">
        <v>22</v>
      </c>
      <c r="J114" s="8" t="str">
        <f>IF(COUNTIF(F114:I114,"Cq&gt;45")&lt;2,"Dual","Single")</f>
        <v>Single</v>
      </c>
      <c r="K114" s="8" t="str">
        <f>IF(J114="Dual","",IF(AND(F114="Cq&gt;45",G114="Cq&gt;45"),"Orf","N"))</f>
        <v>N</v>
      </c>
      <c r="L114" s="9">
        <f>AVERAGE(F114:I114)</f>
        <v>38.08</v>
      </c>
      <c r="M114" s="9">
        <f>AVERAGE(F114:G114)</f>
        <v>38.08</v>
      </c>
      <c r="N114" s="9"/>
      <c r="O114" s="10">
        <f>10^((M114-43.6)/-3.47)</f>
        <v>38.974279738232219</v>
      </c>
      <c r="P114" s="10"/>
      <c r="Q114" s="10">
        <f>AVERAGE(O114,P114)</f>
        <v>38.974279738232219</v>
      </c>
      <c r="R114" s="10">
        <f>Q114/0.1</f>
        <v>389.74279738232218</v>
      </c>
    </row>
    <row r="115" spans="1:18" ht="20" customHeight="1" x14ac:dyDescent="0.15">
      <c r="A115" s="5">
        <v>35749</v>
      </c>
      <c r="B115" s="5" t="s">
        <v>82</v>
      </c>
      <c r="C115" s="5" t="s">
        <v>83</v>
      </c>
      <c r="D115" s="6">
        <v>44529</v>
      </c>
      <c r="E115" s="6">
        <v>44530</v>
      </c>
      <c r="F115" s="7">
        <v>34.770000000000003</v>
      </c>
      <c r="G115" s="7">
        <v>34.770000000000003</v>
      </c>
      <c r="H115" s="7">
        <v>35</v>
      </c>
      <c r="I115" s="7">
        <v>34.909999999999997</v>
      </c>
      <c r="J115" s="8" t="str">
        <f>IF(COUNTIF(F115:I115,"Cq&gt;45")&lt;2,"Dual","Single")</f>
        <v>Dual</v>
      </c>
      <c r="K115" s="8" t="str">
        <f>IF(J115="Dual","",IF(AND(F115="Cq&gt;45",G115="Cq&gt;45"),"Orf","N"))</f>
        <v/>
      </c>
      <c r="L115" s="9">
        <f>AVERAGE(F115:I115)</f>
        <v>34.862499999999997</v>
      </c>
      <c r="M115" s="9">
        <f>AVERAGE(F115:G115)</f>
        <v>34.770000000000003</v>
      </c>
      <c r="N115" s="9">
        <f>AVERAGE(H115:I115)</f>
        <v>34.954999999999998</v>
      </c>
      <c r="O115" s="10">
        <f>10^((M115-43.6)/-3.47)</f>
        <v>350.48431569516362</v>
      </c>
      <c r="P115" s="10">
        <f>10^((N115-42.5)/-3.38)</f>
        <v>170.70589571188512</v>
      </c>
      <c r="Q115" s="10">
        <f>AVERAGE(O115,P115)</f>
        <v>260.59510570352438</v>
      </c>
      <c r="R115" s="10">
        <f>Q115/0.1</f>
        <v>2605.9510570352436</v>
      </c>
    </row>
    <row r="116" spans="1:18" ht="20" customHeight="1" x14ac:dyDescent="0.15">
      <c r="A116" s="5">
        <v>35753</v>
      </c>
      <c r="B116" s="5" t="s">
        <v>84</v>
      </c>
      <c r="C116" s="5" t="s">
        <v>85</v>
      </c>
      <c r="D116" s="6">
        <v>44529</v>
      </c>
      <c r="E116" s="6">
        <v>44530</v>
      </c>
      <c r="F116" s="7">
        <v>33.33</v>
      </c>
      <c r="G116" s="7">
        <v>33.33</v>
      </c>
      <c r="H116" s="7">
        <v>33.14</v>
      </c>
      <c r="I116" s="7">
        <v>33.409999999999997</v>
      </c>
      <c r="J116" s="8" t="str">
        <f>IF(COUNTIF(F116:I116,"Cq&gt;45")&lt;2,"Dual","Single")</f>
        <v>Dual</v>
      </c>
      <c r="K116" s="8" t="str">
        <f>IF(J116="Dual","",IF(AND(F116="Cq&gt;45",G116="Cq&gt;45"),"Orf","N"))</f>
        <v/>
      </c>
      <c r="L116" s="9">
        <f>AVERAGE(F116:I116)</f>
        <v>33.302499999999995</v>
      </c>
      <c r="M116" s="9">
        <f>AVERAGE(F116:G116)</f>
        <v>33.33</v>
      </c>
      <c r="N116" s="9">
        <f>AVERAGE(H116:I116)</f>
        <v>33.274999999999999</v>
      </c>
      <c r="O116" s="10">
        <f>10^((M116-43.6)/-3.47)</f>
        <v>911.28490966311995</v>
      </c>
      <c r="P116" s="10">
        <f>10^((N116-42.5)/-3.38)</f>
        <v>536.15448198821025</v>
      </c>
      <c r="Q116" s="10">
        <f>AVERAGE(O116,P116)</f>
        <v>723.7196958256651</v>
      </c>
      <c r="R116" s="10">
        <f>Q116/0.1</f>
        <v>7237.1969582566508</v>
      </c>
    </row>
    <row r="117" spans="1:18" ht="20" customHeight="1" x14ac:dyDescent="0.15">
      <c r="A117" s="5">
        <v>35755</v>
      </c>
      <c r="B117" s="5" t="s">
        <v>174</v>
      </c>
      <c r="C117" s="5" t="s">
        <v>175</v>
      </c>
      <c r="D117" s="6">
        <v>44527</v>
      </c>
      <c r="E117" s="6">
        <v>44530</v>
      </c>
      <c r="F117" s="7" t="s">
        <v>22</v>
      </c>
      <c r="G117" s="7" t="s">
        <v>22</v>
      </c>
      <c r="H117" s="7">
        <v>37.21</v>
      </c>
      <c r="I117" s="7" t="s">
        <v>22</v>
      </c>
      <c r="J117" s="8" t="str">
        <f>IF(COUNTIF(F117:I117,"Cq&gt;45")&lt;2,"Dual","Single")</f>
        <v>Single</v>
      </c>
      <c r="K117" s="8" t="str">
        <f>IF(J117="Dual","",IF(AND(F117="Cq&gt;45",G117="Cq&gt;45"),"Orf","N"))</f>
        <v>Orf</v>
      </c>
      <c r="L117" s="9">
        <f>AVERAGE(F117:I117)</f>
        <v>37.21</v>
      </c>
      <c r="M117" s="9"/>
      <c r="N117" s="9">
        <f>AVERAGE(H117:I117)</f>
        <v>37.21</v>
      </c>
      <c r="O117" s="10"/>
      <c r="P117" s="10">
        <f>10^((N117-42.5)/-3.38)</f>
        <v>36.73573701881093</v>
      </c>
      <c r="Q117" s="10">
        <f>AVERAGE(O117,P117)</f>
        <v>36.73573701881093</v>
      </c>
      <c r="R117" s="10">
        <f>Q117/0.1</f>
        <v>367.35737018810926</v>
      </c>
    </row>
    <row r="118" spans="1:18" ht="20" customHeight="1" x14ac:dyDescent="0.15">
      <c r="A118" s="5">
        <v>35759</v>
      </c>
      <c r="B118" s="5" t="s">
        <v>45</v>
      </c>
      <c r="C118" s="5" t="s">
        <v>46</v>
      </c>
      <c r="D118" s="6">
        <v>44529</v>
      </c>
      <c r="E118" s="6">
        <v>44530</v>
      </c>
      <c r="F118" s="7">
        <v>33.409999999999997</v>
      </c>
      <c r="G118" s="7">
        <v>34.03</v>
      </c>
      <c r="H118" s="7">
        <v>34.78</v>
      </c>
      <c r="I118" s="7">
        <v>33.409999999999997</v>
      </c>
      <c r="J118" s="8" t="str">
        <f>IF(COUNTIF(F118:I118,"Cq&gt;45")&lt;2,"Dual","Single")</f>
        <v>Dual</v>
      </c>
      <c r="K118" s="8" t="str">
        <f>IF(J118="Dual","",IF(AND(F118="Cq&gt;45",G118="Cq&gt;45"),"Orf","N"))</f>
        <v/>
      </c>
      <c r="L118" s="9">
        <f>AVERAGE(F118:I118)</f>
        <v>33.907499999999999</v>
      </c>
      <c r="M118" s="9">
        <f>AVERAGE(F118:G118)</f>
        <v>33.72</v>
      </c>
      <c r="N118" s="9">
        <f>AVERAGE(H118:I118)</f>
        <v>34.094999999999999</v>
      </c>
      <c r="O118" s="10">
        <f>10^((M118-43.6)/-3.47)</f>
        <v>703.49699687991449</v>
      </c>
      <c r="P118" s="10">
        <f>10^((N118-42.5)/-3.38)</f>
        <v>306.68066092699917</v>
      </c>
      <c r="Q118" s="10">
        <f>AVERAGE(O118,P118)</f>
        <v>505.08882890345683</v>
      </c>
      <c r="R118" s="10">
        <f>Q118/0.1</f>
        <v>5050.8882890345676</v>
      </c>
    </row>
    <row r="119" spans="1:18" ht="20" customHeight="1" x14ac:dyDescent="0.15">
      <c r="A119" s="5">
        <v>35761</v>
      </c>
      <c r="B119" s="5" t="s">
        <v>160</v>
      </c>
      <c r="C119" s="5" t="s">
        <v>161</v>
      </c>
      <c r="D119" s="6">
        <v>44529</v>
      </c>
      <c r="E119" s="6">
        <v>44530</v>
      </c>
      <c r="F119" s="7">
        <v>36.24</v>
      </c>
      <c r="G119" s="7">
        <v>37.18</v>
      </c>
      <c r="H119" s="7">
        <v>38.090000000000003</v>
      </c>
      <c r="I119" s="7">
        <v>38.090000000000003</v>
      </c>
      <c r="J119" s="8" t="str">
        <f>IF(COUNTIF(F119:I119,"Cq&gt;45")&lt;2,"Dual","Single")</f>
        <v>Dual</v>
      </c>
      <c r="K119" s="8" t="str">
        <f>IF(J119="Dual","",IF(AND(F119="Cq&gt;45",G119="Cq&gt;45"),"Orf","N"))</f>
        <v/>
      </c>
      <c r="L119" s="9">
        <f>AVERAGE(F119:I119)</f>
        <v>37.400000000000006</v>
      </c>
      <c r="M119" s="9">
        <f>AVERAGE(F119:G119)</f>
        <v>36.71</v>
      </c>
      <c r="N119" s="9">
        <f>AVERAGE(H119:I119)</f>
        <v>38.090000000000003</v>
      </c>
      <c r="O119" s="10">
        <f>10^((M119-43.6)/-3.47)</f>
        <v>96.736590849603331</v>
      </c>
      <c r="P119" s="10">
        <f>10^((N119-42.5)/-3.38)</f>
        <v>20.171292535359992</v>
      </c>
      <c r="Q119" s="10">
        <f>AVERAGE(O119,P119)</f>
        <v>58.453941692481663</v>
      </c>
      <c r="R119" s="10">
        <f>Q119/0.1</f>
        <v>584.53941692481658</v>
      </c>
    </row>
    <row r="120" spans="1:18" ht="20" customHeight="1" x14ac:dyDescent="0.15">
      <c r="A120" s="5">
        <v>35763</v>
      </c>
      <c r="B120" s="5" t="s">
        <v>176</v>
      </c>
      <c r="C120" s="5" t="s">
        <v>177</v>
      </c>
      <c r="D120" s="6">
        <v>44526</v>
      </c>
      <c r="E120" s="6">
        <v>44529</v>
      </c>
      <c r="F120" s="7">
        <v>35.229999999999997</v>
      </c>
      <c r="G120" s="7">
        <v>35.36</v>
      </c>
      <c r="H120" s="7">
        <v>34.700000000000003</v>
      </c>
      <c r="I120" s="7">
        <v>34.630000000000003</v>
      </c>
      <c r="J120" s="8" t="str">
        <f>IF(COUNTIF(F120:I120,"Cq&gt;45")&lt;2,"Dual","Single")</f>
        <v>Dual</v>
      </c>
      <c r="K120" s="8" t="str">
        <f>IF(J120="Dual","",IF(AND(F120="Cq&gt;45",G120="Cq&gt;45"),"Orf","N"))</f>
        <v/>
      </c>
      <c r="L120" s="9">
        <f>AVERAGE(F120:I120)</f>
        <v>34.980000000000004</v>
      </c>
      <c r="M120" s="9">
        <f>AVERAGE(F120:G120)</f>
        <v>35.295000000000002</v>
      </c>
      <c r="N120" s="9">
        <f>AVERAGE(H120:I120)</f>
        <v>34.665000000000006</v>
      </c>
      <c r="O120" s="10">
        <f>10^((M120-43.6)/-3.47)</f>
        <v>247.38408572331738</v>
      </c>
      <c r="P120" s="10">
        <f>10^((N120-42.5)/-3.38)</f>
        <v>207.99233824683088</v>
      </c>
      <c r="Q120" s="10">
        <f>AVERAGE(O120,P120)</f>
        <v>227.68821198507413</v>
      </c>
      <c r="R120" s="10">
        <f>Q120/0.1</f>
        <v>2276.8821198507412</v>
      </c>
    </row>
    <row r="121" spans="1:18" ht="20" customHeight="1" x14ac:dyDescent="0.15">
      <c r="A121" s="5">
        <v>35769</v>
      </c>
      <c r="B121" s="5" t="s">
        <v>110</v>
      </c>
      <c r="C121" s="5" t="s">
        <v>111</v>
      </c>
      <c r="D121" s="6">
        <v>44529</v>
      </c>
      <c r="E121" s="6">
        <v>44530</v>
      </c>
      <c r="F121" s="7">
        <v>34.130000000000003</v>
      </c>
      <c r="G121" s="7">
        <v>34.53</v>
      </c>
      <c r="H121" s="7">
        <v>33.03</v>
      </c>
      <c r="I121" s="7">
        <v>32.81</v>
      </c>
      <c r="J121" s="8" t="str">
        <f>IF(COUNTIF(F121:I121,"Cq&gt;45")&lt;2,"Dual","Single")</f>
        <v>Dual</v>
      </c>
      <c r="K121" s="8" t="str">
        <f>IF(J121="Dual","",IF(AND(F121="Cq&gt;45",G121="Cq&gt;45"),"Orf","N"))</f>
        <v/>
      </c>
      <c r="L121" s="9">
        <f>AVERAGE(F121:I121)</f>
        <v>33.625</v>
      </c>
      <c r="M121" s="9">
        <f>AVERAGE(F121:G121)</f>
        <v>34.33</v>
      </c>
      <c r="N121" s="9">
        <f>AVERAGE(H121:I121)</f>
        <v>32.92</v>
      </c>
      <c r="O121" s="10">
        <f>10^((M121-43.6)/-3.47)</f>
        <v>469.32073336615809</v>
      </c>
      <c r="P121" s="10">
        <f>10^((N121-42.5)/-3.38)</f>
        <v>682.84090085858361</v>
      </c>
      <c r="Q121" s="10">
        <f>AVERAGE(O121,P121)</f>
        <v>576.08081711237082</v>
      </c>
      <c r="R121" s="10">
        <f>Q121/0.1</f>
        <v>5760.8081711237082</v>
      </c>
    </row>
    <row r="122" spans="1:18" ht="20" customHeight="1" x14ac:dyDescent="0.15">
      <c r="A122" s="5">
        <v>35771</v>
      </c>
      <c r="B122" s="5" t="s">
        <v>178</v>
      </c>
      <c r="C122" s="5" t="s">
        <v>179</v>
      </c>
      <c r="D122" s="6">
        <v>44529</v>
      </c>
      <c r="E122" s="6">
        <v>44530</v>
      </c>
      <c r="F122" s="7">
        <v>32.340000000000003</v>
      </c>
      <c r="G122" s="7">
        <v>32.49</v>
      </c>
      <c r="H122" s="7">
        <v>32.299999999999997</v>
      </c>
      <c r="I122" s="7">
        <v>31.97</v>
      </c>
      <c r="J122" s="8" t="str">
        <f>IF(COUNTIF(F122:I122,"Cq&gt;45")&lt;2,"Dual","Single")</f>
        <v>Dual</v>
      </c>
      <c r="K122" s="8" t="str">
        <f>IF(J122="Dual","",IF(AND(F122="Cq&gt;45",G122="Cq&gt;45"),"Orf","N"))</f>
        <v/>
      </c>
      <c r="L122" s="9">
        <f>AVERAGE(F122:I122)</f>
        <v>32.275000000000006</v>
      </c>
      <c r="M122" s="9">
        <f>AVERAGE(F122:G122)</f>
        <v>32.415000000000006</v>
      </c>
      <c r="N122" s="9">
        <f>AVERAGE(H122:I122)</f>
        <v>32.134999999999998</v>
      </c>
      <c r="O122" s="10">
        <f>10^((M122-43.6)/-3.47)</f>
        <v>1672.4107077003111</v>
      </c>
      <c r="P122" s="10">
        <f>10^((N122-42.5)/-3.38)</f>
        <v>1165.6496760977523</v>
      </c>
      <c r="Q122" s="10">
        <f>AVERAGE(O122,P122)</f>
        <v>1419.0301918990317</v>
      </c>
      <c r="R122" s="10">
        <f>Q122/0.1</f>
        <v>14190.301918990317</v>
      </c>
    </row>
    <row r="123" spans="1:18" ht="20" customHeight="1" x14ac:dyDescent="0.15">
      <c r="A123" s="5">
        <v>35773</v>
      </c>
      <c r="B123" s="5" t="s">
        <v>114</v>
      </c>
      <c r="C123" s="5" t="s">
        <v>115</v>
      </c>
      <c r="D123" s="6">
        <v>44529</v>
      </c>
      <c r="E123" s="6">
        <v>44530</v>
      </c>
      <c r="F123" s="7">
        <v>34.74</v>
      </c>
      <c r="G123" s="7">
        <v>34.04</v>
      </c>
      <c r="H123" s="7">
        <v>34.020000000000003</v>
      </c>
      <c r="I123" s="7">
        <v>33.450000000000003</v>
      </c>
      <c r="J123" s="8" t="str">
        <f>IF(COUNTIF(F123:I123,"Cq&gt;45")&lt;2,"Dual","Single")</f>
        <v>Dual</v>
      </c>
      <c r="K123" s="8" t="str">
        <f>IF(J123="Dual","",IF(AND(F123="Cq&gt;45",G123="Cq&gt;45"),"Orf","N"))</f>
        <v/>
      </c>
      <c r="L123" s="9">
        <f>AVERAGE(F123:I123)</f>
        <v>34.0625</v>
      </c>
      <c r="M123" s="9">
        <f>AVERAGE(F123:G123)</f>
        <v>34.39</v>
      </c>
      <c r="N123" s="9">
        <f>AVERAGE(H123:I123)</f>
        <v>33.734999999999999</v>
      </c>
      <c r="O123" s="10">
        <f>10^((M123-43.6)/-3.47)</f>
        <v>451.00221450652958</v>
      </c>
      <c r="P123" s="10">
        <f>10^((N123-42.5)/-3.38)</f>
        <v>391.91805059898144</v>
      </c>
      <c r="Q123" s="10">
        <f>AVERAGE(O123,P123)</f>
        <v>421.46013255275551</v>
      </c>
      <c r="R123" s="10">
        <f>Q123/0.1</f>
        <v>4214.6013255275548</v>
      </c>
    </row>
    <row r="124" spans="1:18" ht="20" customHeight="1" x14ac:dyDescent="0.15">
      <c r="A124" s="5">
        <v>35837</v>
      </c>
      <c r="B124" s="5" t="s">
        <v>18</v>
      </c>
      <c r="C124" s="5" t="s">
        <v>19</v>
      </c>
      <c r="D124" s="6">
        <v>44526</v>
      </c>
      <c r="E124" s="6">
        <v>44529</v>
      </c>
      <c r="F124" s="7">
        <v>30.93</v>
      </c>
      <c r="G124" s="7">
        <v>30.95</v>
      </c>
      <c r="H124" s="7">
        <v>30.98</v>
      </c>
      <c r="I124" s="7">
        <v>30.81</v>
      </c>
      <c r="J124" s="8" t="str">
        <f>IF(COUNTIF(F124:I124,"Cq&gt;45")&lt;2,"Dual","Single")</f>
        <v>Dual</v>
      </c>
      <c r="K124" s="8" t="str">
        <f>IF(J124="Dual","",IF(AND(F124="Cq&gt;45",G124="Cq&gt;45"),"Orf","N"))</f>
        <v/>
      </c>
      <c r="L124" s="9">
        <f>AVERAGE(F124:I124)</f>
        <v>30.9175</v>
      </c>
      <c r="M124" s="9">
        <f>AVERAGE(F124:G124)</f>
        <v>30.939999999999998</v>
      </c>
      <c r="N124" s="9">
        <f>AVERAGE(H124:I124)</f>
        <v>30.895</v>
      </c>
      <c r="O124" s="10">
        <f>10^((M124-43.6)/-3.47)</f>
        <v>4450.563333194872</v>
      </c>
      <c r="P124" s="10">
        <f>10^((N124-42.5)/-3.38)</f>
        <v>2712.8885504903619</v>
      </c>
      <c r="Q124" s="10">
        <f>AVERAGE(O124,P124)</f>
        <v>3581.725941842617</v>
      </c>
      <c r="R124" s="10">
        <f>Q124/0.1</f>
        <v>35817.259418426169</v>
      </c>
    </row>
    <row r="125" spans="1:18" ht="20" customHeight="1" x14ac:dyDescent="0.15">
      <c r="A125" s="5">
        <v>35867</v>
      </c>
      <c r="B125" s="5" t="s">
        <v>180</v>
      </c>
      <c r="C125" s="5" t="s">
        <v>181</v>
      </c>
      <c r="D125" s="6">
        <v>44529</v>
      </c>
      <c r="E125" s="6">
        <v>44530</v>
      </c>
      <c r="F125" s="7">
        <v>35.39</v>
      </c>
      <c r="G125" s="7">
        <v>36.1</v>
      </c>
      <c r="H125" s="7">
        <v>34.74</v>
      </c>
      <c r="I125" s="7">
        <v>34.67</v>
      </c>
      <c r="J125" s="8" t="str">
        <f>IF(COUNTIF(F125:I125,"Cq&gt;45")&lt;2,"Dual","Single")</f>
        <v>Dual</v>
      </c>
      <c r="K125" s="8" t="str">
        <f>IF(J125="Dual","",IF(AND(F125="Cq&gt;45",G125="Cq&gt;45"),"Orf","N"))</f>
        <v/>
      </c>
      <c r="L125" s="9">
        <f>AVERAGE(F125:I125)</f>
        <v>35.225000000000009</v>
      </c>
      <c r="M125" s="9">
        <f>AVERAGE(F125:G125)</f>
        <v>35.745000000000005</v>
      </c>
      <c r="N125" s="9">
        <f>AVERAGE(H125:I125)</f>
        <v>34.704999999999998</v>
      </c>
      <c r="O125" s="10">
        <f>10^((M125-43.6)/-3.47)</f>
        <v>183.52226509693526</v>
      </c>
      <c r="P125" s="10">
        <f>10^((N125-42.5)/-3.38)</f>
        <v>202.40116957786336</v>
      </c>
      <c r="Q125" s="10">
        <f>AVERAGE(O125,P125)</f>
        <v>192.96171733739931</v>
      </c>
      <c r="R125" s="10">
        <f>Q125/0.1</f>
        <v>1929.617173373993</v>
      </c>
    </row>
    <row r="126" spans="1:18" ht="20" customHeight="1" x14ac:dyDescent="0.15">
      <c r="A126" s="5">
        <v>35869</v>
      </c>
      <c r="B126" s="5" t="s">
        <v>182</v>
      </c>
      <c r="C126" s="5" t="s">
        <v>183</v>
      </c>
      <c r="D126" s="6">
        <v>44529</v>
      </c>
      <c r="E126" s="6">
        <v>44530</v>
      </c>
      <c r="F126" s="7">
        <v>35.119999999999997</v>
      </c>
      <c r="G126" s="7">
        <v>36</v>
      </c>
      <c r="H126" s="7">
        <v>35.270000000000003</v>
      </c>
      <c r="I126" s="7">
        <v>35.17</v>
      </c>
      <c r="J126" s="8" t="str">
        <f>IF(COUNTIF(F126:I126,"Cq&gt;45")&lt;2,"Dual","Single")</f>
        <v>Dual</v>
      </c>
      <c r="K126" s="8" t="str">
        <f>IF(J126="Dual","",IF(AND(F126="Cq&gt;45",G126="Cq&gt;45"),"Orf","N"))</f>
        <v/>
      </c>
      <c r="L126" s="9">
        <f>AVERAGE(F126:I126)</f>
        <v>35.39</v>
      </c>
      <c r="M126" s="9">
        <f>AVERAGE(F126:G126)</f>
        <v>35.56</v>
      </c>
      <c r="N126" s="9">
        <f>AVERAGE(H126:I126)</f>
        <v>35.22</v>
      </c>
      <c r="O126" s="10">
        <f>10^((M126-43.6)/-3.47)</f>
        <v>207.49272859874341</v>
      </c>
      <c r="P126" s="10">
        <f>10^((N126-42.5)/-3.38)</f>
        <v>142.51026703029996</v>
      </c>
      <c r="Q126" s="10">
        <f>AVERAGE(O126,P126)</f>
        <v>175.00149781452168</v>
      </c>
      <c r="R126" s="10">
        <f>Q126/0.1</f>
        <v>1750.0149781452167</v>
      </c>
    </row>
    <row r="127" spans="1:18" ht="20" customHeight="1" x14ac:dyDescent="0.15">
      <c r="A127" s="5">
        <v>35879</v>
      </c>
      <c r="B127" s="5" t="s">
        <v>66</v>
      </c>
      <c r="C127" s="5" t="s">
        <v>67</v>
      </c>
      <c r="D127" s="6">
        <v>44526</v>
      </c>
      <c r="E127" s="6">
        <v>44530</v>
      </c>
      <c r="F127" s="7">
        <v>37.21</v>
      </c>
      <c r="G127" s="7">
        <v>37.96</v>
      </c>
      <c r="H127" s="7">
        <v>38.549999999999997</v>
      </c>
      <c r="I127" s="7">
        <v>38.71</v>
      </c>
      <c r="J127" s="8" t="str">
        <f>IF(COUNTIF(F127:I127,"Cq&gt;45")&lt;2,"Dual","Single")</f>
        <v>Dual</v>
      </c>
      <c r="K127" s="8" t="str">
        <f>IF(J127="Dual","",IF(AND(F127="Cq&gt;45",G127="Cq&gt;45"),"Orf","N"))</f>
        <v/>
      </c>
      <c r="L127" s="9">
        <f>AVERAGE(F127:I127)</f>
        <v>38.107500000000002</v>
      </c>
      <c r="M127" s="9">
        <f>AVERAGE(F127:G127)</f>
        <v>37.585000000000001</v>
      </c>
      <c r="N127" s="9">
        <f>AVERAGE(H127:I127)</f>
        <v>38.629999999999995</v>
      </c>
      <c r="O127" s="10">
        <f>10^((M127-43.6)/-3.47)</f>
        <v>54.128924092742473</v>
      </c>
      <c r="P127" s="10">
        <f>10^((N127-42.5)/-3.38)</f>
        <v>13.962732383501081</v>
      </c>
      <c r="Q127" s="10">
        <f>AVERAGE(O127,P127)</f>
        <v>34.045828238121778</v>
      </c>
      <c r="R127" s="10">
        <f>Q127/0.1</f>
        <v>340.45828238121777</v>
      </c>
    </row>
    <row r="128" spans="1:18" ht="20" customHeight="1" x14ac:dyDescent="0.15">
      <c r="A128" s="5">
        <v>35883</v>
      </c>
      <c r="B128" s="5" t="s">
        <v>152</v>
      </c>
      <c r="C128" s="5" t="s">
        <v>184</v>
      </c>
      <c r="D128" s="6">
        <v>44529</v>
      </c>
      <c r="E128" s="6">
        <v>44530</v>
      </c>
      <c r="F128" s="7">
        <v>36.200000000000003</v>
      </c>
      <c r="G128" s="7">
        <v>35.159999999999997</v>
      </c>
      <c r="H128" s="7">
        <v>35.47</v>
      </c>
      <c r="I128" s="7">
        <v>34.590000000000003</v>
      </c>
      <c r="J128" s="8" t="str">
        <f>IF(COUNTIF(F128:I128,"Cq&gt;45")&lt;2,"Dual","Single")</f>
        <v>Dual</v>
      </c>
      <c r="K128" s="8" t="str">
        <f>IF(J128="Dual","",IF(AND(F128="Cq&gt;45",G128="Cq&gt;45"),"Orf","N"))</f>
        <v/>
      </c>
      <c r="L128" s="9">
        <f>AVERAGE(F128:I128)</f>
        <v>35.355000000000004</v>
      </c>
      <c r="M128" s="9">
        <f>AVERAGE(F128:G128)</f>
        <v>35.68</v>
      </c>
      <c r="N128" s="9">
        <f>AVERAGE(H128:I128)</f>
        <v>35.03</v>
      </c>
      <c r="O128" s="10">
        <f>10^((M128-43.6)/-3.47)</f>
        <v>191.61113758998505</v>
      </c>
      <c r="P128" s="10">
        <f>10^((N128-42.5)/-3.38)</f>
        <v>162.20310802088684</v>
      </c>
      <c r="Q128" s="10">
        <f>AVERAGE(O128,P128)</f>
        <v>176.90712280543596</v>
      </c>
      <c r="R128" s="10">
        <f>Q128/0.1</f>
        <v>1769.0712280543596</v>
      </c>
    </row>
    <row r="129" spans="1:18" ht="20" customHeight="1" x14ac:dyDescent="0.15">
      <c r="A129" s="5">
        <v>35895</v>
      </c>
      <c r="B129" s="5" t="s">
        <v>88</v>
      </c>
      <c r="C129" s="5" t="s">
        <v>89</v>
      </c>
      <c r="D129" s="6">
        <v>44529</v>
      </c>
      <c r="E129" s="6">
        <v>44530</v>
      </c>
      <c r="F129" s="7">
        <v>34.6</v>
      </c>
      <c r="G129" s="7">
        <v>34.35</v>
      </c>
      <c r="H129" s="7">
        <v>34.5</v>
      </c>
      <c r="I129" s="7">
        <v>35.270000000000003</v>
      </c>
      <c r="J129" s="8" t="str">
        <f>IF(COUNTIF(F129:I129,"Cq&gt;45")&lt;2,"Dual","Single")</f>
        <v>Dual</v>
      </c>
      <c r="K129" s="8" t="str">
        <f>IF(J129="Dual","",IF(AND(F129="Cq&gt;45",G129="Cq&gt;45"),"Orf","N"))</f>
        <v/>
      </c>
      <c r="L129" s="9">
        <f>AVERAGE(F129:I129)</f>
        <v>34.68</v>
      </c>
      <c r="M129" s="9">
        <f>AVERAGE(F129:G129)</f>
        <v>34.475000000000001</v>
      </c>
      <c r="N129" s="9">
        <f>AVERAGE(H129:I129)</f>
        <v>34.885000000000005</v>
      </c>
      <c r="O129" s="10">
        <f>10^((M129-43.6)/-3.47)</f>
        <v>426.26826088421535</v>
      </c>
      <c r="P129" s="10">
        <f>10^((N129-42.5)/-3.38)</f>
        <v>179.04350861052316</v>
      </c>
      <c r="Q129" s="10">
        <f>AVERAGE(O129,P129)</f>
        <v>302.65588474736927</v>
      </c>
      <c r="R129" s="10">
        <f>Q129/0.1</f>
        <v>3026.5588474736924</v>
      </c>
    </row>
    <row r="130" spans="1:18" ht="20" customHeight="1" x14ac:dyDescent="0.15">
      <c r="A130" s="5">
        <v>35897</v>
      </c>
      <c r="B130" s="5" t="s">
        <v>90</v>
      </c>
      <c r="C130" s="5" t="s">
        <v>185</v>
      </c>
      <c r="D130" s="6">
        <v>44529</v>
      </c>
      <c r="E130" s="6">
        <v>44530</v>
      </c>
      <c r="F130" s="7">
        <v>37.03</v>
      </c>
      <c r="G130" s="7">
        <v>37.200000000000003</v>
      </c>
      <c r="H130" s="7">
        <v>38.22</v>
      </c>
      <c r="I130" s="7">
        <v>36.700000000000003</v>
      </c>
      <c r="J130" s="8" t="str">
        <f>IF(COUNTIF(F130:I130,"Cq&gt;45")&lt;2,"Dual","Single")</f>
        <v>Dual</v>
      </c>
      <c r="K130" s="8" t="str">
        <f>IF(J130="Dual","",IF(AND(F130="Cq&gt;45",G130="Cq&gt;45"),"Orf","N"))</f>
        <v/>
      </c>
      <c r="L130" s="9">
        <f>AVERAGE(F130:I130)</f>
        <v>37.287500000000001</v>
      </c>
      <c r="M130" s="9">
        <f>AVERAGE(F130:G130)</f>
        <v>37.115000000000002</v>
      </c>
      <c r="N130" s="9">
        <f>AVERAGE(H130:I130)</f>
        <v>37.46</v>
      </c>
      <c r="O130" s="10">
        <f>10^((M130-43.6)/-3.47)</f>
        <v>73.939427007534306</v>
      </c>
      <c r="P130" s="10">
        <f>10^((N130-42.5)/-3.38)</f>
        <v>30.983056597506135</v>
      </c>
      <c r="Q130" s="10">
        <f>AVERAGE(O130,P130)</f>
        <v>52.46124180252022</v>
      </c>
      <c r="R130" s="10">
        <f>Q130/0.1</f>
        <v>524.61241802520215</v>
      </c>
    </row>
    <row r="131" spans="1:18" ht="20" customHeight="1" x14ac:dyDescent="0.15">
      <c r="A131" s="5">
        <v>35899</v>
      </c>
      <c r="B131" s="5" t="s">
        <v>39</v>
      </c>
      <c r="C131" s="5" t="s">
        <v>166</v>
      </c>
      <c r="D131" s="6">
        <v>44529</v>
      </c>
      <c r="E131" s="6">
        <v>44530</v>
      </c>
      <c r="F131" s="7">
        <v>36.729999999999997</v>
      </c>
      <c r="G131" s="7">
        <v>37.19</v>
      </c>
      <c r="H131" s="7">
        <v>37.130000000000003</v>
      </c>
      <c r="I131" s="7">
        <v>39.08</v>
      </c>
      <c r="J131" s="8" t="str">
        <f>IF(COUNTIF(F131:I131,"Cq&gt;45")&lt;2,"Dual","Single")</f>
        <v>Dual</v>
      </c>
      <c r="K131" s="8" t="str">
        <f>IF(J131="Dual","",IF(AND(F131="Cq&gt;45",G131="Cq&gt;45"),"Orf","N"))</f>
        <v/>
      </c>
      <c r="L131" s="9">
        <f>AVERAGE(F131:I131)</f>
        <v>37.532499999999999</v>
      </c>
      <c r="M131" s="9">
        <f>AVERAGE(F131:G131)</f>
        <v>36.959999999999994</v>
      </c>
      <c r="N131" s="9">
        <f>AVERAGE(H131:I131)</f>
        <v>38.105000000000004</v>
      </c>
      <c r="O131" s="10">
        <f>10^((M131-43.6)/-3.47)</f>
        <v>81.949190623091781</v>
      </c>
      <c r="P131" s="10">
        <f>10^((N131-42.5)/-3.38)</f>
        <v>19.966220269545541</v>
      </c>
      <c r="Q131" s="10">
        <f>AVERAGE(O131,P131)</f>
        <v>50.957705446318663</v>
      </c>
      <c r="R131" s="10">
        <f>Q131/0.1</f>
        <v>509.57705446318658</v>
      </c>
    </row>
    <row r="132" spans="1:18" ht="20" customHeight="1" x14ac:dyDescent="0.15">
      <c r="A132" s="5">
        <v>35903</v>
      </c>
      <c r="B132" s="5" t="s">
        <v>92</v>
      </c>
      <c r="C132" s="5" t="s">
        <v>93</v>
      </c>
      <c r="D132" s="6">
        <v>44529</v>
      </c>
      <c r="E132" s="6">
        <v>44530</v>
      </c>
      <c r="F132" s="7">
        <v>34.4</v>
      </c>
      <c r="G132" s="7">
        <v>34.4</v>
      </c>
      <c r="H132" s="7">
        <v>34.299999999999997</v>
      </c>
      <c r="I132" s="7">
        <v>33.630000000000003</v>
      </c>
      <c r="J132" s="8" t="str">
        <f>IF(COUNTIF(F132:I132,"Cq&gt;45")&lt;2,"Dual","Single")</f>
        <v>Dual</v>
      </c>
      <c r="K132" s="8" t="str">
        <f>IF(J132="Dual","",IF(AND(F132="Cq&gt;45",G132="Cq&gt;45"),"Orf","N"))</f>
        <v/>
      </c>
      <c r="L132" s="9">
        <f>AVERAGE(F132:I132)</f>
        <v>34.182499999999997</v>
      </c>
      <c r="M132" s="9">
        <f>AVERAGE(F132:G132)</f>
        <v>34.4</v>
      </c>
      <c r="N132" s="9">
        <f>AVERAGE(H132:I132)</f>
        <v>33.965000000000003</v>
      </c>
      <c r="O132" s="10">
        <f>10^((M132-43.6)/-3.47)</f>
        <v>448.0194101902789</v>
      </c>
      <c r="P132" s="10">
        <f>10^((N132-42.5)/-3.38)</f>
        <v>335.0795542168849</v>
      </c>
      <c r="Q132" s="10">
        <f>AVERAGE(O132,P132)</f>
        <v>391.54948220358187</v>
      </c>
      <c r="R132" s="10">
        <f>Q132/0.1</f>
        <v>3915.4948220358187</v>
      </c>
    </row>
    <row r="133" spans="1:18" ht="20" customHeight="1" x14ac:dyDescent="0.15">
      <c r="A133" s="5">
        <v>35911</v>
      </c>
      <c r="B133" s="5" t="s">
        <v>96</v>
      </c>
      <c r="C133" s="5" t="s">
        <v>97</v>
      </c>
      <c r="D133" s="6">
        <v>44530</v>
      </c>
      <c r="E133" s="6">
        <v>44531</v>
      </c>
      <c r="F133" s="7">
        <v>32.369999999999997</v>
      </c>
      <c r="G133" s="7">
        <v>33.01</v>
      </c>
      <c r="H133" s="7">
        <v>32.270000000000003</v>
      </c>
      <c r="I133" s="7">
        <v>32.56</v>
      </c>
      <c r="J133" s="8" t="str">
        <f>IF(COUNTIF(F133:I133,"Cq&gt;45")&lt;2,"Dual","Single")</f>
        <v>Dual</v>
      </c>
      <c r="K133" s="8" t="str">
        <f>IF(J133="Dual","",IF(AND(F133="Cq&gt;45",G133="Cq&gt;45"),"Orf","N"))</f>
        <v/>
      </c>
      <c r="L133" s="9">
        <f>AVERAGE(F133:I133)</f>
        <v>32.552500000000002</v>
      </c>
      <c r="M133" s="9">
        <f>AVERAGE(F133:G133)</f>
        <v>32.69</v>
      </c>
      <c r="N133" s="9">
        <f>AVERAGE(H133:I133)</f>
        <v>32.415000000000006</v>
      </c>
      <c r="O133" s="10">
        <f>10^((M133-43.6)/-3.47)</f>
        <v>1393.4526602541637</v>
      </c>
      <c r="P133" s="10">
        <f>10^((N133-42.5)/-3.38)</f>
        <v>963.22514351019299</v>
      </c>
      <c r="Q133" s="10">
        <f>AVERAGE(O133,P133)</f>
        <v>1178.3389018821783</v>
      </c>
      <c r="R133" s="10">
        <f>Q133/0.1</f>
        <v>11783.389018821783</v>
      </c>
    </row>
    <row r="134" spans="1:18" ht="20" customHeight="1" x14ac:dyDescent="0.15">
      <c r="A134" s="5">
        <v>35913</v>
      </c>
      <c r="B134" s="5" t="s">
        <v>98</v>
      </c>
      <c r="C134" s="5" t="s">
        <v>99</v>
      </c>
      <c r="D134" s="6">
        <v>44530</v>
      </c>
      <c r="E134" s="6">
        <v>44531</v>
      </c>
      <c r="F134" s="7">
        <v>32.19</v>
      </c>
      <c r="G134" s="7">
        <v>32.64</v>
      </c>
      <c r="H134" s="7">
        <v>31.47</v>
      </c>
      <c r="I134" s="7">
        <v>31.98</v>
      </c>
      <c r="J134" s="8" t="str">
        <f>IF(COUNTIF(F134:I134,"Cq&gt;45")&lt;2,"Dual","Single")</f>
        <v>Dual</v>
      </c>
      <c r="K134" s="8" t="str">
        <f>IF(J134="Dual","",IF(AND(F134="Cq&gt;45",G134="Cq&gt;45"),"Orf","N"))</f>
        <v/>
      </c>
      <c r="L134" s="9">
        <f>AVERAGE(F134:I134)</f>
        <v>32.07</v>
      </c>
      <c r="M134" s="9">
        <f>AVERAGE(F134:G134)</f>
        <v>32.414999999999999</v>
      </c>
      <c r="N134" s="9">
        <f>AVERAGE(H134:I134)</f>
        <v>31.725000000000001</v>
      </c>
      <c r="O134" s="10">
        <f>10^((M134-43.6)/-3.47)</f>
        <v>1672.41070770032</v>
      </c>
      <c r="P134" s="10">
        <f>10^((N134-42.5)/-3.38)</f>
        <v>1541.2384054995346</v>
      </c>
      <c r="Q134" s="10">
        <f>AVERAGE(O134,P134)</f>
        <v>1606.8245565999273</v>
      </c>
      <c r="R134" s="10">
        <f>Q134/0.1</f>
        <v>16068.245565999272</v>
      </c>
    </row>
    <row r="135" spans="1:18" ht="20" customHeight="1" x14ac:dyDescent="0.15">
      <c r="A135" s="5">
        <v>35917</v>
      </c>
      <c r="B135" s="5" t="s">
        <v>100</v>
      </c>
      <c r="C135" s="5" t="s">
        <v>101</v>
      </c>
      <c r="D135" s="6">
        <v>44530</v>
      </c>
      <c r="E135" s="6">
        <v>44531</v>
      </c>
      <c r="F135" s="7">
        <v>31.2</v>
      </c>
      <c r="G135" s="7">
        <v>31.35</v>
      </c>
      <c r="H135" s="7">
        <v>31.18</v>
      </c>
      <c r="I135" s="7">
        <v>31.01</v>
      </c>
      <c r="J135" s="8" t="str">
        <f>IF(COUNTIF(F135:I135,"Cq&gt;45")&lt;2,"Dual","Single")</f>
        <v>Dual</v>
      </c>
      <c r="K135" s="8" t="str">
        <f>IF(J135="Dual","",IF(AND(F135="Cq&gt;45",G135="Cq&gt;45"),"Orf","N"))</f>
        <v/>
      </c>
      <c r="L135" s="9">
        <f>AVERAGE(F135:I135)</f>
        <v>31.184999999999999</v>
      </c>
      <c r="M135" s="9">
        <f>AVERAGE(F135:G135)</f>
        <v>31.274999999999999</v>
      </c>
      <c r="N135" s="9">
        <f>AVERAGE(H135:I135)</f>
        <v>31.094999999999999</v>
      </c>
      <c r="O135" s="10">
        <f>10^((M135-43.6)/-3.47)</f>
        <v>3563.4707542220003</v>
      </c>
      <c r="P135" s="10">
        <f>10^((N135-42.5)/-3.38)</f>
        <v>2367.3384669888214</v>
      </c>
      <c r="Q135" s="10">
        <f>AVERAGE(O135,P135)</f>
        <v>2965.4046106054111</v>
      </c>
      <c r="R135" s="10">
        <f>Q135/0.1</f>
        <v>29654.046106054109</v>
      </c>
    </row>
    <row r="136" spans="1:18" ht="20" customHeight="1" x14ac:dyDescent="0.15">
      <c r="A136" s="5">
        <v>35919</v>
      </c>
      <c r="B136" s="5" t="s">
        <v>102</v>
      </c>
      <c r="C136" s="5" t="s">
        <v>103</v>
      </c>
      <c r="D136" s="6">
        <v>44530</v>
      </c>
      <c r="E136" s="6">
        <v>44531</v>
      </c>
      <c r="F136" s="7">
        <v>32.44</v>
      </c>
      <c r="G136" s="7">
        <v>32.11</v>
      </c>
      <c r="H136" s="7">
        <v>32.44</v>
      </c>
      <c r="I136" s="7">
        <v>31.72</v>
      </c>
      <c r="J136" s="8" t="str">
        <f>IF(COUNTIF(F136:I136,"Cq&gt;45")&lt;2,"Dual","Single")</f>
        <v>Dual</v>
      </c>
      <c r="K136" s="8" t="str">
        <f>IF(J136="Dual","",IF(AND(F136="Cq&gt;45",G136="Cq&gt;45"),"Orf","N"))</f>
        <v/>
      </c>
      <c r="L136" s="9">
        <f>AVERAGE(F136:I136)</f>
        <v>32.177499999999995</v>
      </c>
      <c r="M136" s="9">
        <f>AVERAGE(F136:G136)</f>
        <v>32.274999999999999</v>
      </c>
      <c r="N136" s="9">
        <f>AVERAGE(H136:I136)</f>
        <v>32.08</v>
      </c>
      <c r="O136" s="10">
        <f>10^((M136-43.6)/-3.47)</f>
        <v>1835.2226509693594</v>
      </c>
      <c r="P136" s="10">
        <f>10^((N136-42.5)/-3.38)</f>
        <v>1210.1528743839449</v>
      </c>
      <c r="Q136" s="10">
        <f>AVERAGE(O136,P136)</f>
        <v>1522.6877626766523</v>
      </c>
      <c r="R136" s="10">
        <f>Q136/0.1</f>
        <v>15226.877626766522</v>
      </c>
    </row>
    <row r="137" spans="1:18" ht="20" customHeight="1" x14ac:dyDescent="0.15">
      <c r="A137" s="5">
        <v>35923</v>
      </c>
      <c r="B137" s="5" t="s">
        <v>104</v>
      </c>
      <c r="C137" s="5" t="s">
        <v>105</v>
      </c>
      <c r="D137" s="6">
        <v>44530</v>
      </c>
      <c r="E137" s="6">
        <v>44531</v>
      </c>
      <c r="F137" s="7">
        <v>33.03</v>
      </c>
      <c r="G137" s="7">
        <v>31.8</v>
      </c>
      <c r="H137" s="7">
        <v>32.450000000000003</v>
      </c>
      <c r="I137" s="7">
        <v>31.43</v>
      </c>
      <c r="J137" s="8" t="str">
        <f>IF(COUNTIF(F137:I137,"Cq&gt;45")&lt;2,"Dual","Single")</f>
        <v>Dual</v>
      </c>
      <c r="K137" s="8" t="str">
        <f>IF(J137="Dual","",IF(AND(F137="Cq&gt;45",G137="Cq&gt;45"),"Orf","N"))</f>
        <v/>
      </c>
      <c r="L137" s="9">
        <f>AVERAGE(F137:I137)</f>
        <v>32.177500000000002</v>
      </c>
      <c r="M137" s="9">
        <f>AVERAGE(F137:G137)</f>
        <v>32.414999999999999</v>
      </c>
      <c r="N137" s="9">
        <f>AVERAGE(H137:I137)</f>
        <v>31.94</v>
      </c>
      <c r="O137" s="10">
        <f>10^((M137-43.6)/-3.47)</f>
        <v>1672.41070770032</v>
      </c>
      <c r="P137" s="10">
        <f>10^((N137-42.5)/-3.38)</f>
        <v>1331.2522507005806</v>
      </c>
      <c r="Q137" s="10">
        <f>AVERAGE(O137,P137)</f>
        <v>1501.8314792004503</v>
      </c>
      <c r="R137" s="10">
        <f>Q137/0.1</f>
        <v>15018.314792004503</v>
      </c>
    </row>
    <row r="138" spans="1:18" ht="20" customHeight="1" x14ac:dyDescent="0.15">
      <c r="A138" s="5">
        <v>35925</v>
      </c>
      <c r="B138" s="5" t="s">
        <v>106</v>
      </c>
      <c r="C138" s="5" t="s">
        <v>107</v>
      </c>
      <c r="D138" s="6">
        <v>44530</v>
      </c>
      <c r="E138" s="6">
        <v>44531</v>
      </c>
      <c r="F138" s="7">
        <v>32.71</v>
      </c>
      <c r="G138" s="7">
        <v>33.119999999999997</v>
      </c>
      <c r="H138" s="7">
        <v>31.89</v>
      </c>
      <c r="I138" s="7">
        <v>32.71</v>
      </c>
      <c r="J138" s="8" t="str">
        <f>IF(COUNTIF(F138:I138,"Cq&gt;45")&lt;2,"Dual","Single")</f>
        <v>Dual</v>
      </c>
      <c r="K138" s="8" t="str">
        <f>IF(J138="Dual","",IF(AND(F138="Cq&gt;45",G138="Cq&gt;45"),"Orf","N"))</f>
        <v/>
      </c>
      <c r="L138" s="9">
        <f>AVERAGE(F138:I138)</f>
        <v>32.607500000000002</v>
      </c>
      <c r="M138" s="9">
        <f>AVERAGE(F138:G138)</f>
        <v>32.914999999999999</v>
      </c>
      <c r="N138" s="9">
        <f>AVERAGE(H138:I138)</f>
        <v>32.299999999999997</v>
      </c>
      <c r="O138" s="10">
        <f>10^((M138-43.6)/-3.47)</f>
        <v>1200.1919802537668</v>
      </c>
      <c r="P138" s="10">
        <f>10^((N138-42.5)/-3.38)</f>
        <v>1041.7211442071593</v>
      </c>
      <c r="Q138" s="10">
        <f>AVERAGE(O138,P138)</f>
        <v>1120.9565622304631</v>
      </c>
      <c r="R138" s="10">
        <f>Q138/0.1</f>
        <v>11209.56562230463</v>
      </c>
    </row>
    <row r="139" spans="1:18" ht="20" customHeight="1" x14ac:dyDescent="0.15">
      <c r="A139" s="5">
        <v>35927</v>
      </c>
      <c r="B139" s="5" t="s">
        <v>108</v>
      </c>
      <c r="C139" s="5" t="s">
        <v>109</v>
      </c>
      <c r="D139" s="6">
        <v>44530</v>
      </c>
      <c r="E139" s="6">
        <v>44531</v>
      </c>
      <c r="F139" s="7">
        <v>32.01</v>
      </c>
      <c r="G139" s="7">
        <v>32.29</v>
      </c>
      <c r="H139" s="7">
        <v>31.76</v>
      </c>
      <c r="I139" s="7">
        <v>31.89</v>
      </c>
      <c r="J139" s="8" t="str">
        <f>IF(COUNTIF(F139:I139,"Cq&gt;45")&lt;2,"Dual","Single")</f>
        <v>Dual</v>
      </c>
      <c r="K139" s="8" t="str">
        <f>IF(J139="Dual","",IF(AND(F139="Cq&gt;45",G139="Cq&gt;45"),"Orf","N"))</f>
        <v/>
      </c>
      <c r="L139" s="9">
        <f>AVERAGE(F139:I139)</f>
        <v>31.987500000000001</v>
      </c>
      <c r="M139" s="9">
        <f>AVERAGE(F139:G139)</f>
        <v>32.15</v>
      </c>
      <c r="N139" s="9">
        <f>AVERAGE(H139:I139)</f>
        <v>31.825000000000003</v>
      </c>
      <c r="O139" s="10">
        <f>10^((M139-43.6)/-3.47)</f>
        <v>1993.9387595524436</v>
      </c>
      <c r="P139" s="10">
        <f>10^((N139-42.5)/-3.38)</f>
        <v>1439.7398439729177</v>
      </c>
      <c r="Q139" s="10">
        <f>AVERAGE(O139,P139)</f>
        <v>1716.8393017626806</v>
      </c>
      <c r="R139" s="10">
        <f>Q139/0.1</f>
        <v>17168.393017626804</v>
      </c>
    </row>
    <row r="140" spans="1:18" ht="20" customHeight="1" x14ac:dyDescent="0.15">
      <c r="A140" s="5">
        <v>35929</v>
      </c>
      <c r="B140" s="5" t="s">
        <v>110</v>
      </c>
      <c r="C140" s="5" t="s">
        <v>111</v>
      </c>
      <c r="D140" s="6">
        <v>44530</v>
      </c>
      <c r="E140" s="6">
        <v>44531</v>
      </c>
      <c r="F140" s="7">
        <v>33.450000000000003</v>
      </c>
      <c r="G140" s="7">
        <v>33.369999999999997</v>
      </c>
      <c r="H140" s="7">
        <v>32.69</v>
      </c>
      <c r="I140" s="7">
        <v>32.369999999999997</v>
      </c>
      <c r="J140" s="8" t="str">
        <f>IF(COUNTIF(F140:I140,"Cq&gt;45")&lt;2,"Dual","Single")</f>
        <v>Dual</v>
      </c>
      <c r="K140" s="8" t="str">
        <f>IF(J140="Dual","",IF(AND(F140="Cq&gt;45",G140="Cq&gt;45"),"Orf","N"))</f>
        <v/>
      </c>
      <c r="L140" s="9">
        <f>AVERAGE(F140:I140)</f>
        <v>32.97</v>
      </c>
      <c r="M140" s="9">
        <f>AVERAGE(F140:G140)</f>
        <v>33.409999999999997</v>
      </c>
      <c r="N140" s="9">
        <f>AVERAGE(H140:I140)</f>
        <v>32.53</v>
      </c>
      <c r="O140" s="10">
        <f>10^((M140-43.6)/-3.47)</f>
        <v>864.17047377198628</v>
      </c>
      <c r="P140" s="10">
        <f>10^((N140-42.5)/-3.38)</f>
        <v>890.64399071632283</v>
      </c>
      <c r="Q140" s="10">
        <f>AVERAGE(O140,P140)</f>
        <v>877.40723224415456</v>
      </c>
      <c r="R140" s="10">
        <f>Q140/0.1</f>
        <v>8774.0723224415451</v>
      </c>
    </row>
    <row r="141" spans="1:18" ht="20" customHeight="1" x14ac:dyDescent="0.15">
      <c r="A141" s="5">
        <v>35931</v>
      </c>
      <c r="B141" s="5" t="s">
        <v>112</v>
      </c>
      <c r="C141" s="5" t="s">
        <v>113</v>
      </c>
      <c r="D141" s="6">
        <v>44530</v>
      </c>
      <c r="E141" s="6">
        <v>44531</v>
      </c>
      <c r="F141" s="7">
        <v>35.619999999999997</v>
      </c>
      <c r="G141" s="7">
        <v>35.94</v>
      </c>
      <c r="H141" s="7">
        <v>34.6</v>
      </c>
      <c r="I141" s="7">
        <v>34.130000000000003</v>
      </c>
      <c r="J141" s="8" t="str">
        <f>IF(COUNTIF(F141:I141,"Cq&gt;45")&lt;2,"Dual","Single")</f>
        <v>Dual</v>
      </c>
      <c r="K141" s="8" t="str">
        <f>IF(J141="Dual","",IF(AND(F141="Cq&gt;45",G141="Cq&gt;45"),"Orf","N"))</f>
        <v/>
      </c>
      <c r="L141" s="9">
        <f>AVERAGE(F141:I141)</f>
        <v>35.072499999999998</v>
      </c>
      <c r="M141" s="9">
        <f>AVERAGE(F141:G141)</f>
        <v>35.78</v>
      </c>
      <c r="N141" s="9">
        <f>AVERAGE(H141:I141)</f>
        <v>34.365000000000002</v>
      </c>
      <c r="O141" s="10">
        <f>10^((M141-43.6)/-3.47)</f>
        <v>179.30908957741784</v>
      </c>
      <c r="P141" s="10">
        <f>10^((N141-42.5)/-3.38)</f>
        <v>255.155382221275</v>
      </c>
      <c r="Q141" s="10">
        <f>AVERAGE(O141,P141)</f>
        <v>217.23223589934642</v>
      </c>
      <c r="R141" s="10">
        <f>Q141/0.1</f>
        <v>2172.3223589934641</v>
      </c>
    </row>
    <row r="142" spans="1:18" ht="20" customHeight="1" x14ac:dyDescent="0.15">
      <c r="A142" s="5">
        <v>35933</v>
      </c>
      <c r="B142" s="5" t="s">
        <v>116</v>
      </c>
      <c r="C142" s="5" t="s">
        <v>117</v>
      </c>
      <c r="D142" s="6">
        <v>44530</v>
      </c>
      <c r="E142" s="6">
        <v>44531</v>
      </c>
      <c r="F142" s="7">
        <v>35.869999999999997</v>
      </c>
      <c r="G142" s="7">
        <v>38.18</v>
      </c>
      <c r="H142" s="7">
        <v>36.04</v>
      </c>
      <c r="I142" s="7">
        <v>35.6</v>
      </c>
      <c r="J142" s="8" t="str">
        <f>IF(COUNTIF(F142:I142,"Cq&gt;45")&lt;2,"Dual","Single")</f>
        <v>Dual</v>
      </c>
      <c r="K142" s="8" t="str">
        <f>IF(J142="Dual","",IF(AND(F142="Cq&gt;45",G142="Cq&gt;45"),"Orf","N"))</f>
        <v/>
      </c>
      <c r="L142" s="9">
        <f>AVERAGE(F142:I142)</f>
        <v>36.422499999999999</v>
      </c>
      <c r="M142" s="9">
        <f>AVERAGE(F142:G142)</f>
        <v>37.024999999999999</v>
      </c>
      <c r="N142" s="9">
        <f>AVERAGE(H142:I142)</f>
        <v>35.82</v>
      </c>
      <c r="O142" s="10">
        <f>10^((M142-43.6)/-3.47)</f>
        <v>78.489701982732825</v>
      </c>
      <c r="P142" s="10">
        <f>10^((N142-42.5)/-3.38)</f>
        <v>94.695940330271711</v>
      </c>
      <c r="Q142" s="10">
        <f>AVERAGE(O142,P142)</f>
        <v>86.592821156502268</v>
      </c>
      <c r="R142" s="10">
        <f>Q142/0.1</f>
        <v>865.92821156502259</v>
      </c>
    </row>
    <row r="143" spans="1:18" ht="20" customHeight="1" x14ac:dyDescent="0.15">
      <c r="A143" s="5">
        <v>35935</v>
      </c>
      <c r="B143" s="5" t="s">
        <v>118</v>
      </c>
      <c r="C143" s="5" t="s">
        <v>119</v>
      </c>
      <c r="D143" s="6">
        <v>44530</v>
      </c>
      <c r="E143" s="6">
        <v>44531</v>
      </c>
      <c r="F143" s="7">
        <v>33.979999999999997</v>
      </c>
      <c r="G143" s="7">
        <v>35.04</v>
      </c>
      <c r="H143" s="7">
        <v>33.93</v>
      </c>
      <c r="I143" s="7">
        <v>34.200000000000003</v>
      </c>
      <c r="J143" s="8" t="str">
        <f>IF(COUNTIF(F143:I143,"Cq&gt;45")&lt;2,"Dual","Single")</f>
        <v>Dual</v>
      </c>
      <c r="K143" s="8" t="str">
        <f>IF(J143="Dual","",IF(AND(F143="Cq&gt;45",G143="Cq&gt;45"),"Orf","N"))</f>
        <v/>
      </c>
      <c r="L143" s="9">
        <f>AVERAGE(F143:I143)</f>
        <v>34.287499999999994</v>
      </c>
      <c r="M143" s="9">
        <f>AVERAGE(F143:G143)</f>
        <v>34.51</v>
      </c>
      <c r="N143" s="9">
        <f>AVERAGE(H143:I143)</f>
        <v>34.064999999999998</v>
      </c>
      <c r="O143" s="10">
        <f>10^((M143-43.6)/-3.47)</f>
        <v>416.48229294971998</v>
      </c>
      <c r="P143" s="10">
        <f>10^((N143-42.5)/-3.38)</f>
        <v>313.01282357441289</v>
      </c>
      <c r="Q143" s="10">
        <f>AVERAGE(O143,P143)</f>
        <v>364.74755826206643</v>
      </c>
      <c r="R143" s="10">
        <f>Q143/0.1</f>
        <v>3647.4755826206642</v>
      </c>
    </row>
    <row r="144" spans="1:18" ht="20" customHeight="1" x14ac:dyDescent="0.15">
      <c r="A144" s="5">
        <v>35937</v>
      </c>
      <c r="B144" s="5" t="s">
        <v>120</v>
      </c>
      <c r="C144" s="5" t="s">
        <v>121</v>
      </c>
      <c r="D144" s="6">
        <v>44530</v>
      </c>
      <c r="E144" s="6">
        <v>44531</v>
      </c>
      <c r="F144" s="7">
        <v>33.520000000000003</v>
      </c>
      <c r="G144" s="7">
        <v>32.43</v>
      </c>
      <c r="H144" s="7">
        <v>32.58</v>
      </c>
      <c r="I144" s="7">
        <v>32.770000000000003</v>
      </c>
      <c r="J144" s="8" t="str">
        <f>IF(COUNTIF(F144:I144,"Cq&gt;45")&lt;2,"Dual","Single")</f>
        <v>Dual</v>
      </c>
      <c r="K144" s="8" t="str">
        <f>IF(J144="Dual","",IF(AND(F144="Cq&gt;45",G144="Cq&gt;45"),"Orf","N"))</f>
        <v/>
      </c>
      <c r="L144" s="9">
        <f>AVERAGE(F144:I144)</f>
        <v>32.825000000000003</v>
      </c>
      <c r="M144" s="9">
        <f>AVERAGE(F144:G144)</f>
        <v>32.975000000000001</v>
      </c>
      <c r="N144" s="9">
        <f>AVERAGE(H144:I144)</f>
        <v>32.674999999999997</v>
      </c>
      <c r="O144" s="10">
        <f>10^((M144-43.6)/-3.47)</f>
        <v>1153.3461073519607</v>
      </c>
      <c r="P144" s="10">
        <f>10^((N144-42.5)/-3.38)</f>
        <v>806.87216507006463</v>
      </c>
      <c r="Q144" s="10">
        <f>AVERAGE(O144,P144)</f>
        <v>980.10913621101258</v>
      </c>
      <c r="R144" s="10">
        <f>Q144/0.1</f>
        <v>9801.0913621101245</v>
      </c>
    </row>
    <row r="145" spans="1:18" ht="20" customHeight="1" x14ac:dyDescent="0.15">
      <c r="A145" s="5">
        <v>35957</v>
      </c>
      <c r="B145" s="5" t="s">
        <v>186</v>
      </c>
      <c r="C145" s="5" t="s">
        <v>187</v>
      </c>
      <c r="D145" s="6">
        <v>44529</v>
      </c>
      <c r="E145" s="6">
        <v>44530</v>
      </c>
      <c r="F145" s="7">
        <v>35.29</v>
      </c>
      <c r="G145" s="7">
        <v>35.24</v>
      </c>
      <c r="H145" s="7">
        <v>36.369999999999997</v>
      </c>
      <c r="I145" s="7">
        <v>34.65</v>
      </c>
      <c r="J145" s="8" t="str">
        <f>IF(COUNTIF(F145:I145,"Cq&gt;45")&lt;2,"Dual","Single")</f>
        <v>Dual</v>
      </c>
      <c r="K145" s="8" t="str">
        <f>IF(J145="Dual","",IF(AND(F145="Cq&gt;45",G145="Cq&gt;45"),"Orf","N"))</f>
        <v/>
      </c>
      <c r="L145" s="9">
        <f>AVERAGE(F145:I145)</f>
        <v>35.387500000000003</v>
      </c>
      <c r="M145" s="9">
        <f>AVERAGE(F145:G145)</f>
        <v>35.265000000000001</v>
      </c>
      <c r="N145" s="9">
        <f>AVERAGE(H145:I145)</f>
        <v>35.51</v>
      </c>
      <c r="O145" s="10">
        <f>10^((M145-43.6)/-3.47)</f>
        <v>252.35812447263629</v>
      </c>
      <c r="P145" s="10">
        <f>10^((N145-42.5)/-3.38)</f>
        <v>116.96268711916289</v>
      </c>
      <c r="Q145" s="10">
        <f>AVERAGE(O145,P145)</f>
        <v>184.66040579589958</v>
      </c>
      <c r="R145" s="10">
        <f>Q145/0.1</f>
        <v>1846.6040579589958</v>
      </c>
    </row>
    <row r="146" spans="1:18" ht="20" customHeight="1" x14ac:dyDescent="0.15">
      <c r="A146" s="5">
        <v>35965</v>
      </c>
      <c r="B146" s="5" t="s">
        <v>154</v>
      </c>
      <c r="C146" s="5" t="s">
        <v>155</v>
      </c>
      <c r="D146" s="6">
        <v>44526</v>
      </c>
      <c r="E146" s="6">
        <v>44529</v>
      </c>
      <c r="F146" s="7">
        <v>36.01</v>
      </c>
      <c r="G146" s="7">
        <v>35.22</v>
      </c>
      <c r="H146" s="7">
        <v>36.119999999999997</v>
      </c>
      <c r="I146" s="7">
        <v>35.29</v>
      </c>
      <c r="J146" s="8" t="str">
        <f>IF(COUNTIF(F146:I146,"Cq&gt;45")&lt;2,"Dual","Single")</f>
        <v>Dual</v>
      </c>
      <c r="K146" s="8" t="str">
        <f>IF(J146="Dual","",IF(AND(F146="Cq&gt;45",G146="Cq&gt;45"),"Orf","N"))</f>
        <v/>
      </c>
      <c r="L146" s="9">
        <f>AVERAGE(F146:I146)</f>
        <v>35.659999999999997</v>
      </c>
      <c r="M146" s="9">
        <f>AVERAGE(F146:G146)</f>
        <v>35.614999999999995</v>
      </c>
      <c r="N146" s="9">
        <f>AVERAGE(H146:I146)</f>
        <v>35.704999999999998</v>
      </c>
      <c r="O146" s="10">
        <f>10^((M146-43.6)/-3.47)</f>
        <v>200.05653280889697</v>
      </c>
      <c r="P146" s="10">
        <f>10^((N146-42.5)/-3.38)</f>
        <v>102.4129861821649</v>
      </c>
      <c r="Q146" s="10">
        <f>AVERAGE(O146,P146)</f>
        <v>151.23475949553094</v>
      </c>
      <c r="R146" s="10">
        <f>Q146/0.1</f>
        <v>1512.3475949553092</v>
      </c>
    </row>
    <row r="147" spans="1:18" ht="20" customHeight="1" x14ac:dyDescent="0.15">
      <c r="A147" s="5">
        <v>35967</v>
      </c>
      <c r="B147" s="5" t="s">
        <v>126</v>
      </c>
      <c r="C147" s="5" t="s">
        <v>127</v>
      </c>
      <c r="D147" s="6">
        <v>44530</v>
      </c>
      <c r="E147" s="6">
        <v>44531</v>
      </c>
      <c r="F147" s="7">
        <v>34.15</v>
      </c>
      <c r="G147" s="7">
        <v>34.67</v>
      </c>
      <c r="H147" s="7">
        <v>34.01</v>
      </c>
      <c r="I147" s="7">
        <v>33.29</v>
      </c>
      <c r="J147" s="8" t="str">
        <f>IF(COUNTIF(F147:I147,"Cq&gt;45")&lt;2,"Dual","Single")</f>
        <v>Dual</v>
      </c>
      <c r="K147" s="8" t="str">
        <f>IF(J147="Dual","",IF(AND(F147="Cq&gt;45",G147="Cq&gt;45"),"Orf","N"))</f>
        <v/>
      </c>
      <c r="L147" s="9">
        <f>AVERAGE(F147:I147)</f>
        <v>34.029999999999994</v>
      </c>
      <c r="M147" s="9">
        <f>AVERAGE(F147:G147)</f>
        <v>34.409999999999997</v>
      </c>
      <c r="N147" s="9">
        <f>AVERAGE(H147:I147)</f>
        <v>33.65</v>
      </c>
      <c r="O147" s="10">
        <f>10^((M147-43.6)/-3.47)</f>
        <v>445.05633331948792</v>
      </c>
      <c r="P147" s="10">
        <f>10^((N147-42.5)/-3.38)</f>
        <v>415.28208398140816</v>
      </c>
      <c r="Q147" s="10">
        <f>AVERAGE(O147,P147)</f>
        <v>430.16920865044801</v>
      </c>
      <c r="R147" s="10">
        <f>Q147/0.1</f>
        <v>4301.6920865044794</v>
      </c>
    </row>
    <row r="148" spans="1:18" ht="20" customHeight="1" x14ac:dyDescent="0.15">
      <c r="A148" s="5">
        <v>35969</v>
      </c>
      <c r="B148" s="5" t="s">
        <v>128</v>
      </c>
      <c r="C148" s="5" t="s">
        <v>129</v>
      </c>
      <c r="D148" s="6">
        <v>44530</v>
      </c>
      <c r="E148" s="6">
        <v>44531</v>
      </c>
      <c r="F148" s="7">
        <v>34.89</v>
      </c>
      <c r="G148" s="7">
        <v>34.21</v>
      </c>
      <c r="H148" s="7">
        <v>34.299999999999997</v>
      </c>
      <c r="I148" s="7">
        <v>33.35</v>
      </c>
      <c r="J148" s="8" t="str">
        <f>IF(COUNTIF(F148:I148,"Cq&gt;45")&lt;2,"Dual","Single")</f>
        <v>Dual</v>
      </c>
      <c r="K148" s="8" t="str">
        <f>IF(J148="Dual","",IF(AND(F148="Cq&gt;45",G148="Cq&gt;45"),"Orf","N"))</f>
        <v/>
      </c>
      <c r="L148" s="9">
        <f>AVERAGE(F148:I148)</f>
        <v>34.1875</v>
      </c>
      <c r="M148" s="9">
        <f>AVERAGE(F148:G148)</f>
        <v>34.549999999999997</v>
      </c>
      <c r="N148" s="9">
        <f>AVERAGE(H148:I148)</f>
        <v>33.825000000000003</v>
      </c>
      <c r="O148" s="10">
        <f>10^((M148-43.6)/-3.47)</f>
        <v>405.57312050404795</v>
      </c>
      <c r="P148" s="10">
        <f>10^((N148-42.5)/-3.38)</f>
        <v>368.61079303064173</v>
      </c>
      <c r="Q148" s="10">
        <f>AVERAGE(O148,P148)</f>
        <v>387.09195676734487</v>
      </c>
      <c r="R148" s="10">
        <f>Q148/0.1</f>
        <v>3870.9195676734485</v>
      </c>
    </row>
    <row r="149" spans="1:18" ht="20" customHeight="1" x14ac:dyDescent="0.15">
      <c r="A149" s="5">
        <v>35971</v>
      </c>
      <c r="B149" s="5" t="s">
        <v>130</v>
      </c>
      <c r="C149" s="5" t="s">
        <v>131</v>
      </c>
      <c r="D149" s="6">
        <v>44530</v>
      </c>
      <c r="E149" s="6">
        <v>44531</v>
      </c>
      <c r="F149" s="7">
        <v>33.08</v>
      </c>
      <c r="G149" s="7">
        <v>33.090000000000003</v>
      </c>
      <c r="H149" s="7">
        <v>33.26</v>
      </c>
      <c r="I149" s="7">
        <v>33.01</v>
      </c>
      <c r="J149" s="8" t="s">
        <v>74</v>
      </c>
      <c r="K149" s="8" t="str">
        <f>IF(J149="Dual","",IF(AND(F149="Cq&gt;45",G149="Cq&gt;45"),"Orf","N"))</f>
        <v/>
      </c>
      <c r="L149" s="9">
        <f>AVERAGE(F149:I149)</f>
        <v>33.11</v>
      </c>
      <c r="M149" s="9">
        <f>AVERAGE(F149:G149)</f>
        <v>33.085000000000001</v>
      </c>
      <c r="N149" s="9">
        <f>AVERAGE(H149:I149)</f>
        <v>33.134999999999998</v>
      </c>
      <c r="O149" s="10">
        <f>10^((M149-43.6)/-3.47)</f>
        <v>1072.159420839756</v>
      </c>
      <c r="P149" s="10">
        <f>10^((N149-42.5)/-3.38)</f>
        <v>589.80718550403355</v>
      </c>
      <c r="Q149" s="10">
        <f>AVERAGE(O149,P149)</f>
        <v>830.9833031718947</v>
      </c>
      <c r="R149" s="10">
        <f>Q149/0.1</f>
        <v>8309.8330317189466</v>
      </c>
    </row>
    <row r="150" spans="1:18" ht="20" customHeight="1" x14ac:dyDescent="0.15">
      <c r="A150" s="5">
        <v>35973</v>
      </c>
      <c r="B150" s="5" t="s">
        <v>134</v>
      </c>
      <c r="C150" s="5" t="s">
        <v>135</v>
      </c>
      <c r="D150" s="6">
        <v>44530</v>
      </c>
      <c r="E150" s="6">
        <v>44531</v>
      </c>
      <c r="F150" s="7">
        <v>33.159999999999997</v>
      </c>
      <c r="G150" s="7">
        <v>33.22</v>
      </c>
      <c r="H150" s="7">
        <v>33.020000000000003</v>
      </c>
      <c r="I150" s="7">
        <v>32.880000000000003</v>
      </c>
      <c r="J150" s="8" t="str">
        <f>IF(COUNTIF(F150:I150,"Cq&gt;45")&lt;2,"Dual","Single")</f>
        <v>Dual</v>
      </c>
      <c r="K150" s="8" t="str">
        <f>IF(J150="Dual","",IF(AND(F150="Cq&gt;45",G150="Cq&gt;45"),"Orf","N"))</f>
        <v/>
      </c>
      <c r="L150" s="9">
        <f>AVERAGE(F150:I150)</f>
        <v>33.07</v>
      </c>
      <c r="M150" s="9">
        <f>AVERAGE(F150:G150)</f>
        <v>33.19</v>
      </c>
      <c r="N150" s="9">
        <f>AVERAGE(H150:I150)</f>
        <v>32.950000000000003</v>
      </c>
      <c r="O150" s="10">
        <f>10^((M150-43.6)/-3.47)</f>
        <v>1000.0000000000024</v>
      </c>
      <c r="P150" s="10">
        <f>10^((N150-42.5)/-3.38)</f>
        <v>669.02721873154712</v>
      </c>
      <c r="Q150" s="10">
        <f>AVERAGE(O150,P150)</f>
        <v>834.51360936577476</v>
      </c>
      <c r="R150" s="10">
        <f>Q150/0.1</f>
        <v>8345.1360936577476</v>
      </c>
    </row>
    <row r="151" spans="1:18" ht="20" customHeight="1" x14ac:dyDescent="0.15">
      <c r="A151" s="5">
        <v>35975</v>
      </c>
      <c r="B151" s="5" t="s">
        <v>136</v>
      </c>
      <c r="C151" s="5" t="s">
        <v>137</v>
      </c>
      <c r="D151" s="6">
        <v>44530</v>
      </c>
      <c r="E151" s="6">
        <v>44531</v>
      </c>
      <c r="F151" s="7">
        <v>33.380000000000003</v>
      </c>
      <c r="G151" s="7">
        <v>33.22</v>
      </c>
      <c r="H151" s="7">
        <v>32.94</v>
      </c>
      <c r="I151" s="7">
        <v>32.67</v>
      </c>
      <c r="J151" s="8" t="str">
        <f>IF(COUNTIF(F151:I151,"Cq&gt;45")&lt;2,"Dual","Single")</f>
        <v>Dual</v>
      </c>
      <c r="K151" s="8" t="str">
        <f>IF(J151="Dual","",IF(AND(F151="Cq&gt;45",G151="Cq&gt;45"),"Orf","N"))</f>
        <v/>
      </c>
      <c r="L151" s="9">
        <f>AVERAGE(F151:I151)</f>
        <v>33.052499999999995</v>
      </c>
      <c r="M151" s="9">
        <f>AVERAGE(F151:G151)</f>
        <v>33.299999999999997</v>
      </c>
      <c r="N151" s="9">
        <f>AVERAGE(H151:I151)</f>
        <v>32.805</v>
      </c>
      <c r="O151" s="10">
        <f>10^((M151-43.6)/-3.47)</f>
        <v>929.6076988558068</v>
      </c>
      <c r="P151" s="10">
        <f>10^((N151-42.5)/-3.38)</f>
        <v>738.48757930219176</v>
      </c>
      <c r="Q151" s="10">
        <f>AVERAGE(O151,P151)</f>
        <v>834.04763907899928</v>
      </c>
      <c r="R151" s="10">
        <f>Q151/0.1</f>
        <v>8340.4763907899924</v>
      </c>
    </row>
    <row r="152" spans="1:18" ht="20" customHeight="1" x14ac:dyDescent="0.15">
      <c r="A152" s="5">
        <v>35993</v>
      </c>
      <c r="B152" s="5" t="s">
        <v>180</v>
      </c>
      <c r="C152" s="5" t="s">
        <v>181</v>
      </c>
      <c r="D152" s="6">
        <v>44530</v>
      </c>
      <c r="E152" s="6">
        <v>44531</v>
      </c>
      <c r="F152" s="7">
        <v>33.53</v>
      </c>
      <c r="G152" s="7">
        <v>33.4</v>
      </c>
      <c r="H152" s="7">
        <v>33.799999999999997</v>
      </c>
      <c r="I152" s="7">
        <v>34.340000000000003</v>
      </c>
      <c r="J152" s="8" t="str">
        <f>IF(COUNTIF(F152:I152,"Cq&gt;45")&lt;2,"Dual","Single")</f>
        <v>Dual</v>
      </c>
      <c r="K152" s="8" t="str">
        <f>IF(J152="Dual","",IF(AND(F152="Cq&gt;45",G152="Cq&gt;45"),"Orf","N"))</f>
        <v/>
      </c>
      <c r="L152" s="9">
        <f>AVERAGE(F152:I152)</f>
        <v>33.767499999999998</v>
      </c>
      <c r="M152" s="9">
        <f>AVERAGE(F152:G152)</f>
        <v>33.465000000000003</v>
      </c>
      <c r="N152" s="9">
        <f>AVERAGE(H152:I152)</f>
        <v>34.07</v>
      </c>
      <c r="O152" s="10">
        <f>10^((M152-43.6)/-3.47)</f>
        <v>833.2000350381968</v>
      </c>
      <c r="P152" s="10">
        <f>10^((N152-42.5)/-3.38)</f>
        <v>311.9484558714268</v>
      </c>
      <c r="Q152" s="10">
        <f>AVERAGE(O152,P152)</f>
        <v>572.57424545481183</v>
      </c>
      <c r="R152" s="10">
        <f>Q152/0.1</f>
        <v>5725.7424545481181</v>
      </c>
    </row>
    <row r="153" spans="1:18" ht="20" customHeight="1" x14ac:dyDescent="0.15">
      <c r="A153" s="5">
        <v>35995</v>
      </c>
      <c r="B153" s="5" t="s">
        <v>138</v>
      </c>
      <c r="C153" s="5" t="s">
        <v>139</v>
      </c>
      <c r="D153" s="6">
        <v>44524</v>
      </c>
      <c r="E153" s="6">
        <v>44531</v>
      </c>
      <c r="F153" s="7">
        <v>32.07</v>
      </c>
      <c r="G153" s="7">
        <v>32.07</v>
      </c>
      <c r="H153" s="7">
        <v>32.090000000000003</v>
      </c>
      <c r="I153" s="7">
        <v>32.03</v>
      </c>
      <c r="J153" s="8" t="str">
        <f>IF(COUNTIF(F153:I153,"Cq&gt;45")&lt;2,"Dual","Single")</f>
        <v>Dual</v>
      </c>
      <c r="K153" s="8" t="str">
        <f>IF(J153="Dual","",IF(AND(F153="Cq&gt;45",G153="Cq&gt;45"),"Orf","N"))</f>
        <v/>
      </c>
      <c r="L153" s="9">
        <f>AVERAGE(F153:I153)</f>
        <v>32.064999999999998</v>
      </c>
      <c r="M153" s="9">
        <f>AVERAGE(F153:G153)</f>
        <v>32.07</v>
      </c>
      <c r="N153" s="9">
        <f>AVERAGE(H153:I153)</f>
        <v>32.06</v>
      </c>
      <c r="O153" s="10">
        <f>10^((M153-43.6)/-3.47)</f>
        <v>2102.6479815277448</v>
      </c>
      <c r="P153" s="10">
        <f>10^((N153-42.5)/-3.38)</f>
        <v>1226.7537562776631</v>
      </c>
      <c r="Q153" s="10">
        <f>AVERAGE(O153,P153)</f>
        <v>1664.7008689027039</v>
      </c>
      <c r="R153" s="10">
        <f>Q153/0.1</f>
        <v>16647.008689027036</v>
      </c>
    </row>
    <row r="154" spans="1:18" ht="20" customHeight="1" x14ac:dyDescent="0.15">
      <c r="A154" s="5">
        <v>35997</v>
      </c>
      <c r="B154" s="5" t="s">
        <v>182</v>
      </c>
      <c r="C154" s="5" t="s">
        <v>183</v>
      </c>
      <c r="D154" s="6">
        <v>44530</v>
      </c>
      <c r="E154" s="6">
        <v>44531</v>
      </c>
      <c r="F154" s="7">
        <v>35.130000000000003</v>
      </c>
      <c r="G154" s="7">
        <v>33.9</v>
      </c>
      <c r="H154" s="7">
        <v>34.1</v>
      </c>
      <c r="I154" s="7">
        <v>33.71</v>
      </c>
      <c r="J154" s="8" t="str">
        <f>IF(COUNTIF(F154:I154,"Cq&gt;45")&lt;2,"Dual","Single")</f>
        <v>Dual</v>
      </c>
      <c r="K154" s="8" t="str">
        <f>IF(J154="Dual","",IF(AND(F154="Cq&gt;45",G154="Cq&gt;45"),"Orf","N"))</f>
        <v/>
      </c>
      <c r="L154" s="9">
        <f>AVERAGE(F154:I154)</f>
        <v>34.21</v>
      </c>
      <c r="M154" s="9">
        <f>AVERAGE(F154:G154)</f>
        <v>34.515000000000001</v>
      </c>
      <c r="N154" s="9">
        <f>AVERAGE(H154:I154)</f>
        <v>33.905000000000001</v>
      </c>
      <c r="O154" s="10">
        <f>10^((M154-43.6)/-3.47)</f>
        <v>415.10275866521943</v>
      </c>
      <c r="P154" s="10">
        <f>10^((N154-42.5)/-3.38)</f>
        <v>349.05945661923801</v>
      </c>
      <c r="Q154" s="10">
        <f>AVERAGE(O154,P154)</f>
        <v>382.08110764222874</v>
      </c>
      <c r="R154" s="10">
        <f>Q154/0.1</f>
        <v>3820.8110764222874</v>
      </c>
    </row>
    <row r="155" spans="1:18" ht="20" customHeight="1" x14ac:dyDescent="0.15">
      <c r="A155" s="5">
        <v>35999</v>
      </c>
      <c r="B155" s="5" t="s">
        <v>140</v>
      </c>
      <c r="C155" s="5" t="s">
        <v>141</v>
      </c>
      <c r="D155" s="6">
        <v>44530</v>
      </c>
      <c r="E155" s="6">
        <v>44531</v>
      </c>
      <c r="F155" s="7">
        <v>31.57</v>
      </c>
      <c r="G155" s="7">
        <v>32.130000000000003</v>
      </c>
      <c r="H155" s="7">
        <v>31.55</v>
      </c>
      <c r="I155" s="7">
        <v>31.75</v>
      </c>
      <c r="J155" s="8" t="str">
        <f>IF(COUNTIF(F155:I155,"Cq&gt;45")&lt;2,"Dual","Single")</f>
        <v>Dual</v>
      </c>
      <c r="K155" s="8" t="str">
        <f>IF(J155="Dual","",IF(AND(F155="Cq&gt;45",G155="Cq&gt;45"),"Orf","N"))</f>
        <v/>
      </c>
      <c r="L155" s="9">
        <f>AVERAGE(F155:I155)</f>
        <v>31.75</v>
      </c>
      <c r="M155" s="9">
        <f>AVERAGE(F155:G155)</f>
        <v>31.85</v>
      </c>
      <c r="N155" s="9">
        <f>AVERAGE(H155:I155)</f>
        <v>31.65</v>
      </c>
      <c r="O155" s="10">
        <f>10^((M155-43.6)/-3.47)</f>
        <v>2433.1402719072039</v>
      </c>
      <c r="P155" s="10">
        <f>10^((N155-42.5)/-3.38)</f>
        <v>1622.0310802088718</v>
      </c>
      <c r="Q155" s="10">
        <f>AVERAGE(O155,P155)</f>
        <v>2027.5856760580377</v>
      </c>
      <c r="R155" s="10">
        <f>Q155/0.1</f>
        <v>20275.856760580376</v>
      </c>
    </row>
    <row r="156" spans="1:18" ht="20" customHeight="1" x14ac:dyDescent="0.15">
      <c r="A156" s="5">
        <v>36035</v>
      </c>
      <c r="B156" s="5" t="s">
        <v>142</v>
      </c>
      <c r="C156" s="5" t="s">
        <v>143</v>
      </c>
      <c r="D156" s="6">
        <v>44529</v>
      </c>
      <c r="E156" s="6">
        <v>44531</v>
      </c>
      <c r="F156" s="7">
        <v>37.11</v>
      </c>
      <c r="G156" s="7">
        <v>35.11</v>
      </c>
      <c r="H156" s="7">
        <v>35.57</v>
      </c>
      <c r="I156" s="7">
        <v>35.44</v>
      </c>
      <c r="J156" s="8" t="str">
        <f>IF(COUNTIF(F156:I156,"Cq&gt;45")&lt;2,"Dual","Single")</f>
        <v>Dual</v>
      </c>
      <c r="K156" s="8" t="str">
        <f>IF(J156="Dual","",IF(AND(F156="Cq&gt;45",G156="Cq&gt;45"),"Orf","N"))</f>
        <v/>
      </c>
      <c r="L156" s="9">
        <f>AVERAGE(F156:I156)</f>
        <v>35.807499999999997</v>
      </c>
      <c r="M156" s="9">
        <f>AVERAGE(F156:G156)</f>
        <v>36.11</v>
      </c>
      <c r="N156" s="9">
        <f>AVERAGE(H156:I156)</f>
        <v>35.504999999999995</v>
      </c>
      <c r="O156" s="10">
        <f>10^((M156-43.6)/-3.47)</f>
        <v>144.04607894654546</v>
      </c>
      <c r="P156" s="10">
        <f>10^((N156-42.5)/-3.38)</f>
        <v>117.36176364697059</v>
      </c>
      <c r="Q156" s="10">
        <f>AVERAGE(O156,P156)</f>
        <v>130.70392129675804</v>
      </c>
      <c r="R156" s="10">
        <f>Q156/0.1</f>
        <v>1307.0392129675804</v>
      </c>
    </row>
    <row r="157" spans="1:18" ht="20" customHeight="1" x14ac:dyDescent="0.15">
      <c r="A157" s="5">
        <v>36037</v>
      </c>
      <c r="B157" s="5" t="s">
        <v>47</v>
      </c>
      <c r="C157" s="5" t="s">
        <v>48</v>
      </c>
      <c r="D157" s="6">
        <v>44529</v>
      </c>
      <c r="E157" s="6">
        <v>44531</v>
      </c>
      <c r="F157" s="7">
        <v>35.04</v>
      </c>
      <c r="G157" s="7">
        <v>35.270000000000003</v>
      </c>
      <c r="H157" s="7">
        <v>35.1</v>
      </c>
      <c r="I157" s="7">
        <v>35.44</v>
      </c>
      <c r="J157" s="8" t="str">
        <f>IF(COUNTIF(F157:I157,"Cq&gt;45")&lt;2,"Dual","Single")</f>
        <v>Dual</v>
      </c>
      <c r="K157" s="8" t="str">
        <f>IF(J157="Dual","",IF(AND(F157="Cq&gt;45",G157="Cq&gt;45"),"Orf","N"))</f>
        <v/>
      </c>
      <c r="L157" s="9">
        <f>AVERAGE(F157:I157)</f>
        <v>35.212499999999999</v>
      </c>
      <c r="M157" s="9">
        <f>AVERAGE(F157:G157)</f>
        <v>35.155000000000001</v>
      </c>
      <c r="N157" s="9">
        <f>AVERAGE(H157:I157)</f>
        <v>35.269999999999996</v>
      </c>
      <c r="O157" s="10">
        <f>10^((M157-43.6)/-3.47)</f>
        <v>271.46733485883129</v>
      </c>
      <c r="P157" s="10">
        <f>10^((N157-42.5)/-3.38)</f>
        <v>137.73783566327322</v>
      </c>
      <c r="Q157" s="10">
        <f>AVERAGE(O157,P157)</f>
        <v>204.60258526105224</v>
      </c>
      <c r="R157" s="10">
        <f>Q157/0.1</f>
        <v>2046.0258526105224</v>
      </c>
    </row>
    <row r="158" spans="1:18" ht="20" customHeight="1" x14ac:dyDescent="0.15">
      <c r="A158" s="5">
        <v>36039</v>
      </c>
      <c r="B158" s="5" t="s">
        <v>49</v>
      </c>
      <c r="C158" s="5" t="s">
        <v>50</v>
      </c>
      <c r="D158" s="6">
        <v>44529</v>
      </c>
      <c r="E158" s="6">
        <v>44531</v>
      </c>
      <c r="F158" s="7">
        <v>35.57</v>
      </c>
      <c r="G158" s="7">
        <v>37.049999999999997</v>
      </c>
      <c r="H158" s="7">
        <v>37.270000000000003</v>
      </c>
      <c r="I158" s="7" t="s">
        <v>22</v>
      </c>
      <c r="J158" s="8" t="str">
        <f>IF(COUNTIF(F158:I158,"Cq&gt;45")&lt;2,"Dual","Single")</f>
        <v>Dual</v>
      </c>
      <c r="K158" s="8" t="str">
        <f>IF(J158="Dual","",IF(AND(F158="Cq&gt;45",G158="Cq&gt;45"),"Orf","N"))</f>
        <v/>
      </c>
      <c r="L158" s="9">
        <f>AVERAGE(F158:I158)</f>
        <v>36.630000000000003</v>
      </c>
      <c r="M158" s="9">
        <f>AVERAGE(F158:G158)</f>
        <v>36.31</v>
      </c>
      <c r="N158" s="9">
        <f>AVERAGE(H158:I158)</f>
        <v>37.270000000000003</v>
      </c>
      <c r="O158" s="10">
        <f>10^((M158-43.6)/-3.47)</f>
        <v>126.14340603098472</v>
      </c>
      <c r="P158" s="10">
        <f>10^((N158-42.5)/-3.38)</f>
        <v>35.264463261682238</v>
      </c>
      <c r="Q158" s="10">
        <f>AVERAGE(O158,P158)</f>
        <v>80.703934646333479</v>
      </c>
      <c r="R158" s="10">
        <f>Q158/0.1</f>
        <v>807.03934646333471</v>
      </c>
    </row>
    <row r="159" spans="1:18" ht="20" customHeight="1" x14ac:dyDescent="0.15">
      <c r="A159" s="5">
        <v>36041</v>
      </c>
      <c r="B159" s="5" t="s">
        <v>51</v>
      </c>
      <c r="C159" s="5" t="s">
        <v>52</v>
      </c>
      <c r="D159" s="6">
        <v>44529</v>
      </c>
      <c r="E159" s="6">
        <v>44531</v>
      </c>
      <c r="F159" s="7">
        <v>35</v>
      </c>
      <c r="G159" s="7">
        <v>36.229999999999997</v>
      </c>
      <c r="H159" s="7">
        <v>35.869999999999997</v>
      </c>
      <c r="I159" s="7">
        <v>34.51</v>
      </c>
      <c r="J159" s="8" t="str">
        <f>IF(COUNTIF(F159:I159,"Cq&gt;45")&lt;2,"Dual","Single")</f>
        <v>Dual</v>
      </c>
      <c r="K159" s="8" t="str">
        <f>IF(J159="Dual","",IF(AND(F159="Cq&gt;45",G159="Cq&gt;45"),"Orf","N"))</f>
        <v/>
      </c>
      <c r="L159" s="9">
        <f>AVERAGE(F159:I159)</f>
        <v>35.402499999999996</v>
      </c>
      <c r="M159" s="9">
        <f>AVERAGE(F159:G159)</f>
        <v>35.614999999999995</v>
      </c>
      <c r="N159" s="9">
        <f>AVERAGE(H159:I159)</f>
        <v>35.19</v>
      </c>
      <c r="O159" s="10">
        <f>10^((M159-43.6)/-3.47)</f>
        <v>200.05653280889697</v>
      </c>
      <c r="P159" s="10">
        <f>10^((N159-42.5)/-3.38)</f>
        <v>145.45273554799053</v>
      </c>
      <c r="Q159" s="10">
        <f>AVERAGE(O159,P159)</f>
        <v>172.75463417844375</v>
      </c>
      <c r="R159" s="10">
        <f>Q159/0.1</f>
        <v>1727.5463417844373</v>
      </c>
    </row>
    <row r="160" spans="1:18" ht="20" customHeight="1" x14ac:dyDescent="0.15">
      <c r="A160" s="5">
        <v>36043</v>
      </c>
      <c r="B160" s="5" t="s">
        <v>172</v>
      </c>
      <c r="C160" s="5" t="s">
        <v>173</v>
      </c>
      <c r="D160" s="6">
        <v>44529</v>
      </c>
      <c r="E160" s="6">
        <v>44531</v>
      </c>
      <c r="F160" s="7">
        <v>37.18</v>
      </c>
      <c r="G160" s="7">
        <v>36.39</v>
      </c>
      <c r="H160" s="7">
        <v>38.909999999999997</v>
      </c>
      <c r="I160" s="7">
        <v>37.799999999999997</v>
      </c>
      <c r="J160" s="8" t="str">
        <f>IF(COUNTIF(F160:I160,"Cq&gt;45")&lt;2,"Dual","Single")</f>
        <v>Dual</v>
      </c>
      <c r="K160" s="8" t="str">
        <f>IF(J160="Dual","",IF(AND(F160="Cq&gt;45",G160="Cq&gt;45"),"Orf","N"))</f>
        <v/>
      </c>
      <c r="L160" s="9">
        <f>AVERAGE(F160:I160)</f>
        <v>37.569999999999993</v>
      </c>
      <c r="M160" s="9">
        <f>AVERAGE(F160:G160)</f>
        <v>36.784999999999997</v>
      </c>
      <c r="N160" s="9">
        <f>AVERAGE(H160:I160)</f>
        <v>38.354999999999997</v>
      </c>
      <c r="O160" s="10">
        <f>10^((M160-43.6)/-3.47)</f>
        <v>92.040071049187915</v>
      </c>
      <c r="P160" s="10">
        <f>10^((N160-42.5)/-3.38)</f>
        <v>16.839584090359708</v>
      </c>
      <c r="Q160" s="10">
        <f>AVERAGE(O160,P160)</f>
        <v>54.439827569773811</v>
      </c>
      <c r="R160" s="10">
        <f>Q160/0.1</f>
        <v>544.39827569773809</v>
      </c>
    </row>
    <row r="161" spans="1:18" ht="20" customHeight="1" x14ac:dyDescent="0.15">
      <c r="A161" s="5">
        <v>36045</v>
      </c>
      <c r="B161" s="5" t="s">
        <v>68</v>
      </c>
      <c r="C161" s="5" t="s">
        <v>69</v>
      </c>
      <c r="D161" s="6">
        <v>44526</v>
      </c>
      <c r="E161" s="6">
        <v>44529</v>
      </c>
      <c r="F161" s="7">
        <v>38.68</v>
      </c>
      <c r="G161" s="7">
        <v>38.020000000000003</v>
      </c>
      <c r="H161" s="7">
        <v>38.08</v>
      </c>
      <c r="I161" s="7">
        <v>37.56</v>
      </c>
      <c r="J161" s="8" t="str">
        <f>IF(COUNTIF(F161:I161,"Cq&gt;45")&lt;2,"Dual","Single")</f>
        <v>Dual</v>
      </c>
      <c r="K161" s="8" t="str">
        <f>IF(J161="Dual","",IF(AND(F161="Cq&gt;45",G161="Cq&gt;45"),"Orf","N"))</f>
        <v/>
      </c>
      <c r="L161" s="9">
        <f>AVERAGE(F161:I161)</f>
        <v>38.085000000000001</v>
      </c>
      <c r="M161" s="9">
        <f>AVERAGE(F161:G161)</f>
        <v>38.35</v>
      </c>
      <c r="N161" s="9">
        <f>AVERAGE(H161:I161)</f>
        <v>37.82</v>
      </c>
      <c r="O161" s="10">
        <f>10^((M161-43.6)/-3.47)</f>
        <v>32.581291819843244</v>
      </c>
      <c r="P161" s="10">
        <f>10^((N161-42.5)/-3.38)</f>
        <v>24.244620170823286</v>
      </c>
      <c r="Q161" s="10">
        <f>AVERAGE(O161,P161)</f>
        <v>28.412955995333263</v>
      </c>
      <c r="R161" s="10">
        <f>Q161/0.1</f>
        <v>284.1295599533326</v>
      </c>
    </row>
    <row r="162" spans="1:18" ht="20" customHeight="1" x14ac:dyDescent="0.15">
      <c r="A162" s="5">
        <v>36047</v>
      </c>
      <c r="B162" s="5" t="s">
        <v>68</v>
      </c>
      <c r="C162" s="5" t="s">
        <v>69</v>
      </c>
      <c r="D162" s="6">
        <v>44529</v>
      </c>
      <c r="E162" s="6">
        <v>44531</v>
      </c>
      <c r="F162" s="7">
        <v>36.99</v>
      </c>
      <c r="G162" s="7">
        <v>35.36</v>
      </c>
      <c r="H162" s="7">
        <v>38.090000000000003</v>
      </c>
      <c r="I162" s="7">
        <v>36.51</v>
      </c>
      <c r="J162" s="8" t="str">
        <f>IF(COUNTIF(F162:I162,"Cq&gt;45")&lt;2,"Dual","Single")</f>
        <v>Dual</v>
      </c>
      <c r="K162" s="8" t="str">
        <f>IF(J162="Dual","",IF(AND(F162="Cq&gt;45",G162="Cq&gt;45"),"Orf","N"))</f>
        <v/>
      </c>
      <c r="L162" s="9">
        <f>AVERAGE(F162:I162)</f>
        <v>36.737499999999997</v>
      </c>
      <c r="M162" s="9">
        <f>AVERAGE(F162:G162)</f>
        <v>36.174999999999997</v>
      </c>
      <c r="N162" s="9">
        <f>AVERAGE(H162:I162)</f>
        <v>37.299999999999997</v>
      </c>
      <c r="O162" s="10">
        <f>10^((M162-43.6)/-3.47)</f>
        <v>137.96516746938741</v>
      </c>
      <c r="P162" s="10">
        <f>10^((N162-42.5)/-3.38)</f>
        <v>34.551072945922279</v>
      </c>
      <c r="Q162" s="10">
        <f>AVERAGE(O162,P162)</f>
        <v>86.258120207654841</v>
      </c>
      <c r="R162" s="10">
        <f>Q162/0.1</f>
        <v>862.58120207654838</v>
      </c>
    </row>
    <row r="163" spans="1:18" ht="20" customHeight="1" x14ac:dyDescent="0.15">
      <c r="A163" s="5">
        <v>36051</v>
      </c>
      <c r="B163" s="5" t="s">
        <v>162</v>
      </c>
      <c r="C163" s="5" t="s">
        <v>163</v>
      </c>
      <c r="D163" s="6">
        <v>44529</v>
      </c>
      <c r="E163" s="6">
        <v>44529</v>
      </c>
      <c r="F163" s="7">
        <v>38.58</v>
      </c>
      <c r="G163" s="7" t="s">
        <v>22</v>
      </c>
      <c r="H163" s="7" t="s">
        <v>22</v>
      </c>
      <c r="I163" s="7" t="s">
        <v>22</v>
      </c>
      <c r="J163" s="8" t="str">
        <f>IF(COUNTIF(F163:I163,"Cq&gt;45")&lt;2,"Dual","Single")</f>
        <v>Single</v>
      </c>
      <c r="K163" s="8" t="str">
        <f>IF(J163="Dual","",IF(AND(F163="Cq&gt;45",G163="Cq&gt;45"),"Orf","N"))</f>
        <v>N</v>
      </c>
      <c r="L163" s="9">
        <f>AVERAGE(F163:I163)</f>
        <v>38.58</v>
      </c>
      <c r="M163" s="9">
        <f>AVERAGE(F163:G163)</f>
        <v>38.58</v>
      </c>
      <c r="N163" s="9"/>
      <c r="O163" s="10">
        <f>10^((M163-43.6)/-3.47)</f>
        <v>27.96957575230681</v>
      </c>
      <c r="P163" s="10"/>
      <c r="Q163" s="10">
        <f>AVERAGE(O163,P163)</f>
        <v>27.96957575230681</v>
      </c>
      <c r="R163" s="10">
        <f>Q163/0.1</f>
        <v>279.6957575230681</v>
      </c>
    </row>
    <row r="164" spans="1:18" ht="20" customHeight="1" x14ac:dyDescent="0.15">
      <c r="A164" s="5">
        <v>36053</v>
      </c>
      <c r="B164" s="5" t="s">
        <v>162</v>
      </c>
      <c r="C164" s="5" t="s">
        <v>163</v>
      </c>
      <c r="D164" s="6">
        <v>44529</v>
      </c>
      <c r="E164" s="6">
        <v>44530</v>
      </c>
      <c r="F164" s="7">
        <v>38.869999999999997</v>
      </c>
      <c r="G164" s="7" t="s">
        <v>22</v>
      </c>
      <c r="H164" s="7" t="s">
        <v>22</v>
      </c>
      <c r="I164" s="7" t="s">
        <v>22</v>
      </c>
      <c r="J164" s="8" t="str">
        <f>IF(COUNTIF(F164:I164,"Cq&gt;45")&lt;2,"Dual","Single")</f>
        <v>Single</v>
      </c>
      <c r="K164" s="8" t="str">
        <f>IF(J164="Dual","",IF(AND(F164="Cq&gt;45",G164="Cq&gt;45"),"Orf","N"))</f>
        <v>N</v>
      </c>
      <c r="L164" s="9">
        <f>AVERAGE(F164:I164)</f>
        <v>38.869999999999997</v>
      </c>
      <c r="M164" s="9">
        <f>AVERAGE(F164:G164)</f>
        <v>38.869999999999997</v>
      </c>
      <c r="N164" s="9"/>
      <c r="O164" s="10">
        <f>10^((M164-43.6)/-3.47)</f>
        <v>23.073442336547085</v>
      </c>
      <c r="P164" s="10"/>
      <c r="Q164" s="10">
        <f>AVERAGE(O164,P164)</f>
        <v>23.073442336547085</v>
      </c>
      <c r="R164" s="10">
        <f>Q164/0.1</f>
        <v>230.73442336547083</v>
      </c>
    </row>
    <row r="165" spans="1:18" ht="20" customHeight="1" x14ac:dyDescent="0.15">
      <c r="A165" s="5">
        <v>36055</v>
      </c>
      <c r="B165" s="5" t="s">
        <v>158</v>
      </c>
      <c r="C165" s="5" t="s">
        <v>188</v>
      </c>
      <c r="D165" s="6">
        <v>44530</v>
      </c>
      <c r="E165" s="6">
        <v>44531</v>
      </c>
      <c r="F165" s="7">
        <v>35.86</v>
      </c>
      <c r="G165" s="7">
        <v>36.619999999999997</v>
      </c>
      <c r="H165" s="7">
        <v>35.78</v>
      </c>
      <c r="I165" s="7">
        <v>35.44</v>
      </c>
      <c r="J165" s="8" t="str">
        <f>IF(COUNTIF(F165:I165,"Cq&gt;45")&lt;2,"Dual","Single")</f>
        <v>Dual</v>
      </c>
      <c r="K165" s="8" t="str">
        <f>IF(J165="Dual","",IF(AND(F165="Cq&gt;45",G165="Cq&gt;45"),"Orf","N"))</f>
        <v/>
      </c>
      <c r="L165" s="9">
        <f>AVERAGE(F165:I165)</f>
        <v>35.924999999999997</v>
      </c>
      <c r="M165" s="9">
        <f>AVERAGE(F165:G165)</f>
        <v>36.239999999999995</v>
      </c>
      <c r="N165" s="9">
        <f>AVERAGE(H165:I165)</f>
        <v>35.61</v>
      </c>
      <c r="O165" s="10">
        <f>10^((M165-43.6)/-3.47)</f>
        <v>132.14096193426849</v>
      </c>
      <c r="P165" s="10">
        <f>10^((N165-42.5)/-3.38)</f>
        <v>109.26008611173792</v>
      </c>
      <c r="Q165" s="10">
        <f>AVERAGE(O165,P165)</f>
        <v>120.7005240230032</v>
      </c>
      <c r="R165" s="10">
        <f>Q165/0.1</f>
        <v>1207.0052402300319</v>
      </c>
    </row>
    <row r="166" spans="1:18" ht="20" customHeight="1" x14ac:dyDescent="0.15">
      <c r="A166" s="5">
        <v>36057</v>
      </c>
      <c r="B166" s="5" t="s">
        <v>156</v>
      </c>
      <c r="C166" s="5" t="s">
        <v>189</v>
      </c>
      <c r="D166" s="6">
        <v>44530</v>
      </c>
      <c r="E166" s="6">
        <v>44531</v>
      </c>
      <c r="F166" s="7">
        <v>35.11</v>
      </c>
      <c r="G166" s="7">
        <v>34.68</v>
      </c>
      <c r="H166" s="7">
        <v>34.78</v>
      </c>
      <c r="I166" s="7">
        <v>35.630000000000003</v>
      </c>
      <c r="J166" s="8" t="str">
        <f>IF(COUNTIF(F166:I166,"Cq&gt;45")&lt;2,"Dual","Single")</f>
        <v>Dual</v>
      </c>
      <c r="K166" s="8" t="str">
        <f>IF(J166="Dual","",IF(AND(F166="Cq&gt;45",G166="Cq&gt;45"),"Orf","N"))</f>
        <v/>
      </c>
      <c r="L166" s="9">
        <f>AVERAGE(F166:I166)</f>
        <v>35.049999999999997</v>
      </c>
      <c r="M166" s="9">
        <f>AVERAGE(F166:G166)</f>
        <v>34.894999999999996</v>
      </c>
      <c r="N166" s="9">
        <f>AVERAGE(H166:I166)</f>
        <v>35.204999999999998</v>
      </c>
      <c r="O166" s="10">
        <f>10^((M166-43.6)/-3.47)</f>
        <v>322.58601318208906</v>
      </c>
      <c r="P166" s="10">
        <f>10^((N166-42.5)/-3.38)</f>
        <v>143.97398439729224</v>
      </c>
      <c r="Q166" s="10">
        <f>AVERAGE(O166,P166)</f>
        <v>233.27999878969064</v>
      </c>
      <c r="R166" s="10">
        <f>Q166/0.1</f>
        <v>2332.7999878969063</v>
      </c>
    </row>
    <row r="167" spans="1:18" ht="20" customHeight="1" x14ac:dyDescent="0.15">
      <c r="A167" s="5">
        <v>36075</v>
      </c>
      <c r="B167" s="5" t="s">
        <v>176</v>
      </c>
      <c r="C167" s="5" t="s">
        <v>177</v>
      </c>
      <c r="D167" s="6">
        <v>44529</v>
      </c>
      <c r="E167" s="6">
        <v>44531</v>
      </c>
      <c r="F167" s="7">
        <v>36.85</v>
      </c>
      <c r="G167" s="7">
        <v>35.049999999999997</v>
      </c>
      <c r="H167" s="7" t="s">
        <v>22</v>
      </c>
      <c r="I167" s="7">
        <v>35.74</v>
      </c>
      <c r="J167" s="8" t="str">
        <f>IF(COUNTIF(F167:I167,"Cq&gt;45")&lt;2,"Dual","Single")</f>
        <v>Dual</v>
      </c>
      <c r="K167" s="8" t="str">
        <f>IF(J167="Dual","",IF(AND(F167="Cq&gt;45",G167="Cq&gt;45"),"Orf","N"))</f>
        <v/>
      </c>
      <c r="L167" s="9">
        <f>AVERAGE(F167:I167)</f>
        <v>35.880000000000003</v>
      </c>
      <c r="M167" s="9">
        <f>AVERAGE(F167:G167)</f>
        <v>35.950000000000003</v>
      </c>
      <c r="N167" s="9">
        <f>AVERAGE(H167:I167)</f>
        <v>35.74</v>
      </c>
      <c r="O167" s="10">
        <f>10^((M167-43.6)/-3.47)</f>
        <v>160.1809817059264</v>
      </c>
      <c r="P167" s="10">
        <f>10^((N167-42.5)/-3.38)</f>
        <v>99.999999999999957</v>
      </c>
      <c r="Q167" s="10">
        <f>AVERAGE(O167,P167)</f>
        <v>130.09049085296317</v>
      </c>
      <c r="R167" s="10">
        <f>Q167/0.1</f>
        <v>1300.9049085296317</v>
      </c>
    </row>
    <row r="168" spans="1:18" ht="20" customHeight="1" x14ac:dyDescent="0.15">
      <c r="A168" s="5">
        <v>36083</v>
      </c>
      <c r="B168" s="5" t="s">
        <v>144</v>
      </c>
      <c r="C168" s="5" t="s">
        <v>145</v>
      </c>
      <c r="D168" s="6">
        <v>44531</v>
      </c>
      <c r="E168" s="6">
        <v>44532</v>
      </c>
      <c r="F168" s="7">
        <v>33.229999999999997</v>
      </c>
      <c r="G168" s="7">
        <v>33.47</v>
      </c>
      <c r="H168" s="7">
        <v>33.26</v>
      </c>
      <c r="I168" s="7">
        <v>34.15</v>
      </c>
      <c r="J168" s="8" t="str">
        <f>IF(COUNTIF(F168:I168,"Cq&gt;45")&lt;2,"Dual","Single")</f>
        <v>Dual</v>
      </c>
      <c r="K168" s="8" t="str">
        <f>IF(J168="Dual","",IF(AND(F168="Cq&gt;45",G168="Cq&gt;45"),"Orf","N"))</f>
        <v/>
      </c>
      <c r="L168" s="9">
        <f>AVERAGE(F168:I168)</f>
        <v>33.527499999999996</v>
      </c>
      <c r="M168" s="9">
        <f>AVERAGE(F168:G168)</f>
        <v>33.349999999999994</v>
      </c>
      <c r="N168" s="9">
        <f>AVERAGE(H168:I168)</f>
        <v>33.704999999999998</v>
      </c>
      <c r="O168" s="10">
        <f>10^((M168-43.6)/-3.47)</f>
        <v>899.27079614855654</v>
      </c>
      <c r="P168" s="10">
        <f>10^((N168-42.5)/-3.38)</f>
        <v>400.01014494020507</v>
      </c>
      <c r="Q168" s="10">
        <f>AVERAGE(O168,P168)</f>
        <v>649.64047054438083</v>
      </c>
      <c r="R168" s="10">
        <f>Q168/0.1</f>
        <v>6496.4047054438079</v>
      </c>
    </row>
    <row r="169" spans="1:18" ht="20" customHeight="1" x14ac:dyDescent="0.15">
      <c r="A169" s="5">
        <v>36085</v>
      </c>
      <c r="B169" s="5" t="s">
        <v>146</v>
      </c>
      <c r="C169" s="5" t="s">
        <v>147</v>
      </c>
      <c r="D169" s="6">
        <v>44530</v>
      </c>
      <c r="E169" s="6">
        <v>44531</v>
      </c>
      <c r="F169" s="7">
        <v>33.82</v>
      </c>
      <c r="G169" s="7">
        <v>33.770000000000003</v>
      </c>
      <c r="H169" s="7">
        <v>33.42</v>
      </c>
      <c r="I169" s="7">
        <v>33.29</v>
      </c>
      <c r="J169" s="8" t="str">
        <f>IF(COUNTIF(F169:I169,"Cq&gt;45")&lt;2,"Dual","Single")</f>
        <v>Dual</v>
      </c>
      <c r="K169" s="8" t="str">
        <f>IF(J169="Dual","",IF(AND(F169="Cq&gt;45",G169="Cq&gt;45"),"Orf","N"))</f>
        <v/>
      </c>
      <c r="L169" s="9">
        <f>AVERAGE(F169:I169)</f>
        <v>33.575000000000003</v>
      </c>
      <c r="M169" s="9">
        <f>AVERAGE(F169:G169)</f>
        <v>33.795000000000002</v>
      </c>
      <c r="N169" s="9">
        <f>AVERAGE(H169:I169)</f>
        <v>33.355000000000004</v>
      </c>
      <c r="O169" s="10">
        <f>10^((M169-43.6)/-3.47)</f>
        <v>669.34252082941657</v>
      </c>
      <c r="P169" s="10">
        <f>10^((N169-42.5)/-3.38)</f>
        <v>507.71652834163137</v>
      </c>
      <c r="Q169" s="10">
        <f>AVERAGE(O169,P169)</f>
        <v>588.52952458552397</v>
      </c>
      <c r="R169" s="10">
        <f>Q169/0.1</f>
        <v>5885.295245855239</v>
      </c>
    </row>
    <row r="170" spans="1:18" ht="20" customHeight="1" x14ac:dyDescent="0.15">
      <c r="A170" s="5">
        <v>36091</v>
      </c>
      <c r="B170" s="5" t="s">
        <v>76</v>
      </c>
      <c r="C170" s="5" t="s">
        <v>77</v>
      </c>
      <c r="D170" s="6">
        <v>44531</v>
      </c>
      <c r="E170" s="6">
        <v>44532</v>
      </c>
      <c r="F170" s="7">
        <v>36.79</v>
      </c>
      <c r="G170" s="7">
        <v>35.24</v>
      </c>
      <c r="H170" s="7">
        <v>35.21</v>
      </c>
      <c r="I170" s="7">
        <v>34.630000000000003</v>
      </c>
      <c r="J170" s="8" t="str">
        <f>IF(COUNTIF(F170:I170,"Cq&gt;45")&lt;2,"Dual","Single")</f>
        <v>Dual</v>
      </c>
      <c r="K170" s="8" t="str">
        <f>IF(J170="Dual","",IF(AND(F170="Cq&gt;45",G170="Cq&gt;45"),"Orf","N"))</f>
        <v/>
      </c>
      <c r="L170" s="9">
        <f>AVERAGE(F170:I170)</f>
        <v>35.467500000000001</v>
      </c>
      <c r="M170" s="9">
        <f>AVERAGE(F170:G170)</f>
        <v>36.015000000000001</v>
      </c>
      <c r="N170" s="9">
        <f>AVERAGE(H170:I170)</f>
        <v>34.92</v>
      </c>
      <c r="O170" s="10">
        <f>10^((M170-43.6)/-3.47)</f>
        <v>153.41893460820933</v>
      </c>
      <c r="P170" s="10">
        <f>10^((N170-42.5)/-3.38)</f>
        <v>174.82500538755318</v>
      </c>
      <c r="Q170" s="10">
        <f>AVERAGE(O170,P170)</f>
        <v>164.12196999788125</v>
      </c>
      <c r="R170" s="10">
        <f>Q170/0.1</f>
        <v>1641.2196999788125</v>
      </c>
    </row>
    <row r="171" spans="1:18" ht="20" customHeight="1" x14ac:dyDescent="0.15">
      <c r="A171" s="5">
        <v>36093</v>
      </c>
      <c r="B171" s="5" t="s">
        <v>78</v>
      </c>
      <c r="C171" s="5" t="s">
        <v>79</v>
      </c>
      <c r="D171" s="6">
        <v>44531</v>
      </c>
      <c r="E171" s="6">
        <v>44532</v>
      </c>
      <c r="F171" s="7">
        <v>35.58</v>
      </c>
      <c r="G171" s="7">
        <v>35.380000000000003</v>
      </c>
      <c r="H171" s="7">
        <v>34.380000000000003</v>
      </c>
      <c r="I171" s="7">
        <v>34.479999999999997</v>
      </c>
      <c r="J171" s="8" t="str">
        <f>IF(COUNTIF(F171:I171,"Cq&gt;45")&lt;2,"Dual","Single")</f>
        <v>Dual</v>
      </c>
      <c r="K171" s="8" t="str">
        <f>IF(J171="Dual","",IF(AND(F171="Cq&gt;45",G171="Cq&gt;45"),"Orf","N"))</f>
        <v/>
      </c>
      <c r="L171" s="9">
        <f>AVERAGE(F171:I171)</f>
        <v>34.954999999999998</v>
      </c>
      <c r="M171" s="9">
        <f>AVERAGE(F171:G171)</f>
        <v>35.480000000000004</v>
      </c>
      <c r="N171" s="9">
        <f>AVERAGE(H171:I171)</f>
        <v>34.43</v>
      </c>
      <c r="O171" s="10">
        <f>10^((M171-43.6)/-3.47)</f>
        <v>218.80519894590947</v>
      </c>
      <c r="P171" s="10">
        <f>10^((N171-42.5)/-3.38)</f>
        <v>244.10347641705337</v>
      </c>
      <c r="Q171" s="10">
        <f>AVERAGE(O171,P171)</f>
        <v>231.45433768148143</v>
      </c>
      <c r="R171" s="10">
        <f>Q171/0.1</f>
        <v>2314.5433768148141</v>
      </c>
    </row>
    <row r="172" spans="1:18" ht="20" customHeight="1" x14ac:dyDescent="0.15">
      <c r="A172" s="5">
        <v>36101</v>
      </c>
      <c r="B172" s="5" t="s">
        <v>18</v>
      </c>
      <c r="C172" s="5" t="s">
        <v>19</v>
      </c>
      <c r="D172" s="6">
        <v>44529</v>
      </c>
      <c r="E172" s="6">
        <v>44531</v>
      </c>
      <c r="F172" s="7">
        <v>32.28</v>
      </c>
      <c r="G172" s="7">
        <v>32.19</v>
      </c>
      <c r="H172" s="7">
        <v>32.01</v>
      </c>
      <c r="I172" s="7">
        <v>32.56</v>
      </c>
      <c r="J172" s="8" t="str">
        <f>IF(COUNTIF(F172:I172,"Cq&gt;45")&lt;2,"Dual","Single")</f>
        <v>Dual</v>
      </c>
      <c r="K172" s="8" t="str">
        <f>IF(J172="Dual","",IF(AND(F172="Cq&gt;45",G172="Cq&gt;45"),"Orf","N"))</f>
        <v/>
      </c>
      <c r="L172" s="9">
        <f>AVERAGE(F172:I172)</f>
        <v>32.26</v>
      </c>
      <c r="M172" s="9">
        <f>AVERAGE(F172:G172)</f>
        <v>32.234999999999999</v>
      </c>
      <c r="N172" s="9">
        <f>AVERAGE(H172:I172)</f>
        <v>32.284999999999997</v>
      </c>
      <c r="O172" s="10">
        <f>10^((M172-43.6)/-3.47)</f>
        <v>1884.5867714286894</v>
      </c>
      <c r="P172" s="10">
        <f>10^((N172-42.5)/-3.38)</f>
        <v>1052.4206212491531</v>
      </c>
      <c r="Q172" s="10">
        <f>AVERAGE(O172,P172)</f>
        <v>1468.5036963389211</v>
      </c>
      <c r="R172" s="10">
        <f>Q172/0.1</f>
        <v>14685.036963389211</v>
      </c>
    </row>
    <row r="173" spans="1:18" ht="20" customHeight="1" x14ac:dyDescent="0.15">
      <c r="A173" s="5">
        <v>36163</v>
      </c>
      <c r="B173" s="5" t="s">
        <v>132</v>
      </c>
      <c r="C173" s="5" t="s">
        <v>133</v>
      </c>
      <c r="D173" s="6">
        <v>44530</v>
      </c>
      <c r="E173" s="6">
        <v>44532</v>
      </c>
      <c r="F173" s="7">
        <v>32.69</v>
      </c>
      <c r="G173" s="7">
        <v>33.03</v>
      </c>
      <c r="H173" s="7">
        <v>33.200000000000003</v>
      </c>
      <c r="I173" s="7">
        <v>32.69</v>
      </c>
      <c r="J173" s="8" t="str">
        <f>IF(COUNTIF(F173:I173,"Cq&gt;45")&lt;2,"Dual","Single")</f>
        <v>Dual</v>
      </c>
      <c r="K173" s="8" t="str">
        <f>IF(J173="Dual","",IF(AND(F173="Cq&gt;45",G173="Cq&gt;45"),"Orf","N"))</f>
        <v/>
      </c>
      <c r="L173" s="9">
        <f>AVERAGE(F173:I173)</f>
        <v>32.902500000000003</v>
      </c>
      <c r="M173" s="9">
        <f>AVERAGE(F173:G173)</f>
        <v>32.86</v>
      </c>
      <c r="N173" s="9">
        <f>AVERAGE(H173:I173)</f>
        <v>32.945</v>
      </c>
      <c r="O173" s="10">
        <f>10^((M173-43.6)/-3.47)</f>
        <v>1244.8036828823285</v>
      </c>
      <c r="P173" s="10">
        <f>10^((N173-42.5)/-3.38)</f>
        <v>671.30993868298151</v>
      </c>
      <c r="Q173" s="10">
        <f>AVERAGE(O173,P173)</f>
        <v>958.05681078265502</v>
      </c>
      <c r="R173" s="10">
        <f>Q173/0.1</f>
        <v>9580.5681078265497</v>
      </c>
    </row>
    <row r="174" spans="1:18" ht="20" customHeight="1" x14ac:dyDescent="0.15">
      <c r="A174" s="5">
        <v>36169</v>
      </c>
      <c r="B174" s="5" t="s">
        <v>190</v>
      </c>
      <c r="C174" s="5" t="s">
        <v>191</v>
      </c>
      <c r="D174" s="6">
        <v>44530</v>
      </c>
      <c r="E174" s="6">
        <v>44532</v>
      </c>
      <c r="F174" s="7" t="s">
        <v>22</v>
      </c>
      <c r="G174" s="7" t="s">
        <v>22</v>
      </c>
      <c r="H174" s="7">
        <v>38.44</v>
      </c>
      <c r="I174" s="7" t="s">
        <v>22</v>
      </c>
      <c r="J174" s="8" t="str">
        <f>IF(COUNTIF(F174:I174,"Cq&gt;45")&lt;2,"Dual","Single")</f>
        <v>Single</v>
      </c>
      <c r="K174" s="8" t="str">
        <f>IF(J174="Dual","",IF(AND(F174="Cq&gt;45",G174="Cq&gt;45"),"Orf","N"))</f>
        <v>Orf</v>
      </c>
      <c r="L174" s="9">
        <f>AVERAGE(F174:I174)</f>
        <v>38.44</v>
      </c>
      <c r="M174" s="9"/>
      <c r="N174" s="9">
        <f>AVERAGE(H174:I174)</f>
        <v>38.44</v>
      </c>
      <c r="O174" s="10"/>
      <c r="P174" s="10">
        <f>10^((N174-42.5)/-3.38)</f>
        <v>15.892178411161277</v>
      </c>
      <c r="Q174" s="10">
        <f>AVERAGE(O174,P174)</f>
        <v>15.892178411161277</v>
      </c>
      <c r="R174" s="10">
        <f>Q174/0.1</f>
        <v>158.92178411161277</v>
      </c>
    </row>
    <row r="175" spans="1:18" ht="20" customHeight="1" x14ac:dyDescent="0.15">
      <c r="A175" s="5">
        <v>36213</v>
      </c>
      <c r="B175" s="5" t="s">
        <v>180</v>
      </c>
      <c r="C175" s="5" t="s">
        <v>181</v>
      </c>
      <c r="D175" s="6">
        <v>44531</v>
      </c>
      <c r="E175" s="6">
        <v>44532</v>
      </c>
      <c r="F175" s="7">
        <v>36.090000000000003</v>
      </c>
      <c r="G175" s="7">
        <v>37.28</v>
      </c>
      <c r="H175" s="7">
        <v>36.89</v>
      </c>
      <c r="I175" s="7">
        <v>38.24</v>
      </c>
      <c r="J175" s="8" t="str">
        <f>IF(COUNTIF(F175:I175,"Cq&gt;45")&lt;2,"Dual","Single")</f>
        <v>Dual</v>
      </c>
      <c r="K175" s="8" t="str">
        <f>IF(J175="Dual","",IF(AND(F175="Cq&gt;45",G175="Cq&gt;45"),"Orf","N"))</f>
        <v/>
      </c>
      <c r="L175" s="9">
        <f>AVERAGE(F175:I175)</f>
        <v>37.125</v>
      </c>
      <c r="M175" s="9">
        <f>AVERAGE(F175:G175)</f>
        <v>36.685000000000002</v>
      </c>
      <c r="N175" s="9">
        <f>AVERAGE(H175:I175)</f>
        <v>37.564999999999998</v>
      </c>
      <c r="O175" s="10">
        <f>10^((M175-43.6)/-3.47)</f>
        <v>98.354761374121182</v>
      </c>
      <c r="P175" s="10">
        <f>10^((N175-42.5)/-3.38)</f>
        <v>28.844244723786314</v>
      </c>
      <c r="Q175" s="10">
        <f>AVERAGE(O175,P175)</f>
        <v>63.59950304895375</v>
      </c>
      <c r="R175" s="10">
        <f>Q175/0.1</f>
        <v>635.9950304895375</v>
      </c>
    </row>
    <row r="176" spans="1:18" ht="20" customHeight="1" x14ac:dyDescent="0.15">
      <c r="A176" s="5">
        <v>36219</v>
      </c>
      <c r="B176" s="5" t="s">
        <v>182</v>
      </c>
      <c r="C176" s="5" t="s">
        <v>183</v>
      </c>
      <c r="D176" s="6">
        <v>44531</v>
      </c>
      <c r="E176" s="6">
        <v>44532</v>
      </c>
      <c r="F176" s="7">
        <v>36.229999999999997</v>
      </c>
      <c r="G176" s="7">
        <v>37.01</v>
      </c>
      <c r="H176" s="7">
        <v>36.83</v>
      </c>
      <c r="I176" s="7">
        <v>39.26</v>
      </c>
      <c r="J176" s="8" t="str">
        <f>IF(COUNTIF(F176:I176,"Cq&gt;45")&lt;2,"Dual","Single")</f>
        <v>Dual</v>
      </c>
      <c r="K176" s="8" t="str">
        <f>IF(J176="Dual","",IF(AND(F176="Cq&gt;45",G176="Cq&gt;45"),"Orf","N"))</f>
        <v/>
      </c>
      <c r="L176" s="9">
        <f>AVERAGE(F176:I176)</f>
        <v>37.332499999999996</v>
      </c>
      <c r="M176" s="9">
        <f>AVERAGE(F176:G176)</f>
        <v>36.619999999999997</v>
      </c>
      <c r="N176" s="9">
        <f>AVERAGE(H176:I176)</f>
        <v>38.045000000000002</v>
      </c>
      <c r="O176" s="10">
        <f>10^((M176-43.6)/-3.47)</f>
        <v>102.68981643362247</v>
      </c>
      <c r="P176" s="10">
        <f>10^((N176-42.5)/-3.38)</f>
        <v>20.799233824683149</v>
      </c>
      <c r="Q176" s="10">
        <f>AVERAGE(O176,P176)</f>
        <v>61.744525129152805</v>
      </c>
      <c r="R176" s="10">
        <f>Q176/0.1</f>
        <v>617.44525129152805</v>
      </c>
    </row>
    <row r="177" spans="1:18" ht="20" customHeight="1" x14ac:dyDescent="0.15">
      <c r="A177" s="5">
        <v>36227</v>
      </c>
      <c r="B177" s="5" t="s">
        <v>110</v>
      </c>
      <c r="C177" s="5" t="s">
        <v>111</v>
      </c>
      <c r="D177" s="6">
        <v>44531</v>
      </c>
      <c r="E177" s="6">
        <v>44532</v>
      </c>
      <c r="F177" s="7">
        <v>35</v>
      </c>
      <c r="G177" s="7">
        <v>35.68</v>
      </c>
      <c r="H177" s="7">
        <v>36.07</v>
      </c>
      <c r="I177" s="7">
        <v>35.229999999999997</v>
      </c>
      <c r="J177" s="8" t="str">
        <f>IF(COUNTIF(F177:I177,"Cq&gt;45")&lt;2,"Dual","Single")</f>
        <v>Dual</v>
      </c>
      <c r="K177" s="8" t="str">
        <f>IF(J177="Dual","",IF(AND(F177="Cq&gt;45",G177="Cq&gt;45"),"Orf","N"))</f>
        <v/>
      </c>
      <c r="L177" s="9">
        <f>AVERAGE(F177:I177)</f>
        <v>35.494999999999997</v>
      </c>
      <c r="M177" s="9">
        <f>AVERAGE(F177:G177)</f>
        <v>35.340000000000003</v>
      </c>
      <c r="N177" s="9">
        <f>AVERAGE(H177:I177)</f>
        <v>35.65</v>
      </c>
      <c r="O177" s="10">
        <f>10^((M177-43.6)/-3.47)</f>
        <v>240.1062462746109</v>
      </c>
      <c r="P177" s="10">
        <f>10^((N177-42.5)/-3.38)</f>
        <v>106.32299922004781</v>
      </c>
      <c r="Q177" s="10">
        <f>AVERAGE(O177,P177)</f>
        <v>173.21462274732934</v>
      </c>
      <c r="R177" s="10">
        <f>Q177/0.1</f>
        <v>1732.1462274732933</v>
      </c>
    </row>
    <row r="178" spans="1:18" ht="20" customHeight="1" x14ac:dyDescent="0.15">
      <c r="A178" s="5">
        <v>36231</v>
      </c>
      <c r="B178" s="5" t="s">
        <v>23</v>
      </c>
      <c r="C178" s="5" t="s">
        <v>24</v>
      </c>
      <c r="D178" s="6">
        <v>44530</v>
      </c>
      <c r="E178" s="6">
        <v>44531</v>
      </c>
      <c r="F178" s="7">
        <v>33.65</v>
      </c>
      <c r="G178" s="7">
        <v>33.020000000000003</v>
      </c>
      <c r="H178" s="7">
        <v>34.520000000000003</v>
      </c>
      <c r="I178" s="7">
        <v>34.17</v>
      </c>
      <c r="J178" s="8" t="s">
        <v>74</v>
      </c>
      <c r="K178" s="8" t="str">
        <f>IF(J178="Dual","",IF(AND(F178="Cq&gt;45",G178="Cq&gt;45"),"Orf","N"))</f>
        <v/>
      </c>
      <c r="L178" s="9">
        <f>AVERAGE(F178:I178)</f>
        <v>33.840000000000003</v>
      </c>
      <c r="M178" s="9">
        <f>AVERAGE(F178:G178)</f>
        <v>33.335000000000001</v>
      </c>
      <c r="N178" s="9">
        <f>AVERAGE(H178:I178)</f>
        <v>34.344999999999999</v>
      </c>
      <c r="O178" s="10">
        <f>10^((M178-43.6)/-3.47)</f>
        <v>908.26641692739224</v>
      </c>
      <c r="P178" s="10">
        <f>10^((N178-42.5)/-3.38)</f>
        <v>258.65560475882785</v>
      </c>
      <c r="Q178" s="10">
        <f>AVERAGE(O178,P178)</f>
        <v>583.46101084310999</v>
      </c>
      <c r="R178" s="10">
        <f>Q178/0.1</f>
        <v>5834.6101084310994</v>
      </c>
    </row>
    <row r="179" spans="1:18" ht="20" customHeight="1" x14ac:dyDescent="0.15">
      <c r="A179" s="5">
        <v>36233</v>
      </c>
      <c r="B179" s="5" t="s">
        <v>29</v>
      </c>
      <c r="C179" s="5" t="s">
        <v>30</v>
      </c>
      <c r="D179" s="6">
        <v>44531</v>
      </c>
      <c r="E179" s="6">
        <v>44532</v>
      </c>
      <c r="F179" s="7">
        <v>32.26</v>
      </c>
      <c r="G179" s="7">
        <v>32.35</v>
      </c>
      <c r="H179" s="7">
        <v>32.92</v>
      </c>
      <c r="I179" s="7">
        <v>32.46</v>
      </c>
      <c r="J179" s="8" t="str">
        <f>IF(COUNTIF(F179:I179,"Cq&gt;45")&lt;2,"Dual","Single")</f>
        <v>Dual</v>
      </c>
      <c r="K179" s="8" t="str">
        <f>IF(J179="Dual","",IF(AND(F179="Cq&gt;45",G179="Cq&gt;45"),"Orf","N"))</f>
        <v/>
      </c>
      <c r="L179" s="9">
        <f>AVERAGE(F179:I179)</f>
        <v>32.497500000000002</v>
      </c>
      <c r="M179" s="9">
        <f>AVERAGE(F179:G179)</f>
        <v>32.305</v>
      </c>
      <c r="N179" s="9">
        <f>AVERAGE(H179:I179)</f>
        <v>32.69</v>
      </c>
      <c r="O179" s="10">
        <f>10^((M179-43.6)/-3.47)</f>
        <v>1799.0499753377526</v>
      </c>
      <c r="P179" s="10">
        <f>10^((N179-42.5)/-3.38)</f>
        <v>798.6690663928988</v>
      </c>
      <c r="Q179" s="10">
        <f>AVERAGE(O179,P179)</f>
        <v>1298.8595208653257</v>
      </c>
      <c r="R179" s="10">
        <f>Q179/0.1</f>
        <v>12988.595208653256</v>
      </c>
    </row>
    <row r="180" spans="1:18" ht="20" customHeight="1" x14ac:dyDescent="0.15">
      <c r="A180" s="5">
        <v>36251</v>
      </c>
      <c r="B180" s="5" t="s">
        <v>192</v>
      </c>
      <c r="C180" s="5" t="s">
        <v>193</v>
      </c>
      <c r="D180" s="6">
        <v>44531</v>
      </c>
      <c r="E180" s="6">
        <v>44532</v>
      </c>
      <c r="F180" s="7">
        <v>36.69</v>
      </c>
      <c r="G180" s="7">
        <v>36.5</v>
      </c>
      <c r="H180" s="7">
        <v>36.020000000000003</v>
      </c>
      <c r="I180" s="7">
        <v>38.19</v>
      </c>
      <c r="J180" s="8" t="str">
        <f>IF(COUNTIF(F180:I180,"Cq&gt;45")&lt;2,"Dual","Single")</f>
        <v>Dual</v>
      </c>
      <c r="K180" s="8" t="str">
        <f>IF(J180="Dual","",IF(AND(F180="Cq&gt;45",G180="Cq&gt;45"),"Orf","N"))</f>
        <v/>
      </c>
      <c r="L180" s="9">
        <f>AVERAGE(F180:I180)</f>
        <v>36.85</v>
      </c>
      <c r="M180" s="9">
        <f>AVERAGE(F180:G180)</f>
        <v>36.594999999999999</v>
      </c>
      <c r="N180" s="9">
        <f>AVERAGE(H180:I180)</f>
        <v>37.105000000000004</v>
      </c>
      <c r="O180" s="10">
        <f>10^((M180-43.6)/-3.47)</f>
        <v>104.40757010533684</v>
      </c>
      <c r="P180" s="10">
        <f>10^((N180-42.5)/-3.38)</f>
        <v>39.459706090564381</v>
      </c>
      <c r="Q180" s="10">
        <f>AVERAGE(O180,P180)</f>
        <v>71.93363809795062</v>
      </c>
      <c r="R180" s="10">
        <f>Q180/0.1</f>
        <v>719.3363809795062</v>
      </c>
    </row>
    <row r="181" spans="1:18" ht="20" customHeight="1" x14ac:dyDescent="0.15">
      <c r="A181" s="5">
        <v>36253</v>
      </c>
      <c r="B181" s="5" t="s">
        <v>164</v>
      </c>
      <c r="C181" s="5" t="s">
        <v>165</v>
      </c>
      <c r="D181" s="6">
        <v>44531</v>
      </c>
      <c r="E181" s="6">
        <v>44532</v>
      </c>
      <c r="F181" s="7">
        <v>35.21</v>
      </c>
      <c r="G181" s="7">
        <v>35.72</v>
      </c>
      <c r="H181" s="7">
        <v>35.799999999999997</v>
      </c>
      <c r="I181" s="7">
        <v>36.44</v>
      </c>
      <c r="J181" s="8" t="str">
        <f>IF(COUNTIF(F181:I181,"Cq&gt;45")&lt;2,"Dual","Single")</f>
        <v>Dual</v>
      </c>
      <c r="K181" s="8" t="str">
        <f>IF(J181="Dual","",IF(AND(F181="Cq&gt;45",G181="Cq&gt;45"),"Orf","N"))</f>
        <v/>
      </c>
      <c r="L181" s="9">
        <f>AVERAGE(F181:I181)</f>
        <v>35.792500000000004</v>
      </c>
      <c r="M181" s="9">
        <f>AVERAGE(F181:G181)</f>
        <v>35.465000000000003</v>
      </c>
      <c r="N181" s="9">
        <f>AVERAGE(H181:I181)</f>
        <v>36.119999999999997</v>
      </c>
      <c r="O181" s="10">
        <f>10^((M181-43.6)/-3.47)</f>
        <v>220.99395966468967</v>
      </c>
      <c r="P181" s="10">
        <f>10^((N181-42.5)/-3.38)</f>
        <v>77.192297024308772</v>
      </c>
      <c r="Q181" s="10">
        <f>AVERAGE(O181,P181)</f>
        <v>149.09312834449923</v>
      </c>
      <c r="R181" s="10">
        <f>Q181/0.1</f>
        <v>1490.9312834449922</v>
      </c>
    </row>
    <row r="182" spans="1:18" ht="20" customHeight="1" x14ac:dyDescent="0.15">
      <c r="A182" s="5">
        <v>36255</v>
      </c>
      <c r="B182" s="5" t="s">
        <v>90</v>
      </c>
      <c r="C182" s="5" t="s">
        <v>185</v>
      </c>
      <c r="D182" s="6">
        <v>44531</v>
      </c>
      <c r="E182" s="6">
        <v>44532</v>
      </c>
      <c r="F182" s="7">
        <v>37.42</v>
      </c>
      <c r="G182" s="7" t="s">
        <v>22</v>
      </c>
      <c r="H182" s="7" t="s">
        <v>22</v>
      </c>
      <c r="I182" s="7" t="s">
        <v>22</v>
      </c>
      <c r="J182" s="8" t="str">
        <f>IF(COUNTIF(F182:I182,"Cq&gt;45")&lt;2,"Dual","Single")</f>
        <v>Single</v>
      </c>
      <c r="K182" s="8" t="str">
        <f>IF(J182="Dual","",IF(AND(F182="Cq&gt;45",G182="Cq&gt;45"),"Orf","N"))</f>
        <v>N</v>
      </c>
      <c r="L182" s="9">
        <f>AVERAGE(F182:I182)</f>
        <v>37.42</v>
      </c>
      <c r="M182" s="9">
        <f>AVERAGE(F182:G182)</f>
        <v>37.42</v>
      </c>
      <c r="N182" s="9"/>
      <c r="O182" s="10">
        <f>10^((M182-43.6)/-3.47)</f>
        <v>60.3920576708665</v>
      </c>
      <c r="P182" s="10"/>
      <c r="Q182" s="10">
        <f>AVERAGE(O182,P182)</f>
        <v>60.3920576708665</v>
      </c>
      <c r="R182" s="10">
        <f>Q182/0.1</f>
        <v>603.92057670866495</v>
      </c>
    </row>
    <row r="183" spans="1:18" ht="20" customHeight="1" x14ac:dyDescent="0.15">
      <c r="A183" s="5">
        <v>36263</v>
      </c>
      <c r="B183" s="5" t="s">
        <v>55</v>
      </c>
      <c r="C183" s="5" t="s">
        <v>56</v>
      </c>
      <c r="D183" s="6">
        <v>44529</v>
      </c>
      <c r="E183" s="6">
        <v>44532</v>
      </c>
      <c r="F183" s="7">
        <v>33.81</v>
      </c>
      <c r="G183" s="7">
        <v>34.130000000000003</v>
      </c>
      <c r="H183" s="7">
        <v>33.44</v>
      </c>
      <c r="I183" s="7">
        <v>33.659999999999997</v>
      </c>
      <c r="J183" s="8" t="s">
        <v>74</v>
      </c>
      <c r="K183" s="8" t="str">
        <f>IF(J183="Dual","",IF(AND(F183="Cq&gt;45",G183="Cq&gt;45"),"Orf","N"))</f>
        <v/>
      </c>
      <c r="L183" s="9">
        <f>AVERAGE(F183:I183)</f>
        <v>33.76</v>
      </c>
      <c r="M183" s="9">
        <f>AVERAGE(F183:G183)</f>
        <v>33.97</v>
      </c>
      <c r="N183" s="9">
        <f>AVERAGE(H183:I183)</f>
        <v>33.549999999999997</v>
      </c>
      <c r="O183" s="10">
        <f>10^((M183-43.6)/-3.47)</f>
        <v>595.9586645937793</v>
      </c>
      <c r="P183" s="10">
        <f>10^((N183-42.5)/-3.38)</f>
        <v>444.55857745926795</v>
      </c>
      <c r="Q183" s="10">
        <f>AVERAGE(O183,P183)</f>
        <v>520.25862102652366</v>
      </c>
      <c r="R183" s="10">
        <f>Q183/0.1</f>
        <v>5202.5862102652363</v>
      </c>
    </row>
    <row r="184" spans="1:18" ht="20" customHeight="1" x14ac:dyDescent="0.15">
      <c r="A184" s="5">
        <v>36269</v>
      </c>
      <c r="B184" s="5" t="s">
        <v>154</v>
      </c>
      <c r="C184" s="5" t="s">
        <v>155</v>
      </c>
      <c r="D184" s="6">
        <v>44530</v>
      </c>
      <c r="E184" s="6">
        <v>44531</v>
      </c>
      <c r="F184" s="7">
        <v>31.32</v>
      </c>
      <c r="G184" s="7">
        <v>31.21</v>
      </c>
      <c r="H184" s="7">
        <v>31.21</v>
      </c>
      <c r="I184" s="7">
        <v>31.54</v>
      </c>
      <c r="J184" s="8" t="str">
        <f>IF(COUNTIF(F184:I184,"Cq&gt;45")&lt;2,"Dual","Single")</f>
        <v>Dual</v>
      </c>
      <c r="K184" s="8" t="str">
        <f>IF(J184="Dual","",IF(AND(F184="Cq&gt;45",G184="Cq&gt;45"),"Orf","N"))</f>
        <v/>
      </c>
      <c r="L184" s="9">
        <f>AVERAGE(F184:I184)</f>
        <v>31.32</v>
      </c>
      <c r="M184" s="9">
        <f>AVERAGE(F184:G184)</f>
        <v>31.265000000000001</v>
      </c>
      <c r="N184" s="9">
        <f>AVERAGE(H184:I184)</f>
        <v>31.375</v>
      </c>
      <c r="O184" s="10">
        <f>10^((M184-43.6)/-3.47)</f>
        <v>3587.1954761978004</v>
      </c>
      <c r="P184" s="10">
        <f>10^((N184-42.5)/-3.38)</f>
        <v>1956.2309168533498</v>
      </c>
      <c r="Q184" s="10">
        <f>AVERAGE(O184,P184)</f>
        <v>2771.7131965255749</v>
      </c>
      <c r="R184" s="10">
        <f>Q184/0.1</f>
        <v>27717.131965255747</v>
      </c>
    </row>
    <row r="185" spans="1:18" ht="20" customHeight="1" x14ac:dyDescent="0.15">
      <c r="A185" s="5">
        <v>36271</v>
      </c>
      <c r="B185" s="5" t="s">
        <v>33</v>
      </c>
      <c r="C185" s="5" t="s">
        <v>34</v>
      </c>
      <c r="D185" s="6">
        <v>44532</v>
      </c>
      <c r="E185" s="6">
        <v>44532</v>
      </c>
      <c r="F185" s="7">
        <v>36.119999999999997</v>
      </c>
      <c r="G185" s="7">
        <v>36.369999999999997</v>
      </c>
      <c r="H185" s="7">
        <v>36.07</v>
      </c>
      <c r="I185" s="7">
        <v>36.200000000000003</v>
      </c>
      <c r="J185" s="8" t="str">
        <f>IF(COUNTIF(F185:I185,"Cq&gt;45")&lt;2,"Dual","Single")</f>
        <v>Dual</v>
      </c>
      <c r="K185" s="8" t="str">
        <f>IF(J185="Dual","",IF(AND(F185="Cq&gt;45",G185="Cq&gt;45"),"Orf","N"))</f>
        <v/>
      </c>
      <c r="L185" s="9">
        <f>AVERAGE(F185:I185)</f>
        <v>36.19</v>
      </c>
      <c r="M185" s="9">
        <f>AVERAGE(F185:G185)</f>
        <v>36.244999999999997</v>
      </c>
      <c r="N185" s="9">
        <f>AVERAGE(H185:I185)</f>
        <v>36.135000000000005</v>
      </c>
      <c r="O185" s="10">
        <f>10^((M185-43.6)/-3.47)</f>
        <v>131.70326508506014</v>
      </c>
      <c r="P185" s="10">
        <f>10^((N185-42.5)/-3.38)</f>
        <v>76.407518397631605</v>
      </c>
      <c r="Q185" s="10">
        <f>AVERAGE(O185,P185)</f>
        <v>104.05539174134587</v>
      </c>
      <c r="R185" s="10">
        <f>Q185/0.1</f>
        <v>1040.5539174134587</v>
      </c>
    </row>
    <row r="186" spans="1:18" ht="20" customHeight="1" x14ac:dyDescent="0.15">
      <c r="A186" s="5">
        <v>36277</v>
      </c>
      <c r="B186" s="5" t="s">
        <v>110</v>
      </c>
      <c r="C186" s="5" t="s">
        <v>111</v>
      </c>
      <c r="D186" s="6">
        <v>44532</v>
      </c>
      <c r="E186" s="6">
        <v>44533</v>
      </c>
      <c r="F186" s="7">
        <v>33.56</v>
      </c>
      <c r="G186" s="7">
        <v>34.549999999999997</v>
      </c>
      <c r="H186" s="7">
        <v>33.979999999999997</v>
      </c>
      <c r="I186" s="7">
        <v>34.31</v>
      </c>
      <c r="J186" s="8" t="str">
        <f>IF(COUNTIF(F186:I186,"Cq&gt;45")&lt;2,"Dual","Single")</f>
        <v>Dual</v>
      </c>
      <c r="K186" s="8" t="str">
        <f>IF(J186="Dual","",IF(AND(F186="Cq&gt;45",G186="Cq&gt;45"),"Orf","N"))</f>
        <v/>
      </c>
      <c r="L186" s="9">
        <f>AVERAGE(F186:I186)</f>
        <v>34.1</v>
      </c>
      <c r="M186" s="9">
        <f>AVERAGE(F186:G186)</f>
        <v>34.055</v>
      </c>
      <c r="N186" s="9">
        <f>AVERAGE(H186:I186)</f>
        <v>34.144999999999996</v>
      </c>
      <c r="O186" s="10">
        <f>10^((M186-43.6)/-3.47)</f>
        <v>563.27498035287749</v>
      </c>
      <c r="P186" s="10">
        <f>10^((N186-42.5)/-3.38)</f>
        <v>296.41043663812536</v>
      </c>
      <c r="Q186" s="10">
        <f>AVERAGE(O186,P186)</f>
        <v>429.84270849550143</v>
      </c>
      <c r="R186" s="10">
        <f>Q186/0.1</f>
        <v>4298.4270849550139</v>
      </c>
    </row>
    <row r="187" spans="1:18" ht="20" customHeight="1" x14ac:dyDescent="0.15">
      <c r="A187" s="5">
        <v>36367</v>
      </c>
      <c r="B187" s="5" t="s">
        <v>182</v>
      </c>
      <c r="C187" s="5" t="s">
        <v>183</v>
      </c>
      <c r="D187" s="6">
        <v>44532</v>
      </c>
      <c r="E187" s="6">
        <v>44533</v>
      </c>
      <c r="F187" s="7">
        <v>33.409999999999997</v>
      </c>
      <c r="G187" s="7">
        <v>33.54</v>
      </c>
      <c r="H187" s="7">
        <v>32.31</v>
      </c>
      <c r="I187" s="7">
        <v>32.72</v>
      </c>
      <c r="J187" s="8" t="str">
        <f>IF(COUNTIF(F187:I187,"Cq&gt;45")&lt;2,"Dual","Single")</f>
        <v>Dual</v>
      </c>
      <c r="K187" s="8" t="str">
        <f>IF(J187="Dual","",IF(AND(F187="Cq&gt;45",G187="Cq&gt;45"),"Orf","N"))</f>
        <v/>
      </c>
      <c r="L187" s="9">
        <f>AVERAGE(F187:I187)</f>
        <v>32.994999999999997</v>
      </c>
      <c r="M187" s="9">
        <f>AVERAGE(F187:G187)</f>
        <v>33.474999999999994</v>
      </c>
      <c r="N187" s="9">
        <f>AVERAGE(H187:I187)</f>
        <v>32.515000000000001</v>
      </c>
      <c r="O187" s="10">
        <f>10^((M187-43.6)/-3.47)</f>
        <v>827.68947969972658</v>
      </c>
      <c r="P187" s="10">
        <f>10^((N187-42.5)/-3.38)</f>
        <v>899.79176023626633</v>
      </c>
      <c r="Q187" s="10">
        <f>AVERAGE(O187,P187)</f>
        <v>863.74061996799651</v>
      </c>
      <c r="R187" s="10">
        <f>Q187/0.1</f>
        <v>8637.4061996799646</v>
      </c>
    </row>
    <row r="188" spans="1:18" ht="20" customHeight="1" x14ac:dyDescent="0.15">
      <c r="A188" s="5">
        <v>36369</v>
      </c>
      <c r="B188" s="5" t="s">
        <v>180</v>
      </c>
      <c r="C188" s="5" t="s">
        <v>181</v>
      </c>
      <c r="D188" s="6">
        <v>44532</v>
      </c>
      <c r="E188" s="6">
        <v>44533</v>
      </c>
      <c r="F188" s="7" t="s">
        <v>22</v>
      </c>
      <c r="G188" s="7" t="s">
        <v>22</v>
      </c>
      <c r="H188" s="7">
        <v>38.26</v>
      </c>
      <c r="I188" s="7" t="s">
        <v>22</v>
      </c>
      <c r="J188" s="8" t="str">
        <f>IF(COUNTIF(F188:I188,"Cq&gt;45")&lt;2,"Dual","Single")</f>
        <v>Single</v>
      </c>
      <c r="K188" s="8" t="str">
        <f>IF(J188="Dual","",IF(AND(F188="Cq&gt;45",G188="Cq&gt;45"),"Orf","N"))</f>
        <v>Orf</v>
      </c>
      <c r="L188" s="9">
        <f>AVERAGE(F188:I188)</f>
        <v>38.26</v>
      </c>
      <c r="M188" s="9"/>
      <c r="N188" s="9">
        <f>AVERAGE(H188:I188)</f>
        <v>38.26</v>
      </c>
      <c r="O188" s="10"/>
      <c r="P188" s="10">
        <f>10^((N188-42.5)/-3.38)</f>
        <v>17.965440481599472</v>
      </c>
      <c r="Q188" s="10">
        <f>AVERAGE(O188,P188)</f>
        <v>17.965440481599472</v>
      </c>
      <c r="R188" s="10">
        <f>Q188/0.1</f>
        <v>179.65440481599472</v>
      </c>
    </row>
    <row r="189" spans="1:18" ht="20" customHeight="1" x14ac:dyDescent="0.15">
      <c r="A189" s="5">
        <v>36383</v>
      </c>
      <c r="B189" s="5" t="s">
        <v>82</v>
      </c>
      <c r="C189" s="5" t="s">
        <v>83</v>
      </c>
      <c r="D189" s="6">
        <v>44530</v>
      </c>
      <c r="E189" s="6">
        <v>44533</v>
      </c>
      <c r="F189" s="7">
        <v>32.69</v>
      </c>
      <c r="G189" s="7">
        <v>32.93</v>
      </c>
      <c r="H189" s="7">
        <v>33.03</v>
      </c>
      <c r="I189" s="7">
        <v>32.31</v>
      </c>
      <c r="J189" s="8" t="str">
        <f>IF(COUNTIF(F189:I189,"Cq&gt;45")&lt;2,"Dual","Single")</f>
        <v>Dual</v>
      </c>
      <c r="K189" s="8" t="str">
        <f>IF(J189="Dual","",IF(AND(F189="Cq&gt;45",G189="Cq&gt;45"),"Orf","N"))</f>
        <v/>
      </c>
      <c r="L189" s="9">
        <f>AVERAGE(F189:I189)</f>
        <v>32.74</v>
      </c>
      <c r="M189" s="9">
        <f>AVERAGE(F189:G189)</f>
        <v>32.81</v>
      </c>
      <c r="N189" s="9">
        <f>AVERAGE(H189:I189)</f>
        <v>32.67</v>
      </c>
      <c r="O189" s="10">
        <f>10^((M189-43.6)/-3.47)</f>
        <v>1286.7971384453954</v>
      </c>
      <c r="P189" s="10">
        <f>10^((N189-42.5)/-3.38)</f>
        <v>809.62521178907821</v>
      </c>
      <c r="Q189" s="10">
        <f>AVERAGE(O189,P189)</f>
        <v>1048.2111751172367</v>
      </c>
      <c r="R189" s="10">
        <f>Q189/0.1</f>
        <v>10482.111751172366</v>
      </c>
    </row>
    <row r="190" spans="1:18" ht="20" customHeight="1" x14ac:dyDescent="0.15">
      <c r="A190" s="5">
        <v>36385</v>
      </c>
      <c r="B190" s="5" t="s">
        <v>84</v>
      </c>
      <c r="C190" s="5" t="s">
        <v>85</v>
      </c>
      <c r="D190" s="6">
        <v>44530</v>
      </c>
      <c r="E190" s="6">
        <v>44533</v>
      </c>
      <c r="F190" s="7">
        <v>35.14</v>
      </c>
      <c r="G190" s="7">
        <v>34.57</v>
      </c>
      <c r="H190" s="7">
        <v>35.11</v>
      </c>
      <c r="I190" s="7">
        <v>35.67</v>
      </c>
      <c r="J190" s="8" t="str">
        <f>IF(COUNTIF(F190:I190,"Cq&gt;45")&lt;2,"Dual","Single")</f>
        <v>Dual</v>
      </c>
      <c r="K190" s="8" t="str">
        <f>IF(J190="Dual","",IF(AND(F190="Cq&gt;45",G190="Cq&gt;45"),"Orf","N"))</f>
        <v/>
      </c>
      <c r="L190" s="9">
        <f>AVERAGE(F190:I190)</f>
        <v>35.122500000000002</v>
      </c>
      <c r="M190" s="9">
        <f>AVERAGE(F190:G190)</f>
        <v>34.855000000000004</v>
      </c>
      <c r="N190" s="9">
        <f>AVERAGE(H190:I190)</f>
        <v>35.39</v>
      </c>
      <c r="O190" s="10">
        <f>10^((M190-43.6)/-3.47)</f>
        <v>331.26298477722594</v>
      </c>
      <c r="P190" s="10">
        <f>10^((N190-42.5)/-3.38)</f>
        <v>126.92591294591509</v>
      </c>
      <c r="Q190" s="10">
        <f>AVERAGE(O190,P190)</f>
        <v>229.09444886157053</v>
      </c>
      <c r="R190" s="10">
        <f>Q190/0.1</f>
        <v>2290.9444886157053</v>
      </c>
    </row>
    <row r="191" spans="1:18" ht="20" customHeight="1" x14ac:dyDescent="0.15">
      <c r="A191" s="5">
        <v>36415</v>
      </c>
      <c r="B191" s="5" t="s">
        <v>45</v>
      </c>
      <c r="C191" s="5" t="s">
        <v>46</v>
      </c>
      <c r="D191" s="6">
        <v>44533</v>
      </c>
      <c r="E191" s="6">
        <v>44536</v>
      </c>
      <c r="F191" s="7">
        <v>36.159999999999997</v>
      </c>
      <c r="G191" s="7">
        <v>36.04</v>
      </c>
      <c r="H191" s="7">
        <v>42.53</v>
      </c>
      <c r="I191" s="7">
        <v>39.36</v>
      </c>
      <c r="J191" s="8" t="str">
        <f>IF(COUNTIF(F191:I191,"Cq&gt;45")&lt;2,"Dual","Single")</f>
        <v>Dual</v>
      </c>
      <c r="K191" s="8" t="str">
        <f>IF(J191="Dual","",IF(AND(F191="Cq&gt;45",G191="Cq&gt;45"),"Orf","N"))</f>
        <v/>
      </c>
      <c r="L191" s="9">
        <f>AVERAGE(F191:I191)</f>
        <v>38.522499999999994</v>
      </c>
      <c r="M191" s="9">
        <f>AVERAGE(F191:G191)</f>
        <v>36.099999999999994</v>
      </c>
      <c r="N191" s="9">
        <f>AVERAGE(H191:I191)</f>
        <v>40.945</v>
      </c>
      <c r="O191" s="10">
        <f>10^((M191-43.6)/-3.47)</f>
        <v>145.00510272151672</v>
      </c>
      <c r="P191" s="10">
        <f>10^((N191-42.5)/-3.38)</f>
        <v>2.8844244723786248</v>
      </c>
      <c r="Q191" s="10">
        <f>AVERAGE(O191,P191)</f>
        <v>73.944763596947666</v>
      </c>
      <c r="R191" s="10">
        <f>Q191/0.1</f>
        <v>739.44763596947666</v>
      </c>
    </row>
    <row r="192" spans="1:18" ht="20" customHeight="1" x14ac:dyDescent="0.15">
      <c r="A192" s="5">
        <v>36417</v>
      </c>
      <c r="B192" s="5" t="s">
        <v>84</v>
      </c>
      <c r="C192" s="5" t="s">
        <v>85</v>
      </c>
      <c r="D192" s="6">
        <v>44533</v>
      </c>
      <c r="E192" s="6">
        <v>44536</v>
      </c>
      <c r="F192" s="7">
        <v>35.43</v>
      </c>
      <c r="G192" s="7">
        <v>37.64</v>
      </c>
      <c r="H192" s="7">
        <v>35.93</v>
      </c>
      <c r="I192" s="7">
        <v>38.119999999999997</v>
      </c>
      <c r="J192" s="8" t="str">
        <f>IF(COUNTIF(F192:I192,"Cq&gt;45")&lt;2,"Dual","Single")</f>
        <v>Dual</v>
      </c>
      <c r="K192" s="8" t="str">
        <f>IF(J192="Dual","",IF(AND(F192="Cq&gt;45",G192="Cq&gt;45"),"Orf","N"))</f>
        <v/>
      </c>
      <c r="L192" s="9">
        <f>AVERAGE(F192:I192)</f>
        <v>36.78</v>
      </c>
      <c r="M192" s="9">
        <f>AVERAGE(F192:G192)</f>
        <v>36.534999999999997</v>
      </c>
      <c r="N192" s="9">
        <f>AVERAGE(H192:I192)</f>
        <v>37.024999999999999</v>
      </c>
      <c r="O192" s="10">
        <f>10^((M192-43.6)/-3.47)</f>
        <v>108.64832986336882</v>
      </c>
      <c r="P192" s="10">
        <f>10^((N192-42.5)/-3.38)</f>
        <v>41.669902588158081</v>
      </c>
      <c r="Q192" s="10">
        <f>AVERAGE(O192,P192)</f>
        <v>75.159116225763455</v>
      </c>
      <c r="R192" s="10">
        <f>Q192/0.1</f>
        <v>751.59116225763455</v>
      </c>
    </row>
    <row r="193" spans="1:18" ht="20" customHeight="1" x14ac:dyDescent="0.15">
      <c r="A193" s="5">
        <v>36455</v>
      </c>
      <c r="B193" s="5" t="s">
        <v>180</v>
      </c>
      <c r="C193" s="5" t="s">
        <v>181</v>
      </c>
      <c r="D193" s="6">
        <v>44533</v>
      </c>
      <c r="E193" s="6">
        <v>44536</v>
      </c>
      <c r="F193" s="7" t="s">
        <v>22</v>
      </c>
      <c r="G193" s="7" t="s">
        <v>22</v>
      </c>
      <c r="H193" s="7">
        <v>40.15</v>
      </c>
      <c r="I193" s="7">
        <v>38.5</v>
      </c>
      <c r="J193" s="8" t="str">
        <f>IF(COUNTIF(F193:I193,"Cq&gt;45")&lt;2,"Dual","Single")</f>
        <v>Single</v>
      </c>
      <c r="K193" s="8" t="str">
        <f>IF(J193="Dual","",IF(AND(F193="Cq&gt;45",G193="Cq&gt;45"),"Orf","N"))</f>
        <v>Orf</v>
      </c>
      <c r="L193" s="9">
        <f>AVERAGE(F193:I193)</f>
        <v>39.325000000000003</v>
      </c>
      <c r="M193" s="9"/>
      <c r="N193" s="9">
        <f>AVERAGE(H193:I193)</f>
        <v>39.325000000000003</v>
      </c>
      <c r="O193" s="10"/>
      <c r="P193" s="10">
        <f>10^((N193-42.5)/-3.38)</f>
        <v>8.696592335781606</v>
      </c>
      <c r="Q193" s="10">
        <f>AVERAGE(O193,P193)</f>
        <v>8.696592335781606</v>
      </c>
      <c r="R193" s="10">
        <f>Q193/0.1</f>
        <v>86.965923357816052</v>
      </c>
    </row>
    <row r="194" spans="1:18" ht="20" customHeight="1" x14ac:dyDescent="0.15">
      <c r="A194" s="5">
        <v>36461</v>
      </c>
      <c r="B194" s="5" t="s">
        <v>182</v>
      </c>
      <c r="C194" s="5" t="s">
        <v>183</v>
      </c>
      <c r="D194" s="6">
        <v>44533</v>
      </c>
      <c r="E194" s="6">
        <v>44536</v>
      </c>
      <c r="F194" s="7">
        <v>34.58</v>
      </c>
      <c r="G194" s="7">
        <v>34.14</v>
      </c>
      <c r="H194" s="7">
        <v>35</v>
      </c>
      <c r="I194" s="7">
        <v>34.380000000000003</v>
      </c>
      <c r="J194" s="8" t="str">
        <f>IF(COUNTIF(F194:I194,"Cq&gt;45")&lt;2,"Dual","Single")</f>
        <v>Dual</v>
      </c>
      <c r="K194" s="8" t="str">
        <f>IF(J194="Dual","",IF(AND(F194="Cq&gt;45",G194="Cq&gt;45"),"Orf","N"))</f>
        <v/>
      </c>
      <c r="L194" s="9">
        <f>AVERAGE(F194:I194)</f>
        <v>34.524999999999999</v>
      </c>
      <c r="M194" s="9">
        <f>AVERAGE(F194:G194)</f>
        <v>34.36</v>
      </c>
      <c r="N194" s="9">
        <f>AVERAGE(H194:I194)</f>
        <v>34.69</v>
      </c>
      <c r="O194" s="10">
        <f>10^((M194-43.6)/-3.47)</f>
        <v>460.07030991139368</v>
      </c>
      <c r="P194" s="10">
        <f>10^((N194-42.5)/-3.38)</f>
        <v>204.48002405750361</v>
      </c>
      <c r="Q194" s="10">
        <f>AVERAGE(O194,P194)</f>
        <v>332.27516698444867</v>
      </c>
      <c r="R194" s="10">
        <f>Q194/0.1</f>
        <v>3322.7516698444865</v>
      </c>
    </row>
    <row r="195" spans="1:18" ht="20" customHeight="1" x14ac:dyDescent="0.15">
      <c r="A195" s="5">
        <v>36465</v>
      </c>
      <c r="B195" s="5" t="s">
        <v>110</v>
      </c>
      <c r="C195" s="5" t="s">
        <v>111</v>
      </c>
      <c r="D195" s="6">
        <v>44533</v>
      </c>
      <c r="E195" s="6">
        <v>44536</v>
      </c>
      <c r="F195" s="7">
        <v>33.69</v>
      </c>
      <c r="G195" s="7">
        <v>33.67</v>
      </c>
      <c r="H195" s="7">
        <v>34.25</v>
      </c>
      <c r="I195" s="7">
        <v>34.020000000000003</v>
      </c>
      <c r="J195" s="8" t="str">
        <f>IF(COUNTIF(F195:I195,"Cq&gt;45")&lt;2,"Dual","Single")</f>
        <v>Dual</v>
      </c>
      <c r="K195" s="8" t="str">
        <f>IF(J195="Dual","",IF(AND(F195="Cq&gt;45",G195="Cq&gt;45"),"Orf","N"))</f>
        <v/>
      </c>
      <c r="L195" s="9">
        <f>AVERAGE(F195:I195)</f>
        <v>33.907499999999999</v>
      </c>
      <c r="M195" s="9">
        <f>AVERAGE(F195:G195)</f>
        <v>33.68</v>
      </c>
      <c r="N195" s="9">
        <f>AVERAGE(H195:I195)</f>
        <v>34.135000000000005</v>
      </c>
      <c r="O195" s="10">
        <f>10^((M195-43.6)/-3.47)</f>
        <v>722.4197747120287</v>
      </c>
      <c r="P195" s="10">
        <f>10^((N195-42.5)/-3.38)</f>
        <v>298.43659137517261</v>
      </c>
      <c r="Q195" s="10">
        <f>AVERAGE(O195,P195)</f>
        <v>510.42818304360065</v>
      </c>
      <c r="R195" s="10">
        <f>Q195/0.1</f>
        <v>5104.2818304360062</v>
      </c>
    </row>
    <row r="196" spans="1:18" ht="20" customHeight="1" x14ac:dyDescent="0.15">
      <c r="A196" s="5">
        <v>36531</v>
      </c>
      <c r="B196" s="5" t="s">
        <v>190</v>
      </c>
      <c r="C196" s="5" t="s">
        <v>191</v>
      </c>
      <c r="D196" s="6">
        <v>44532</v>
      </c>
      <c r="E196" s="6">
        <v>44536</v>
      </c>
      <c r="F196" s="7">
        <v>34.659999999999997</v>
      </c>
      <c r="G196" s="7">
        <v>35.49</v>
      </c>
      <c r="H196" s="7">
        <v>34.549999999999997</v>
      </c>
      <c r="I196" s="7">
        <v>34.78</v>
      </c>
      <c r="J196" s="8" t="str">
        <f>IF(COUNTIF(F196:I196,"Cq&gt;45")&lt;2,"Dual","Single")</f>
        <v>Dual</v>
      </c>
      <c r="K196" s="8" t="str">
        <f>IF(J196="Dual","",IF(AND(F196="Cq&gt;45",G196="Cq&gt;45"),"Orf","N"))</f>
        <v/>
      </c>
      <c r="L196" s="9">
        <f>AVERAGE(F196:I196)</f>
        <v>34.870000000000005</v>
      </c>
      <c r="M196" s="9">
        <f>AVERAGE(F196:G196)</f>
        <v>35.075000000000003</v>
      </c>
      <c r="N196" s="9">
        <f>AVERAGE(H196:I196)</f>
        <v>34.664999999999999</v>
      </c>
      <c r="O196" s="10">
        <f>10^((M196-43.6)/-3.47)</f>
        <v>286.26769049805671</v>
      </c>
      <c r="P196" s="10">
        <f>10^((N196-42.5)/-3.38)</f>
        <v>207.99233824683179</v>
      </c>
      <c r="Q196" s="10">
        <f>AVERAGE(O196,P196)</f>
        <v>247.13001437244424</v>
      </c>
      <c r="R196" s="10">
        <f>Q196/0.1</f>
        <v>2471.300143724442</v>
      </c>
    </row>
    <row r="197" spans="1:18" ht="20" customHeight="1" x14ac:dyDescent="0.15">
      <c r="A197" s="5">
        <v>36535</v>
      </c>
      <c r="B197" s="5" t="s">
        <v>49</v>
      </c>
      <c r="C197" s="5" t="s">
        <v>50</v>
      </c>
      <c r="D197" s="6">
        <v>44531</v>
      </c>
      <c r="E197" s="6">
        <v>44536</v>
      </c>
      <c r="F197" s="7">
        <v>34.549999999999997</v>
      </c>
      <c r="G197" s="7">
        <v>33.42</v>
      </c>
      <c r="H197" s="7">
        <v>34.99</v>
      </c>
      <c r="I197" s="7">
        <v>33.630000000000003</v>
      </c>
      <c r="J197" s="8" t="str">
        <f>IF(COUNTIF(F197:I197,"Cq&gt;45")&lt;2,"Dual","Single")</f>
        <v>Dual</v>
      </c>
      <c r="K197" s="8" t="str">
        <f>IF(J197="Dual","",IF(AND(F197="Cq&gt;45",G197="Cq&gt;45"),"Orf","N"))</f>
        <v/>
      </c>
      <c r="L197" s="9">
        <f>AVERAGE(F197:I197)</f>
        <v>34.147500000000001</v>
      </c>
      <c r="M197" s="9">
        <f>AVERAGE(F197:G197)</f>
        <v>33.984999999999999</v>
      </c>
      <c r="N197" s="9">
        <f>AVERAGE(H197:I197)</f>
        <v>34.31</v>
      </c>
      <c r="O197" s="10">
        <f>10^((M197-43.6)/-3.47)</f>
        <v>590.05619143542356</v>
      </c>
      <c r="P197" s="10">
        <f>10^((N197-42.5)/-3.38)</f>
        <v>264.89692876105261</v>
      </c>
      <c r="Q197" s="10">
        <f>AVERAGE(O197,P197)</f>
        <v>427.47656009823811</v>
      </c>
      <c r="R197" s="10">
        <f>Q197/0.1</f>
        <v>4274.7656009823804</v>
      </c>
    </row>
    <row r="198" spans="1:18" ht="20" customHeight="1" x14ac:dyDescent="0.15">
      <c r="A198" s="5">
        <v>36539</v>
      </c>
      <c r="B198" s="5" t="s">
        <v>47</v>
      </c>
      <c r="C198" s="5" t="s">
        <v>48</v>
      </c>
      <c r="D198" s="6">
        <v>44531</v>
      </c>
      <c r="E198" s="6">
        <v>44536</v>
      </c>
      <c r="F198" s="7">
        <v>33.39</v>
      </c>
      <c r="G198" s="7">
        <v>34.090000000000003</v>
      </c>
      <c r="H198" s="7">
        <v>34.369999999999997</v>
      </c>
      <c r="I198" s="7">
        <v>34.340000000000003</v>
      </c>
      <c r="J198" s="8" t="str">
        <f>IF(COUNTIF(F198:I198,"Cq&gt;45")&lt;2,"Dual","Single")</f>
        <v>Dual</v>
      </c>
      <c r="K198" s="8" t="str">
        <f>IF(J198="Dual","",IF(AND(F198="Cq&gt;45",G198="Cq&gt;45"),"Orf","N"))</f>
        <v/>
      </c>
      <c r="L198" s="9">
        <f>AVERAGE(F198:I198)</f>
        <v>34.047499999999999</v>
      </c>
      <c r="M198" s="9">
        <f>AVERAGE(F198:G198)</f>
        <v>33.74</v>
      </c>
      <c r="N198" s="9">
        <f>AVERAGE(H198:I198)</f>
        <v>34.355000000000004</v>
      </c>
      <c r="O198" s="10">
        <f>10^((M198-43.6)/-3.47)</f>
        <v>694.22229838765304</v>
      </c>
      <c r="P198" s="10">
        <f>10^((N198-42.5)/-3.38)</f>
        <v>256.89953229991175</v>
      </c>
      <c r="Q198" s="10">
        <f>AVERAGE(O198,P198)</f>
        <v>475.56091534378243</v>
      </c>
      <c r="R198" s="10">
        <f>Q198/0.1</f>
        <v>4755.6091534378238</v>
      </c>
    </row>
    <row r="199" spans="1:18" ht="20" customHeight="1" x14ac:dyDescent="0.15">
      <c r="A199" s="5">
        <v>36545</v>
      </c>
      <c r="B199" s="5" t="s">
        <v>51</v>
      </c>
      <c r="C199" s="5" t="s">
        <v>52</v>
      </c>
      <c r="D199" s="6">
        <v>44531</v>
      </c>
      <c r="E199" s="6">
        <v>44536</v>
      </c>
      <c r="F199" s="7">
        <v>35.97</v>
      </c>
      <c r="G199" s="7">
        <v>34.19</v>
      </c>
      <c r="H199" s="7">
        <v>36.369999999999997</v>
      </c>
      <c r="I199" s="7">
        <v>35.04</v>
      </c>
      <c r="J199" s="8" t="str">
        <f>IF(COUNTIF(F199:I199,"Cq&gt;45")&lt;2,"Dual","Single")</f>
        <v>Dual</v>
      </c>
      <c r="K199" s="8" t="str">
        <f>IF(J199="Dual","",IF(AND(F199="Cq&gt;45",G199="Cq&gt;45"),"Orf","N"))</f>
        <v/>
      </c>
      <c r="L199" s="9">
        <f>AVERAGE(F199:I199)</f>
        <v>35.392499999999998</v>
      </c>
      <c r="M199" s="9">
        <f>AVERAGE(F199:G199)</f>
        <v>35.08</v>
      </c>
      <c r="N199" s="9">
        <f>AVERAGE(H199:I199)</f>
        <v>35.704999999999998</v>
      </c>
      <c r="O199" s="10">
        <f>10^((M199-43.6)/-3.47)</f>
        <v>285.31947228981272</v>
      </c>
      <c r="P199" s="10">
        <f>10^((N199-42.5)/-3.38)</f>
        <v>102.4129861821649</v>
      </c>
      <c r="Q199" s="10">
        <f>AVERAGE(O199,P199)</f>
        <v>193.86622923598881</v>
      </c>
      <c r="R199" s="10">
        <f>Q199/0.1</f>
        <v>1938.6622923598879</v>
      </c>
    </row>
    <row r="200" spans="1:18" ht="20" customHeight="1" x14ac:dyDescent="0.15">
      <c r="A200" s="5">
        <v>36555</v>
      </c>
      <c r="B200" s="5" t="s">
        <v>31</v>
      </c>
      <c r="C200" s="5" t="s">
        <v>32</v>
      </c>
      <c r="D200" s="6">
        <v>44532</v>
      </c>
      <c r="E200" s="6">
        <v>44536</v>
      </c>
      <c r="F200" s="7" t="s">
        <v>22</v>
      </c>
      <c r="G200" s="7">
        <v>37.21</v>
      </c>
      <c r="H200" s="7" t="s">
        <v>22</v>
      </c>
      <c r="I200" s="7" t="s">
        <v>22</v>
      </c>
      <c r="J200" s="8" t="str">
        <f>IF(COUNTIF(F200:I200,"Cq&gt;45")&lt;2,"Dual","Single")</f>
        <v>Single</v>
      </c>
      <c r="K200" s="8" t="str">
        <f>IF(J200="Dual","",IF(AND(F200="Cq&gt;45",G200="Cq&gt;45"),"Orf","N"))</f>
        <v>N</v>
      </c>
      <c r="L200" s="9">
        <f>AVERAGE(F200:I200)</f>
        <v>37.21</v>
      </c>
      <c r="M200" s="9">
        <f>AVERAGE(F200:G200)</f>
        <v>37.21</v>
      </c>
      <c r="N200" s="9"/>
      <c r="O200" s="10">
        <f>10^((M200-43.6)/-3.47)</f>
        <v>69.422229838765347</v>
      </c>
      <c r="P200" s="10"/>
      <c r="Q200" s="10">
        <f>AVERAGE(O200,P200)</f>
        <v>69.422229838765347</v>
      </c>
      <c r="R200" s="10">
        <f>Q200/0.1</f>
        <v>694.22229838765338</v>
      </c>
    </row>
    <row r="201" spans="1:18" ht="20" customHeight="1" x14ac:dyDescent="0.15">
      <c r="A201" s="5">
        <v>36557</v>
      </c>
      <c r="B201" s="5" t="s">
        <v>35</v>
      </c>
      <c r="C201" s="5" t="s">
        <v>36</v>
      </c>
      <c r="D201" s="6">
        <v>44532</v>
      </c>
      <c r="E201" s="6">
        <v>44536</v>
      </c>
      <c r="F201" s="7">
        <v>34.729999999999997</v>
      </c>
      <c r="G201" s="7">
        <v>36.130000000000003</v>
      </c>
      <c r="H201" s="7">
        <v>35.28</v>
      </c>
      <c r="I201" s="7">
        <v>36.49</v>
      </c>
      <c r="J201" s="8" t="str">
        <f>IF(COUNTIF(F201:I201,"Cq&gt;45")&lt;2,"Dual","Single")</f>
        <v>Dual</v>
      </c>
      <c r="K201" s="8" t="str">
        <f>IF(J201="Dual","",IF(AND(F201="Cq&gt;45",G201="Cq&gt;45"),"Orf","N"))</f>
        <v/>
      </c>
      <c r="L201" s="9">
        <f>AVERAGE(F201:I201)</f>
        <v>35.657499999999999</v>
      </c>
      <c r="M201" s="9">
        <f>AVERAGE(F201:G201)</f>
        <v>35.43</v>
      </c>
      <c r="N201" s="9">
        <f>AVERAGE(H201:I201)</f>
        <v>35.885000000000005</v>
      </c>
      <c r="O201" s="10">
        <f>10^((M201-43.6)/-3.47)</f>
        <v>226.18659291610459</v>
      </c>
      <c r="P201" s="10">
        <f>10^((N201-42.5)/-3.38)</f>
        <v>90.594241187335996</v>
      </c>
      <c r="Q201" s="10">
        <f>AVERAGE(O201,P201)</f>
        <v>158.39041705172031</v>
      </c>
      <c r="R201" s="10">
        <f>Q201/0.1</f>
        <v>1583.9041705172031</v>
      </c>
    </row>
    <row r="202" spans="1:18" ht="20" customHeight="1" x14ac:dyDescent="0.15">
      <c r="A202" s="5">
        <v>36559</v>
      </c>
      <c r="B202" s="5" t="s">
        <v>78</v>
      </c>
      <c r="C202" s="5" t="s">
        <v>79</v>
      </c>
      <c r="D202" s="6">
        <v>44536</v>
      </c>
      <c r="E202" s="6">
        <v>44537</v>
      </c>
      <c r="F202" s="7">
        <v>32.76</v>
      </c>
      <c r="G202" s="7">
        <v>32.49</v>
      </c>
      <c r="H202" s="7">
        <v>32.65</v>
      </c>
      <c r="I202" s="7">
        <v>32.200000000000003</v>
      </c>
      <c r="J202" s="8" t="str">
        <f>IF(COUNTIF(F202:I202,"Cq&gt;45")&lt;2,"Dual","Single")</f>
        <v>Dual</v>
      </c>
      <c r="K202" s="8" t="str">
        <f>IF(J202="Dual","",IF(AND(F202="Cq&gt;45",G202="Cq&gt;45"),"Orf","N"))</f>
        <v/>
      </c>
      <c r="L202" s="9">
        <f>AVERAGE(F202:I202)</f>
        <v>32.525000000000006</v>
      </c>
      <c r="M202" s="9">
        <f>AVERAGE(F202:G202)</f>
        <v>32.625</v>
      </c>
      <c r="N202" s="9">
        <f>AVERAGE(H202:I202)</f>
        <v>32.424999999999997</v>
      </c>
      <c r="O202" s="10">
        <f>10^((M202-43.6)/-3.47)</f>
        <v>1454.8700631395427</v>
      </c>
      <c r="P202" s="10">
        <f>10^((N202-42.5)/-3.38)</f>
        <v>956.68558621806039</v>
      </c>
      <c r="Q202" s="10">
        <f>AVERAGE(O202,P202)</f>
        <v>1205.7778246788016</v>
      </c>
      <c r="R202" s="10">
        <f>Q202/0.1</f>
        <v>12057.778246788015</v>
      </c>
    </row>
    <row r="203" spans="1:18" ht="20" customHeight="1" x14ac:dyDescent="0.15">
      <c r="A203" s="5">
        <v>36565</v>
      </c>
      <c r="B203" s="5" t="s">
        <v>176</v>
      </c>
      <c r="C203" s="5" t="s">
        <v>177</v>
      </c>
      <c r="D203" s="6">
        <v>44533</v>
      </c>
      <c r="E203" s="6">
        <v>44536</v>
      </c>
      <c r="F203" s="7">
        <v>37.090000000000003</v>
      </c>
      <c r="G203" s="7">
        <v>37.31</v>
      </c>
      <c r="H203" s="7">
        <v>37.03</v>
      </c>
      <c r="I203" s="7">
        <v>37.770000000000003</v>
      </c>
      <c r="J203" s="8" t="str">
        <f>IF(COUNTIF(F203:I203,"Cq&gt;45")&lt;2,"Dual","Single")</f>
        <v>Dual</v>
      </c>
      <c r="K203" s="8" t="str">
        <f>IF(J203="Dual","",IF(AND(F203="Cq&gt;45",G203="Cq&gt;45"),"Orf","N"))</f>
        <v/>
      </c>
      <c r="L203" s="9">
        <f>AVERAGE(F203:I203)</f>
        <v>37.300000000000004</v>
      </c>
      <c r="M203" s="9">
        <f>AVERAGE(F203:G203)</f>
        <v>37.200000000000003</v>
      </c>
      <c r="N203" s="9">
        <f>AVERAGE(H203:I203)</f>
        <v>37.400000000000006</v>
      </c>
      <c r="O203" s="10">
        <f>10^((M203-43.6)/-3.47)</f>
        <v>69.884426167979967</v>
      </c>
      <c r="P203" s="10">
        <f>10^((N203-42.5)/-3.38)</f>
        <v>32.275705169789092</v>
      </c>
      <c r="Q203" s="10">
        <f>AVERAGE(O203,P203)</f>
        <v>51.080065668884529</v>
      </c>
      <c r="R203" s="10">
        <f>Q203/0.1</f>
        <v>510.80065668884527</v>
      </c>
    </row>
    <row r="204" spans="1:18" ht="20" customHeight="1" x14ac:dyDescent="0.15">
      <c r="A204" s="5">
        <v>36567</v>
      </c>
      <c r="B204" s="5" t="s">
        <v>82</v>
      </c>
      <c r="C204" s="5" t="s">
        <v>83</v>
      </c>
      <c r="D204" s="6">
        <v>44533</v>
      </c>
      <c r="E204" s="6">
        <v>44536</v>
      </c>
      <c r="F204" s="7">
        <v>31.83</v>
      </c>
      <c r="G204" s="7">
        <v>31.88</v>
      </c>
      <c r="H204" s="7">
        <v>32.020000000000003</v>
      </c>
      <c r="I204" s="7">
        <v>32.119999999999997</v>
      </c>
      <c r="J204" s="8" t="str">
        <f>IF(COUNTIF(F204:I204,"Cq&gt;45")&lt;2,"Dual","Single")</f>
        <v>Dual</v>
      </c>
      <c r="K204" s="8" t="str">
        <f>IF(J204="Dual","",IF(AND(F204="Cq&gt;45",G204="Cq&gt;45"),"Orf","N"))</f>
        <v/>
      </c>
      <c r="L204" s="9">
        <f>AVERAGE(F204:I204)</f>
        <v>31.962499999999999</v>
      </c>
      <c r="M204" s="9">
        <f>AVERAGE(F204:G204)</f>
        <v>31.854999999999997</v>
      </c>
      <c r="N204" s="9">
        <f>AVERAGE(H204:I204)</f>
        <v>32.07</v>
      </c>
      <c r="O204" s="10">
        <f>10^((M204-43.6)/-3.47)</f>
        <v>2425.0808646264863</v>
      </c>
      <c r="P204" s="10">
        <f>10^((N204-42.5)/-3.38)</f>
        <v>1218.4250425531798</v>
      </c>
      <c r="Q204" s="10">
        <f>AVERAGE(O204,P204)</f>
        <v>1821.7529535898329</v>
      </c>
      <c r="R204" s="10">
        <f>Q204/0.1</f>
        <v>18217.529535898328</v>
      </c>
    </row>
    <row r="205" spans="1:18" ht="20" customHeight="1" x14ac:dyDescent="0.15">
      <c r="A205" s="5">
        <v>36569</v>
      </c>
      <c r="B205" s="5" t="s">
        <v>148</v>
      </c>
      <c r="C205" s="5" t="s">
        <v>149</v>
      </c>
      <c r="D205" s="6">
        <v>44530</v>
      </c>
      <c r="E205" s="6">
        <v>44536</v>
      </c>
      <c r="F205" s="7">
        <v>34.880000000000003</v>
      </c>
      <c r="G205" s="7">
        <v>34.42</v>
      </c>
      <c r="H205" s="7">
        <v>39.04</v>
      </c>
      <c r="I205" s="7">
        <v>38.06</v>
      </c>
      <c r="J205" s="8" t="str">
        <f>IF(COUNTIF(F205:I205,"Cq&gt;45")&lt;2,"Dual","Single")</f>
        <v>Dual</v>
      </c>
      <c r="K205" s="8" t="str">
        <f>IF(J205="Dual","",IF(AND(F205="Cq&gt;45",G205="Cq&gt;45"),"Orf","N"))</f>
        <v/>
      </c>
      <c r="L205" s="9">
        <f>AVERAGE(F205:I205)</f>
        <v>36.6</v>
      </c>
      <c r="M205" s="9">
        <f>AVERAGE(F205:G205)</f>
        <v>34.650000000000006</v>
      </c>
      <c r="N205" s="9">
        <f>AVERAGE(H205:I205)</f>
        <v>38.549999999999997</v>
      </c>
      <c r="O205" s="10">
        <f>10^((M205-43.6)/-3.47)</f>
        <v>379.53402870697198</v>
      </c>
      <c r="P205" s="10">
        <f>10^((N205-42.5)/-3.38)</f>
        <v>14.744805674671106</v>
      </c>
      <c r="Q205" s="10">
        <f>AVERAGE(O205,P205)</f>
        <v>197.13941719082155</v>
      </c>
      <c r="R205" s="10">
        <f>Q205/0.1</f>
        <v>1971.3941719082154</v>
      </c>
    </row>
    <row r="206" spans="1:18" ht="20" customHeight="1" x14ac:dyDescent="0.15">
      <c r="A206" s="5">
        <v>36573</v>
      </c>
      <c r="B206" s="5" t="s">
        <v>43</v>
      </c>
      <c r="C206" s="5" t="s">
        <v>44</v>
      </c>
      <c r="D206" s="6">
        <v>44536</v>
      </c>
      <c r="E206" s="6">
        <v>44537</v>
      </c>
      <c r="F206" s="7">
        <v>34.4</v>
      </c>
      <c r="G206" s="7">
        <v>34.979999999999997</v>
      </c>
      <c r="H206" s="7">
        <v>34.770000000000003</v>
      </c>
      <c r="I206" s="7">
        <v>35.51</v>
      </c>
      <c r="J206" s="8" t="str">
        <f>IF(COUNTIF(F206:I206,"Cq&gt;45")&lt;2,"Dual","Single")</f>
        <v>Dual</v>
      </c>
      <c r="K206" s="8" t="str">
        <f>IF(J206="Dual","",IF(AND(F206="Cq&gt;45",G206="Cq&gt;45"),"Orf","N"))</f>
        <v/>
      </c>
      <c r="L206" s="9">
        <f>AVERAGE(F206:I206)</f>
        <v>34.914999999999999</v>
      </c>
      <c r="M206" s="9">
        <f>AVERAGE(F206:G206)</f>
        <v>34.69</v>
      </c>
      <c r="N206" s="9">
        <f>AVERAGE(H206:I206)</f>
        <v>35.14</v>
      </c>
      <c r="O206" s="10">
        <f>10^((M206-43.6)/-3.47)</f>
        <v>369.59266448032008</v>
      </c>
      <c r="P206" s="10">
        <f>10^((N206-42.5)/-3.38)</f>
        <v>150.4924778541359</v>
      </c>
      <c r="Q206" s="10">
        <f>AVERAGE(O206,P206)</f>
        <v>260.042571167228</v>
      </c>
      <c r="R206" s="10">
        <f>Q206/0.1</f>
        <v>2600.4257116722797</v>
      </c>
    </row>
    <row r="207" spans="1:18" ht="20" customHeight="1" x14ac:dyDescent="0.15">
      <c r="A207" s="5">
        <v>36577</v>
      </c>
      <c r="B207" s="5" t="s">
        <v>180</v>
      </c>
      <c r="C207" s="5" t="s">
        <v>181</v>
      </c>
      <c r="D207" s="6">
        <v>44536</v>
      </c>
      <c r="E207" s="6">
        <v>44537</v>
      </c>
      <c r="F207" s="7">
        <v>36.119999999999997</v>
      </c>
      <c r="G207" s="7">
        <v>35.78</v>
      </c>
      <c r="H207" s="7">
        <v>35.15</v>
      </c>
      <c r="I207" s="7">
        <v>35.590000000000003</v>
      </c>
      <c r="J207" s="8" t="str">
        <f>IF(COUNTIF(F207:I207,"Cq&gt;45")&lt;2,"Dual","Single")</f>
        <v>Dual</v>
      </c>
      <c r="K207" s="8" t="str">
        <f>IF(J207="Dual","",IF(AND(F207="Cq&gt;45",G207="Cq&gt;45"),"Orf","N"))</f>
        <v/>
      </c>
      <c r="L207" s="9">
        <f>AVERAGE(F207:I207)</f>
        <v>35.660000000000004</v>
      </c>
      <c r="M207" s="9">
        <f>AVERAGE(F207:G207)</f>
        <v>35.950000000000003</v>
      </c>
      <c r="N207" s="9">
        <f>AVERAGE(H207:I207)</f>
        <v>35.370000000000005</v>
      </c>
      <c r="O207" s="10">
        <f>10^((M207-43.6)/-3.47)</f>
        <v>160.1809817059264</v>
      </c>
      <c r="P207" s="10">
        <f>10^((N207-42.5)/-3.38)</f>
        <v>128.66708311926212</v>
      </c>
      <c r="Q207" s="10">
        <f>AVERAGE(O207,P207)</f>
        <v>144.42403241259427</v>
      </c>
      <c r="R207" s="10">
        <f>Q207/0.1</f>
        <v>1444.2403241259426</v>
      </c>
    </row>
    <row r="208" spans="1:18" ht="20" customHeight="1" x14ac:dyDescent="0.15">
      <c r="A208" s="5">
        <v>36579</v>
      </c>
      <c r="B208" s="5" t="s">
        <v>182</v>
      </c>
      <c r="C208" s="5" t="s">
        <v>183</v>
      </c>
      <c r="D208" s="6">
        <v>44536</v>
      </c>
      <c r="E208" s="6">
        <v>44537</v>
      </c>
      <c r="F208" s="7">
        <v>33.74</v>
      </c>
      <c r="G208" s="7">
        <v>34.049999999999997</v>
      </c>
      <c r="H208" s="7">
        <v>33.96</v>
      </c>
      <c r="I208" s="7">
        <v>34.340000000000003</v>
      </c>
      <c r="J208" s="8" t="str">
        <f>IF(COUNTIF(F208:I208,"Cq&gt;45")&lt;2,"Dual","Single")</f>
        <v>Dual</v>
      </c>
      <c r="K208" s="8" t="str">
        <f>IF(J208="Dual","",IF(AND(F208="Cq&gt;45",G208="Cq&gt;45"),"Orf","N"))</f>
        <v/>
      </c>
      <c r="L208" s="9">
        <f>AVERAGE(F208:I208)</f>
        <v>34.022500000000001</v>
      </c>
      <c r="M208" s="9">
        <f>AVERAGE(F208:G208)</f>
        <v>33.894999999999996</v>
      </c>
      <c r="N208" s="9">
        <f>AVERAGE(H208:I208)</f>
        <v>34.150000000000006</v>
      </c>
      <c r="O208" s="10">
        <f>10^((M208-43.6)/-3.47)</f>
        <v>626.3685897121369</v>
      </c>
      <c r="P208" s="10">
        <f>10^((N208-42.5)/-3.38)</f>
        <v>295.40252363320911</v>
      </c>
      <c r="Q208" s="10">
        <f>AVERAGE(O208,P208)</f>
        <v>460.88555667267303</v>
      </c>
      <c r="R208" s="10">
        <f>Q208/0.1</f>
        <v>4608.8555667267301</v>
      </c>
    </row>
    <row r="209" spans="1:18" ht="20" customHeight="1" x14ac:dyDescent="0.15">
      <c r="A209" s="5">
        <v>36683</v>
      </c>
      <c r="B209" s="5" t="s">
        <v>110</v>
      </c>
      <c r="C209" s="5" t="s">
        <v>111</v>
      </c>
      <c r="D209" s="6">
        <v>44536</v>
      </c>
      <c r="E209" s="6">
        <v>44537</v>
      </c>
      <c r="F209" s="7">
        <v>38.19</v>
      </c>
      <c r="G209" s="7">
        <v>38.29</v>
      </c>
      <c r="H209" s="7">
        <v>36.1</v>
      </c>
      <c r="I209" s="7">
        <v>35.880000000000003</v>
      </c>
      <c r="J209" s="8" t="str">
        <f>IF(COUNTIF(F209:I209,"Cq&gt;45")&lt;2,"Dual","Single")</f>
        <v>Dual</v>
      </c>
      <c r="K209" s="8" t="str">
        <f>IF(J209="Dual","",IF(AND(F209="Cq&gt;45",G209="Cq&gt;45"),"Orf","N"))</f>
        <v/>
      </c>
      <c r="L209" s="9">
        <f>AVERAGE(F209:I209)</f>
        <v>37.114999999999995</v>
      </c>
      <c r="M209" s="9">
        <f>AVERAGE(F209:G209)</f>
        <v>38.239999999999995</v>
      </c>
      <c r="N209" s="9">
        <f>AVERAGE(H209:I209)</f>
        <v>35.99</v>
      </c>
      <c r="O209" s="10">
        <f>10^((M209-43.6)/-3.47)</f>
        <v>35.048431569516538</v>
      </c>
      <c r="P209" s="10">
        <f>10^((N209-42.5)/-3.38)</f>
        <v>84.340370200388008</v>
      </c>
      <c r="Q209" s="10">
        <f>AVERAGE(O209,P209)</f>
        <v>59.694400884952273</v>
      </c>
      <c r="R209" s="10">
        <f>Q209/0.1</f>
        <v>596.94400884952267</v>
      </c>
    </row>
    <row r="210" spans="1:18" ht="20" customHeight="1" x14ac:dyDescent="0.15">
      <c r="A210" s="5">
        <v>36697</v>
      </c>
      <c r="B210" s="5" t="s">
        <v>190</v>
      </c>
      <c r="C210" s="5" t="s">
        <v>191</v>
      </c>
      <c r="D210" s="6">
        <v>44536</v>
      </c>
      <c r="E210" s="6">
        <v>44537</v>
      </c>
      <c r="F210" s="7">
        <v>30.39</v>
      </c>
      <c r="G210" s="7">
        <v>30.35</v>
      </c>
      <c r="H210" s="7">
        <v>29.61</v>
      </c>
      <c r="I210" s="7">
        <v>29.55</v>
      </c>
      <c r="J210" s="8" t="str">
        <f>IF(COUNTIF(F210:I210,"Cq&gt;45")&lt;2,"Dual","Single")</f>
        <v>Dual</v>
      </c>
      <c r="K210" s="8" t="str">
        <f>IF(J210="Dual","",IF(AND(F210="Cq&gt;45",G210="Cq&gt;45"),"Orf","N"))</f>
        <v/>
      </c>
      <c r="L210" s="9">
        <f>AVERAGE(F210:I210)</f>
        <v>29.974999999999998</v>
      </c>
      <c r="M210" s="9">
        <f>AVERAGE(F210:G210)</f>
        <v>30.37</v>
      </c>
      <c r="N210" s="9">
        <f>AVERAGE(H210:I210)</f>
        <v>29.58</v>
      </c>
      <c r="O210" s="10">
        <f>10^((M210-43.6)/-3.47)</f>
        <v>6496.5100595874319</v>
      </c>
      <c r="P210" s="10">
        <f>10^((N210-42.5)/-3.38)</f>
        <v>6644.8503889293879</v>
      </c>
      <c r="Q210" s="10">
        <f>AVERAGE(O210,P210)</f>
        <v>6570.6802242584099</v>
      </c>
      <c r="R210" s="10">
        <f>Q210/0.1</f>
        <v>65706.80224258409</v>
      </c>
    </row>
    <row r="211" spans="1:18" ht="20" customHeight="1" x14ac:dyDescent="0.15">
      <c r="A211" s="5">
        <v>36725</v>
      </c>
      <c r="B211" s="5" t="s">
        <v>126</v>
      </c>
      <c r="C211" s="5" t="s">
        <v>127</v>
      </c>
      <c r="D211" s="6">
        <v>44537</v>
      </c>
      <c r="E211" s="6">
        <v>44538</v>
      </c>
      <c r="F211" s="7">
        <v>34.159999999999997</v>
      </c>
      <c r="G211" s="7">
        <v>34.53</v>
      </c>
      <c r="H211" s="7">
        <v>33.56</v>
      </c>
      <c r="I211" s="7">
        <v>33.29</v>
      </c>
      <c r="J211" s="8" t="str">
        <f>IF(COUNTIF(F211:I211,"Cq&gt;45")&lt;2,"Dual","Single")</f>
        <v>Dual</v>
      </c>
      <c r="K211" s="8" t="str">
        <f>IF(J211="Dual","",IF(AND(F211="Cq&gt;45",G211="Cq&gt;45"),"Orf","N"))</f>
        <v/>
      </c>
      <c r="L211" s="9">
        <f>AVERAGE(F211:I211)</f>
        <v>33.884999999999998</v>
      </c>
      <c r="M211" s="9">
        <f>AVERAGE(F211:G211)</f>
        <v>34.344999999999999</v>
      </c>
      <c r="N211" s="9">
        <f>AVERAGE(H211:I211)</f>
        <v>33.424999999999997</v>
      </c>
      <c r="O211" s="10">
        <f>10^((M211-43.6)/-3.47)</f>
        <v>464.67250321878407</v>
      </c>
      <c r="P211" s="10">
        <f>10^((N211-42.5)/-3.38)</f>
        <v>484.07342668212675</v>
      </c>
      <c r="Q211" s="10">
        <f>AVERAGE(O211,P211)</f>
        <v>474.37296495045541</v>
      </c>
      <c r="R211" s="10">
        <f>Q211/0.1</f>
        <v>4743.7296495045539</v>
      </c>
    </row>
    <row r="212" spans="1:18" ht="20" customHeight="1" x14ac:dyDescent="0.15">
      <c r="A212" s="5">
        <v>36729</v>
      </c>
      <c r="B212" s="5" t="s">
        <v>130</v>
      </c>
      <c r="C212" s="5" t="s">
        <v>131</v>
      </c>
      <c r="D212" s="6">
        <v>44537</v>
      </c>
      <c r="E212" s="6">
        <v>44538</v>
      </c>
      <c r="F212" s="7">
        <v>34.11</v>
      </c>
      <c r="G212" s="7">
        <v>34.299999999999997</v>
      </c>
      <c r="H212" s="7">
        <v>33.22</v>
      </c>
      <c r="I212" s="7">
        <v>33.07</v>
      </c>
      <c r="J212" s="8" t="str">
        <f>IF(COUNTIF(F212:I212,"Cq&gt;45")&lt;2,"Dual","Single")</f>
        <v>Dual</v>
      </c>
      <c r="K212" s="8" t="str">
        <f>IF(J212="Dual","",IF(AND(F212="Cq&gt;45",G212="Cq&gt;45"),"Orf","N"))</f>
        <v/>
      </c>
      <c r="L212" s="9">
        <f>AVERAGE(F212:I212)</f>
        <v>33.674999999999997</v>
      </c>
      <c r="M212" s="9">
        <f>AVERAGE(F212:G212)</f>
        <v>34.204999999999998</v>
      </c>
      <c r="N212" s="9">
        <f>AVERAGE(H212:I212)</f>
        <v>33.144999999999996</v>
      </c>
      <c r="O212" s="10">
        <f>10^((M212-43.6)/-3.47)</f>
        <v>509.90913850484264</v>
      </c>
      <c r="P212" s="10">
        <f>10^((N212-42.5)/-3.38)</f>
        <v>585.80284871226161</v>
      </c>
      <c r="Q212" s="10">
        <f>AVERAGE(O212,P212)</f>
        <v>547.85599360855213</v>
      </c>
      <c r="R212" s="10">
        <f>Q212/0.1</f>
        <v>5478.5599360855213</v>
      </c>
    </row>
    <row r="213" spans="1:18" ht="20" customHeight="1" x14ac:dyDescent="0.15">
      <c r="A213" s="5">
        <v>36731</v>
      </c>
      <c r="B213" s="5" t="s">
        <v>132</v>
      </c>
      <c r="C213" s="5" t="s">
        <v>133</v>
      </c>
      <c r="D213" s="6">
        <v>44537</v>
      </c>
      <c r="E213" s="6">
        <v>44538</v>
      </c>
      <c r="F213" s="7">
        <v>32.840000000000003</v>
      </c>
      <c r="G213" s="7">
        <v>32.74</v>
      </c>
      <c r="H213" s="7">
        <v>32.32</v>
      </c>
      <c r="I213" s="7">
        <v>32.340000000000003</v>
      </c>
      <c r="J213" s="8" t="str">
        <f>IF(COUNTIF(F213:I213,"Cq&gt;45")&lt;2,"Dual","Single")</f>
        <v>Dual</v>
      </c>
      <c r="K213" s="8" t="str">
        <f>IF(J213="Dual","",IF(AND(F213="Cq&gt;45",G213="Cq&gt;45"),"Orf","N"))</f>
        <v/>
      </c>
      <c r="L213" s="9">
        <f>AVERAGE(F213:I213)</f>
        <v>32.56</v>
      </c>
      <c r="M213" s="9">
        <f>AVERAGE(F213:G213)</f>
        <v>32.790000000000006</v>
      </c>
      <c r="N213" s="9">
        <f>AVERAGE(H213:I213)</f>
        <v>32.33</v>
      </c>
      <c r="O213" s="10">
        <f>10^((M213-43.6)/-3.47)</f>
        <v>1303.9885416997988</v>
      </c>
      <c r="P213" s="10">
        <f>10^((N213-42.5)/-3.38)</f>
        <v>1020.647414246056</v>
      </c>
      <c r="Q213" s="10">
        <f>AVERAGE(O213,P213)</f>
        <v>1162.3179779729273</v>
      </c>
      <c r="R213" s="10">
        <f>Q213/0.1</f>
        <v>11623.179779729273</v>
      </c>
    </row>
    <row r="214" spans="1:18" ht="20" customHeight="1" x14ac:dyDescent="0.15">
      <c r="A214" s="5">
        <v>36733</v>
      </c>
      <c r="B214" s="5" t="s">
        <v>134</v>
      </c>
      <c r="C214" s="5" t="s">
        <v>135</v>
      </c>
      <c r="D214" s="6">
        <v>44537</v>
      </c>
      <c r="E214" s="6">
        <v>44538</v>
      </c>
      <c r="F214" s="7">
        <v>34.83</v>
      </c>
      <c r="G214" s="7">
        <v>34.46</v>
      </c>
      <c r="H214" s="7">
        <v>34.54</v>
      </c>
      <c r="I214" s="7">
        <v>34.159999999999997</v>
      </c>
      <c r="J214" s="8" t="str">
        <f>IF(COUNTIF(F214:I214,"Cq&gt;45")&lt;2,"Dual","Single")</f>
        <v>Dual</v>
      </c>
      <c r="K214" s="8" t="str">
        <f>IF(J214="Dual","",IF(AND(F214="Cq&gt;45",G214="Cq&gt;45"),"Orf","N"))</f>
        <v/>
      </c>
      <c r="L214" s="9">
        <f>AVERAGE(F214:I214)</f>
        <v>34.497499999999995</v>
      </c>
      <c r="M214" s="9">
        <f>AVERAGE(F214:G214)</f>
        <v>34.644999999999996</v>
      </c>
      <c r="N214" s="9">
        <f>AVERAGE(H214:I214)</f>
        <v>34.349999999999994</v>
      </c>
      <c r="O214" s="10">
        <f>10^((M214-43.6)/-3.47)</f>
        <v>380.79535543585246</v>
      </c>
      <c r="P214" s="10">
        <f>10^((N214-42.5)/-3.38)</f>
        <v>257.77607315128046</v>
      </c>
      <c r="Q214" s="10">
        <f>AVERAGE(O214,P214)</f>
        <v>319.28571429356646</v>
      </c>
      <c r="R214" s="10">
        <f>Q214/0.1</f>
        <v>3192.8571429356643</v>
      </c>
    </row>
    <row r="215" spans="1:18" ht="20" customHeight="1" x14ac:dyDescent="0.15">
      <c r="A215" s="5">
        <v>36735</v>
      </c>
      <c r="B215" s="5" t="s">
        <v>136</v>
      </c>
      <c r="C215" s="5" t="s">
        <v>137</v>
      </c>
      <c r="D215" s="6">
        <v>44537</v>
      </c>
      <c r="E215" s="6">
        <v>44538</v>
      </c>
      <c r="F215" s="7">
        <v>32.51</v>
      </c>
      <c r="G215" s="7">
        <v>33.08</v>
      </c>
      <c r="H215" s="7">
        <v>32.67</v>
      </c>
      <c r="I215" s="7">
        <v>33.71</v>
      </c>
      <c r="J215" s="8" t="str">
        <f>IF(COUNTIF(F215:I215,"Cq&gt;45")&lt;2,"Dual","Single")</f>
        <v>Dual</v>
      </c>
      <c r="K215" s="8" t="str">
        <f>IF(J215="Dual","",IF(AND(F215="Cq&gt;45",G215="Cq&gt;45"),"Orf","N"))</f>
        <v/>
      </c>
      <c r="L215" s="9">
        <f>AVERAGE(F215:I215)</f>
        <v>32.9925</v>
      </c>
      <c r="M215" s="9">
        <f>AVERAGE(F215:G215)</f>
        <v>32.795000000000002</v>
      </c>
      <c r="N215" s="9">
        <f>AVERAGE(H215:I215)</f>
        <v>33.19</v>
      </c>
      <c r="O215" s="10">
        <f>10^((M215-43.6)/-3.47)</f>
        <v>1299.6692778791769</v>
      </c>
      <c r="P215" s="10">
        <f>10^((N215-42.5)/-3.38)</f>
        <v>568.11711090046686</v>
      </c>
      <c r="Q215" s="10">
        <f>AVERAGE(O215,P215)</f>
        <v>933.89319438982193</v>
      </c>
      <c r="R215" s="10">
        <f>Q215/0.1</f>
        <v>9338.9319438982184</v>
      </c>
    </row>
    <row r="216" spans="1:18" ht="20" customHeight="1" x14ac:dyDescent="0.15">
      <c r="A216" s="5">
        <v>36749</v>
      </c>
      <c r="B216" s="5" t="s">
        <v>182</v>
      </c>
      <c r="C216" s="5" t="s">
        <v>183</v>
      </c>
      <c r="D216" s="6">
        <v>44537</v>
      </c>
      <c r="E216" s="6">
        <v>44538</v>
      </c>
      <c r="F216" s="7">
        <v>33.46</v>
      </c>
      <c r="G216" s="7">
        <v>33.869999999999997</v>
      </c>
      <c r="H216" s="7">
        <v>33.5</v>
      </c>
      <c r="I216" s="7">
        <v>33.549999999999997</v>
      </c>
      <c r="J216" s="8" t="str">
        <f>IF(COUNTIF(F216:I216,"Cq&gt;45")&lt;2,"Dual","Single")</f>
        <v>Dual</v>
      </c>
      <c r="K216" s="8" t="str">
        <f>IF(J216="Dual","",IF(AND(F216="Cq&gt;45",G216="Cq&gt;45"),"Orf","N"))</f>
        <v/>
      </c>
      <c r="L216" s="9">
        <f>AVERAGE(F216:I216)</f>
        <v>33.594999999999999</v>
      </c>
      <c r="M216" s="9">
        <f>AVERAGE(F216:G216)</f>
        <v>33.664999999999999</v>
      </c>
      <c r="N216" s="9">
        <f>AVERAGE(H216:I216)</f>
        <v>33.524999999999999</v>
      </c>
      <c r="O216" s="10">
        <f>10^((M216-43.6)/-3.47)</f>
        <v>729.64631244046097</v>
      </c>
      <c r="P216" s="10">
        <f>10^((N216-42.5)/-3.38)</f>
        <v>452.19467495482934</v>
      </c>
      <c r="Q216" s="10">
        <f>AVERAGE(O216,P216)</f>
        <v>590.92049369764516</v>
      </c>
      <c r="R216" s="10">
        <f>Q216/0.1</f>
        <v>5909.2049369764509</v>
      </c>
    </row>
    <row r="217" spans="1:18" ht="20" customHeight="1" x14ac:dyDescent="0.15">
      <c r="A217" s="5">
        <v>36753</v>
      </c>
      <c r="B217" s="5" t="s">
        <v>140</v>
      </c>
      <c r="C217" s="5" t="s">
        <v>141</v>
      </c>
      <c r="D217" s="6">
        <v>44537</v>
      </c>
      <c r="E217" s="6">
        <v>44538</v>
      </c>
      <c r="F217" s="7">
        <v>34.94</v>
      </c>
      <c r="G217" s="7">
        <v>34.950000000000003</v>
      </c>
      <c r="H217" s="7">
        <v>34.630000000000003</v>
      </c>
      <c r="I217" s="7">
        <v>34.450000000000003</v>
      </c>
      <c r="J217" s="8" t="str">
        <f>IF(COUNTIF(F217:I217,"Cq&gt;45")&lt;2,"Dual","Single")</f>
        <v>Dual</v>
      </c>
      <c r="K217" s="8" t="str">
        <f>IF(J217="Dual","",IF(AND(F217="Cq&gt;45",G217="Cq&gt;45"),"Orf","N"))</f>
        <v/>
      </c>
      <c r="L217" s="9">
        <f>AVERAGE(F217:I217)</f>
        <v>34.742500000000007</v>
      </c>
      <c r="M217" s="9">
        <f>AVERAGE(F217:G217)</f>
        <v>34.945</v>
      </c>
      <c r="N217" s="9">
        <f>AVERAGE(H217:I217)</f>
        <v>34.540000000000006</v>
      </c>
      <c r="O217" s="10">
        <f>10^((M217-43.6)/-3.47)</f>
        <v>312.05871171000427</v>
      </c>
      <c r="P217" s="10">
        <f>10^((N217-42.5)/-3.38)</f>
        <v>226.47985890677472</v>
      </c>
      <c r="Q217" s="10">
        <f>AVERAGE(O217,P217)</f>
        <v>269.2692853083895</v>
      </c>
      <c r="R217" s="10">
        <f>Q217/0.1</f>
        <v>2692.692853083895</v>
      </c>
    </row>
    <row r="218" spans="1:18" ht="20" customHeight="1" x14ac:dyDescent="0.15">
      <c r="A218" s="5">
        <v>36791</v>
      </c>
      <c r="B218" s="5" t="s">
        <v>96</v>
      </c>
      <c r="C218" s="5" t="s">
        <v>97</v>
      </c>
      <c r="D218" s="6">
        <v>44537</v>
      </c>
      <c r="E218" s="6">
        <v>44538</v>
      </c>
      <c r="F218" s="7">
        <v>33.25</v>
      </c>
      <c r="G218" s="7">
        <v>32.65</v>
      </c>
      <c r="H218" s="7">
        <v>32.74</v>
      </c>
      <c r="I218" s="7">
        <v>32.21</v>
      </c>
      <c r="J218" s="8" t="str">
        <f>IF(COUNTIF(F218:I218,"Cq&gt;45")&lt;2,"Dual","Single")</f>
        <v>Dual</v>
      </c>
      <c r="K218" s="8" t="str">
        <f>IF(J218="Dual","",IF(AND(F218="Cq&gt;45",G218="Cq&gt;45"),"Orf","N"))</f>
        <v/>
      </c>
      <c r="L218" s="9">
        <f>AVERAGE(F218:I218)</f>
        <v>32.712500000000006</v>
      </c>
      <c r="M218" s="9">
        <f>AVERAGE(F218:G218)</f>
        <v>32.950000000000003</v>
      </c>
      <c r="N218" s="9">
        <f>AVERAGE(H218:I218)</f>
        <v>32.475000000000001</v>
      </c>
      <c r="O218" s="10">
        <f>10^((M218-43.6)/-3.47)</f>
        <v>1172.6388140629704</v>
      </c>
      <c r="P218" s="10">
        <f>10^((N218-42.5)/-3.38)</f>
        <v>924.64778013438149</v>
      </c>
      <c r="Q218" s="10">
        <f>AVERAGE(O218,P218)</f>
        <v>1048.6432970986759</v>
      </c>
      <c r="R218" s="10">
        <f>Q218/0.1</f>
        <v>10486.432970986758</v>
      </c>
    </row>
    <row r="219" spans="1:18" ht="20" customHeight="1" x14ac:dyDescent="0.15">
      <c r="A219" s="5">
        <v>36793</v>
      </c>
      <c r="B219" s="5" t="s">
        <v>98</v>
      </c>
      <c r="C219" s="5" t="s">
        <v>99</v>
      </c>
      <c r="D219" s="6">
        <v>44537</v>
      </c>
      <c r="E219" s="6">
        <v>44538</v>
      </c>
      <c r="F219" s="7">
        <v>33.47</v>
      </c>
      <c r="G219" s="7">
        <v>32.880000000000003</v>
      </c>
      <c r="H219" s="7">
        <v>32.479999999999997</v>
      </c>
      <c r="I219" s="7">
        <v>32.35</v>
      </c>
      <c r="J219" s="8" t="str">
        <f>IF(COUNTIF(F219:I219,"Cq&gt;45")&lt;2,"Dual","Single")</f>
        <v>Dual</v>
      </c>
      <c r="K219" s="8" t="str">
        <f>IF(J219="Dual","",IF(AND(F219="Cq&gt;45",G219="Cq&gt;45"),"Orf","N"))</f>
        <v/>
      </c>
      <c r="L219" s="9">
        <f>AVERAGE(F219:I219)</f>
        <v>32.794999999999995</v>
      </c>
      <c r="M219" s="9">
        <f>AVERAGE(F219:G219)</f>
        <v>33.174999999999997</v>
      </c>
      <c r="N219" s="9">
        <f>AVERAGE(H219:I219)</f>
        <v>32.414999999999999</v>
      </c>
      <c r="O219" s="10">
        <f>10^((M219-43.6)/-3.47)</f>
        <v>1010.0032390881253</v>
      </c>
      <c r="P219" s="10">
        <f>10^((N219-42.5)/-3.38)</f>
        <v>963.2251435101964</v>
      </c>
      <c r="Q219" s="10">
        <f>AVERAGE(O219,P219)</f>
        <v>986.61419129916089</v>
      </c>
      <c r="R219" s="10">
        <f>Q219/0.1</f>
        <v>9866.1419129916085</v>
      </c>
    </row>
    <row r="220" spans="1:18" ht="20" customHeight="1" x14ac:dyDescent="0.15">
      <c r="A220" s="5">
        <v>36795</v>
      </c>
      <c r="B220" s="5" t="s">
        <v>100</v>
      </c>
      <c r="C220" s="5" t="s">
        <v>101</v>
      </c>
      <c r="D220" s="6">
        <v>44537</v>
      </c>
      <c r="E220" s="6">
        <v>44538</v>
      </c>
      <c r="F220" s="7">
        <v>31.71</v>
      </c>
      <c r="G220" s="7">
        <v>31.12</v>
      </c>
      <c r="H220" s="7">
        <v>31.65</v>
      </c>
      <c r="I220" s="7">
        <v>31.76</v>
      </c>
      <c r="J220" s="8" t="str">
        <f>IF(COUNTIF(F220:I220,"Cq&gt;45")&lt;2,"Dual","Single")</f>
        <v>Dual</v>
      </c>
      <c r="K220" s="8" t="str">
        <f>IF(J220="Dual","",IF(AND(F220="Cq&gt;45",G220="Cq&gt;45"),"Orf","N"))</f>
        <v/>
      </c>
      <c r="L220" s="9">
        <f>AVERAGE(F220:I220)</f>
        <v>31.56</v>
      </c>
      <c r="M220" s="9">
        <f>AVERAGE(F220:G220)</f>
        <v>31.414999999999999</v>
      </c>
      <c r="N220" s="9">
        <f>AVERAGE(H220:I220)</f>
        <v>31.704999999999998</v>
      </c>
      <c r="O220" s="10">
        <f>10^((M220-43.6)/-3.47)</f>
        <v>3247.3371243483602</v>
      </c>
      <c r="P220" s="10">
        <f>10^((N220-42.5)/-3.38)</f>
        <v>1562.3811200121897</v>
      </c>
      <c r="Q220" s="10">
        <f>AVERAGE(O220,P220)</f>
        <v>2404.8591221802749</v>
      </c>
      <c r="R220" s="10">
        <f>Q220/0.1</f>
        <v>24048.591221802748</v>
      </c>
    </row>
    <row r="221" spans="1:18" ht="20" customHeight="1" x14ac:dyDescent="0.15">
      <c r="A221" s="5">
        <v>36797</v>
      </c>
      <c r="B221" s="5" t="s">
        <v>102</v>
      </c>
      <c r="C221" s="5" t="s">
        <v>103</v>
      </c>
      <c r="D221" s="6">
        <v>44537</v>
      </c>
      <c r="E221" s="6">
        <v>44538</v>
      </c>
      <c r="F221" s="7">
        <v>32.21</v>
      </c>
      <c r="G221" s="7">
        <v>32.090000000000003</v>
      </c>
      <c r="H221" s="7">
        <v>32.799999999999997</v>
      </c>
      <c r="I221" s="7">
        <v>32.4</v>
      </c>
      <c r="J221" s="8" t="str">
        <f>IF(COUNTIF(F221:I221,"Cq&gt;45")&lt;2,"Dual","Single")</f>
        <v>Dual</v>
      </c>
      <c r="K221" s="8" t="str">
        <f>IF(J221="Dual","",IF(AND(F221="Cq&gt;45",G221="Cq&gt;45"),"Orf","N"))</f>
        <v/>
      </c>
      <c r="L221" s="9">
        <f>AVERAGE(F221:I221)</f>
        <v>32.375</v>
      </c>
      <c r="M221" s="9">
        <f>AVERAGE(F221:G221)</f>
        <v>32.150000000000006</v>
      </c>
      <c r="N221" s="9">
        <f>AVERAGE(H221:I221)</f>
        <v>32.599999999999994</v>
      </c>
      <c r="O221" s="10">
        <f>10^((M221-43.6)/-3.47)</f>
        <v>1993.9387595524329</v>
      </c>
      <c r="P221" s="10">
        <f>10^((N221-42.5)/-3.38)</f>
        <v>849.16890523168615</v>
      </c>
      <c r="Q221" s="10">
        <f>AVERAGE(O221,P221)</f>
        <v>1421.5538323920596</v>
      </c>
      <c r="R221" s="10">
        <f>Q221/0.1</f>
        <v>14215.538323920595</v>
      </c>
    </row>
    <row r="222" spans="1:18" ht="20" customHeight="1" x14ac:dyDescent="0.15">
      <c r="A222" s="5">
        <v>36801</v>
      </c>
      <c r="B222" s="5" t="s">
        <v>104</v>
      </c>
      <c r="C222" s="5" t="s">
        <v>105</v>
      </c>
      <c r="D222" s="6">
        <v>44537</v>
      </c>
      <c r="E222" s="6">
        <v>44538</v>
      </c>
      <c r="F222" s="7">
        <v>34.72</v>
      </c>
      <c r="G222" s="7">
        <v>33.909999999999997</v>
      </c>
      <c r="H222" s="7">
        <v>35.36</v>
      </c>
      <c r="I222" s="7">
        <v>34.15</v>
      </c>
      <c r="J222" s="8" t="str">
        <f>IF(COUNTIF(F222:I222,"Cq&gt;45")&lt;2,"Dual","Single")</f>
        <v>Dual</v>
      </c>
      <c r="K222" s="8" t="str">
        <f>IF(J222="Dual","",IF(AND(F222="Cq&gt;45",G222="Cq&gt;45"),"Orf","N"))</f>
        <v/>
      </c>
      <c r="L222" s="9">
        <f>AVERAGE(F222:I222)</f>
        <v>34.534999999999997</v>
      </c>
      <c r="M222" s="9">
        <f>AVERAGE(F222:G222)</f>
        <v>34.314999999999998</v>
      </c>
      <c r="N222" s="9">
        <f>AVERAGE(H222:I222)</f>
        <v>34.754999999999995</v>
      </c>
      <c r="O222" s="10">
        <f>10^((M222-43.6)/-3.47)</f>
        <v>474.01546087103293</v>
      </c>
      <c r="P222" s="10">
        <f>10^((N222-42.5)/-3.38)</f>
        <v>195.62309168533562</v>
      </c>
      <c r="Q222" s="10">
        <f>AVERAGE(O222,P222)</f>
        <v>334.81927627818425</v>
      </c>
      <c r="R222" s="10">
        <f>Q222/0.1</f>
        <v>3348.1927627818422</v>
      </c>
    </row>
    <row r="223" spans="1:18" ht="20" customHeight="1" x14ac:dyDescent="0.15">
      <c r="A223" s="5">
        <v>36807</v>
      </c>
      <c r="B223" s="5" t="s">
        <v>106</v>
      </c>
      <c r="C223" s="5" t="s">
        <v>107</v>
      </c>
      <c r="D223" s="6">
        <v>44537</v>
      </c>
      <c r="E223" s="6">
        <v>44538</v>
      </c>
      <c r="F223" s="7">
        <v>33.78</v>
      </c>
      <c r="G223" s="7">
        <v>33.57</v>
      </c>
      <c r="H223" s="7">
        <v>32.71</v>
      </c>
      <c r="I223" s="7">
        <v>32.83</v>
      </c>
      <c r="J223" s="8" t="str">
        <f>IF(COUNTIF(F223:I223,"Cq&gt;45")&lt;2,"Dual","Single")</f>
        <v>Dual</v>
      </c>
      <c r="K223" s="8" t="str">
        <f>IF(J223="Dual","",IF(AND(F223="Cq&gt;45",G223="Cq&gt;45"),"Orf","N"))</f>
        <v/>
      </c>
      <c r="L223" s="9">
        <f>AVERAGE(F223:I223)</f>
        <v>33.222499999999997</v>
      </c>
      <c r="M223" s="9">
        <f>AVERAGE(F223:G223)</f>
        <v>33.674999999999997</v>
      </c>
      <c r="N223" s="9">
        <f>AVERAGE(H223:I223)</f>
        <v>32.769999999999996</v>
      </c>
      <c r="O223" s="10">
        <f>10^((M223-43.6)/-3.47)</f>
        <v>724.82063287597055</v>
      </c>
      <c r="P223" s="10">
        <f>10^((N223-42.5)/-3.38)</f>
        <v>756.30718254775934</v>
      </c>
      <c r="Q223" s="10">
        <f>AVERAGE(O223,P223)</f>
        <v>740.56390771186489</v>
      </c>
      <c r="R223" s="10">
        <f>Q223/0.1</f>
        <v>7405.6390771186489</v>
      </c>
    </row>
    <row r="224" spans="1:18" ht="20" customHeight="1" x14ac:dyDescent="0.15">
      <c r="A224" s="5">
        <v>36809</v>
      </c>
      <c r="B224" s="5" t="s">
        <v>108</v>
      </c>
      <c r="C224" s="5" t="s">
        <v>109</v>
      </c>
      <c r="D224" s="6">
        <v>44537</v>
      </c>
      <c r="E224" s="6">
        <v>44538</v>
      </c>
      <c r="F224" s="7">
        <v>35.1</v>
      </c>
      <c r="G224" s="7">
        <v>35.270000000000003</v>
      </c>
      <c r="H224" s="7">
        <v>34.479999999999997</v>
      </c>
      <c r="I224" s="7">
        <v>34.1</v>
      </c>
      <c r="J224" s="8" t="str">
        <f>IF(COUNTIF(F224:I224,"Cq&gt;45")&lt;2,"Dual","Single")</f>
        <v>Dual</v>
      </c>
      <c r="K224" s="8" t="str">
        <f>IF(J224="Dual","",IF(AND(F224="Cq&gt;45",G224="Cq&gt;45"),"Orf","N"))</f>
        <v/>
      </c>
      <c r="L224" s="9">
        <f>AVERAGE(F224:I224)</f>
        <v>34.737499999999997</v>
      </c>
      <c r="M224" s="9">
        <f>AVERAGE(F224:G224)</f>
        <v>35.185000000000002</v>
      </c>
      <c r="N224" s="9">
        <f>AVERAGE(H224:I224)</f>
        <v>34.29</v>
      </c>
      <c r="O224" s="10">
        <f>10^((M224-43.6)/-3.47)</f>
        <v>266.11664902066417</v>
      </c>
      <c r="P224" s="10">
        <f>10^((N224-42.5)/-3.38)</f>
        <v>268.53078587237917</v>
      </c>
      <c r="Q224" s="10">
        <f>AVERAGE(O224,P224)</f>
        <v>267.32371744652164</v>
      </c>
      <c r="R224" s="10">
        <f>Q224/0.1</f>
        <v>2673.2371744652164</v>
      </c>
    </row>
    <row r="225" spans="1:18" ht="20" customHeight="1" x14ac:dyDescent="0.15">
      <c r="A225" s="5">
        <v>36811</v>
      </c>
      <c r="B225" s="5" t="s">
        <v>110</v>
      </c>
      <c r="C225" s="5" t="s">
        <v>111</v>
      </c>
      <c r="D225" s="6">
        <v>44537</v>
      </c>
      <c r="E225" s="6">
        <v>44538</v>
      </c>
      <c r="F225" s="7">
        <v>33.020000000000003</v>
      </c>
      <c r="G225" s="7">
        <v>33.020000000000003</v>
      </c>
      <c r="H225" s="7">
        <v>32.979999999999997</v>
      </c>
      <c r="I225" s="7">
        <v>33.159999999999997</v>
      </c>
      <c r="J225" s="8" t="str">
        <f>IF(COUNTIF(F225:I225,"Cq&gt;45")&lt;2,"Dual","Single")</f>
        <v>Dual</v>
      </c>
      <c r="K225" s="8" t="str">
        <f>IF(J225="Dual","",IF(AND(F225="Cq&gt;45",G225="Cq&gt;45"),"Orf","N"))</f>
        <v/>
      </c>
      <c r="L225" s="9">
        <f>AVERAGE(F225:I225)</f>
        <v>33.045000000000002</v>
      </c>
      <c r="M225" s="9">
        <f>AVERAGE(F225:G225)</f>
        <v>33.020000000000003</v>
      </c>
      <c r="N225" s="9">
        <f>AVERAGE(H225:I225)</f>
        <v>33.069999999999993</v>
      </c>
      <c r="O225" s="10">
        <f>10^((M225-43.6)/-3.47)</f>
        <v>1119.4155989542371</v>
      </c>
      <c r="P225" s="10">
        <f>10^((N225-42.5)/-3.38)</f>
        <v>616.51099797128109</v>
      </c>
      <c r="Q225" s="10">
        <f>AVERAGE(O225,P225)</f>
        <v>867.9632984627591</v>
      </c>
      <c r="R225" s="10">
        <f>Q225/0.1</f>
        <v>8679.6329846275912</v>
      </c>
    </row>
    <row r="226" spans="1:18" ht="20" customHeight="1" x14ac:dyDescent="0.15">
      <c r="A226" s="5">
        <v>36813</v>
      </c>
      <c r="B226" s="5" t="s">
        <v>112</v>
      </c>
      <c r="C226" s="5" t="s">
        <v>113</v>
      </c>
      <c r="D226" s="6">
        <v>44537</v>
      </c>
      <c r="E226" s="6">
        <v>44538</v>
      </c>
      <c r="F226" s="7">
        <v>35.18</v>
      </c>
      <c r="G226" s="7">
        <v>35.79</v>
      </c>
      <c r="H226" s="7">
        <v>36.700000000000003</v>
      </c>
      <c r="I226" s="7">
        <v>36.08</v>
      </c>
      <c r="J226" s="8" t="str">
        <f>IF(COUNTIF(F226:I226,"Cq&gt;45")&lt;2,"Dual","Single")</f>
        <v>Dual</v>
      </c>
      <c r="K226" s="8" t="str">
        <f>IF(J226="Dual","",IF(AND(F226="Cq&gt;45",G226="Cq&gt;45"),"Orf","N"))</f>
        <v/>
      </c>
      <c r="L226" s="9">
        <f>AVERAGE(F226:I226)</f>
        <v>35.9375</v>
      </c>
      <c r="M226" s="9">
        <f>AVERAGE(F226:G226)</f>
        <v>35.484999999999999</v>
      </c>
      <c r="N226" s="9">
        <f>AVERAGE(H226:I226)</f>
        <v>36.39</v>
      </c>
      <c r="O226" s="10">
        <f>10^((M226-43.6)/-3.47)</f>
        <v>218.08043998572748</v>
      </c>
      <c r="P226" s="10">
        <f>10^((N226-42.5)/-3.38)</f>
        <v>64.223254222293605</v>
      </c>
      <c r="Q226" s="10">
        <f>AVERAGE(O226,P226)</f>
        <v>141.15184710401053</v>
      </c>
      <c r="R226" s="10">
        <f>Q226/0.1</f>
        <v>1411.5184710401052</v>
      </c>
    </row>
    <row r="227" spans="1:18" ht="20" customHeight="1" x14ac:dyDescent="0.15">
      <c r="A227" s="5">
        <v>36817</v>
      </c>
      <c r="B227" s="5" t="s">
        <v>114</v>
      </c>
      <c r="C227" s="5" t="s">
        <v>115</v>
      </c>
      <c r="D227" s="6">
        <v>44537</v>
      </c>
      <c r="E227" s="6">
        <v>44538</v>
      </c>
      <c r="F227" s="7">
        <v>34.25</v>
      </c>
      <c r="G227" s="7">
        <v>34.22</v>
      </c>
      <c r="H227" s="7">
        <v>33.97</v>
      </c>
      <c r="I227" s="7">
        <v>34.299999999999997</v>
      </c>
      <c r="J227" s="8" t="str">
        <f>IF(COUNTIF(F227:I227,"Cq&gt;45")&lt;2,"Dual","Single")</f>
        <v>Dual</v>
      </c>
      <c r="K227" s="8" t="str">
        <f>IF(J227="Dual","",IF(AND(F227="Cq&gt;45",G227="Cq&gt;45"),"Orf","N"))</f>
        <v/>
      </c>
      <c r="L227" s="9">
        <f>AVERAGE(F227:I227)</f>
        <v>34.185000000000002</v>
      </c>
      <c r="M227" s="9">
        <f>AVERAGE(F227:G227)</f>
        <v>34.234999999999999</v>
      </c>
      <c r="N227" s="9">
        <f>AVERAGE(H227:I227)</f>
        <v>34.134999999999998</v>
      </c>
      <c r="O227" s="10">
        <f>10^((M227-43.6)/-3.47)</f>
        <v>499.85870791595221</v>
      </c>
      <c r="P227" s="10">
        <f>10^((N227-42.5)/-3.38)</f>
        <v>298.4365913751742</v>
      </c>
      <c r="Q227" s="10">
        <f>AVERAGE(O227,P227)</f>
        <v>399.14764964556321</v>
      </c>
      <c r="R227" s="10">
        <f>Q227/0.1</f>
        <v>3991.4764964556321</v>
      </c>
    </row>
    <row r="228" spans="1:18" ht="20" customHeight="1" x14ac:dyDescent="0.15">
      <c r="A228" s="5">
        <v>36819</v>
      </c>
      <c r="B228" s="5" t="s">
        <v>120</v>
      </c>
      <c r="C228" s="5" t="s">
        <v>121</v>
      </c>
      <c r="D228" s="6">
        <v>44537</v>
      </c>
      <c r="E228" s="6">
        <v>44538</v>
      </c>
      <c r="F228" s="7">
        <v>31.88</v>
      </c>
      <c r="G228" s="7">
        <v>32.21</v>
      </c>
      <c r="H228" s="7">
        <v>31.67</v>
      </c>
      <c r="I228" s="7">
        <v>32.06</v>
      </c>
      <c r="J228" s="8" t="str">
        <f>IF(COUNTIF(F228:I228,"Cq&gt;45")&lt;2,"Dual","Single")</f>
        <v>Dual</v>
      </c>
      <c r="K228" s="8" t="str">
        <f>IF(J228="Dual","",IF(AND(F228="Cq&gt;45",G228="Cq&gt;45"),"Orf","N"))</f>
        <v/>
      </c>
      <c r="L228" s="9">
        <f>AVERAGE(F228:I228)</f>
        <v>31.955000000000002</v>
      </c>
      <c r="M228" s="9">
        <f>AVERAGE(F228:G228)</f>
        <v>32.045000000000002</v>
      </c>
      <c r="N228" s="9">
        <f>AVERAGE(H228:I228)</f>
        <v>31.865000000000002</v>
      </c>
      <c r="O228" s="10">
        <f>10^((M228-43.6)/-3.47)</f>
        <v>2137.820225631684</v>
      </c>
      <c r="P228" s="10">
        <f>10^((N228-42.5)/-3.38)</f>
        <v>1401.0373207216337</v>
      </c>
      <c r="Q228" s="10">
        <f>AVERAGE(O228,P228)</f>
        <v>1769.428773176659</v>
      </c>
      <c r="R228" s="10">
        <f>Q228/0.1</f>
        <v>17694.287731766588</v>
      </c>
    </row>
    <row r="229" spans="1:18" ht="20" customHeight="1" x14ac:dyDescent="0.15">
      <c r="A229" s="5">
        <v>36821</v>
      </c>
      <c r="B229" s="5" t="s">
        <v>118</v>
      </c>
      <c r="C229" s="5" t="s">
        <v>119</v>
      </c>
      <c r="D229" s="6">
        <v>44537</v>
      </c>
      <c r="E229" s="6">
        <v>44538</v>
      </c>
      <c r="F229" s="7">
        <v>32.33</v>
      </c>
      <c r="G229" s="7">
        <v>32.380000000000003</v>
      </c>
      <c r="H229" s="7">
        <v>32.04</v>
      </c>
      <c r="I229" s="7">
        <v>32.549999999999997</v>
      </c>
      <c r="J229" s="8" t="str">
        <f>IF(COUNTIF(F229:I229,"Cq&gt;45")&lt;2,"Dual","Single")</f>
        <v>Dual</v>
      </c>
      <c r="K229" s="8" t="str">
        <f>IF(J229="Dual","",IF(AND(F229="Cq&gt;45",G229="Cq&gt;45"),"Orf","N"))</f>
        <v/>
      </c>
      <c r="L229" s="9">
        <f>AVERAGE(F229:I229)</f>
        <v>32.325000000000003</v>
      </c>
      <c r="M229" s="9">
        <f>AVERAGE(F229:G229)</f>
        <v>32.355000000000004</v>
      </c>
      <c r="N229" s="9">
        <f>AVERAGE(H229:I229)</f>
        <v>32.295000000000002</v>
      </c>
      <c r="O229" s="10">
        <f>10^((M229-43.6)/-3.47)</f>
        <v>1740.3396138223659</v>
      </c>
      <c r="P229" s="10">
        <f>10^((N229-42.5)/-3.38)</f>
        <v>1045.2754953204333</v>
      </c>
      <c r="Q229" s="10">
        <f>AVERAGE(O229,P229)</f>
        <v>1392.8075545713996</v>
      </c>
      <c r="R229" s="10">
        <f>Q229/0.1</f>
        <v>13928.075545713995</v>
      </c>
    </row>
    <row r="230" spans="1:18" ht="20" customHeight="1" x14ac:dyDescent="0.15">
      <c r="A230" s="5">
        <v>36823</v>
      </c>
      <c r="B230" s="5" t="s">
        <v>116</v>
      </c>
      <c r="C230" s="5" t="s">
        <v>117</v>
      </c>
      <c r="D230" s="6">
        <v>44537</v>
      </c>
      <c r="E230" s="6">
        <v>44538</v>
      </c>
      <c r="F230" s="7">
        <v>32.840000000000003</v>
      </c>
      <c r="G230" s="7">
        <v>33.18</v>
      </c>
      <c r="H230" s="7">
        <v>32.99</v>
      </c>
      <c r="I230" s="7">
        <v>32.770000000000003</v>
      </c>
      <c r="J230" s="8" t="str">
        <f>IF(COUNTIF(F230:I230,"Cq&gt;45")&lt;2,"Dual","Single")</f>
        <v>Dual</v>
      </c>
      <c r="K230" s="8" t="str">
        <f>IF(J230="Dual","",IF(AND(F230="Cq&gt;45",G230="Cq&gt;45"),"Orf","N"))</f>
        <v/>
      </c>
      <c r="L230" s="9">
        <f>AVERAGE(F230:I230)</f>
        <v>32.945000000000007</v>
      </c>
      <c r="M230" s="9">
        <f>AVERAGE(F230:G230)</f>
        <v>33.010000000000005</v>
      </c>
      <c r="N230" s="9">
        <f>AVERAGE(H230:I230)</f>
        <v>32.880000000000003</v>
      </c>
      <c r="O230" s="10">
        <f>10^((M230-43.6)/-3.47)</f>
        <v>1126.8683958739541</v>
      </c>
      <c r="P230" s="10">
        <f>10^((N230-42.5)/-3.38)</f>
        <v>701.70382867038222</v>
      </c>
      <c r="Q230" s="10">
        <f>AVERAGE(O230,P230)</f>
        <v>914.28611227216811</v>
      </c>
      <c r="R230" s="10">
        <f>Q230/0.1</f>
        <v>9142.8611227216807</v>
      </c>
    </row>
    <row r="231" spans="1:18" ht="20" customHeight="1" x14ac:dyDescent="0.15">
      <c r="A231" s="5">
        <v>36847</v>
      </c>
      <c r="B231" s="5" t="s">
        <v>29</v>
      </c>
      <c r="C231" s="5" t="s">
        <v>30</v>
      </c>
      <c r="D231" s="6">
        <v>44537</v>
      </c>
      <c r="E231" s="6">
        <v>44538</v>
      </c>
      <c r="F231" s="7">
        <v>32.35</v>
      </c>
      <c r="G231" s="7">
        <v>32.049999999999997</v>
      </c>
      <c r="H231" s="7">
        <v>32.4</v>
      </c>
      <c r="I231" s="7">
        <v>32.630000000000003</v>
      </c>
      <c r="J231" s="8" t="str">
        <f>IF(COUNTIF(F231:I231,"Cq&gt;45")&lt;2,"Dual","Single")</f>
        <v>Dual</v>
      </c>
      <c r="K231" s="8" t="str">
        <f>IF(J231="Dual","",IF(AND(F231="Cq&gt;45",G231="Cq&gt;45"),"Orf","N"))</f>
        <v/>
      </c>
      <c r="L231" s="9">
        <f>AVERAGE(F231:I231)</f>
        <v>32.357500000000002</v>
      </c>
      <c r="M231" s="9">
        <f>AVERAGE(F231:G231)</f>
        <v>32.200000000000003</v>
      </c>
      <c r="N231" s="9">
        <f>AVERAGE(H231:I231)</f>
        <v>32.515000000000001</v>
      </c>
      <c r="O231" s="10">
        <f>10^((M231-43.6)/-3.47)</f>
        <v>1928.8683796198973</v>
      </c>
      <c r="P231" s="10">
        <f>10^((N231-42.5)/-3.38)</f>
        <v>899.79176023626633</v>
      </c>
      <c r="Q231" s="10">
        <f>AVERAGE(O231,P231)</f>
        <v>1414.3300699280817</v>
      </c>
      <c r="R231" s="10">
        <f>Q231/0.1</f>
        <v>14143.300699280817</v>
      </c>
    </row>
    <row r="232" spans="1:18" ht="20" customHeight="1" x14ac:dyDescent="0.15">
      <c r="A232" s="5">
        <v>36881</v>
      </c>
      <c r="B232" s="5" t="s">
        <v>146</v>
      </c>
      <c r="C232" s="5" t="s">
        <v>147</v>
      </c>
      <c r="D232" s="6">
        <v>44537</v>
      </c>
      <c r="E232" s="6">
        <v>44538</v>
      </c>
      <c r="F232" s="7">
        <v>32.64</v>
      </c>
      <c r="G232" s="7">
        <v>32.090000000000003</v>
      </c>
      <c r="H232" s="7">
        <v>33.03</v>
      </c>
      <c r="I232" s="7">
        <v>32.869999999999997</v>
      </c>
      <c r="J232" s="8" t="str">
        <f>IF(COUNTIF(F232:I232,"Cq&gt;45")&lt;2,"Dual","Single")</f>
        <v>Dual</v>
      </c>
      <c r="K232" s="8" t="str">
        <f>IF(J232="Dual","",IF(AND(F232="Cq&gt;45",G232="Cq&gt;45"),"Orf","N"))</f>
        <v/>
      </c>
      <c r="L232" s="9">
        <f>AVERAGE(F232:I232)</f>
        <v>32.657499999999999</v>
      </c>
      <c r="M232" s="9">
        <f>AVERAGE(F232:G232)</f>
        <v>32.365000000000002</v>
      </c>
      <c r="N232" s="9">
        <f>AVERAGE(H232:I232)</f>
        <v>32.950000000000003</v>
      </c>
      <c r="O232" s="10">
        <f>10^((M232-43.6)/-3.47)</f>
        <v>1728.8294873864413</v>
      </c>
      <c r="P232" s="10">
        <f>10^((N232-42.5)/-3.38)</f>
        <v>669.02721873154712</v>
      </c>
      <c r="Q232" s="10">
        <f>AVERAGE(O232,P232)</f>
        <v>1198.9283530589942</v>
      </c>
      <c r="R232" s="10">
        <f>Q232/0.1</f>
        <v>11989.283530589941</v>
      </c>
    </row>
    <row r="233" spans="1:18" ht="20" customHeight="1" x14ac:dyDescent="0.15">
      <c r="A233" s="5">
        <v>36891</v>
      </c>
      <c r="B233" s="5" t="s">
        <v>144</v>
      </c>
      <c r="C233" s="5" t="s">
        <v>145</v>
      </c>
      <c r="D233" s="6">
        <v>44538</v>
      </c>
      <c r="E233" s="6">
        <v>44539</v>
      </c>
      <c r="F233" s="7">
        <v>31.13</v>
      </c>
      <c r="G233" s="7">
        <v>31.38</v>
      </c>
      <c r="H233" s="7">
        <v>31</v>
      </c>
      <c r="I233" s="7">
        <v>31.38</v>
      </c>
      <c r="J233" s="8" t="str">
        <f>IF(COUNTIF(F233:I233,"Cq&gt;45")&lt;2,"Dual","Single")</f>
        <v>Dual</v>
      </c>
      <c r="K233" s="8" t="str">
        <f>IF(J233="Dual","",IF(AND(F233="Cq&gt;45",G233="Cq&gt;45"),"Orf","N"))</f>
        <v/>
      </c>
      <c r="L233" s="9">
        <f>AVERAGE(F233:I233)</f>
        <v>31.222499999999997</v>
      </c>
      <c r="M233" s="9">
        <f>AVERAGE(F233:G233)</f>
        <v>31.254999999999999</v>
      </c>
      <c r="N233" s="9">
        <f>AVERAGE(H233:I233)</f>
        <v>31.189999999999998</v>
      </c>
      <c r="O233" s="10">
        <f>10^((M233-43.6)/-3.47)</f>
        <v>3611.0781516048751</v>
      </c>
      <c r="P233" s="10">
        <f>10^((N233-42.5)/-3.38)</f>
        <v>2218.9823414589787</v>
      </c>
      <c r="Q233" s="10">
        <f>AVERAGE(O233,P233)</f>
        <v>2915.0302465319269</v>
      </c>
      <c r="R233" s="10">
        <f>Q233/0.1</f>
        <v>29150.302465319266</v>
      </c>
    </row>
    <row r="234" spans="1:18" ht="20" customHeight="1" x14ac:dyDescent="0.15">
      <c r="A234" s="5">
        <v>36945</v>
      </c>
      <c r="B234" s="5" t="s">
        <v>182</v>
      </c>
      <c r="C234" s="5" t="s">
        <v>183</v>
      </c>
      <c r="D234" s="6">
        <v>44538</v>
      </c>
      <c r="E234" s="6">
        <v>44539</v>
      </c>
      <c r="F234" s="7">
        <v>33.46</v>
      </c>
      <c r="G234" s="7">
        <v>33.36</v>
      </c>
      <c r="H234" s="7">
        <v>35.19</v>
      </c>
      <c r="I234" s="7">
        <v>34.65</v>
      </c>
      <c r="J234" s="8" t="str">
        <f>IF(COUNTIF(F234:I234,"Cq&gt;45")&lt;2,"Dual","Single")</f>
        <v>Dual</v>
      </c>
      <c r="K234" s="8" t="str">
        <f>IF(J234="Dual","",IF(AND(F234="Cq&gt;45",G234="Cq&gt;45"),"Orf","N"))</f>
        <v/>
      </c>
      <c r="L234" s="9">
        <f>AVERAGE(F234:I234)</f>
        <v>34.164999999999999</v>
      </c>
      <c r="M234" s="9">
        <f>AVERAGE(F234:G234)</f>
        <v>33.409999999999997</v>
      </c>
      <c r="N234" s="9">
        <f>AVERAGE(H234:I234)</f>
        <v>34.92</v>
      </c>
      <c r="O234" s="10">
        <f>10^((M234-43.6)/-3.47)</f>
        <v>864.17047377198628</v>
      </c>
      <c r="P234" s="10">
        <f>10^((N234-42.5)/-3.38)</f>
        <v>174.82500538755318</v>
      </c>
      <c r="Q234" s="10">
        <f>AVERAGE(O234,P234)</f>
        <v>519.4977395797697</v>
      </c>
      <c r="R234" s="10">
        <f>Q234/0.1</f>
        <v>5194.9773957976968</v>
      </c>
    </row>
    <row r="235" spans="1:18" ht="20" customHeight="1" x14ac:dyDescent="0.15">
      <c r="A235" s="5">
        <v>36997</v>
      </c>
      <c r="B235" s="5" t="s">
        <v>142</v>
      </c>
      <c r="C235" s="5" t="s">
        <v>143</v>
      </c>
      <c r="D235" s="6">
        <v>44536</v>
      </c>
      <c r="E235" s="6">
        <v>44539</v>
      </c>
      <c r="F235" s="7">
        <v>35.29</v>
      </c>
      <c r="G235" s="7">
        <v>35.26</v>
      </c>
      <c r="H235" s="7">
        <v>35.01</v>
      </c>
      <c r="I235" s="7">
        <v>34.79</v>
      </c>
      <c r="J235" s="8" t="str">
        <f>IF(COUNTIF(F235:I235,"Cq&gt;45")&lt;2,"Dual","Single")</f>
        <v>Dual</v>
      </c>
      <c r="K235" s="8" t="str">
        <f>IF(J235="Dual","",IF(AND(F235="Cq&gt;45",G235="Cq&gt;45"),"Orf","N"))</f>
        <v/>
      </c>
      <c r="L235" s="9">
        <f>AVERAGE(F235:I235)</f>
        <v>35.087499999999999</v>
      </c>
      <c r="M235" s="9">
        <f>AVERAGE(F235:G235)</f>
        <v>35.274999999999999</v>
      </c>
      <c r="N235" s="9">
        <f>AVERAGE(H235:I235)</f>
        <v>34.9</v>
      </c>
      <c r="O235" s="10">
        <f>10^((M235-43.6)/-3.47)</f>
        <v>250.68909740645745</v>
      </c>
      <c r="P235" s="10">
        <f>10^((N235-42.5)/-3.38)</f>
        <v>177.22325549953649</v>
      </c>
      <c r="Q235" s="10">
        <f>AVERAGE(O235,P235)</f>
        <v>213.95617645299697</v>
      </c>
      <c r="R235" s="10">
        <f>Q235/0.1</f>
        <v>2139.5617645299694</v>
      </c>
    </row>
    <row r="236" spans="1:18" ht="20" customHeight="1" x14ac:dyDescent="0.15">
      <c r="A236" s="5">
        <v>37009</v>
      </c>
      <c r="B236" s="5" t="s">
        <v>110</v>
      </c>
      <c r="C236" s="5" t="s">
        <v>111</v>
      </c>
      <c r="D236" s="6">
        <v>44538</v>
      </c>
      <c r="E236" s="6">
        <v>44539</v>
      </c>
      <c r="F236" s="7">
        <v>33.78</v>
      </c>
      <c r="G236" s="7">
        <v>33.93</v>
      </c>
      <c r="H236" s="7">
        <v>33.47</v>
      </c>
      <c r="I236" s="7">
        <v>33.880000000000003</v>
      </c>
      <c r="J236" s="8" t="str">
        <f>IF(COUNTIF(F236:I236,"Cq&gt;45")&lt;2,"Dual","Single")</f>
        <v>Dual</v>
      </c>
      <c r="K236" s="8" t="str">
        <f>IF(J236="Dual","",IF(AND(F236="Cq&gt;45",G236="Cq&gt;45"),"Orf","N"))</f>
        <v/>
      </c>
      <c r="L236" s="9">
        <f>AVERAGE(F236:I236)</f>
        <v>33.765000000000001</v>
      </c>
      <c r="M236" s="9">
        <f>AVERAGE(F236:G236)</f>
        <v>33.855000000000004</v>
      </c>
      <c r="N236" s="9">
        <f>AVERAGE(H236:I236)</f>
        <v>33.674999999999997</v>
      </c>
      <c r="O236" s="10">
        <f>10^((M236-43.6)/-3.47)</f>
        <v>643.21675497325782</v>
      </c>
      <c r="P236" s="10">
        <f>10^((N236-42.5)/-3.38)</f>
        <v>408.26932010540969</v>
      </c>
      <c r="Q236" s="10">
        <f>AVERAGE(O236,P236)</f>
        <v>525.74303753933373</v>
      </c>
      <c r="R236" s="10">
        <f>Q236/0.1</f>
        <v>5257.4303753933373</v>
      </c>
    </row>
    <row r="237" spans="1:18" ht="20" customHeight="1" x14ac:dyDescent="0.15">
      <c r="A237" s="5">
        <v>37025</v>
      </c>
      <c r="B237" s="5" t="s">
        <v>23</v>
      </c>
      <c r="C237" s="5" t="s">
        <v>24</v>
      </c>
      <c r="D237" s="6">
        <v>44537</v>
      </c>
      <c r="E237" s="6">
        <v>44539</v>
      </c>
      <c r="F237" s="7">
        <v>35.06</v>
      </c>
      <c r="G237" s="7">
        <v>34.72</v>
      </c>
      <c r="H237" s="7">
        <v>35.18</v>
      </c>
      <c r="I237" s="7">
        <v>35.159999999999997</v>
      </c>
      <c r="J237" s="8" t="str">
        <f>IF(COUNTIF(F237:I237,"Cq&gt;45")&lt;2,"Dual","Single")</f>
        <v>Dual</v>
      </c>
      <c r="K237" s="8" t="str">
        <f>IF(J237="Dual","",IF(AND(F237="Cq&gt;45",G237="Cq&gt;45"),"Orf","N"))</f>
        <v/>
      </c>
      <c r="L237" s="9">
        <f>AVERAGE(F237:I237)</f>
        <v>35.03</v>
      </c>
      <c r="M237" s="9">
        <f>AVERAGE(F237:G237)</f>
        <v>34.89</v>
      </c>
      <c r="N237" s="9">
        <f>AVERAGE(H237:I237)</f>
        <v>35.17</v>
      </c>
      <c r="O237" s="10">
        <f>10^((M237-43.6)/-3.47)</f>
        <v>323.65808137627624</v>
      </c>
      <c r="P237" s="10">
        <f>10^((N237-42.5)/-3.38)</f>
        <v>147.44805674671071</v>
      </c>
      <c r="Q237" s="10">
        <f>AVERAGE(O237,P237)</f>
        <v>235.55306906149349</v>
      </c>
      <c r="R237" s="10">
        <f>Q237/0.1</f>
        <v>2355.5306906149349</v>
      </c>
    </row>
    <row r="238" spans="1:18" ht="20" customHeight="1" x14ac:dyDescent="0.15">
      <c r="A238" s="5">
        <v>37027</v>
      </c>
      <c r="B238" s="5" t="s">
        <v>158</v>
      </c>
      <c r="C238" s="5" t="s">
        <v>159</v>
      </c>
      <c r="D238" s="6">
        <v>44537</v>
      </c>
      <c r="E238" s="6">
        <v>44539</v>
      </c>
      <c r="F238" s="7">
        <v>33</v>
      </c>
      <c r="G238" s="7">
        <v>32.99</v>
      </c>
      <c r="H238" s="7">
        <v>33.299999999999997</v>
      </c>
      <c r="I238" s="7">
        <v>33.340000000000003</v>
      </c>
      <c r="J238" s="8" t="str">
        <f>IF(COUNTIF(F238:I238,"Cq&gt;45")&lt;2,"Dual","Single")</f>
        <v>Dual</v>
      </c>
      <c r="K238" s="8" t="str">
        <f>IF(J238="Dual","",IF(AND(F238="Cq&gt;45",G238="Cq&gt;45"),"Orf","N"))</f>
        <v/>
      </c>
      <c r="L238" s="9">
        <f>AVERAGE(F238:I238)</f>
        <v>33.157499999999999</v>
      </c>
      <c r="M238" s="9">
        <f>AVERAGE(F238:G238)</f>
        <v>32.995000000000005</v>
      </c>
      <c r="N238" s="9">
        <f>AVERAGE(H238:I238)</f>
        <v>33.32</v>
      </c>
      <c r="O238" s="10">
        <f>10^((M238-43.6)/-3.47)</f>
        <v>1138.1407298587305</v>
      </c>
      <c r="P238" s="10">
        <f>10^((N238-42.5)/-3.38)</f>
        <v>519.96765801508252</v>
      </c>
      <c r="Q238" s="10">
        <f>AVERAGE(O238,P238)</f>
        <v>829.05419393690659</v>
      </c>
      <c r="R238" s="10">
        <f>Q238/0.1</f>
        <v>8290.5419393690645</v>
      </c>
    </row>
    <row r="239" spans="1:18" ht="20" customHeight="1" x14ac:dyDescent="0.15">
      <c r="A239" s="5">
        <v>37033</v>
      </c>
      <c r="B239" s="5" t="s">
        <v>25</v>
      </c>
      <c r="C239" s="5" t="s">
        <v>26</v>
      </c>
      <c r="D239" s="6">
        <v>44537</v>
      </c>
      <c r="E239" s="6">
        <v>44538</v>
      </c>
      <c r="F239" s="7">
        <v>34.86</v>
      </c>
      <c r="G239" s="7">
        <v>35.119999999999997</v>
      </c>
      <c r="H239" s="7">
        <v>35.19</v>
      </c>
      <c r="I239" s="7">
        <v>34.51</v>
      </c>
      <c r="J239" s="8" t="str">
        <f>IF(COUNTIF(F239:I239,"Cq&gt;45")&lt;2,"Dual","Single")</f>
        <v>Dual</v>
      </c>
      <c r="K239" s="8" t="str">
        <f>IF(J239="Dual","",IF(AND(F239="Cq&gt;45",G239="Cq&gt;45"),"Orf","N"))</f>
        <v/>
      </c>
      <c r="L239" s="9">
        <f>AVERAGE(F239:I239)</f>
        <v>34.919999999999995</v>
      </c>
      <c r="M239" s="9">
        <f>AVERAGE(F239:G239)</f>
        <v>34.989999999999995</v>
      </c>
      <c r="N239" s="9">
        <f>AVERAGE(H239:I239)</f>
        <v>34.849999999999994</v>
      </c>
      <c r="O239" s="10">
        <f>10^((M239-43.6)/-3.47)</f>
        <v>302.87819714394055</v>
      </c>
      <c r="P239" s="10">
        <f>10^((N239-42.5)/-3.38)</f>
        <v>183.36380373335953</v>
      </c>
      <c r="Q239" s="10">
        <f>AVERAGE(O239,P239)</f>
        <v>243.12100043865004</v>
      </c>
      <c r="R239" s="10">
        <f>Q239/0.1</f>
        <v>2431.2100043865003</v>
      </c>
    </row>
    <row r="240" spans="1:18" ht="20" customHeight="1" x14ac:dyDescent="0.15">
      <c r="A240" s="5">
        <v>37041</v>
      </c>
      <c r="B240" s="5" t="s">
        <v>190</v>
      </c>
      <c r="C240" s="5" t="s">
        <v>191</v>
      </c>
      <c r="D240" s="6">
        <v>44537</v>
      </c>
      <c r="E240" s="6">
        <v>44539</v>
      </c>
      <c r="F240" s="7">
        <v>32.79</v>
      </c>
      <c r="G240" s="7">
        <v>32.76</v>
      </c>
      <c r="H240" s="7">
        <v>32.130000000000003</v>
      </c>
      <c r="I240" s="7">
        <v>31.64</v>
      </c>
      <c r="J240" s="8" t="str">
        <f>IF(COUNTIF(F240:I240,"Cq&gt;45")&lt;2,"Dual","Single")</f>
        <v>Dual</v>
      </c>
      <c r="K240" s="8" t="str">
        <f>IF(J240="Dual","",IF(AND(F240="Cq&gt;45",G240="Cq&gt;45"),"Orf","N"))</f>
        <v/>
      </c>
      <c r="L240" s="9">
        <f>AVERAGE(F240:I240)</f>
        <v>32.33</v>
      </c>
      <c r="M240" s="9">
        <f>AVERAGE(F240:G240)</f>
        <v>32.774999999999999</v>
      </c>
      <c r="N240" s="9">
        <f>AVERAGE(H240:I240)</f>
        <v>31.885000000000002</v>
      </c>
      <c r="O240" s="10">
        <f>10^((M240-43.6)/-3.47)</f>
        <v>1317.0326508506005</v>
      </c>
      <c r="P240" s="10">
        <f>10^((N240-42.5)/-3.38)</f>
        <v>1382.0779696937909</v>
      </c>
      <c r="Q240" s="10">
        <f>AVERAGE(O240,P240)</f>
        <v>1349.5553102721956</v>
      </c>
      <c r="R240" s="10">
        <f>Q240/0.1</f>
        <v>13495.553102721955</v>
      </c>
    </row>
    <row r="241" spans="1:18" ht="20" customHeight="1" x14ac:dyDescent="0.15">
      <c r="A241" s="5">
        <v>37063</v>
      </c>
      <c r="B241" s="5" t="s">
        <v>53</v>
      </c>
      <c r="C241" s="5" t="s">
        <v>54</v>
      </c>
      <c r="D241" s="6">
        <v>44536</v>
      </c>
      <c r="E241" s="6">
        <v>44539</v>
      </c>
      <c r="F241" s="7">
        <v>35.53</v>
      </c>
      <c r="G241" s="7">
        <v>34.44</v>
      </c>
      <c r="H241" s="7">
        <v>38.17</v>
      </c>
      <c r="I241" s="7">
        <v>35.229999999999997</v>
      </c>
      <c r="J241" s="8" t="str">
        <f>IF(COUNTIF(F241:I241,"Cq&gt;45")&lt;2,"Dual","Single")</f>
        <v>Dual</v>
      </c>
      <c r="K241" s="8" t="str">
        <f>IF(J241="Dual","",IF(AND(F241="Cq&gt;45",G241="Cq&gt;45"),"Orf","N"))</f>
        <v/>
      </c>
      <c r="L241" s="9">
        <f>AVERAGE(F241:I241)</f>
        <v>35.842500000000001</v>
      </c>
      <c r="M241" s="9">
        <f>AVERAGE(F241:G241)</f>
        <v>34.984999999999999</v>
      </c>
      <c r="N241" s="9">
        <f>AVERAGE(H241:I241)</f>
        <v>36.700000000000003</v>
      </c>
      <c r="O241" s="10">
        <f>10^((M241-43.6)/-3.47)</f>
        <v>303.88476924751001</v>
      </c>
      <c r="P241" s="10">
        <f>10^((N241-42.5)/-3.38)</f>
        <v>51.996765801508168</v>
      </c>
      <c r="Q241" s="10">
        <f>AVERAGE(O241,P241)</f>
        <v>177.94076752450908</v>
      </c>
      <c r="R241" s="10">
        <f>Q241/0.1</f>
        <v>1779.4076752450908</v>
      </c>
    </row>
    <row r="242" spans="1:18" ht="20" customHeight="1" x14ac:dyDescent="0.15">
      <c r="A242" s="5">
        <v>37067</v>
      </c>
      <c r="B242" s="5" t="s">
        <v>51</v>
      </c>
      <c r="C242" s="5" t="s">
        <v>52</v>
      </c>
      <c r="D242" s="6">
        <v>44536</v>
      </c>
      <c r="E242" s="6">
        <v>44539</v>
      </c>
      <c r="F242" s="7">
        <v>32.54</v>
      </c>
      <c r="G242" s="7">
        <v>32.450000000000003</v>
      </c>
      <c r="H242" s="7">
        <v>33.729999999999997</v>
      </c>
      <c r="I242" s="7">
        <v>32.96</v>
      </c>
      <c r="J242" s="8" t="str">
        <f>IF(COUNTIF(F242:I242,"Cq&gt;45")&lt;2,"Dual","Single")</f>
        <v>Dual</v>
      </c>
      <c r="K242" s="8" t="str">
        <f>IF(J242="Dual","",IF(AND(F242="Cq&gt;45",G242="Cq&gt;45"),"Orf","N"))</f>
        <v/>
      </c>
      <c r="L242" s="9">
        <f>AVERAGE(F242:I242)</f>
        <v>32.92</v>
      </c>
      <c r="M242" s="9">
        <f>AVERAGE(F242:G242)</f>
        <v>32.495000000000005</v>
      </c>
      <c r="N242" s="9">
        <f>AVERAGE(H242:I242)</f>
        <v>33.344999999999999</v>
      </c>
      <c r="O242" s="10">
        <f>10^((M242-43.6)/-3.47)</f>
        <v>1585.9452277652597</v>
      </c>
      <c r="P242" s="10">
        <f>10^((N242-42.5)/-3.38)</f>
        <v>511.18709523747287</v>
      </c>
      <c r="Q242" s="10">
        <f>AVERAGE(O242,P242)</f>
        <v>1048.5661615013662</v>
      </c>
      <c r="R242" s="10">
        <f>Q242/0.1</f>
        <v>10485.661615013662</v>
      </c>
    </row>
    <row r="243" spans="1:18" ht="20" customHeight="1" x14ac:dyDescent="0.15">
      <c r="A243" s="5">
        <v>37083</v>
      </c>
      <c r="B243" s="5" t="s">
        <v>194</v>
      </c>
      <c r="C243" s="5" t="s">
        <v>195</v>
      </c>
      <c r="D243" s="6">
        <v>44539</v>
      </c>
      <c r="E243" s="6">
        <v>44540</v>
      </c>
      <c r="F243" s="7">
        <v>32.799999999999997</v>
      </c>
      <c r="G243" s="7">
        <v>32.520000000000003</v>
      </c>
      <c r="H243" s="7">
        <v>32.56</v>
      </c>
      <c r="I243" s="7">
        <v>32.25</v>
      </c>
      <c r="J243" s="8" t="str">
        <f>IF(COUNTIF(F243:I243,"Cq&gt;45")&lt;2,"Dual","Single")</f>
        <v>Dual</v>
      </c>
      <c r="K243" s="8" t="str">
        <f>IF(J243="Dual","",IF(AND(F243="Cq&gt;45",G243="Cq&gt;45"),"Orf","N"))</f>
        <v/>
      </c>
      <c r="L243" s="9">
        <f>AVERAGE(F243:I243)</f>
        <v>32.532499999999999</v>
      </c>
      <c r="M243" s="9">
        <f>AVERAGE(F243:G243)</f>
        <v>32.659999999999997</v>
      </c>
      <c r="N243" s="9">
        <f>AVERAGE(H243:I243)</f>
        <v>32.405000000000001</v>
      </c>
      <c r="O243" s="10">
        <f>10^((M243-43.6)/-3.47)</f>
        <v>1421.4701760421342</v>
      </c>
      <c r="P243" s="10">
        <f>10^((N243-42.5)/-3.38)</f>
        <v>969.80940285512179</v>
      </c>
      <c r="Q243" s="10">
        <f>AVERAGE(O243,P243)</f>
        <v>1195.6397894486281</v>
      </c>
      <c r="R243" s="10">
        <f>Q243/0.1</f>
        <v>11956.397894486281</v>
      </c>
    </row>
    <row r="244" spans="1:18" ht="20" customHeight="1" x14ac:dyDescent="0.15">
      <c r="A244" s="5">
        <v>37085</v>
      </c>
      <c r="B244" s="5" t="s">
        <v>196</v>
      </c>
      <c r="C244" s="5" t="s">
        <v>197</v>
      </c>
      <c r="D244" s="6">
        <v>44539</v>
      </c>
      <c r="E244" s="6">
        <v>44540</v>
      </c>
      <c r="F244" s="7">
        <v>32.409999999999997</v>
      </c>
      <c r="G244" s="7">
        <v>32.89</v>
      </c>
      <c r="H244" s="7">
        <v>32.31</v>
      </c>
      <c r="I244" s="7">
        <v>32.799999999999997</v>
      </c>
      <c r="J244" s="8" t="str">
        <f>IF(COUNTIF(F244:I244,"Cq&gt;45")&lt;2,"Dual","Single")</f>
        <v>Dual</v>
      </c>
      <c r="K244" s="8" t="str">
        <f>IF(J244="Dual","",IF(AND(F244="Cq&gt;45",G244="Cq&gt;45"),"Orf","N"))</f>
        <v/>
      </c>
      <c r="L244" s="9">
        <f>AVERAGE(F244:I244)</f>
        <v>32.602499999999999</v>
      </c>
      <c r="M244" s="9">
        <f>AVERAGE(F244:G244)</f>
        <v>32.65</v>
      </c>
      <c r="N244" s="9">
        <f>AVERAGE(H244:I244)</f>
        <v>32.555</v>
      </c>
      <c r="O244" s="10">
        <f>10^((M244-43.6)/-3.47)</f>
        <v>1430.9339789044252</v>
      </c>
      <c r="P244" s="10">
        <f>10^((N244-42.5)/-3.38)</f>
        <v>875.60391014123718</v>
      </c>
      <c r="Q244" s="10">
        <f>AVERAGE(O244,P244)</f>
        <v>1153.2689445228311</v>
      </c>
      <c r="R244" s="10">
        <f>Q244/0.1</f>
        <v>11532.68944522831</v>
      </c>
    </row>
    <row r="245" spans="1:18" ht="20" customHeight="1" x14ac:dyDescent="0.15">
      <c r="A245" s="5">
        <v>37087</v>
      </c>
      <c r="B245" s="5" t="s">
        <v>198</v>
      </c>
      <c r="C245" s="5" t="s">
        <v>199</v>
      </c>
      <c r="D245" s="6">
        <v>44539</v>
      </c>
      <c r="E245" s="6">
        <v>44540</v>
      </c>
      <c r="F245" s="7">
        <v>33.74</v>
      </c>
      <c r="G245" s="7">
        <v>34.049999999999997</v>
      </c>
      <c r="H245" s="7">
        <v>33.869999999999997</v>
      </c>
      <c r="I245" s="7">
        <v>33.35</v>
      </c>
      <c r="J245" s="8" t="str">
        <f>IF(COUNTIF(F245:I245,"Cq&gt;45")&lt;2,"Dual","Single")</f>
        <v>Dual</v>
      </c>
      <c r="K245" s="8" t="str">
        <f>IF(J245="Dual","",IF(AND(F245="Cq&gt;45",G245="Cq&gt;45"),"Orf","N"))</f>
        <v/>
      </c>
      <c r="L245" s="9">
        <f>AVERAGE(F245:I245)</f>
        <v>33.752499999999998</v>
      </c>
      <c r="M245" s="9">
        <f>AVERAGE(F245:G245)</f>
        <v>33.894999999999996</v>
      </c>
      <c r="N245" s="9">
        <f>AVERAGE(H245:I245)</f>
        <v>33.61</v>
      </c>
      <c r="O245" s="10">
        <f>10^((M245-43.6)/-3.47)</f>
        <v>626.3685897121369</v>
      </c>
      <c r="P245" s="10">
        <f>10^((N245-42.5)/-3.38)</f>
        <v>426.75391579731837</v>
      </c>
      <c r="Q245" s="10">
        <f>AVERAGE(O245,P245)</f>
        <v>526.56125275472766</v>
      </c>
      <c r="R245" s="10">
        <f>Q245/0.1</f>
        <v>5265.6125275472759</v>
      </c>
    </row>
    <row r="246" spans="1:18" ht="20" customHeight="1" x14ac:dyDescent="0.15">
      <c r="A246" s="5">
        <v>37089</v>
      </c>
      <c r="B246" s="5" t="s">
        <v>200</v>
      </c>
      <c r="C246" s="5" t="s">
        <v>201</v>
      </c>
      <c r="D246" s="6">
        <v>44539</v>
      </c>
      <c r="E246" s="6">
        <v>44540</v>
      </c>
      <c r="F246" s="7">
        <v>36.020000000000003</v>
      </c>
      <c r="G246" s="7">
        <v>37.369999999999997</v>
      </c>
      <c r="H246" s="7">
        <v>35.07</v>
      </c>
      <c r="I246" s="7">
        <v>36.700000000000003</v>
      </c>
      <c r="J246" s="8" t="str">
        <f>IF(COUNTIF(F246:I246,"Cq&gt;45")&lt;2,"Dual","Single")</f>
        <v>Dual</v>
      </c>
      <c r="K246" s="8" t="str">
        <f>IF(J246="Dual","",IF(AND(F246="Cq&gt;45",G246="Cq&gt;45"),"Orf","N"))</f>
        <v/>
      </c>
      <c r="L246" s="9">
        <f>AVERAGE(F246:I246)</f>
        <v>36.290000000000006</v>
      </c>
      <c r="M246" s="9">
        <f>AVERAGE(F246:G246)</f>
        <v>36.695</v>
      </c>
      <c r="N246" s="9">
        <f>AVERAGE(H246:I246)</f>
        <v>35.885000000000005</v>
      </c>
      <c r="O246" s="10">
        <f>10^((M246-43.6)/-3.47)</f>
        <v>97.704270096441817</v>
      </c>
      <c r="P246" s="10">
        <f>10^((N246-42.5)/-3.38)</f>
        <v>90.594241187335996</v>
      </c>
      <c r="Q246" s="10">
        <f>AVERAGE(O246,P246)</f>
        <v>94.149255641888914</v>
      </c>
      <c r="R246" s="10">
        <f>Q246/0.1</f>
        <v>941.49255641888908</v>
      </c>
    </row>
    <row r="247" spans="1:18" ht="20" customHeight="1" x14ac:dyDescent="0.15">
      <c r="A247" s="5">
        <v>37091</v>
      </c>
      <c r="B247" s="5" t="s">
        <v>202</v>
      </c>
      <c r="C247" s="5" t="s">
        <v>203</v>
      </c>
      <c r="D247" s="6">
        <v>44539</v>
      </c>
      <c r="E247" s="6">
        <v>44540</v>
      </c>
      <c r="F247" s="7">
        <v>32.229999999999997</v>
      </c>
      <c r="G247" s="7">
        <v>32.729999999999997</v>
      </c>
      <c r="H247" s="7">
        <v>32.24</v>
      </c>
      <c r="I247" s="7">
        <v>32.08</v>
      </c>
      <c r="J247" s="8" t="str">
        <f>IF(COUNTIF(F247:I247,"Cq&gt;45")&lt;2,"Dual","Single")</f>
        <v>Dual</v>
      </c>
      <c r="K247" s="8" t="str">
        <f>IF(J247="Dual","",IF(AND(F247="Cq&gt;45",G247="Cq&gt;45"),"Orf","N"))</f>
        <v/>
      </c>
      <c r="L247" s="9">
        <f>AVERAGE(F247:I247)</f>
        <v>32.319999999999993</v>
      </c>
      <c r="M247" s="9">
        <f>AVERAGE(F247:G247)</f>
        <v>32.479999999999997</v>
      </c>
      <c r="N247" s="9">
        <f>AVERAGE(H247:I247)</f>
        <v>32.159999999999997</v>
      </c>
      <c r="O247" s="10">
        <f>10^((M247-43.6)/-3.47)</f>
        <v>1601.8098170592716</v>
      </c>
      <c r="P247" s="10">
        <f>10^((N247-42.5)/-3.38)</f>
        <v>1145.9656438316911</v>
      </c>
      <c r="Q247" s="10">
        <f>AVERAGE(O247,P247)</f>
        <v>1373.8877304454813</v>
      </c>
      <c r="R247" s="10">
        <f>Q247/0.1</f>
        <v>13738.877304454812</v>
      </c>
    </row>
    <row r="248" spans="1:18" ht="20" customHeight="1" x14ac:dyDescent="0.15">
      <c r="A248" s="5">
        <v>37099</v>
      </c>
      <c r="B248" s="5" t="s">
        <v>204</v>
      </c>
      <c r="C248" s="5" t="s">
        <v>205</v>
      </c>
      <c r="D248" s="6">
        <v>44539</v>
      </c>
      <c r="E248" s="6">
        <v>44540</v>
      </c>
      <c r="F248" s="7">
        <v>32.29</v>
      </c>
      <c r="G248" s="7">
        <v>32.29</v>
      </c>
      <c r="H248" s="7">
        <v>32.6</v>
      </c>
      <c r="I248" s="7">
        <v>32.93</v>
      </c>
      <c r="J248" s="8" t="str">
        <f>IF(COUNTIF(F248:I248,"Cq&gt;45")&lt;2,"Dual","Single")</f>
        <v>Dual</v>
      </c>
      <c r="K248" s="8" t="str">
        <f>IF(J248="Dual","",IF(AND(F248="Cq&gt;45",G248="Cq&gt;45"),"Orf","N"))</f>
        <v/>
      </c>
      <c r="L248" s="9">
        <f>AVERAGE(F248:I248)</f>
        <v>32.527500000000003</v>
      </c>
      <c r="M248" s="9">
        <f>AVERAGE(F248:G248)</f>
        <v>32.29</v>
      </c>
      <c r="N248" s="9">
        <f>AVERAGE(H248:I248)</f>
        <v>32.765000000000001</v>
      </c>
      <c r="O248" s="10">
        <f>10^((M248-43.6)/-3.47)</f>
        <v>1817.0463023725374</v>
      </c>
      <c r="P248" s="10">
        <f>10^((N248-42.5)/-3.38)</f>
        <v>758.88770161585501</v>
      </c>
      <c r="Q248" s="10">
        <f>AVERAGE(O248,P248)</f>
        <v>1287.9670019941962</v>
      </c>
      <c r="R248" s="10">
        <f>Q248/0.1</f>
        <v>12879.670019941961</v>
      </c>
    </row>
    <row r="249" spans="1:18" ht="20" customHeight="1" x14ac:dyDescent="0.15">
      <c r="A249" s="5">
        <v>37103</v>
      </c>
      <c r="B249" s="5" t="s">
        <v>102</v>
      </c>
      <c r="C249" s="5" t="s">
        <v>103</v>
      </c>
      <c r="D249" s="6">
        <v>44539</v>
      </c>
      <c r="E249" s="6">
        <v>44540</v>
      </c>
      <c r="F249" s="7">
        <v>31.8</v>
      </c>
      <c r="G249" s="7">
        <v>32.11</v>
      </c>
      <c r="H249" s="7">
        <v>31.92</v>
      </c>
      <c r="I249" s="7">
        <v>31.47</v>
      </c>
      <c r="J249" s="8" t="str">
        <f>IF(COUNTIF(F249:I249,"Cq&gt;45")&lt;2,"Dual","Single")</f>
        <v>Dual</v>
      </c>
      <c r="K249" s="8" t="str">
        <f>IF(J249="Dual","",IF(AND(F249="Cq&gt;45",G249="Cq&gt;45"),"Orf","N"))</f>
        <v/>
      </c>
      <c r="L249" s="9">
        <f>AVERAGE(F249:I249)</f>
        <v>31.824999999999999</v>
      </c>
      <c r="M249" s="9">
        <f>AVERAGE(F249:G249)</f>
        <v>31.954999999999998</v>
      </c>
      <c r="N249" s="9">
        <f>AVERAGE(H249:I249)</f>
        <v>31.695</v>
      </c>
      <c r="O249" s="10">
        <f>10^((M249-43.6)/-3.47)</f>
        <v>2269.3829150906345</v>
      </c>
      <c r="P249" s="10">
        <f>10^((N249-42.5)/-3.38)</f>
        <v>1573.0609933098131</v>
      </c>
      <c r="Q249" s="10">
        <f>AVERAGE(O249,P249)</f>
        <v>1921.2219542002238</v>
      </c>
      <c r="R249" s="10">
        <f>Q249/0.1</f>
        <v>19212.219542002236</v>
      </c>
    </row>
    <row r="250" spans="1:18" ht="20" customHeight="1" x14ac:dyDescent="0.15">
      <c r="A250" s="5">
        <v>37105</v>
      </c>
      <c r="B250" s="5" t="s">
        <v>98</v>
      </c>
      <c r="C250" s="5" t="s">
        <v>99</v>
      </c>
      <c r="D250" s="6">
        <v>44539</v>
      </c>
      <c r="E250" s="6">
        <v>44540</v>
      </c>
      <c r="F250" s="7">
        <v>33.96</v>
      </c>
      <c r="G250" s="7">
        <v>34.159999999999997</v>
      </c>
      <c r="H250" s="7">
        <v>33.26</v>
      </c>
      <c r="I250" s="7">
        <v>33.19</v>
      </c>
      <c r="J250" s="8" t="str">
        <f>IF(COUNTIF(F250:I250,"Cq&gt;45")&lt;2,"Dual","Single")</f>
        <v>Dual</v>
      </c>
      <c r="K250" s="8" t="str">
        <f>IF(J250="Dual","",IF(AND(F250="Cq&gt;45",G250="Cq&gt;45"),"Orf","N"))</f>
        <v/>
      </c>
      <c r="L250" s="9">
        <f>AVERAGE(F250:I250)</f>
        <v>33.642499999999998</v>
      </c>
      <c r="M250" s="9">
        <f>AVERAGE(F250:G250)</f>
        <v>34.06</v>
      </c>
      <c r="N250" s="9">
        <f>AVERAGE(H250:I250)</f>
        <v>33.224999999999994</v>
      </c>
      <c r="O250" s="10">
        <f>10^((M250-43.6)/-3.47)</f>
        <v>561.40921760581261</v>
      </c>
      <c r="P250" s="10">
        <f>10^((N250-42.5)/-3.38)</f>
        <v>554.73151606959595</v>
      </c>
      <c r="Q250" s="10">
        <f>AVERAGE(O250,P250)</f>
        <v>558.07036683770434</v>
      </c>
      <c r="R250" s="10">
        <f>Q250/0.1</f>
        <v>5580.703668377043</v>
      </c>
    </row>
    <row r="251" spans="1:18" ht="20" customHeight="1" x14ac:dyDescent="0.15">
      <c r="A251" s="5">
        <v>37109</v>
      </c>
      <c r="B251" s="5" t="s">
        <v>206</v>
      </c>
      <c r="C251" s="5" t="s">
        <v>207</v>
      </c>
      <c r="D251" s="6">
        <v>44539</v>
      </c>
      <c r="E251" s="6">
        <v>44540</v>
      </c>
      <c r="F251" s="7">
        <v>32.619999999999997</v>
      </c>
      <c r="G251" s="7">
        <v>32.6</v>
      </c>
      <c r="H251" s="7">
        <v>32.61</v>
      </c>
      <c r="I251" s="7">
        <v>32.94</v>
      </c>
      <c r="J251" s="8" t="str">
        <f>IF(COUNTIF(F251:I251,"Cq&gt;45")&lt;2,"Dual","Single")</f>
        <v>Dual</v>
      </c>
      <c r="K251" s="8" t="str">
        <f>IF(J251="Dual","",IF(AND(F251="Cq&gt;45",G251="Cq&gt;45"),"Orf","N"))</f>
        <v/>
      </c>
      <c r="L251" s="9">
        <f>AVERAGE(F251:I251)</f>
        <v>32.692499999999995</v>
      </c>
      <c r="M251" s="9">
        <f>AVERAGE(F251:G251)</f>
        <v>32.61</v>
      </c>
      <c r="N251" s="9">
        <f>AVERAGE(H251:I251)</f>
        <v>32.774999999999999</v>
      </c>
      <c r="O251" s="10">
        <f>10^((M251-43.6)/-3.47)</f>
        <v>1469.4234762232797</v>
      </c>
      <c r="P251" s="10">
        <f>10^((N251-42.5)/-3.38)</f>
        <v>753.73543826761136</v>
      </c>
      <c r="Q251" s="10">
        <f>AVERAGE(O251,P251)</f>
        <v>1111.5794572454456</v>
      </c>
      <c r="R251" s="10">
        <f>Q251/0.1</f>
        <v>11115.794572454455</v>
      </c>
    </row>
    <row r="252" spans="1:18" ht="20" customHeight="1" x14ac:dyDescent="0.15">
      <c r="A252" s="5">
        <v>37111</v>
      </c>
      <c r="B252" s="5" t="s">
        <v>104</v>
      </c>
      <c r="C252" s="5" t="s">
        <v>208</v>
      </c>
      <c r="D252" s="6">
        <v>44539</v>
      </c>
      <c r="E252" s="6">
        <v>44540</v>
      </c>
      <c r="F252" s="7">
        <v>33.46</v>
      </c>
      <c r="G252" s="7">
        <v>33.33</v>
      </c>
      <c r="H252" s="7">
        <v>33.64</v>
      </c>
      <c r="I252" s="7">
        <v>33.56</v>
      </c>
      <c r="J252" s="8" t="str">
        <f>IF(COUNTIF(F252:I252,"Cq&gt;45")&lt;2,"Dual","Single")</f>
        <v>Dual</v>
      </c>
      <c r="K252" s="8" t="str">
        <f>IF(J252="Dual","",IF(AND(F252="Cq&gt;45",G252="Cq&gt;45"),"Orf","N"))</f>
        <v/>
      </c>
      <c r="L252" s="9">
        <f>AVERAGE(F252:I252)</f>
        <v>33.497500000000002</v>
      </c>
      <c r="M252" s="9">
        <f>AVERAGE(F252:G252)</f>
        <v>33.394999999999996</v>
      </c>
      <c r="N252" s="9">
        <f>AVERAGE(H252:I252)</f>
        <v>33.6</v>
      </c>
      <c r="O252" s="10">
        <f>10^((M252-43.6)/-3.47)</f>
        <v>872.81497763402388</v>
      </c>
      <c r="P252" s="10">
        <f>10^((N252-42.5)/-3.38)</f>
        <v>429.67105150230208</v>
      </c>
      <c r="Q252" s="10">
        <f>AVERAGE(O252,P252)</f>
        <v>651.24301456816295</v>
      </c>
      <c r="R252" s="10">
        <f>Q252/0.1</f>
        <v>6512.4301456816293</v>
      </c>
    </row>
    <row r="253" spans="1:18" ht="20" customHeight="1" x14ac:dyDescent="0.15">
      <c r="A253" s="5">
        <v>37113</v>
      </c>
      <c r="B253" s="5" t="s">
        <v>209</v>
      </c>
      <c r="C253" s="5" t="s">
        <v>210</v>
      </c>
      <c r="D253" s="6">
        <v>44539</v>
      </c>
      <c r="E253" s="6">
        <v>44540</v>
      </c>
      <c r="F253" s="7">
        <v>31.94</v>
      </c>
      <c r="G253" s="7">
        <v>31.6</v>
      </c>
      <c r="H253" s="7">
        <v>32.39</v>
      </c>
      <c r="I253" s="7">
        <v>32.71</v>
      </c>
      <c r="J253" s="8" t="str">
        <f>IF(COUNTIF(F253:I253,"Cq&gt;45")&lt;2,"Dual","Single")</f>
        <v>Dual</v>
      </c>
      <c r="K253" s="8" t="str">
        <f>IF(J253="Dual","",IF(AND(F253="Cq&gt;45",G253="Cq&gt;45"),"Orf","N"))</f>
        <v/>
      </c>
      <c r="L253" s="9">
        <f>AVERAGE(F253:I253)</f>
        <v>32.160000000000004</v>
      </c>
      <c r="M253" s="9">
        <f>AVERAGE(F253:G253)</f>
        <v>31.770000000000003</v>
      </c>
      <c r="N253" s="9">
        <f>AVERAGE(H253:I253)</f>
        <v>32.549999999999997</v>
      </c>
      <c r="O253" s="10">
        <f>10^((M253-43.6)/-3.47)</f>
        <v>2565.7946900274369</v>
      </c>
      <c r="P253" s="10">
        <f>10^((N253-42.5)/-3.38)</f>
        <v>878.59146948003638</v>
      </c>
      <c r="Q253" s="10">
        <f>AVERAGE(O253,P253)</f>
        <v>1722.1930797537366</v>
      </c>
      <c r="R253" s="10">
        <f>Q253/0.1</f>
        <v>17221.930797537363</v>
      </c>
    </row>
    <row r="254" spans="1:18" ht="20" customHeight="1" x14ac:dyDescent="0.15">
      <c r="A254" s="5">
        <v>37115</v>
      </c>
      <c r="B254" s="5" t="s">
        <v>211</v>
      </c>
      <c r="C254" s="5" t="s">
        <v>212</v>
      </c>
      <c r="D254" s="6">
        <v>44539</v>
      </c>
      <c r="E254" s="6">
        <v>44540</v>
      </c>
      <c r="F254" s="7">
        <v>30.6</v>
      </c>
      <c r="G254" s="7">
        <v>30.66</v>
      </c>
      <c r="H254" s="7">
        <v>30.72</v>
      </c>
      <c r="I254" s="7">
        <v>30.69</v>
      </c>
      <c r="J254" s="8" t="str">
        <f>IF(COUNTIF(F254:I254,"Cq&gt;45")&lt;2,"Dual","Single")</f>
        <v>Dual</v>
      </c>
      <c r="K254" s="8" t="str">
        <f>IF(J254="Dual","",IF(AND(F254="Cq&gt;45",G254="Cq&gt;45"),"Orf","N"))</f>
        <v/>
      </c>
      <c r="L254" s="9">
        <f>AVERAGE(F254:I254)</f>
        <v>30.6675</v>
      </c>
      <c r="M254" s="9">
        <f>AVERAGE(F254:G254)</f>
        <v>30.630000000000003</v>
      </c>
      <c r="N254" s="9">
        <f>AVERAGE(H254:I254)</f>
        <v>30.704999999999998</v>
      </c>
      <c r="O254" s="10">
        <f>10^((M254-43.6)/-3.47)</f>
        <v>5467.0388662024925</v>
      </c>
      <c r="P254" s="10">
        <f>10^((N254-42.5)/-3.38)</f>
        <v>3087.7701920961022</v>
      </c>
      <c r="Q254" s="10">
        <f>AVERAGE(O254,P254)</f>
        <v>4277.4045291492976</v>
      </c>
      <c r="R254" s="10">
        <f>Q254/0.1</f>
        <v>42774.04529149297</v>
      </c>
    </row>
    <row r="255" spans="1:18" ht="20" customHeight="1" x14ac:dyDescent="0.15">
      <c r="A255" s="5">
        <v>37117</v>
      </c>
      <c r="B255" s="5" t="s">
        <v>106</v>
      </c>
      <c r="C255" s="5" t="s">
        <v>107</v>
      </c>
      <c r="D255" s="6">
        <v>44539</v>
      </c>
      <c r="E255" s="6">
        <v>44540</v>
      </c>
      <c r="F255" s="7">
        <v>33.35</v>
      </c>
      <c r="G255" s="7">
        <v>32.65</v>
      </c>
      <c r="H255" s="7">
        <v>33.43</v>
      </c>
      <c r="I255" s="7">
        <v>33.92</v>
      </c>
      <c r="J255" s="8" t="str">
        <f>IF(COUNTIF(F255:I255,"Cq&gt;45")&lt;2,"Dual","Single")</f>
        <v>Dual</v>
      </c>
      <c r="K255" s="8" t="str">
        <f>IF(J255="Dual","",IF(AND(F255="Cq&gt;45",G255="Cq&gt;45"),"Orf","N"))</f>
        <v/>
      </c>
      <c r="L255" s="9">
        <f>AVERAGE(F255:I255)</f>
        <v>33.337500000000006</v>
      </c>
      <c r="M255" s="9">
        <f>AVERAGE(F255:G255)</f>
        <v>33</v>
      </c>
      <c r="N255" s="9">
        <f>AVERAGE(H255:I255)</f>
        <v>33.674999999999997</v>
      </c>
      <c r="O255" s="10">
        <f>10^((M255-43.6)/-3.47)</f>
        <v>1134.370811703739</v>
      </c>
      <c r="P255" s="10">
        <f>10^((N255-42.5)/-3.38)</f>
        <v>408.26932010540969</v>
      </c>
      <c r="Q255" s="10">
        <f>AVERAGE(O255,P255)</f>
        <v>771.32006590457434</v>
      </c>
      <c r="R255" s="10">
        <f>Q255/0.1</f>
        <v>7713.2006590457431</v>
      </c>
    </row>
    <row r="256" spans="1:18" ht="20" customHeight="1" x14ac:dyDescent="0.15">
      <c r="A256" s="5">
        <v>37119</v>
      </c>
      <c r="B256" s="5" t="s">
        <v>213</v>
      </c>
      <c r="C256" s="5" t="s">
        <v>214</v>
      </c>
      <c r="D256" s="6">
        <v>44539</v>
      </c>
      <c r="E256" s="6">
        <v>44540</v>
      </c>
      <c r="F256" s="7">
        <v>34</v>
      </c>
      <c r="G256" s="7">
        <v>34.32</v>
      </c>
      <c r="H256" s="7">
        <v>34.22</v>
      </c>
      <c r="I256" s="7">
        <v>34.67</v>
      </c>
      <c r="J256" s="8" t="str">
        <f>IF(COUNTIF(F256:I256,"Cq&gt;45")&lt;2,"Dual","Single")</f>
        <v>Dual</v>
      </c>
      <c r="K256" s="8" t="str">
        <f>IF(J256="Dual","",IF(AND(F256="Cq&gt;45",G256="Cq&gt;45"),"Orf","N"))</f>
        <v/>
      </c>
      <c r="L256" s="9">
        <f>AVERAGE(F256:I256)</f>
        <v>34.302499999999995</v>
      </c>
      <c r="M256" s="9">
        <f>AVERAGE(F256:G256)</f>
        <v>34.159999999999997</v>
      </c>
      <c r="N256" s="9">
        <f>AVERAGE(H256:I256)</f>
        <v>34.445</v>
      </c>
      <c r="O256" s="10">
        <f>10^((M256-43.6)/-3.47)</f>
        <v>525.36494984272076</v>
      </c>
      <c r="P256" s="10">
        <f>10^((N256-42.5)/-3.38)</f>
        <v>241.62178849773542</v>
      </c>
      <c r="Q256" s="10">
        <f>AVERAGE(O256,P256)</f>
        <v>383.49336917022811</v>
      </c>
      <c r="R256" s="10">
        <f>Q256/0.1</f>
        <v>3834.9336917022811</v>
      </c>
    </row>
    <row r="257" spans="1:18" ht="20" customHeight="1" x14ac:dyDescent="0.15">
      <c r="A257" s="5">
        <v>37121</v>
      </c>
      <c r="B257" s="5" t="s">
        <v>215</v>
      </c>
      <c r="C257" s="5" t="s">
        <v>216</v>
      </c>
      <c r="D257" s="6">
        <v>44539</v>
      </c>
      <c r="E257" s="6">
        <v>44540</v>
      </c>
      <c r="F257" s="7">
        <v>34.020000000000003</v>
      </c>
      <c r="G257" s="7">
        <v>34.06</v>
      </c>
      <c r="H257" s="7">
        <v>33.590000000000003</v>
      </c>
      <c r="I257" s="7">
        <v>34.130000000000003</v>
      </c>
      <c r="J257" s="8" t="str">
        <f>IF(COUNTIF(F257:I257,"Cq&gt;45")&lt;2,"Dual","Single")</f>
        <v>Dual</v>
      </c>
      <c r="K257" s="8" t="str">
        <f>IF(J257="Dual","",IF(AND(F257="Cq&gt;45",G257="Cq&gt;45"),"Orf","N"))</f>
        <v/>
      </c>
      <c r="L257" s="9">
        <f>AVERAGE(F257:I257)</f>
        <v>33.950000000000003</v>
      </c>
      <c r="M257" s="9">
        <f>AVERAGE(F257:G257)</f>
        <v>34.040000000000006</v>
      </c>
      <c r="N257" s="9">
        <f>AVERAGE(H257:I257)</f>
        <v>33.86</v>
      </c>
      <c r="O257" s="10">
        <f>10^((M257-43.6)/-3.47)</f>
        <v>568.90955465370257</v>
      </c>
      <c r="P257" s="10">
        <f>10^((N257-42.5)/-3.38)</f>
        <v>359.9258324281106</v>
      </c>
      <c r="Q257" s="10">
        <f>AVERAGE(O257,P257)</f>
        <v>464.41769354090661</v>
      </c>
      <c r="R257" s="10">
        <f>Q257/0.1</f>
        <v>4644.1769354090657</v>
      </c>
    </row>
    <row r="258" spans="1:18" ht="20" customHeight="1" x14ac:dyDescent="0.15">
      <c r="A258" s="5">
        <v>37123</v>
      </c>
      <c r="B258" s="5" t="s">
        <v>217</v>
      </c>
      <c r="C258" s="5" t="s">
        <v>218</v>
      </c>
      <c r="D258" s="6">
        <v>44539</v>
      </c>
      <c r="E258" s="6">
        <v>44540</v>
      </c>
      <c r="F258" s="7">
        <v>32.86</v>
      </c>
      <c r="G258" s="7">
        <v>34.14</v>
      </c>
      <c r="H258" s="7">
        <v>33.22</v>
      </c>
      <c r="I258" s="7">
        <v>32.65</v>
      </c>
      <c r="J258" s="8" t="str">
        <f>IF(COUNTIF(F258:I258,"Cq&gt;45")&lt;2,"Dual","Single")</f>
        <v>Dual</v>
      </c>
      <c r="K258" s="8" t="str">
        <f>IF(J258="Dual","",IF(AND(F258="Cq&gt;45",G258="Cq&gt;45"),"Orf","N"))</f>
        <v/>
      </c>
      <c r="L258" s="9">
        <f>AVERAGE(F258:I258)</f>
        <v>33.217500000000001</v>
      </c>
      <c r="M258" s="9">
        <f>AVERAGE(F258:G258)</f>
        <v>33.5</v>
      </c>
      <c r="N258" s="9">
        <f>AVERAGE(H258:I258)</f>
        <v>32.935000000000002</v>
      </c>
      <c r="O258" s="10">
        <f>10^((M258-43.6)/-3.47)</f>
        <v>814.07201267736946</v>
      </c>
      <c r="P258" s="10">
        <f>10^((N258-42.5)/-3.38)</f>
        <v>675.89877107268273</v>
      </c>
      <c r="Q258" s="10">
        <f>AVERAGE(O258,P258)</f>
        <v>744.98539187502615</v>
      </c>
      <c r="R258" s="10">
        <f>Q258/0.1</f>
        <v>7449.8539187502611</v>
      </c>
    </row>
    <row r="259" spans="1:18" ht="20" customHeight="1" x14ac:dyDescent="0.15">
      <c r="A259" s="5">
        <v>37149</v>
      </c>
      <c r="B259" s="5" t="s">
        <v>108</v>
      </c>
      <c r="C259" s="5" t="s">
        <v>109</v>
      </c>
      <c r="D259" s="6">
        <v>44539</v>
      </c>
      <c r="E259" s="6">
        <v>44540</v>
      </c>
      <c r="F259" s="7">
        <v>30.49</v>
      </c>
      <c r="G259" s="7">
        <v>30.25</v>
      </c>
      <c r="H259" s="7">
        <v>30.68</v>
      </c>
      <c r="I259" s="7">
        <v>30.71</v>
      </c>
      <c r="J259" s="8" t="str">
        <f>IF(COUNTIF(F259:I259,"Cq&gt;45")&lt;2,"Dual","Single")</f>
        <v>Dual</v>
      </c>
      <c r="K259" s="8" t="str">
        <f>IF(J259="Dual","",IF(AND(F259="Cq&gt;45",G259="Cq&gt;45"),"Orf","N"))</f>
        <v/>
      </c>
      <c r="L259" s="9">
        <f>AVERAGE(F259:I259)</f>
        <v>30.532499999999999</v>
      </c>
      <c r="M259" s="9">
        <f>AVERAGE(F259:G259)</f>
        <v>30.369999999999997</v>
      </c>
      <c r="N259" s="9">
        <f>AVERAGE(H259:I259)</f>
        <v>30.695</v>
      </c>
      <c r="O259" s="10">
        <f>10^((M259-43.6)/-3.47)</f>
        <v>6496.5100595874428</v>
      </c>
      <c r="P259" s="10">
        <f>10^((N259-42.5)/-3.38)</f>
        <v>3108.8770744062999</v>
      </c>
      <c r="Q259" s="10">
        <f>AVERAGE(O259,P259)</f>
        <v>4802.6935669968716</v>
      </c>
      <c r="R259" s="10">
        <f>Q259/0.1</f>
        <v>48026.935669968712</v>
      </c>
    </row>
    <row r="260" spans="1:18" ht="20" customHeight="1" x14ac:dyDescent="0.15">
      <c r="A260" s="5">
        <v>37155</v>
      </c>
      <c r="B260" s="5" t="s">
        <v>140</v>
      </c>
      <c r="C260" s="5" t="s">
        <v>141</v>
      </c>
      <c r="D260" s="6">
        <v>44539</v>
      </c>
      <c r="E260" s="6">
        <v>44540</v>
      </c>
      <c r="F260" s="7">
        <v>31.9</v>
      </c>
      <c r="G260" s="7">
        <v>32.08</v>
      </c>
      <c r="H260" s="7">
        <v>31.66</v>
      </c>
      <c r="I260" s="7">
        <v>32.159999999999997</v>
      </c>
      <c r="J260" s="8" t="str">
        <f>IF(COUNTIF(F260:I260,"Cq&gt;45")&lt;2,"Dual","Single")</f>
        <v>Dual</v>
      </c>
      <c r="K260" s="8" t="str">
        <f>IF(J260="Dual","",IF(AND(F260="Cq&gt;45",G260="Cq&gt;45"),"Orf","N"))</f>
        <v/>
      </c>
      <c r="L260" s="9">
        <f>AVERAGE(F260:I260)</f>
        <v>31.95</v>
      </c>
      <c r="M260" s="9">
        <f>AVERAGE(F260:G260)</f>
        <v>31.99</v>
      </c>
      <c r="N260" s="9">
        <f>AVERAGE(H260:I260)</f>
        <v>31.909999999999997</v>
      </c>
      <c r="O260" s="10">
        <f>10^((M260-43.6)/-3.47)</f>
        <v>2217.2840128826579</v>
      </c>
      <c r="P260" s="10">
        <f>10^((N260-42.5)/-3.38)</f>
        <v>1358.7391673867926</v>
      </c>
      <c r="Q260" s="10">
        <f>AVERAGE(O260,P260)</f>
        <v>1788.0115901347253</v>
      </c>
      <c r="R260" s="10">
        <f>Q260/0.1</f>
        <v>17880.115901347253</v>
      </c>
    </row>
    <row r="261" spans="1:18" ht="20" customHeight="1" x14ac:dyDescent="0.15">
      <c r="A261" s="5">
        <v>37157</v>
      </c>
      <c r="B261" s="5" t="s">
        <v>221</v>
      </c>
      <c r="C261" s="5" t="s">
        <v>141</v>
      </c>
      <c r="D261" s="6">
        <v>44539</v>
      </c>
      <c r="E261" s="6">
        <v>44540</v>
      </c>
      <c r="F261" s="7">
        <v>33.74</v>
      </c>
      <c r="G261" s="7">
        <v>33.35</v>
      </c>
      <c r="H261" s="7">
        <v>33.770000000000003</v>
      </c>
      <c r="I261" s="7">
        <v>33.1</v>
      </c>
      <c r="J261" s="8" t="str">
        <f>IF(COUNTIF(F261:I261,"Cq&gt;45")&lt;2,"Dual","Single")</f>
        <v>Dual</v>
      </c>
      <c r="K261" s="8" t="str">
        <f>IF(J261="Dual","",IF(AND(F261="Cq&gt;45",G261="Cq&gt;45"),"Orf","N"))</f>
        <v/>
      </c>
      <c r="L261" s="9">
        <f>AVERAGE(F261:I261)</f>
        <v>33.49</v>
      </c>
      <c r="M261" s="9">
        <f>AVERAGE(F261:G261)</f>
        <v>33.545000000000002</v>
      </c>
      <c r="N261" s="9">
        <f>AVERAGE(H261:I261)</f>
        <v>33.435000000000002</v>
      </c>
      <c r="O261" s="10">
        <f>10^((M261-43.6)/-3.47)</f>
        <v>790.12267337113121</v>
      </c>
      <c r="P261" s="10">
        <f>10^((N261-42.5)/-3.38)</f>
        <v>480.78694072531857</v>
      </c>
      <c r="Q261" s="10">
        <f>AVERAGE(O261,P261)</f>
        <v>635.45480704822489</v>
      </c>
      <c r="R261" s="10">
        <f>Q261/0.1</f>
        <v>6354.5480704822485</v>
      </c>
    </row>
    <row r="262" spans="1:18" ht="20" customHeight="1" x14ac:dyDescent="0.15">
      <c r="A262" s="5">
        <v>37159</v>
      </c>
      <c r="B262" s="5" t="s">
        <v>222</v>
      </c>
      <c r="C262" s="5" t="s">
        <v>223</v>
      </c>
      <c r="D262" s="6">
        <v>44539</v>
      </c>
      <c r="E262" s="6">
        <v>44540</v>
      </c>
      <c r="F262" s="7">
        <v>35.380000000000003</v>
      </c>
      <c r="G262" s="7">
        <v>35.22</v>
      </c>
      <c r="H262" s="7">
        <v>35.340000000000003</v>
      </c>
      <c r="I262" s="7">
        <v>34.6</v>
      </c>
      <c r="J262" s="8" t="str">
        <f>IF(COUNTIF(F262:I262,"Cq&gt;45")&lt;2,"Dual","Single")</f>
        <v>Dual</v>
      </c>
      <c r="K262" s="8" t="str">
        <f>IF(J262="Dual","",IF(AND(F262="Cq&gt;45",G262="Cq&gt;45"),"Orf","N"))</f>
        <v/>
      </c>
      <c r="L262" s="9">
        <f>AVERAGE(F262:I262)</f>
        <v>35.134999999999998</v>
      </c>
      <c r="M262" s="9">
        <f>AVERAGE(F262:G262)</f>
        <v>35.299999999999997</v>
      </c>
      <c r="N262" s="9">
        <f>AVERAGE(H262:I262)</f>
        <v>34.97</v>
      </c>
      <c r="O262" s="10">
        <f>10^((M262-43.6)/-3.47)</f>
        <v>246.56466354505997</v>
      </c>
      <c r="P262" s="10">
        <f>10^((N262-42.5)/-3.38)</f>
        <v>168.97040728147562</v>
      </c>
      <c r="Q262" s="10">
        <f>AVERAGE(O262,P262)</f>
        <v>207.76753541326781</v>
      </c>
      <c r="R262" s="10">
        <f>Q262/0.1</f>
        <v>2077.675354132678</v>
      </c>
    </row>
    <row r="263" spans="1:18" ht="20" customHeight="1" x14ac:dyDescent="0.15">
      <c r="A263" s="5">
        <v>37161</v>
      </c>
      <c r="B263" s="5" t="s">
        <v>224</v>
      </c>
      <c r="C263" s="5" t="s">
        <v>225</v>
      </c>
      <c r="D263" s="6">
        <v>44539</v>
      </c>
      <c r="E263" s="6">
        <v>44540</v>
      </c>
      <c r="F263" s="7">
        <v>33.14</v>
      </c>
      <c r="G263" s="7">
        <v>32.64</v>
      </c>
      <c r="H263" s="7">
        <v>32.380000000000003</v>
      </c>
      <c r="I263" s="7">
        <v>32.29</v>
      </c>
      <c r="J263" s="8" t="str">
        <f>IF(COUNTIF(F263:I263,"Cq&gt;45")&lt;2,"Dual","Single")</f>
        <v>Dual</v>
      </c>
      <c r="K263" s="8" t="str">
        <f>IF(J263="Dual","",IF(AND(F263="Cq&gt;45",G263="Cq&gt;45"),"Orf","N"))</f>
        <v/>
      </c>
      <c r="L263" s="9">
        <f>AVERAGE(F263:I263)</f>
        <v>32.612499999999997</v>
      </c>
      <c r="M263" s="9">
        <f>AVERAGE(F263:G263)</f>
        <v>32.89</v>
      </c>
      <c r="N263" s="9">
        <f>AVERAGE(H263:I263)</f>
        <v>32.335000000000001</v>
      </c>
      <c r="O263" s="10">
        <f>10^((M263-43.6)/-3.47)</f>
        <v>1220.2683057594772</v>
      </c>
      <c r="P263" s="10">
        <f>10^((N263-42.5)/-3.38)</f>
        <v>1017.1768083729341</v>
      </c>
      <c r="Q263" s="10">
        <f>AVERAGE(O263,P263)</f>
        <v>1118.7225570662058</v>
      </c>
      <c r="R263" s="10">
        <f>Q263/0.1</f>
        <v>11187.225570662058</v>
      </c>
    </row>
    <row r="264" spans="1:18" ht="20" customHeight="1" x14ac:dyDescent="0.15">
      <c r="A264" s="5">
        <v>37163</v>
      </c>
      <c r="B264" s="5" t="s">
        <v>138</v>
      </c>
      <c r="C264" s="5" t="s">
        <v>139</v>
      </c>
      <c r="D264" s="6">
        <v>44539</v>
      </c>
      <c r="E264" s="6">
        <v>44540</v>
      </c>
      <c r="F264" s="7">
        <v>32.46</v>
      </c>
      <c r="G264" s="7">
        <v>32.68</v>
      </c>
      <c r="H264" s="7">
        <v>32.840000000000003</v>
      </c>
      <c r="I264" s="7">
        <v>32.78</v>
      </c>
      <c r="J264" s="8" t="str">
        <f>IF(COUNTIF(F264:I264,"Cq&gt;45")&lt;2,"Dual","Single")</f>
        <v>Dual</v>
      </c>
      <c r="K264" s="8" t="str">
        <f>IF(J264="Dual","",IF(AND(F264="Cq&gt;45",G264="Cq&gt;45"),"Orf","N"))</f>
        <v/>
      </c>
      <c r="L264" s="9">
        <f>AVERAGE(F264:I264)</f>
        <v>32.69</v>
      </c>
      <c r="M264" s="9">
        <f>AVERAGE(F264:G264)</f>
        <v>32.57</v>
      </c>
      <c r="N264" s="9">
        <f>AVERAGE(H264:I264)</f>
        <v>32.81</v>
      </c>
      <c r="O264" s="10">
        <f>10^((M264-43.6)/-3.47)</f>
        <v>1508.9482703662341</v>
      </c>
      <c r="P264" s="10">
        <f>10^((N264-42.5)/-3.38)</f>
        <v>735.9764287381671</v>
      </c>
      <c r="Q264" s="10">
        <f>AVERAGE(O264,P264)</f>
        <v>1122.4623495522005</v>
      </c>
      <c r="R264" s="10">
        <f>Q264/0.1</f>
        <v>11224.623495522004</v>
      </c>
    </row>
    <row r="265" spans="1:18" ht="20" customHeight="1" x14ac:dyDescent="0.15">
      <c r="A265" s="5">
        <v>37165</v>
      </c>
      <c r="B265" s="5" t="s">
        <v>182</v>
      </c>
      <c r="C265" s="5" t="s">
        <v>183</v>
      </c>
      <c r="D265" s="6">
        <v>44539</v>
      </c>
      <c r="E265" s="6">
        <v>44540</v>
      </c>
      <c r="F265" s="7">
        <v>33.659999999999997</v>
      </c>
      <c r="G265" s="7">
        <v>34.06</v>
      </c>
      <c r="H265" s="7">
        <v>33.950000000000003</v>
      </c>
      <c r="I265" s="7">
        <v>33.909999999999997</v>
      </c>
      <c r="J265" s="8" t="str">
        <f>IF(COUNTIF(F265:I265,"Cq&gt;45")&lt;2,"Dual","Single")</f>
        <v>Dual</v>
      </c>
      <c r="K265" s="8" t="str">
        <f>IF(J265="Dual","",IF(AND(F265="Cq&gt;45",G265="Cq&gt;45"),"Orf","N"))</f>
        <v/>
      </c>
      <c r="L265" s="9">
        <f>AVERAGE(F265:I265)</f>
        <v>33.894999999999996</v>
      </c>
      <c r="M265" s="9">
        <f>AVERAGE(F265:G265)</f>
        <v>33.86</v>
      </c>
      <c r="N265" s="9">
        <f>AVERAGE(H265:I265)</f>
        <v>33.93</v>
      </c>
      <c r="O265" s="10">
        <f>10^((M265-43.6)/-3.47)</f>
        <v>641.08619724998744</v>
      </c>
      <c r="P265" s="10">
        <f>10^((N265-42.5)/-3.38)</f>
        <v>343.16497755939884</v>
      </c>
      <c r="Q265" s="10">
        <f>AVERAGE(O265,P265)</f>
        <v>492.12558740469314</v>
      </c>
      <c r="R265" s="10">
        <f>Q265/0.1</f>
        <v>4921.2558740469312</v>
      </c>
    </row>
    <row r="266" spans="1:18" ht="20" customHeight="1" x14ac:dyDescent="0.15">
      <c r="A266" s="5">
        <v>37169</v>
      </c>
      <c r="B266" s="5" t="s">
        <v>226</v>
      </c>
      <c r="C266" s="5" t="s">
        <v>227</v>
      </c>
      <c r="D266" s="6">
        <v>44539</v>
      </c>
      <c r="E266" s="6">
        <v>44540</v>
      </c>
      <c r="F266" s="7">
        <v>33.159999999999997</v>
      </c>
      <c r="G266" s="7">
        <v>33.49</v>
      </c>
      <c r="H266" s="7">
        <v>33.299999999999997</v>
      </c>
      <c r="I266" s="7">
        <v>32.83</v>
      </c>
      <c r="J266" s="8" t="str">
        <f>IF(COUNTIF(F266:I266,"Cq&gt;45")&lt;2,"Dual","Single")</f>
        <v>Dual</v>
      </c>
      <c r="K266" s="8" t="str">
        <f>IF(J266="Dual","",IF(AND(F266="Cq&gt;45",G266="Cq&gt;45"),"Orf","N"))</f>
        <v/>
      </c>
      <c r="L266" s="9">
        <f>AVERAGE(F266:I266)</f>
        <v>33.195</v>
      </c>
      <c r="M266" s="9">
        <f>AVERAGE(F266:G266)</f>
        <v>33.325000000000003</v>
      </c>
      <c r="N266" s="9">
        <f>AVERAGE(H266:I266)</f>
        <v>33.064999999999998</v>
      </c>
      <c r="O266" s="10">
        <f>10^((M266-43.6)/-3.47)</f>
        <v>914.31343392508495</v>
      </c>
      <c r="P266" s="10">
        <f>10^((N266-42.5)/-3.38)</f>
        <v>618.61453264960676</v>
      </c>
      <c r="Q266" s="10">
        <f>AVERAGE(O266,P266)</f>
        <v>766.46398328734585</v>
      </c>
      <c r="R266" s="10">
        <f>Q266/0.1</f>
        <v>7664.6398328734585</v>
      </c>
    </row>
    <row r="267" spans="1:18" ht="20" customHeight="1" x14ac:dyDescent="0.15">
      <c r="A267" s="5">
        <v>37171</v>
      </c>
      <c r="B267" s="5" t="s">
        <v>112</v>
      </c>
      <c r="C267" s="5" t="s">
        <v>113</v>
      </c>
      <c r="D267" s="6">
        <v>44539</v>
      </c>
      <c r="E267" s="6">
        <v>44540</v>
      </c>
      <c r="F267" s="7">
        <v>35.049999999999997</v>
      </c>
      <c r="G267" s="7">
        <v>35.11</v>
      </c>
      <c r="H267" s="7">
        <v>34.14</v>
      </c>
      <c r="I267" s="7">
        <v>34.020000000000003</v>
      </c>
      <c r="J267" s="8" t="str">
        <f>IF(COUNTIF(F267:I267,"Cq&gt;45")&lt;2,"Dual","Single")</f>
        <v>Dual</v>
      </c>
      <c r="K267" s="8" t="str">
        <f>IF(J267="Dual","",IF(AND(F267="Cq&gt;45",G267="Cq&gt;45"),"Orf","N"))</f>
        <v/>
      </c>
      <c r="L267" s="9">
        <f>AVERAGE(F267:I267)</f>
        <v>34.58</v>
      </c>
      <c r="M267" s="9">
        <f>AVERAGE(F267:G267)</f>
        <v>35.08</v>
      </c>
      <c r="N267" s="9">
        <f>AVERAGE(H267:I267)</f>
        <v>34.08</v>
      </c>
      <c r="O267" s="10">
        <f>10^((M267-43.6)/-3.47)</f>
        <v>285.31947228981272</v>
      </c>
      <c r="P267" s="10">
        <f>10^((N267-42.5)/-3.38)</f>
        <v>309.83056597506197</v>
      </c>
      <c r="Q267" s="10">
        <f>AVERAGE(O267,P267)</f>
        <v>297.57501913243732</v>
      </c>
      <c r="R267" s="10">
        <f>Q267/0.1</f>
        <v>2975.7501913243732</v>
      </c>
    </row>
    <row r="268" spans="1:18" ht="20" customHeight="1" x14ac:dyDescent="0.15">
      <c r="A268" s="5">
        <v>37173</v>
      </c>
      <c r="B268" s="5" t="s">
        <v>228</v>
      </c>
      <c r="C268" s="5" t="s">
        <v>229</v>
      </c>
      <c r="D268" s="6">
        <v>44539</v>
      </c>
      <c r="E268" s="6">
        <v>44540</v>
      </c>
      <c r="F268" s="7">
        <v>34.79</v>
      </c>
      <c r="G268" s="7">
        <v>34.93</v>
      </c>
      <c r="H268" s="7">
        <v>34.159999999999997</v>
      </c>
      <c r="I268" s="7">
        <v>34.119999999999997</v>
      </c>
      <c r="J268" s="8" t="str">
        <f>IF(COUNTIF(F268:I268,"Cq&gt;45")&lt;2,"Dual","Single")</f>
        <v>Dual</v>
      </c>
      <c r="K268" s="8" t="str">
        <f>IF(J268="Dual","",IF(AND(F268="Cq&gt;45",G268="Cq&gt;45"),"Orf","N"))</f>
        <v/>
      </c>
      <c r="L268" s="9">
        <f>AVERAGE(F268:I268)</f>
        <v>34.5</v>
      </c>
      <c r="M268" s="9">
        <f>AVERAGE(F268:G268)</f>
        <v>34.86</v>
      </c>
      <c r="N268" s="9">
        <f>AVERAGE(H268:I268)</f>
        <v>34.14</v>
      </c>
      <c r="O268" s="10">
        <f>10^((M268-43.6)/-3.47)</f>
        <v>330.16572649657019</v>
      </c>
      <c r="P268" s="10">
        <f>10^((N268-42.5)/-3.38)</f>
        <v>297.42178864082666</v>
      </c>
      <c r="Q268" s="10">
        <f>AVERAGE(O268,P268)</f>
        <v>313.79375756869842</v>
      </c>
      <c r="R268" s="10">
        <f>Q268/0.1</f>
        <v>3137.937575686984</v>
      </c>
    </row>
    <row r="269" spans="1:18" ht="20" customHeight="1" x14ac:dyDescent="0.15">
      <c r="A269" s="5">
        <v>37183</v>
      </c>
      <c r="B269" s="5" t="s">
        <v>230</v>
      </c>
      <c r="C269" s="5" t="s">
        <v>231</v>
      </c>
      <c r="D269" s="6">
        <v>44539</v>
      </c>
      <c r="E269" s="6">
        <v>44540</v>
      </c>
      <c r="F269" s="7">
        <v>33.090000000000003</v>
      </c>
      <c r="G269" s="7">
        <v>34.020000000000003</v>
      </c>
      <c r="H269" s="7">
        <v>32.75</v>
      </c>
      <c r="I269" s="7">
        <v>32.36</v>
      </c>
      <c r="J269" s="8" t="str">
        <f>IF(COUNTIF(F269:I269,"Cq&gt;45")&lt;2,"Dual","Single")</f>
        <v>Dual</v>
      </c>
      <c r="K269" s="8" t="str">
        <f>IF(J269="Dual","",IF(AND(F269="Cq&gt;45",G269="Cq&gt;45"),"Orf","N"))</f>
        <v/>
      </c>
      <c r="L269" s="9">
        <f>AVERAGE(F269:I269)</f>
        <v>33.055000000000007</v>
      </c>
      <c r="M269" s="9">
        <f>AVERAGE(F269:G269)</f>
        <v>33.555000000000007</v>
      </c>
      <c r="N269" s="9">
        <f>AVERAGE(H269:I269)</f>
        <v>32.555</v>
      </c>
      <c r="O269" s="10">
        <f>10^((M269-43.6)/-3.47)</f>
        <v>784.89701982732356</v>
      </c>
      <c r="P269" s="10">
        <f>10^((N269-42.5)/-3.38)</f>
        <v>875.60391014123718</v>
      </c>
      <c r="Q269" s="10">
        <f>AVERAGE(O269,P269)</f>
        <v>830.25046498428037</v>
      </c>
      <c r="R269" s="10">
        <f>Q269/0.1</f>
        <v>8302.5046498428037</v>
      </c>
    </row>
    <row r="270" spans="1:18" ht="20" customHeight="1" x14ac:dyDescent="0.15">
      <c r="A270" s="5">
        <v>37185</v>
      </c>
      <c r="B270" s="5" t="s">
        <v>219</v>
      </c>
      <c r="C270" s="5" t="s">
        <v>220</v>
      </c>
      <c r="D270" s="6">
        <v>44539</v>
      </c>
      <c r="E270" s="6">
        <v>44540</v>
      </c>
      <c r="F270" s="7">
        <v>31.21</v>
      </c>
      <c r="G270" s="7">
        <v>31.08</v>
      </c>
      <c r="H270" s="7">
        <v>31.2</v>
      </c>
      <c r="I270" s="7">
        <v>31.18</v>
      </c>
      <c r="J270" s="8" t="str">
        <f>IF(COUNTIF(F270:I270,"Cq&gt;45")&lt;2,"Dual","Single")</f>
        <v>Dual</v>
      </c>
      <c r="K270" s="8" t="str">
        <f>IF(J270="Dual","",IF(AND(F270="Cq&gt;45",G270="Cq&gt;45"),"Orf","N"))</f>
        <v/>
      </c>
      <c r="L270" s="9">
        <f>AVERAGE(F270:I270)</f>
        <v>31.167499999999997</v>
      </c>
      <c r="M270" s="9">
        <f>AVERAGE(F270:G270)</f>
        <v>31.145</v>
      </c>
      <c r="N270" s="9">
        <f>AVERAGE(H270:I270)</f>
        <v>31.189999999999998</v>
      </c>
      <c r="O270" s="10">
        <f>10^((M270-43.6)/-3.47)</f>
        <v>3884.5183361212762</v>
      </c>
      <c r="P270" s="10">
        <f>10^((N270-42.5)/-3.38)</f>
        <v>2218.9823414589787</v>
      </c>
      <c r="Q270" s="10">
        <f>AVERAGE(O270,P270)</f>
        <v>3051.7503387901274</v>
      </c>
      <c r="R270" s="10">
        <f>Q270/0.1</f>
        <v>30517.503387901274</v>
      </c>
    </row>
    <row r="271" spans="1:18" ht="20" customHeight="1" x14ac:dyDescent="0.15">
      <c r="A271" s="5">
        <v>37271</v>
      </c>
      <c r="B271" s="5" t="s">
        <v>156</v>
      </c>
      <c r="C271" s="5" t="s">
        <v>157</v>
      </c>
      <c r="D271" s="6">
        <v>44539</v>
      </c>
      <c r="E271" s="6">
        <v>44540</v>
      </c>
      <c r="F271" s="7">
        <v>34.32</v>
      </c>
      <c r="G271" s="7">
        <v>34.25</v>
      </c>
      <c r="H271" s="7">
        <v>35</v>
      </c>
      <c r="I271" s="7">
        <v>35.630000000000003</v>
      </c>
      <c r="J271" s="8" t="str">
        <f>IF(COUNTIF(F271:I271,"Cq&gt;45")&lt;2,"Dual","Single")</f>
        <v>Dual</v>
      </c>
      <c r="K271" s="8" t="str">
        <f>IF(J271="Dual","",IF(AND(F271="Cq&gt;45",G271="Cq&gt;45"),"Orf","N"))</f>
        <v/>
      </c>
      <c r="L271" s="9">
        <f>AVERAGE(F271:I271)</f>
        <v>34.799999999999997</v>
      </c>
      <c r="M271" s="9">
        <f>AVERAGE(F271:G271)</f>
        <v>34.284999999999997</v>
      </c>
      <c r="N271" s="9">
        <f>AVERAGE(H271:I271)</f>
        <v>35.314999999999998</v>
      </c>
      <c r="O271" s="10">
        <f>10^((M271-43.6)/-3.47)</f>
        <v>483.54627310276953</v>
      </c>
      <c r="P271" s="10">
        <f>10^((N271-42.5)/-3.38)</f>
        <v>133.5794481551558</v>
      </c>
      <c r="Q271" s="10">
        <f>AVERAGE(O271,P271)</f>
        <v>308.56286062896265</v>
      </c>
      <c r="R271" s="10">
        <f>Q271/0.1</f>
        <v>3085.6286062896265</v>
      </c>
    </row>
    <row r="272" spans="1:18" ht="20" customHeight="1" x14ac:dyDescent="0.15">
      <c r="A272" s="5">
        <v>37293</v>
      </c>
      <c r="B272" s="5" t="s">
        <v>202</v>
      </c>
      <c r="C272" s="5" t="s">
        <v>203</v>
      </c>
      <c r="D272" s="6">
        <v>44540</v>
      </c>
      <c r="E272" s="6">
        <v>44543</v>
      </c>
      <c r="F272" s="7">
        <v>34.630000000000003</v>
      </c>
      <c r="G272" s="7">
        <v>34.5</v>
      </c>
      <c r="H272" s="7">
        <v>34.99</v>
      </c>
      <c r="I272" s="7">
        <v>34.5</v>
      </c>
      <c r="J272" s="8" t="str">
        <f>IF(COUNTIF(F272:I272,"Cq&gt;45")&lt;2,"Dual","Single")</f>
        <v>Dual</v>
      </c>
      <c r="K272" s="8" t="str">
        <f>IF(J272="Dual","",IF(AND(F272="Cq&gt;45",G272="Cq&gt;45"),"Orf","N"))</f>
        <v/>
      </c>
      <c r="L272" s="9">
        <f>AVERAGE(F272:I272)</f>
        <v>34.655000000000001</v>
      </c>
      <c r="M272" s="9">
        <f>AVERAGE(F272:G272)</f>
        <v>34.564999999999998</v>
      </c>
      <c r="N272" s="9">
        <f>AVERAGE(H272:I272)</f>
        <v>34.745000000000005</v>
      </c>
      <c r="O272" s="10">
        <f>10^((M272-43.6)/-3.47)</f>
        <v>401.55625725539051</v>
      </c>
      <c r="P272" s="10">
        <f>10^((N272-42.5)/-3.38)</f>
        <v>196.96030051775614</v>
      </c>
      <c r="Q272" s="10">
        <f>AVERAGE(O272,P272)</f>
        <v>299.25827888657329</v>
      </c>
      <c r="R272" s="10">
        <f>Q272/0.1</f>
        <v>2992.5827888657327</v>
      </c>
    </row>
    <row r="273" spans="1:18" ht="20" customHeight="1" x14ac:dyDescent="0.15">
      <c r="A273" s="5">
        <v>37295</v>
      </c>
      <c r="B273" s="5" t="s">
        <v>118</v>
      </c>
      <c r="C273" s="5" t="s">
        <v>119</v>
      </c>
      <c r="D273" s="6">
        <v>44540</v>
      </c>
      <c r="E273" s="6">
        <v>44543</v>
      </c>
      <c r="F273" s="7">
        <v>30.61</v>
      </c>
      <c r="G273" s="7">
        <v>30.62</v>
      </c>
      <c r="H273" s="7">
        <v>31.82</v>
      </c>
      <c r="I273" s="7">
        <v>31.95</v>
      </c>
      <c r="J273" s="8" t="str">
        <f>IF(COUNTIF(F273:I273,"Cq&gt;45")&lt;2,"Dual","Single")</f>
        <v>Dual</v>
      </c>
      <c r="K273" s="8" t="str">
        <f>IF(J273="Dual","",IF(AND(F273="Cq&gt;45",G273="Cq&gt;45"),"Orf","N"))</f>
        <v/>
      </c>
      <c r="L273" s="9">
        <f>AVERAGE(F273:I273)</f>
        <v>31.250000000000004</v>
      </c>
      <c r="M273" s="9">
        <f>AVERAGE(F273:G273)</f>
        <v>30.615000000000002</v>
      </c>
      <c r="N273" s="9">
        <f>AVERAGE(H273:I273)</f>
        <v>31.884999999999998</v>
      </c>
      <c r="O273" s="10">
        <f>10^((M273-43.6)/-3.47)</f>
        <v>5521.7269630851806</v>
      </c>
      <c r="P273" s="10">
        <f>10^((N273-42.5)/-3.38)</f>
        <v>1382.0779696937934</v>
      </c>
      <c r="Q273" s="10">
        <f>AVERAGE(O273,P273)</f>
        <v>3451.902466389487</v>
      </c>
      <c r="R273" s="10">
        <f>Q273/0.1</f>
        <v>34519.024663894867</v>
      </c>
    </row>
    <row r="274" spans="1:18" ht="20" customHeight="1" x14ac:dyDescent="0.15">
      <c r="A274" s="5">
        <v>37297</v>
      </c>
      <c r="B274" s="5" t="s">
        <v>116</v>
      </c>
      <c r="C274" s="5" t="s">
        <v>117</v>
      </c>
      <c r="D274" s="6">
        <v>44540</v>
      </c>
      <c r="E274" s="6">
        <v>44543</v>
      </c>
      <c r="F274" s="7">
        <v>34.89</v>
      </c>
      <c r="G274" s="7">
        <v>35.11</v>
      </c>
      <c r="H274" s="7">
        <v>34.26</v>
      </c>
      <c r="I274" s="7">
        <v>34.159999999999997</v>
      </c>
      <c r="J274" s="8" t="str">
        <f>IF(COUNTIF(F274:I274,"Cq&gt;45")&lt;2,"Dual","Single")</f>
        <v>Dual</v>
      </c>
      <c r="K274" s="8" t="str">
        <f>IF(J274="Dual","",IF(AND(F274="Cq&gt;45",G274="Cq&gt;45"),"Orf","N"))</f>
        <v/>
      </c>
      <c r="L274" s="9">
        <f>AVERAGE(F274:I274)</f>
        <v>34.604999999999997</v>
      </c>
      <c r="M274" s="9">
        <f>AVERAGE(F274:G274)</f>
        <v>35</v>
      </c>
      <c r="N274" s="9">
        <f>AVERAGE(H274:I274)</f>
        <v>34.209999999999994</v>
      </c>
      <c r="O274" s="10">
        <f>10^((M274-43.6)/-3.47)</f>
        <v>300.87504424428488</v>
      </c>
      <c r="P274" s="10">
        <f>10^((N274-42.5)/-3.38)</f>
        <v>283.57159233629579</v>
      </c>
      <c r="Q274" s="10">
        <f>AVERAGE(O274,P274)</f>
        <v>292.22331829029031</v>
      </c>
      <c r="R274" s="10">
        <f>Q274/0.1</f>
        <v>2922.2331829029031</v>
      </c>
    </row>
    <row r="275" spans="1:18" ht="20" customHeight="1" x14ac:dyDescent="0.15">
      <c r="A275" s="5">
        <v>37299</v>
      </c>
      <c r="B275" s="5" t="s">
        <v>217</v>
      </c>
      <c r="C275" s="5" t="s">
        <v>218</v>
      </c>
      <c r="D275" s="6">
        <v>44540</v>
      </c>
      <c r="E275" s="6">
        <v>44543</v>
      </c>
      <c r="F275" s="7">
        <v>33.89</v>
      </c>
      <c r="G275" s="7">
        <v>33.82</v>
      </c>
      <c r="H275" s="7">
        <v>32.94</v>
      </c>
      <c r="I275" s="7">
        <v>33.08</v>
      </c>
      <c r="J275" s="8" t="str">
        <f>IF(COUNTIF(F275:I275,"Cq&gt;45")&lt;2,"Dual","Single")</f>
        <v>Dual</v>
      </c>
      <c r="K275" s="8" t="str">
        <f>IF(J275="Dual","",IF(AND(F275="Cq&gt;45",G275="Cq&gt;45"),"Orf","N"))</f>
        <v/>
      </c>
      <c r="L275" s="9">
        <f>AVERAGE(F275:I275)</f>
        <v>33.432500000000005</v>
      </c>
      <c r="M275" s="9">
        <f>AVERAGE(F275:G275)</f>
        <v>33.855000000000004</v>
      </c>
      <c r="N275" s="9">
        <f>AVERAGE(H275:I275)</f>
        <v>33.01</v>
      </c>
      <c r="O275" s="10">
        <f>10^((M275-43.6)/-3.47)</f>
        <v>643.21675497325782</v>
      </c>
      <c r="P275" s="10">
        <f>10^((N275-42.5)/-3.38)</f>
        <v>642.23254222293735</v>
      </c>
      <c r="Q275" s="10">
        <f>AVERAGE(O275,P275)</f>
        <v>642.72464859809759</v>
      </c>
      <c r="R275" s="10">
        <f>Q275/0.1</f>
        <v>6427.2464859809752</v>
      </c>
    </row>
    <row r="276" spans="1:18" ht="20" customHeight="1" x14ac:dyDescent="0.15">
      <c r="A276" s="5">
        <v>37303</v>
      </c>
      <c r="B276" s="5" t="s">
        <v>108</v>
      </c>
      <c r="C276" s="5" t="s">
        <v>109</v>
      </c>
      <c r="D276" s="6">
        <v>44540</v>
      </c>
      <c r="E276" s="6">
        <v>44543</v>
      </c>
      <c r="F276" s="7">
        <v>36.61</v>
      </c>
      <c r="G276" s="7">
        <v>36.36</v>
      </c>
      <c r="H276" s="7">
        <v>37.94</v>
      </c>
      <c r="I276" s="7">
        <v>37.340000000000003</v>
      </c>
      <c r="J276" s="8" t="str">
        <f>IF(COUNTIF(F276:I276,"Cq&gt;45")&lt;2,"Dual","Single")</f>
        <v>Dual</v>
      </c>
      <c r="K276" s="8" t="str">
        <f>IF(J276="Dual","",IF(AND(F276="Cq&gt;45",G276="Cq&gt;45"),"Orf","N"))</f>
        <v/>
      </c>
      <c r="L276" s="9">
        <f>AVERAGE(F276:I276)</f>
        <v>37.0625</v>
      </c>
      <c r="M276" s="9">
        <f>AVERAGE(F276:G276)</f>
        <v>36.484999999999999</v>
      </c>
      <c r="N276" s="9">
        <f>AVERAGE(H276:I276)</f>
        <v>37.64</v>
      </c>
      <c r="O276" s="10">
        <f>10^((M276-43.6)/-3.47)</f>
        <v>112.31358156117417</v>
      </c>
      <c r="P276" s="10">
        <f>10^((N276-42.5)/-3.38)</f>
        <v>27.407525224610417</v>
      </c>
      <c r="Q276" s="10">
        <f>AVERAGE(O276,P276)</f>
        <v>69.860553392892299</v>
      </c>
      <c r="R276" s="10">
        <f>Q276/0.1</f>
        <v>698.60553392892291</v>
      </c>
    </row>
    <row r="277" spans="1:18" ht="20" customHeight="1" x14ac:dyDescent="0.15">
      <c r="A277" s="5">
        <v>37305</v>
      </c>
      <c r="B277" s="5" t="s">
        <v>110</v>
      </c>
      <c r="C277" s="5" t="s">
        <v>111</v>
      </c>
      <c r="D277" s="6">
        <v>44540</v>
      </c>
      <c r="E277" s="6">
        <v>44543</v>
      </c>
      <c r="F277" s="7">
        <v>31.46</v>
      </c>
      <c r="G277" s="7">
        <v>31.35</v>
      </c>
      <c r="H277" s="7">
        <v>31.17</v>
      </c>
      <c r="I277" s="7">
        <v>31.3</v>
      </c>
      <c r="J277" s="8" t="str">
        <f>IF(COUNTIF(F277:I277,"Cq&gt;45")&lt;2,"Dual","Single")</f>
        <v>Dual</v>
      </c>
      <c r="K277" s="8" t="str">
        <f>IF(J277="Dual","",IF(AND(F277="Cq&gt;45",G277="Cq&gt;45"),"Orf","N"))</f>
        <v/>
      </c>
      <c r="L277" s="9">
        <f>AVERAGE(F277:I277)</f>
        <v>31.32</v>
      </c>
      <c r="M277" s="9">
        <f>AVERAGE(F277:G277)</f>
        <v>31.405000000000001</v>
      </c>
      <c r="N277" s="9">
        <f>AVERAGE(H277:I277)</f>
        <v>31.234999999999999</v>
      </c>
      <c r="O277" s="10">
        <f>10^((M277-43.6)/-3.47)</f>
        <v>3268.9571054708599</v>
      </c>
      <c r="P277" s="10">
        <f>10^((N277-42.5)/-3.38)</f>
        <v>2151.9899395163889</v>
      </c>
      <c r="Q277" s="10">
        <f>AVERAGE(O277,P277)</f>
        <v>2710.4735224936244</v>
      </c>
      <c r="R277" s="10">
        <f>Q277/0.1</f>
        <v>27104.735224936241</v>
      </c>
    </row>
    <row r="278" spans="1:18" ht="20" customHeight="1" x14ac:dyDescent="0.15">
      <c r="A278" s="5">
        <v>37309</v>
      </c>
      <c r="B278" s="5" t="s">
        <v>200</v>
      </c>
      <c r="C278" s="5" t="s">
        <v>201</v>
      </c>
      <c r="D278" s="6">
        <v>44540</v>
      </c>
      <c r="E278" s="6">
        <v>44543</v>
      </c>
      <c r="F278" s="7">
        <v>34.869999999999997</v>
      </c>
      <c r="G278" s="7">
        <v>34.58</v>
      </c>
      <c r="H278" s="7">
        <v>34.46</v>
      </c>
      <c r="I278" s="7">
        <v>34.69</v>
      </c>
      <c r="J278" s="8" t="str">
        <f>IF(COUNTIF(F278:I278,"Cq&gt;45")&lt;2,"Dual","Single")</f>
        <v>Dual</v>
      </c>
      <c r="K278" s="8" t="str">
        <f>IF(J278="Dual","",IF(AND(F278="Cq&gt;45",G278="Cq&gt;45"),"Orf","N"))</f>
        <v/>
      </c>
      <c r="L278" s="9">
        <f>AVERAGE(F278:I278)</f>
        <v>34.65</v>
      </c>
      <c r="M278" s="9">
        <f>AVERAGE(F278:G278)</f>
        <v>34.724999999999994</v>
      </c>
      <c r="N278" s="9">
        <f>AVERAGE(H278:I278)</f>
        <v>34.575000000000003</v>
      </c>
      <c r="O278" s="10">
        <f>10^((M278-43.6)/-3.47)</f>
        <v>361.10781516048871</v>
      </c>
      <c r="P278" s="10">
        <f>10^((N278-42.5)/-3.38)</f>
        <v>221.14369217193729</v>
      </c>
      <c r="Q278" s="10">
        <f>AVERAGE(O278,P278)</f>
        <v>291.12575366621297</v>
      </c>
      <c r="R278" s="10">
        <f>Q278/0.1</f>
        <v>2911.2575366621295</v>
      </c>
    </row>
    <row r="279" spans="1:18" ht="20" customHeight="1" x14ac:dyDescent="0.15">
      <c r="A279" s="5">
        <v>37311</v>
      </c>
      <c r="B279" s="5" t="s">
        <v>198</v>
      </c>
      <c r="C279" s="5" t="s">
        <v>199</v>
      </c>
      <c r="D279" s="6">
        <v>44540</v>
      </c>
      <c r="E279" s="6">
        <v>44543</v>
      </c>
      <c r="F279" s="7">
        <v>35.33</v>
      </c>
      <c r="G279" s="7">
        <v>34.729999999999997</v>
      </c>
      <c r="H279" s="7">
        <v>33.82</v>
      </c>
      <c r="I279" s="7">
        <v>34.53</v>
      </c>
      <c r="J279" s="8" t="str">
        <f>IF(COUNTIF(F279:I279,"Cq&gt;45")&lt;2,"Dual","Single")</f>
        <v>Dual</v>
      </c>
      <c r="K279" s="8" t="str">
        <f>IF(J279="Dual","",IF(AND(F279="Cq&gt;45",G279="Cq&gt;45"),"Orf","N"))</f>
        <v/>
      </c>
      <c r="L279" s="9">
        <f>AVERAGE(F279:I279)</f>
        <v>34.602499999999999</v>
      </c>
      <c r="M279" s="9">
        <f>AVERAGE(F279:G279)</f>
        <v>35.03</v>
      </c>
      <c r="N279" s="9">
        <f>AVERAGE(H279:I279)</f>
        <v>34.174999999999997</v>
      </c>
      <c r="O279" s="10">
        <f>10^((M279-43.6)/-3.47)</f>
        <v>294.94472544871786</v>
      </c>
      <c r="P279" s="10">
        <f>10^((N279-42.5)/-3.38)</f>
        <v>290.41413567591468</v>
      </c>
      <c r="Q279" s="10">
        <f>AVERAGE(O279,P279)</f>
        <v>292.67943056231627</v>
      </c>
      <c r="R279" s="10">
        <f>Q279/0.1</f>
        <v>2926.7943056231625</v>
      </c>
    </row>
    <row r="280" spans="1:18" ht="20" customHeight="1" x14ac:dyDescent="0.15">
      <c r="A280" s="5">
        <v>37313</v>
      </c>
      <c r="B280" s="5" t="s">
        <v>232</v>
      </c>
      <c r="C280" s="5" t="s">
        <v>233</v>
      </c>
      <c r="D280" s="6">
        <v>44540</v>
      </c>
      <c r="E280" s="6">
        <v>44543</v>
      </c>
      <c r="F280" s="7">
        <v>32.31</v>
      </c>
      <c r="G280" s="7">
        <v>31.96</v>
      </c>
      <c r="H280" s="7">
        <v>32.68</v>
      </c>
      <c r="I280" s="7">
        <v>32.35</v>
      </c>
      <c r="J280" s="8" t="str">
        <f>IF(COUNTIF(F280:I280,"Cq&gt;45")&lt;2,"Dual","Single")</f>
        <v>Dual</v>
      </c>
      <c r="K280" s="8" t="str">
        <f>IF(J280="Dual","",IF(AND(F280="Cq&gt;45",G280="Cq&gt;45"),"Orf","N"))</f>
        <v/>
      </c>
      <c r="L280" s="9">
        <f>AVERAGE(F280:I280)</f>
        <v>32.325000000000003</v>
      </c>
      <c r="M280" s="9">
        <f>AVERAGE(F280:G280)</f>
        <v>32.135000000000005</v>
      </c>
      <c r="N280" s="9">
        <f>AVERAGE(H280:I280)</f>
        <v>32.515000000000001</v>
      </c>
      <c r="O280" s="10">
        <f>10^((M280-43.6)/-3.47)</f>
        <v>2013.884605691311</v>
      </c>
      <c r="P280" s="10">
        <f>10^((N280-42.5)/-3.38)</f>
        <v>899.79176023626633</v>
      </c>
      <c r="Q280" s="10">
        <f>AVERAGE(O280,P280)</f>
        <v>1456.8381829637888</v>
      </c>
      <c r="R280" s="10">
        <f>Q280/0.1</f>
        <v>14568.381829637887</v>
      </c>
    </row>
    <row r="281" spans="1:18" ht="20" customHeight="1" x14ac:dyDescent="0.15">
      <c r="A281" s="5">
        <v>37317</v>
      </c>
      <c r="B281" s="5" t="s">
        <v>196</v>
      </c>
      <c r="C281" s="5" t="s">
        <v>197</v>
      </c>
      <c r="D281" s="6">
        <v>44540</v>
      </c>
      <c r="E281" s="6">
        <v>44543</v>
      </c>
      <c r="F281" s="7">
        <v>35.229999999999997</v>
      </c>
      <c r="G281" s="7">
        <v>34.36</v>
      </c>
      <c r="H281" s="7">
        <v>34.1</v>
      </c>
      <c r="I281" s="7">
        <v>34.729999999999997</v>
      </c>
      <c r="J281" s="8" t="str">
        <f>IF(COUNTIF(F281:I281,"Cq&gt;45")&lt;2,"Dual","Single")</f>
        <v>Dual</v>
      </c>
      <c r="K281" s="8" t="str">
        <f>IF(J281="Dual","",IF(AND(F281="Cq&gt;45",G281="Cq&gt;45"),"Orf","N"))</f>
        <v/>
      </c>
      <c r="L281" s="9">
        <f>AVERAGE(F281:I281)</f>
        <v>34.604999999999997</v>
      </c>
      <c r="M281" s="9">
        <f>AVERAGE(F281:G281)</f>
        <v>34.795000000000002</v>
      </c>
      <c r="N281" s="9">
        <f>AVERAGE(H281:I281)</f>
        <v>34.414999999999999</v>
      </c>
      <c r="O281" s="10">
        <f>10^((M281-43.6)/-3.47)</f>
        <v>344.71801235570018</v>
      </c>
      <c r="P281" s="10">
        <f>10^((N281-42.5)/-3.38)</f>
        <v>246.61065365572114</v>
      </c>
      <c r="Q281" s="10">
        <f>AVERAGE(O281,P281)</f>
        <v>295.66433300571066</v>
      </c>
      <c r="R281" s="10">
        <f>Q281/0.1</f>
        <v>2956.6433300571066</v>
      </c>
    </row>
    <row r="282" spans="1:18" ht="20" customHeight="1" x14ac:dyDescent="0.15">
      <c r="A282" s="5">
        <v>37319</v>
      </c>
      <c r="B282" s="5" t="s">
        <v>112</v>
      </c>
      <c r="C282" s="5" t="s">
        <v>113</v>
      </c>
      <c r="D282" s="6">
        <v>44540</v>
      </c>
      <c r="E282" s="6">
        <v>44543</v>
      </c>
      <c r="F282" s="7">
        <v>36.479999999999997</v>
      </c>
      <c r="G282" s="7">
        <v>36.380000000000003</v>
      </c>
      <c r="H282" s="7">
        <v>37.200000000000003</v>
      </c>
      <c r="I282" s="7">
        <v>36.049999999999997</v>
      </c>
      <c r="J282" s="8" t="str">
        <f>IF(COUNTIF(F282:I282,"Cq&gt;45")&lt;2,"Dual","Single")</f>
        <v>Dual</v>
      </c>
      <c r="K282" s="8" t="str">
        <f>IF(J282="Dual","",IF(AND(F282="Cq&gt;45",G282="Cq&gt;45"),"Orf","N"))</f>
        <v/>
      </c>
      <c r="L282" s="9">
        <f>AVERAGE(F282:I282)</f>
        <v>36.527500000000003</v>
      </c>
      <c r="M282" s="9">
        <f>AVERAGE(F282:G282)</f>
        <v>36.43</v>
      </c>
      <c r="N282" s="9">
        <f>AVERAGE(H282:I282)</f>
        <v>36.625</v>
      </c>
      <c r="O282" s="10">
        <f>10^((M282-43.6)/-3.47)</f>
        <v>116.48833042151588</v>
      </c>
      <c r="P282" s="10">
        <f>10^((N282-42.5)/-3.38)</f>
        <v>54.722468567769887</v>
      </c>
      <c r="Q282" s="10">
        <f>AVERAGE(O282,P282)</f>
        <v>85.605399494642882</v>
      </c>
      <c r="R282" s="10">
        <f>Q282/0.1</f>
        <v>856.05399494642882</v>
      </c>
    </row>
    <row r="283" spans="1:18" ht="20" customHeight="1" x14ac:dyDescent="0.15">
      <c r="A283" s="5">
        <v>37321</v>
      </c>
      <c r="B283" s="5" t="s">
        <v>228</v>
      </c>
      <c r="C283" s="5" t="s">
        <v>229</v>
      </c>
      <c r="D283" s="6">
        <v>44540</v>
      </c>
      <c r="E283" s="6">
        <v>44543</v>
      </c>
      <c r="F283" s="7">
        <v>35.46</v>
      </c>
      <c r="G283" s="7">
        <v>35.36</v>
      </c>
      <c r="H283" s="7">
        <v>34.67</v>
      </c>
      <c r="I283" s="7">
        <v>34.21</v>
      </c>
      <c r="J283" s="8" t="str">
        <f>IF(COUNTIF(F283:I283,"Cq&gt;45")&lt;2,"Dual","Single")</f>
        <v>Dual</v>
      </c>
      <c r="K283" s="8" t="str">
        <f>IF(J283="Dual","",IF(AND(F283="Cq&gt;45",G283="Cq&gt;45"),"Orf","N"))</f>
        <v/>
      </c>
      <c r="L283" s="9">
        <f>AVERAGE(F283:I283)</f>
        <v>34.924999999999997</v>
      </c>
      <c r="M283" s="9">
        <f>AVERAGE(F283:G283)</f>
        <v>35.409999999999997</v>
      </c>
      <c r="N283" s="9">
        <f>AVERAGE(H283:I283)</f>
        <v>34.44</v>
      </c>
      <c r="O283" s="10">
        <f>10^((M283-43.6)/-3.47)</f>
        <v>229.20840949727889</v>
      </c>
      <c r="P283" s="10">
        <f>10^((N283-42.5)/-3.38)</f>
        <v>242.44620170823345</v>
      </c>
      <c r="Q283" s="10">
        <f>AVERAGE(O283,P283)</f>
        <v>235.82730560275616</v>
      </c>
      <c r="R283" s="10">
        <f>Q283/0.1</f>
        <v>2358.2730560275613</v>
      </c>
    </row>
    <row r="284" spans="1:18" ht="20" customHeight="1" x14ac:dyDescent="0.15">
      <c r="A284" s="5">
        <v>37369</v>
      </c>
      <c r="B284" s="5" t="s">
        <v>180</v>
      </c>
      <c r="C284" s="5" t="s">
        <v>181</v>
      </c>
      <c r="D284" s="6">
        <v>44540</v>
      </c>
      <c r="E284" s="6">
        <v>44543</v>
      </c>
      <c r="F284" s="7">
        <v>37.770000000000003</v>
      </c>
      <c r="G284" s="7">
        <v>38.72</v>
      </c>
      <c r="H284" s="7" t="s">
        <v>22</v>
      </c>
      <c r="I284" s="7">
        <v>38.549999999999997</v>
      </c>
      <c r="J284" s="8" t="str">
        <f>IF(COUNTIF(F284:I284,"Cq&gt;45")&lt;2,"Dual","Single")</f>
        <v>Dual</v>
      </c>
      <c r="K284" s="8" t="str">
        <f>IF(J284="Dual","",IF(AND(F284="Cq&gt;45",G284="Cq&gt;45"),"Orf","N"))</f>
        <v/>
      </c>
      <c r="L284" s="9">
        <f>AVERAGE(F284:I284)</f>
        <v>38.346666666666671</v>
      </c>
      <c r="M284" s="9">
        <f>AVERAGE(F284:G284)</f>
        <v>38.245000000000005</v>
      </c>
      <c r="N284" s="9">
        <f>AVERAGE(H284:I284)</f>
        <v>38.549999999999997</v>
      </c>
      <c r="O284" s="10">
        <f>10^((M284-43.6)/-3.47)</f>
        <v>34.932338967774129</v>
      </c>
      <c r="P284" s="10">
        <f>10^((N284-42.5)/-3.38)</f>
        <v>14.744805674671106</v>
      </c>
      <c r="Q284" s="10">
        <f>AVERAGE(O284,P284)</f>
        <v>24.838572321222617</v>
      </c>
      <c r="R284" s="10">
        <f>Q284/0.1</f>
        <v>248.38572321222617</v>
      </c>
    </row>
    <row r="285" spans="1:18" ht="20" customHeight="1" x14ac:dyDescent="0.15">
      <c r="A285" s="5">
        <v>37371</v>
      </c>
      <c r="B285" s="5" t="s">
        <v>224</v>
      </c>
      <c r="C285" s="5" t="s">
        <v>225</v>
      </c>
      <c r="D285" s="6">
        <v>44540</v>
      </c>
      <c r="E285" s="6">
        <v>44543</v>
      </c>
      <c r="F285" s="7">
        <v>34.39</v>
      </c>
      <c r="G285" s="7">
        <v>33.56</v>
      </c>
      <c r="H285" s="7">
        <v>33.32</v>
      </c>
      <c r="I285" s="7">
        <v>33.85</v>
      </c>
      <c r="J285" s="8" t="str">
        <f>IF(COUNTIF(F285:I285,"Cq&gt;45")&lt;2,"Dual","Single")</f>
        <v>Dual</v>
      </c>
      <c r="K285" s="8" t="str">
        <f>IF(J285="Dual","",IF(AND(F285="Cq&gt;45",G285="Cq&gt;45"),"Orf","N"))</f>
        <v/>
      </c>
      <c r="L285" s="9">
        <f>AVERAGE(F285:I285)</f>
        <v>33.78</v>
      </c>
      <c r="M285" s="9">
        <f>AVERAGE(F285:G285)</f>
        <v>33.975000000000001</v>
      </c>
      <c r="N285" s="9">
        <f>AVERAGE(H285:I285)</f>
        <v>33.585000000000001</v>
      </c>
      <c r="O285" s="10">
        <f>10^((M285-43.6)/-3.47)</f>
        <v>593.9846421110243</v>
      </c>
      <c r="P285" s="10">
        <f>10^((N285-42.5)/-3.38)</f>
        <v>434.08418603136749</v>
      </c>
      <c r="Q285" s="10">
        <f>AVERAGE(O285,P285)</f>
        <v>514.0344140711959</v>
      </c>
      <c r="R285" s="10">
        <f>Q285/0.1</f>
        <v>5140.344140711959</v>
      </c>
    </row>
    <row r="286" spans="1:18" ht="20" customHeight="1" x14ac:dyDescent="0.15">
      <c r="A286" s="5">
        <v>37373</v>
      </c>
      <c r="B286" s="5" t="s">
        <v>138</v>
      </c>
      <c r="C286" s="5" t="s">
        <v>139</v>
      </c>
      <c r="D286" s="6">
        <v>44540</v>
      </c>
      <c r="E286" s="6">
        <v>44543</v>
      </c>
      <c r="F286" s="7">
        <v>33.700000000000003</v>
      </c>
      <c r="G286" s="7">
        <v>33.76</v>
      </c>
      <c r="H286" s="7">
        <v>34.11</v>
      </c>
      <c r="I286" s="7">
        <v>33.4</v>
      </c>
      <c r="J286" s="8" t="str">
        <f>IF(COUNTIF(F286:I286,"Cq&gt;45")&lt;2,"Dual","Single")</f>
        <v>Dual</v>
      </c>
      <c r="K286" s="8" t="str">
        <f>IF(J286="Dual","",IF(AND(F286="Cq&gt;45",G286="Cq&gt;45"),"Orf","N"))</f>
        <v/>
      </c>
      <c r="L286" s="9">
        <f>AVERAGE(F286:I286)</f>
        <v>33.7425</v>
      </c>
      <c r="M286" s="9">
        <f>AVERAGE(F286:G286)</f>
        <v>33.730000000000004</v>
      </c>
      <c r="N286" s="9">
        <f>AVERAGE(H286:I286)</f>
        <v>33.754999999999995</v>
      </c>
      <c r="O286" s="10">
        <f>10^((M286-43.6)/-3.47)</f>
        <v>698.84426167979916</v>
      </c>
      <c r="P286" s="10">
        <f>10^((N286-42.5)/-3.38)</f>
        <v>386.61447175382568</v>
      </c>
      <c r="Q286" s="10">
        <f>AVERAGE(O286,P286)</f>
        <v>542.72936671681236</v>
      </c>
      <c r="R286" s="10">
        <f>Q286/0.1</f>
        <v>5427.2936671681236</v>
      </c>
    </row>
    <row r="287" spans="1:18" ht="20" customHeight="1" x14ac:dyDescent="0.15">
      <c r="A287" s="5">
        <v>37375</v>
      </c>
      <c r="B287" s="5" t="s">
        <v>182</v>
      </c>
      <c r="C287" s="5" t="s">
        <v>183</v>
      </c>
      <c r="D287" s="6">
        <v>44540</v>
      </c>
      <c r="E287" s="6">
        <v>44543</v>
      </c>
      <c r="F287" s="7">
        <v>36.47</v>
      </c>
      <c r="G287" s="7">
        <v>37.76</v>
      </c>
      <c r="H287" s="7">
        <v>39.49</v>
      </c>
      <c r="I287" s="7">
        <v>38.29</v>
      </c>
      <c r="J287" s="8" t="str">
        <f>IF(COUNTIF(F287:I287,"Cq&gt;45")&lt;2,"Dual","Single")</f>
        <v>Dual</v>
      </c>
      <c r="K287" s="8" t="str">
        <f>IF(J287="Dual","",IF(AND(F287="Cq&gt;45",G287="Cq&gt;45"),"Orf","N"))</f>
        <v/>
      </c>
      <c r="L287" s="9">
        <f>AVERAGE(F287:I287)</f>
        <v>38.002499999999998</v>
      </c>
      <c r="M287" s="9">
        <f>AVERAGE(F287:G287)</f>
        <v>37.114999999999995</v>
      </c>
      <c r="N287" s="9">
        <f>AVERAGE(H287:I287)</f>
        <v>38.89</v>
      </c>
      <c r="O287" s="10">
        <f>10^((M287-43.6)/-3.47)</f>
        <v>73.93942700753469</v>
      </c>
      <c r="P287" s="10">
        <f>10^((N287-42.5)/-3.38)</f>
        <v>11.696268711916261</v>
      </c>
      <c r="Q287" s="10">
        <f>AVERAGE(O287,P287)</f>
        <v>42.817847859725475</v>
      </c>
      <c r="R287" s="10">
        <f>Q287/0.1</f>
        <v>428.17847859725475</v>
      </c>
    </row>
    <row r="288" spans="1:18" ht="20" customHeight="1" x14ac:dyDescent="0.15">
      <c r="A288" s="5">
        <v>37377</v>
      </c>
      <c r="B288" s="5" t="s">
        <v>194</v>
      </c>
      <c r="C288" s="5" t="s">
        <v>195</v>
      </c>
      <c r="D288" s="6">
        <v>44540</v>
      </c>
      <c r="E288" s="6">
        <v>44543</v>
      </c>
      <c r="F288" s="7">
        <v>35.42</v>
      </c>
      <c r="G288" s="7">
        <v>35.26</v>
      </c>
      <c r="H288" s="7">
        <v>35.049999999999997</v>
      </c>
      <c r="I288" s="7">
        <v>35.08</v>
      </c>
      <c r="J288" s="8" t="str">
        <f>IF(COUNTIF(F288:I288,"Cq&gt;45")&lt;2,"Dual","Single")</f>
        <v>Dual</v>
      </c>
      <c r="K288" s="8" t="str">
        <f>IF(J288="Dual","",IF(AND(F288="Cq&gt;45",G288="Cq&gt;45"),"Orf","N"))</f>
        <v/>
      </c>
      <c r="L288" s="9">
        <f>AVERAGE(F288:I288)</f>
        <v>35.202500000000001</v>
      </c>
      <c r="M288" s="9">
        <f>AVERAGE(F288:G288)</f>
        <v>35.340000000000003</v>
      </c>
      <c r="N288" s="9">
        <f>AVERAGE(H288:I288)</f>
        <v>35.064999999999998</v>
      </c>
      <c r="O288" s="10">
        <f>10^((M288-43.6)/-3.47)</f>
        <v>240.1062462746109</v>
      </c>
      <c r="P288" s="10">
        <f>10^((N288-42.5)/-3.38)</f>
        <v>158.38138703657373</v>
      </c>
      <c r="Q288" s="10">
        <f>AVERAGE(O288,P288)</f>
        <v>199.2438166555923</v>
      </c>
      <c r="R288" s="10">
        <f>Q288/0.1</f>
        <v>1992.4381665559229</v>
      </c>
    </row>
    <row r="289" spans="1:18" ht="20" customHeight="1" x14ac:dyDescent="0.15">
      <c r="A289" s="5">
        <v>37379</v>
      </c>
      <c r="B289" s="5" t="s">
        <v>226</v>
      </c>
      <c r="C289" s="5" t="s">
        <v>227</v>
      </c>
      <c r="D289" s="6">
        <v>44540</v>
      </c>
      <c r="E289" s="6">
        <v>44543</v>
      </c>
      <c r="F289" s="7">
        <v>35.44</v>
      </c>
      <c r="G289" s="7">
        <v>35.119999999999997</v>
      </c>
      <c r="H289" s="7">
        <v>35.26</v>
      </c>
      <c r="I289" s="7">
        <v>35.36</v>
      </c>
      <c r="J289" s="8" t="str">
        <f>IF(COUNTIF(F289:I289,"Cq&gt;45")&lt;2,"Dual","Single")</f>
        <v>Dual</v>
      </c>
      <c r="K289" s="8" t="str">
        <f>IF(J289="Dual","",IF(AND(F289="Cq&gt;45",G289="Cq&gt;45"),"Orf","N"))</f>
        <v/>
      </c>
      <c r="L289" s="9">
        <f>AVERAGE(F289:I289)</f>
        <v>35.295000000000002</v>
      </c>
      <c r="M289" s="9">
        <f>AVERAGE(F289:G289)</f>
        <v>35.28</v>
      </c>
      <c r="N289" s="9">
        <f>AVERAGE(H289:I289)</f>
        <v>35.31</v>
      </c>
      <c r="O289" s="10">
        <f>10^((M289-43.6)/-3.47)</f>
        <v>249.8587278794044</v>
      </c>
      <c r="P289" s="10">
        <f>10^((N289-42.5)/-3.38)</f>
        <v>134.03522104879522</v>
      </c>
      <c r="Q289" s="10">
        <f>AVERAGE(O289,P289)</f>
        <v>191.94697446409981</v>
      </c>
      <c r="R289" s="10">
        <f>Q289/0.1</f>
        <v>1919.469744640998</v>
      </c>
    </row>
    <row r="290" spans="1:18" ht="20" customHeight="1" x14ac:dyDescent="0.15">
      <c r="A290" s="5">
        <v>37381</v>
      </c>
      <c r="B290" s="5" t="s">
        <v>219</v>
      </c>
      <c r="C290" s="5" t="s">
        <v>220</v>
      </c>
      <c r="D290" s="6">
        <v>44540</v>
      </c>
      <c r="E290" s="6">
        <v>44543</v>
      </c>
      <c r="F290" s="7">
        <v>38.700000000000003</v>
      </c>
      <c r="G290" s="7">
        <v>38.71</v>
      </c>
      <c r="H290" s="7">
        <v>38.07</v>
      </c>
      <c r="I290" s="7">
        <v>36.409999999999997</v>
      </c>
      <c r="J290" s="8" t="str">
        <f>IF(COUNTIF(F290:I290,"Cq&gt;45")&lt;2,"Dual","Single")</f>
        <v>Dual</v>
      </c>
      <c r="K290" s="8" t="str">
        <f>IF(J290="Dual","",IF(AND(F290="Cq&gt;45",G290="Cq&gt;45"),"Orf","N"))</f>
        <v/>
      </c>
      <c r="L290" s="9">
        <f>AVERAGE(F290:I290)</f>
        <v>37.972499999999997</v>
      </c>
      <c r="M290" s="9">
        <f>AVERAGE(F290:G290)</f>
        <v>38.704999999999998</v>
      </c>
      <c r="N290" s="9">
        <f>AVERAGE(H290:I290)</f>
        <v>37.239999999999995</v>
      </c>
      <c r="O290" s="10">
        <f>10^((M290-43.6)/-3.47)</f>
        <v>25.743217394579553</v>
      </c>
      <c r="P290" s="10">
        <f>10^((N290-42.5)/-3.38)</f>
        <v>35.992583242811165</v>
      </c>
      <c r="Q290" s="10">
        <f>AVERAGE(O290,P290)</f>
        <v>30.867900318695359</v>
      </c>
      <c r="R290" s="10">
        <f>Q290/0.1</f>
        <v>308.67900318695359</v>
      </c>
    </row>
    <row r="291" spans="1:18" ht="20" customHeight="1" x14ac:dyDescent="0.15">
      <c r="A291" s="5">
        <v>37385</v>
      </c>
      <c r="B291" s="5" t="s">
        <v>221</v>
      </c>
      <c r="C291" s="5" t="s">
        <v>141</v>
      </c>
      <c r="D291" s="6">
        <v>44540</v>
      </c>
      <c r="E291" s="6">
        <v>44543</v>
      </c>
      <c r="F291" s="7">
        <v>35.71</v>
      </c>
      <c r="G291" s="7">
        <v>36.26</v>
      </c>
      <c r="H291" s="7">
        <v>36.24</v>
      </c>
      <c r="I291" s="7">
        <v>36.130000000000003</v>
      </c>
      <c r="J291" s="8" t="str">
        <f>IF(COUNTIF(F291:I291,"Cq&gt;45")&lt;2,"Dual","Single")</f>
        <v>Dual</v>
      </c>
      <c r="K291" s="8" t="str">
        <f>IF(J291="Dual","",IF(AND(F291="Cq&gt;45",G291="Cq&gt;45"),"Orf","N"))</f>
        <v/>
      </c>
      <c r="L291" s="9">
        <f>AVERAGE(F291:I291)</f>
        <v>36.085000000000001</v>
      </c>
      <c r="M291" s="9">
        <f>AVERAGE(F291:G291)</f>
        <v>35.984999999999999</v>
      </c>
      <c r="N291" s="9">
        <f>AVERAGE(H291:I291)</f>
        <v>36.185000000000002</v>
      </c>
      <c r="O291" s="10">
        <f>10^((M291-43.6)/-3.47)</f>
        <v>156.50365900909074</v>
      </c>
      <c r="P291" s="10">
        <f>10^((N291-42.5)/-3.38)</f>
        <v>73.848757930219094</v>
      </c>
      <c r="Q291" s="10">
        <f>AVERAGE(O291,P291)</f>
        <v>115.17620846965491</v>
      </c>
      <c r="R291" s="10">
        <f>Q291/0.1</f>
        <v>1151.762084696549</v>
      </c>
    </row>
    <row r="292" spans="1:18" ht="20" customHeight="1" x14ac:dyDescent="0.15">
      <c r="A292" s="5">
        <v>37387</v>
      </c>
      <c r="B292" s="5" t="s">
        <v>222</v>
      </c>
      <c r="C292" s="5" t="s">
        <v>223</v>
      </c>
      <c r="D292" s="6">
        <v>44540</v>
      </c>
      <c r="E292" s="6">
        <v>44543</v>
      </c>
      <c r="F292" s="7">
        <v>37.53</v>
      </c>
      <c r="G292" s="7">
        <v>35.979999999999997</v>
      </c>
      <c r="H292" s="7">
        <v>37.25</v>
      </c>
      <c r="I292" s="7">
        <v>38.06</v>
      </c>
      <c r="J292" s="8" t="str">
        <f>IF(COUNTIF(F292:I292,"Cq&gt;45")&lt;2,"Dual","Single")</f>
        <v>Dual</v>
      </c>
      <c r="K292" s="8" t="str">
        <f>IF(J292="Dual","",IF(AND(F292="Cq&gt;45",G292="Cq&gt;45"),"Orf","N"))</f>
        <v/>
      </c>
      <c r="L292" s="9">
        <f>AVERAGE(F292:I292)</f>
        <v>37.204999999999998</v>
      </c>
      <c r="M292" s="9">
        <f>AVERAGE(F292:G292)</f>
        <v>36.754999999999995</v>
      </c>
      <c r="N292" s="9">
        <f>AVERAGE(H292:I292)</f>
        <v>37.655000000000001</v>
      </c>
      <c r="O292" s="10">
        <f>10^((M292-43.6)/-3.47)</f>
        <v>93.890678692562176</v>
      </c>
      <c r="P292" s="10">
        <f>10^((N292-42.5)/-3.38)</f>
        <v>27.128885504903572</v>
      </c>
      <c r="Q292" s="10">
        <f>AVERAGE(O292,P292)</f>
        <v>60.50978209873287</v>
      </c>
      <c r="R292" s="10">
        <f>Q292/0.1</f>
        <v>605.09782098732865</v>
      </c>
    </row>
    <row r="293" spans="1:18" ht="20" customHeight="1" x14ac:dyDescent="0.15">
      <c r="A293" s="5">
        <v>37391</v>
      </c>
      <c r="B293" s="5" t="s">
        <v>230</v>
      </c>
      <c r="C293" s="5" t="s">
        <v>231</v>
      </c>
      <c r="D293" s="6">
        <v>44540</v>
      </c>
      <c r="E293" s="6">
        <v>44543</v>
      </c>
      <c r="F293" s="7">
        <v>36.11</v>
      </c>
      <c r="G293" s="7">
        <v>35.49</v>
      </c>
      <c r="H293" s="7">
        <v>35.08</v>
      </c>
      <c r="I293" s="7">
        <v>36.25</v>
      </c>
      <c r="J293" s="8" t="str">
        <f>IF(COUNTIF(F293:I293,"Cq&gt;45")&lt;2,"Dual","Single")</f>
        <v>Dual</v>
      </c>
      <c r="K293" s="8" t="str">
        <f>IF(J293="Dual","",IF(AND(F293="Cq&gt;45",G293="Cq&gt;45"),"Orf","N"))</f>
        <v/>
      </c>
      <c r="L293" s="9">
        <f>AVERAGE(F293:I293)</f>
        <v>35.732500000000002</v>
      </c>
      <c r="M293" s="9">
        <f>AVERAGE(F293:G293)</f>
        <v>35.799999999999997</v>
      </c>
      <c r="N293" s="9">
        <f>AVERAGE(H293:I293)</f>
        <v>35.664999999999999</v>
      </c>
      <c r="O293" s="10">
        <f>10^((M293-43.6)/-3.47)</f>
        <v>176.94513102446376</v>
      </c>
      <c r="P293" s="10">
        <f>10^((N293-42.5)/-3.38)</f>
        <v>105.24206212491519</v>
      </c>
      <c r="Q293" s="10">
        <f>AVERAGE(O293,P293)</f>
        <v>141.09359657468949</v>
      </c>
      <c r="R293" s="10">
        <f>Q293/0.1</f>
        <v>1410.9359657468947</v>
      </c>
    </row>
    <row r="294" spans="1:18" ht="20" customHeight="1" x14ac:dyDescent="0.15">
      <c r="A294" s="5">
        <v>37411</v>
      </c>
      <c r="B294" s="5" t="s">
        <v>100</v>
      </c>
      <c r="C294" s="5" t="s">
        <v>101</v>
      </c>
      <c r="D294" s="6">
        <v>44540</v>
      </c>
      <c r="E294" s="6">
        <v>44543</v>
      </c>
      <c r="F294" s="7">
        <v>36.020000000000003</v>
      </c>
      <c r="G294" s="7">
        <v>36.450000000000003</v>
      </c>
      <c r="H294" s="7">
        <v>36.700000000000003</v>
      </c>
      <c r="I294" s="7">
        <v>35.01</v>
      </c>
      <c r="J294" s="8" t="str">
        <f>IF(COUNTIF(F294:I294,"Cq&gt;45")&lt;2,"Dual","Single")</f>
        <v>Dual</v>
      </c>
      <c r="K294" s="8" t="str">
        <f>IF(J294="Dual","",IF(AND(F294="Cq&gt;45",G294="Cq&gt;45"),"Orf","N"))</f>
        <v/>
      </c>
      <c r="L294" s="9">
        <f>AVERAGE(F294:I294)</f>
        <v>36.045000000000002</v>
      </c>
      <c r="M294" s="9">
        <f>AVERAGE(F294:G294)</f>
        <v>36.234999999999999</v>
      </c>
      <c r="N294" s="9">
        <f>AVERAGE(H294:I294)</f>
        <v>35.855000000000004</v>
      </c>
      <c r="O294" s="10">
        <f>10^((M294-43.6)/-3.47)</f>
        <v>132.58011340596934</v>
      </c>
      <c r="P294" s="10">
        <f>10^((N294-42.5)/-3.38)</f>
        <v>92.464778013437964</v>
      </c>
      <c r="Q294" s="10">
        <f>AVERAGE(O294,P294)</f>
        <v>112.52244570970365</v>
      </c>
      <c r="R294" s="10">
        <f>Q294/0.1</f>
        <v>1125.2244570970363</v>
      </c>
    </row>
    <row r="295" spans="1:18" ht="20" customHeight="1" x14ac:dyDescent="0.15">
      <c r="A295" s="5">
        <v>37413</v>
      </c>
      <c r="B295" s="5" t="s">
        <v>102</v>
      </c>
      <c r="C295" s="5" t="s">
        <v>103</v>
      </c>
      <c r="D295" s="6">
        <v>44540</v>
      </c>
      <c r="E295" s="6">
        <v>44543</v>
      </c>
      <c r="F295" s="7">
        <v>34.92</v>
      </c>
      <c r="G295" s="7">
        <v>35.35</v>
      </c>
      <c r="H295" s="7">
        <v>35.01</v>
      </c>
      <c r="I295" s="7">
        <v>35.200000000000003</v>
      </c>
      <c r="J295" s="8" t="str">
        <f>IF(COUNTIF(F295:I295,"Cq&gt;45")&lt;2,"Dual","Single")</f>
        <v>Dual</v>
      </c>
      <c r="K295" s="8" t="str">
        <f>IF(J295="Dual","",IF(AND(F295="Cq&gt;45",G295="Cq&gt;45"),"Orf","N"))</f>
        <v/>
      </c>
      <c r="L295" s="9">
        <f>AVERAGE(F295:I295)</f>
        <v>35.120000000000005</v>
      </c>
      <c r="M295" s="9">
        <f>AVERAGE(F295:G295)</f>
        <v>35.135000000000005</v>
      </c>
      <c r="N295" s="9">
        <f>AVERAGE(H295:I295)</f>
        <v>35.105000000000004</v>
      </c>
      <c r="O295" s="10">
        <f>10^((M295-43.6)/-3.47)</f>
        <v>275.09409488535334</v>
      </c>
      <c r="P295" s="10">
        <f>10^((N295-42.5)/-3.38)</f>
        <v>154.123840549953</v>
      </c>
      <c r="Q295" s="10">
        <f>AVERAGE(O295,P295)</f>
        <v>214.60896771765317</v>
      </c>
      <c r="R295" s="10">
        <f>Q295/0.1</f>
        <v>2146.0896771765315</v>
      </c>
    </row>
    <row r="296" spans="1:18" ht="20" customHeight="1" x14ac:dyDescent="0.15">
      <c r="A296" s="5">
        <v>37419</v>
      </c>
      <c r="B296" s="5" t="s">
        <v>98</v>
      </c>
      <c r="C296" s="5" t="s">
        <v>99</v>
      </c>
      <c r="D296" s="6">
        <v>44540</v>
      </c>
      <c r="E296" s="6">
        <v>44543</v>
      </c>
      <c r="F296" s="7">
        <v>35.15</v>
      </c>
      <c r="G296" s="7">
        <v>37.43</v>
      </c>
      <c r="H296" s="7">
        <v>36.08</v>
      </c>
      <c r="I296" s="7">
        <v>36</v>
      </c>
      <c r="J296" s="8" t="str">
        <f>IF(COUNTIF(F296:I296,"Cq&gt;45")&lt;2,"Dual","Single")</f>
        <v>Dual</v>
      </c>
      <c r="K296" s="8" t="str">
        <f>IF(J296="Dual","",IF(AND(F296="Cq&gt;45",G296="Cq&gt;45"),"Orf","N"))</f>
        <v/>
      </c>
      <c r="L296" s="9">
        <f>AVERAGE(F296:I296)</f>
        <v>36.164999999999999</v>
      </c>
      <c r="M296" s="9">
        <f>AVERAGE(F296:G296)</f>
        <v>36.29</v>
      </c>
      <c r="N296" s="9">
        <f>AVERAGE(H296:I296)</f>
        <v>36.04</v>
      </c>
      <c r="O296" s="10">
        <f>10^((M296-43.6)/-3.47)</f>
        <v>127.82866169108298</v>
      </c>
      <c r="P296" s="10">
        <f>10^((N296-42.5)/-3.38)</f>
        <v>81.515951745222168</v>
      </c>
      <c r="Q296" s="10">
        <f>AVERAGE(O296,P296)</f>
        <v>104.67230671815258</v>
      </c>
      <c r="R296" s="10">
        <f>Q296/0.1</f>
        <v>1046.7230671815257</v>
      </c>
    </row>
    <row r="297" spans="1:18" ht="20" customHeight="1" x14ac:dyDescent="0.15">
      <c r="A297" s="5">
        <v>37423</v>
      </c>
      <c r="B297" s="5" t="s">
        <v>204</v>
      </c>
      <c r="C297" s="5" t="s">
        <v>205</v>
      </c>
      <c r="D297" s="6">
        <v>44540</v>
      </c>
      <c r="E297" s="6">
        <v>44543</v>
      </c>
      <c r="F297" s="7">
        <v>33.08</v>
      </c>
      <c r="G297" s="7">
        <v>33.08</v>
      </c>
      <c r="H297" s="7">
        <v>32.4</v>
      </c>
      <c r="I297" s="7">
        <v>32.32</v>
      </c>
      <c r="J297" s="8" t="str">
        <f>IF(COUNTIF(F297:I297,"Cq&gt;45")&lt;2,"Dual","Single")</f>
        <v>Dual</v>
      </c>
      <c r="K297" s="8" t="str">
        <f>IF(J297="Dual","",IF(AND(F297="Cq&gt;45",G297="Cq&gt;45"),"Orf","N"))</f>
        <v/>
      </c>
      <c r="L297" s="9">
        <f>AVERAGE(F297:I297)</f>
        <v>32.72</v>
      </c>
      <c r="M297" s="9">
        <f>AVERAGE(F297:G297)</f>
        <v>33.08</v>
      </c>
      <c r="N297" s="9">
        <f>AVERAGE(H297:I297)</f>
        <v>32.36</v>
      </c>
      <c r="O297" s="10">
        <f>10^((M297-43.6)/-3.47)</f>
        <v>1075.7225883895317</v>
      </c>
      <c r="P297" s="10">
        <f>10^((N297-42.5)/-3.38)</f>
        <v>1000.0000000000016</v>
      </c>
      <c r="Q297" s="10">
        <f>AVERAGE(O297,P297)</f>
        <v>1037.8612941947667</v>
      </c>
      <c r="R297" s="10">
        <f>Q297/0.1</f>
        <v>10378.612941947667</v>
      </c>
    </row>
    <row r="298" spans="1:18" ht="20" customHeight="1" x14ac:dyDescent="0.15">
      <c r="A298" s="5">
        <v>37439</v>
      </c>
      <c r="B298" s="5" t="s">
        <v>104</v>
      </c>
      <c r="C298" s="5" t="s">
        <v>208</v>
      </c>
      <c r="D298" s="6">
        <v>44540</v>
      </c>
      <c r="E298" s="6">
        <v>44543</v>
      </c>
      <c r="F298" s="7">
        <v>32.29</v>
      </c>
      <c r="G298" s="7">
        <v>32.71</v>
      </c>
      <c r="H298" s="7">
        <v>32.99</v>
      </c>
      <c r="I298" s="7">
        <v>32.979999999999997</v>
      </c>
      <c r="J298" s="8" t="str">
        <f>IF(COUNTIF(F298:I298,"Cq&gt;45")&lt;2,"Dual","Single")</f>
        <v>Dual</v>
      </c>
      <c r="K298" s="8" t="str">
        <f>IF(J298="Dual","",IF(AND(F298="Cq&gt;45",G298="Cq&gt;45"),"Orf","N"))</f>
        <v/>
      </c>
      <c r="L298" s="9">
        <f>AVERAGE(F298:I298)</f>
        <v>32.7425</v>
      </c>
      <c r="M298" s="9">
        <f>AVERAGE(F298:G298)</f>
        <v>32.5</v>
      </c>
      <c r="N298" s="9">
        <f>AVERAGE(H298:I298)</f>
        <v>32.984999999999999</v>
      </c>
      <c r="O298" s="10">
        <f>10^((M298-43.6)/-3.47)</f>
        <v>1580.6920252832463</v>
      </c>
      <c r="P298" s="10">
        <f>10^((N298-42.5)/-3.38)</f>
        <v>653.26404753156214</v>
      </c>
      <c r="Q298" s="10">
        <f>AVERAGE(O298,P298)</f>
        <v>1116.9780364074043</v>
      </c>
      <c r="R298" s="10">
        <f>Q298/0.1</f>
        <v>11169.780364074042</v>
      </c>
    </row>
    <row r="299" spans="1:18" ht="20" customHeight="1" x14ac:dyDescent="0.15">
      <c r="A299" s="5">
        <v>37441</v>
      </c>
      <c r="B299" s="5" t="s">
        <v>206</v>
      </c>
      <c r="C299" s="5" t="s">
        <v>207</v>
      </c>
      <c r="D299" s="6">
        <v>44540</v>
      </c>
      <c r="E299" s="6">
        <v>44543</v>
      </c>
      <c r="F299" s="7">
        <v>34.159999999999997</v>
      </c>
      <c r="G299" s="7">
        <v>34.78</v>
      </c>
      <c r="H299" s="7">
        <v>33.700000000000003</v>
      </c>
      <c r="I299" s="7">
        <v>34.06</v>
      </c>
      <c r="J299" s="8" t="str">
        <f>IF(COUNTIF(F299:I299,"Cq&gt;45")&lt;2,"Dual","Single")</f>
        <v>Dual</v>
      </c>
      <c r="K299" s="8" t="str">
        <f>IF(J299="Dual","",IF(AND(F299="Cq&gt;45",G299="Cq&gt;45"),"Orf","N"))</f>
        <v/>
      </c>
      <c r="L299" s="9">
        <f>AVERAGE(F299:I299)</f>
        <v>34.174999999999997</v>
      </c>
      <c r="M299" s="9">
        <f>AVERAGE(F299:G299)</f>
        <v>34.47</v>
      </c>
      <c r="N299" s="9">
        <f>AVERAGE(H299:I299)</f>
        <v>33.880000000000003</v>
      </c>
      <c r="O299" s="10">
        <f>10^((M299-43.6)/-3.47)</f>
        <v>427.6849021086075</v>
      </c>
      <c r="P299" s="10">
        <f>10^((N299-42.5)/-3.38)</f>
        <v>355.05518401634697</v>
      </c>
      <c r="Q299" s="10">
        <f>AVERAGE(O299,P299)</f>
        <v>391.37004306247724</v>
      </c>
      <c r="R299" s="10">
        <f>Q299/0.1</f>
        <v>3913.7004306247723</v>
      </c>
    </row>
    <row r="300" spans="1:18" ht="20" customHeight="1" x14ac:dyDescent="0.15">
      <c r="A300" s="5">
        <v>37445</v>
      </c>
      <c r="B300" s="5" t="s">
        <v>209</v>
      </c>
      <c r="C300" s="5" t="s">
        <v>210</v>
      </c>
      <c r="D300" s="6">
        <v>44540</v>
      </c>
      <c r="E300" s="6">
        <v>44543</v>
      </c>
      <c r="F300" s="7">
        <v>34.130000000000003</v>
      </c>
      <c r="G300" s="7">
        <v>33.729999999999997</v>
      </c>
      <c r="H300" s="7">
        <v>33.79</v>
      </c>
      <c r="I300" s="7">
        <v>34.31</v>
      </c>
      <c r="J300" s="8" t="str">
        <f>IF(COUNTIF(F300:I300,"Cq&gt;45")&lt;2,"Dual","Single")</f>
        <v>Dual</v>
      </c>
      <c r="K300" s="8" t="str">
        <f>IF(J300="Dual","",IF(AND(F300="Cq&gt;45",G300="Cq&gt;45"),"Orf","N"))</f>
        <v/>
      </c>
      <c r="L300" s="9">
        <f>AVERAGE(F300:I300)</f>
        <v>33.99</v>
      </c>
      <c r="M300" s="9">
        <f>AVERAGE(F300:G300)</f>
        <v>33.93</v>
      </c>
      <c r="N300" s="9">
        <f>AVERAGE(H300:I300)</f>
        <v>34.049999999999997</v>
      </c>
      <c r="O300" s="10">
        <f>10^((M300-43.6)/-3.47)</f>
        <v>611.98885869161791</v>
      </c>
      <c r="P300" s="10">
        <f>10^((N300-42.5)/-3.38)</f>
        <v>316.22776601683881</v>
      </c>
      <c r="Q300" s="10">
        <f>AVERAGE(O300,P300)</f>
        <v>464.10831235422836</v>
      </c>
      <c r="R300" s="10">
        <f>Q300/0.1</f>
        <v>4641.0831235422829</v>
      </c>
    </row>
    <row r="301" spans="1:18" ht="20" customHeight="1" x14ac:dyDescent="0.15">
      <c r="A301" s="5">
        <v>37447</v>
      </c>
      <c r="B301" s="5" t="s">
        <v>211</v>
      </c>
      <c r="C301" s="5" t="s">
        <v>212</v>
      </c>
      <c r="D301" s="6">
        <v>44540</v>
      </c>
      <c r="E301" s="6">
        <v>44543</v>
      </c>
      <c r="F301" s="7">
        <v>34.840000000000003</v>
      </c>
      <c r="G301" s="7">
        <v>36.54</v>
      </c>
      <c r="H301" s="7">
        <v>36.090000000000003</v>
      </c>
      <c r="I301" s="7">
        <v>36.61</v>
      </c>
      <c r="J301" s="8" t="str">
        <f>IF(COUNTIF(F301:I301,"Cq&gt;45")&lt;2,"Dual","Single")</f>
        <v>Dual</v>
      </c>
      <c r="K301" s="8" t="str">
        <f>IF(J301="Dual","",IF(AND(F301="Cq&gt;45",G301="Cq&gt;45"),"Orf","N"))</f>
        <v/>
      </c>
      <c r="L301" s="9">
        <f>AVERAGE(F301:I301)</f>
        <v>36.019999999999996</v>
      </c>
      <c r="M301" s="9">
        <f>AVERAGE(F301:G301)</f>
        <v>35.69</v>
      </c>
      <c r="N301" s="9">
        <f>AVERAGE(H301:I301)</f>
        <v>36.35</v>
      </c>
      <c r="O301" s="10">
        <f>10^((M301-43.6)/-3.47)</f>
        <v>190.34387434856052</v>
      </c>
      <c r="P301" s="10">
        <f>10^((N301-42.5)/-3.38)</f>
        <v>65.997369695913662</v>
      </c>
      <c r="Q301" s="10">
        <f>AVERAGE(O301,P301)</f>
        <v>128.1706220222371</v>
      </c>
      <c r="R301" s="10">
        <f>Q301/0.1</f>
        <v>1281.7062202223708</v>
      </c>
    </row>
    <row r="302" spans="1:18" ht="20" customHeight="1" x14ac:dyDescent="0.15">
      <c r="A302" s="5">
        <v>37449</v>
      </c>
      <c r="B302" s="5" t="s">
        <v>106</v>
      </c>
      <c r="C302" s="5" t="s">
        <v>107</v>
      </c>
      <c r="D302" s="6">
        <v>44540</v>
      </c>
      <c r="E302" s="6">
        <v>44543</v>
      </c>
      <c r="F302" s="7">
        <v>36.07</v>
      </c>
      <c r="G302" s="7">
        <v>35.909999999999997</v>
      </c>
      <c r="H302" s="7">
        <v>36.15</v>
      </c>
      <c r="I302" s="7">
        <v>35.5</v>
      </c>
      <c r="J302" s="8" t="str">
        <f>IF(COUNTIF(F302:I302,"Cq&gt;45")&lt;2,"Dual","Single")</f>
        <v>Dual</v>
      </c>
      <c r="K302" s="8" t="str">
        <f>IF(J302="Dual","",IF(AND(F302="Cq&gt;45",G302="Cq&gt;45"),"Orf","N"))</f>
        <v/>
      </c>
      <c r="L302" s="9">
        <f>AVERAGE(F302:I302)</f>
        <v>35.907499999999999</v>
      </c>
      <c r="M302" s="9">
        <f>AVERAGE(F302:G302)</f>
        <v>35.989999999999995</v>
      </c>
      <c r="N302" s="9">
        <f>AVERAGE(H302:I302)</f>
        <v>35.825000000000003</v>
      </c>
      <c r="O302" s="10">
        <f>10^((M302-43.6)/-3.47)</f>
        <v>155.98526442927954</v>
      </c>
      <c r="P302" s="10">
        <f>10^((N302-42.5)/-3.38)</f>
        <v>94.373936588250885</v>
      </c>
      <c r="Q302" s="10">
        <f>AVERAGE(O302,P302)</f>
        <v>125.17960050876522</v>
      </c>
      <c r="R302" s="10">
        <f>Q302/0.1</f>
        <v>1251.796005087652</v>
      </c>
    </row>
    <row r="303" spans="1:18" ht="20" customHeight="1" x14ac:dyDescent="0.15">
      <c r="A303" s="5">
        <v>37451</v>
      </c>
      <c r="B303" s="5" t="s">
        <v>213</v>
      </c>
      <c r="C303" s="5" t="s">
        <v>214</v>
      </c>
      <c r="D303" s="6">
        <v>44540</v>
      </c>
      <c r="E303" s="6">
        <v>44543</v>
      </c>
      <c r="F303" s="7">
        <v>33.159999999999997</v>
      </c>
      <c r="G303" s="7">
        <v>33.19</v>
      </c>
      <c r="H303" s="7">
        <v>33.58</v>
      </c>
      <c r="I303" s="7">
        <v>33.49</v>
      </c>
      <c r="J303" s="8" t="str">
        <f>IF(COUNTIF(F303:I303,"Cq&gt;45")&lt;2,"Dual","Single")</f>
        <v>Dual</v>
      </c>
      <c r="K303" s="8" t="str">
        <f>IF(J303="Dual","",IF(AND(F303="Cq&gt;45",G303="Cq&gt;45"),"Orf","N"))</f>
        <v/>
      </c>
      <c r="L303" s="9">
        <f>AVERAGE(F303:I303)</f>
        <v>33.354999999999997</v>
      </c>
      <c r="M303" s="9">
        <f>AVERAGE(F303:G303)</f>
        <v>33.174999999999997</v>
      </c>
      <c r="N303" s="9">
        <f>AVERAGE(H303:I303)</f>
        <v>33.534999999999997</v>
      </c>
      <c r="O303" s="10">
        <f>10^((M303-43.6)/-3.47)</f>
        <v>1010.0032390881253</v>
      </c>
      <c r="P303" s="10">
        <f>10^((N303-42.5)/-3.38)</f>
        <v>449.12462118392233</v>
      </c>
      <c r="Q303" s="10">
        <f>AVERAGE(O303,P303)</f>
        <v>729.56393013602383</v>
      </c>
      <c r="R303" s="10">
        <f>Q303/0.1</f>
        <v>7295.6393013602383</v>
      </c>
    </row>
    <row r="304" spans="1:18" ht="20" customHeight="1" x14ac:dyDescent="0.15">
      <c r="A304" s="5">
        <v>37453</v>
      </c>
      <c r="B304" s="5" t="s">
        <v>215</v>
      </c>
      <c r="C304" s="5" t="s">
        <v>216</v>
      </c>
      <c r="D304" s="6">
        <v>44540</v>
      </c>
      <c r="E304" s="6">
        <v>44543</v>
      </c>
      <c r="F304" s="7">
        <v>34.54</v>
      </c>
      <c r="G304" s="7">
        <v>34.71</v>
      </c>
      <c r="H304" s="7">
        <v>34.46</v>
      </c>
      <c r="I304" s="7">
        <v>34.43</v>
      </c>
      <c r="J304" s="8" t="str">
        <f>IF(COUNTIF(F304:I304,"Cq&gt;45")&lt;2,"Dual","Single")</f>
        <v>Dual</v>
      </c>
      <c r="K304" s="8" t="str">
        <f>IF(J304="Dual","",IF(AND(F304="Cq&gt;45",G304="Cq&gt;45"),"Orf","N"))</f>
        <v/>
      </c>
      <c r="L304" s="9">
        <f>AVERAGE(F304:I304)</f>
        <v>34.535000000000004</v>
      </c>
      <c r="M304" s="9">
        <f>AVERAGE(F304:G304)</f>
        <v>34.625</v>
      </c>
      <c r="N304" s="9">
        <f>AVERAGE(H304:I304)</f>
        <v>34.445</v>
      </c>
      <c r="O304" s="10">
        <f>10^((M304-43.6)/-3.47)</f>
        <v>385.88272027147099</v>
      </c>
      <c r="P304" s="10">
        <f>10^((N304-42.5)/-3.38)</f>
        <v>241.62178849773542</v>
      </c>
      <c r="Q304" s="10">
        <f>AVERAGE(O304,P304)</f>
        <v>313.75225438460319</v>
      </c>
      <c r="R304" s="10">
        <f>Q304/0.1</f>
        <v>3137.5225438460316</v>
      </c>
    </row>
    <row r="305" spans="1:18" ht="20" customHeight="1" x14ac:dyDescent="0.15">
      <c r="A305" s="5">
        <v>37465</v>
      </c>
      <c r="B305" s="5" t="s">
        <v>158</v>
      </c>
      <c r="C305" s="5" t="s">
        <v>159</v>
      </c>
      <c r="D305" s="6">
        <v>44540</v>
      </c>
      <c r="E305" s="6">
        <v>44543</v>
      </c>
      <c r="F305" s="7">
        <v>34.01</v>
      </c>
      <c r="G305" s="7">
        <v>34.840000000000003</v>
      </c>
      <c r="H305" s="7">
        <v>34.090000000000003</v>
      </c>
      <c r="I305" s="7">
        <v>35.86</v>
      </c>
      <c r="J305" s="8" t="str">
        <f>IF(COUNTIF(F305:I305,"Cq&gt;45")&lt;2,"Dual","Single")</f>
        <v>Dual</v>
      </c>
      <c r="K305" s="8" t="str">
        <f>IF(J305="Dual","",IF(AND(F305="Cq&gt;45",G305="Cq&gt;45"),"Orf","N"))</f>
        <v/>
      </c>
      <c r="L305" s="9">
        <f>AVERAGE(F305:I305)</f>
        <v>34.700000000000003</v>
      </c>
      <c r="M305" s="9">
        <f>AVERAGE(F305:G305)</f>
        <v>34.424999999999997</v>
      </c>
      <c r="N305" s="9">
        <f>AVERAGE(H305:I305)</f>
        <v>34.975000000000001</v>
      </c>
      <c r="O305" s="10">
        <f>10^((M305-43.6)/-3.47)</f>
        <v>440.64842180239458</v>
      </c>
      <c r="P305" s="10">
        <f>10^((N305-42.5)/-3.38)</f>
        <v>168.39584090359651</v>
      </c>
      <c r="Q305" s="10">
        <f>AVERAGE(O305,P305)</f>
        <v>304.52213135299553</v>
      </c>
      <c r="R305" s="10">
        <f>Q305/0.1</f>
        <v>3045.2213135299553</v>
      </c>
    </row>
    <row r="306" spans="1:18" ht="20" customHeight="1" x14ac:dyDescent="0.15">
      <c r="A306" s="5">
        <v>37479</v>
      </c>
      <c r="B306" s="5" t="s">
        <v>156</v>
      </c>
      <c r="C306" s="5" t="s">
        <v>157</v>
      </c>
      <c r="D306" s="6">
        <v>44540</v>
      </c>
      <c r="E306" s="6">
        <v>44543</v>
      </c>
      <c r="F306" s="7">
        <v>32.700000000000003</v>
      </c>
      <c r="G306" s="7">
        <v>33.31</v>
      </c>
      <c r="H306" s="7">
        <v>32.880000000000003</v>
      </c>
      <c r="I306" s="7">
        <v>33.119999999999997</v>
      </c>
      <c r="J306" s="8" t="str">
        <f>IF(COUNTIF(F306:I306,"Cq&gt;45")&lt;2,"Dual","Single")</f>
        <v>Dual</v>
      </c>
      <c r="K306" s="8" t="str">
        <f>IF(J306="Dual","",IF(AND(F306="Cq&gt;45",G306="Cq&gt;45"),"Orf","N"))</f>
        <v/>
      </c>
      <c r="L306" s="9">
        <f>AVERAGE(F306:I306)</f>
        <v>33.002500000000005</v>
      </c>
      <c r="M306" s="9">
        <f>AVERAGE(F306:G306)</f>
        <v>33.005000000000003</v>
      </c>
      <c r="N306" s="9">
        <f>AVERAGE(H306:I306)</f>
        <v>33</v>
      </c>
      <c r="O306" s="10">
        <f>10^((M306-43.6)/-3.47)</f>
        <v>1130.6133808295506</v>
      </c>
      <c r="P306" s="10">
        <f>10^((N306-42.5)/-3.38)</f>
        <v>646.62261202773504</v>
      </c>
      <c r="Q306" s="10">
        <f>AVERAGE(O306,P306)</f>
        <v>888.61799642864275</v>
      </c>
      <c r="R306" s="10">
        <f>Q306/0.1</f>
        <v>8886.1799642864262</v>
      </c>
    </row>
    <row r="307" spans="1:18" ht="20" customHeight="1" x14ac:dyDescent="0.15">
      <c r="A307" s="5">
        <v>37505</v>
      </c>
      <c r="B307" s="5" t="s">
        <v>51</v>
      </c>
      <c r="C307" s="5" t="s">
        <v>52</v>
      </c>
      <c r="D307" s="6">
        <v>44539</v>
      </c>
      <c r="E307" s="6">
        <v>44543</v>
      </c>
      <c r="F307" s="7">
        <v>36.200000000000003</v>
      </c>
      <c r="G307" s="7">
        <v>36.32</v>
      </c>
      <c r="H307" s="7">
        <v>34.86</v>
      </c>
      <c r="I307" s="7">
        <v>34.630000000000003</v>
      </c>
      <c r="J307" s="8" t="str">
        <f>IF(COUNTIF(F307:I307,"Cq&gt;45")&lt;2,"Dual","Single")</f>
        <v>Dual</v>
      </c>
      <c r="K307" s="8" t="str">
        <f>IF(J307="Dual","",IF(AND(F307="Cq&gt;45",G307="Cq&gt;45"),"Orf","N"))</f>
        <v/>
      </c>
      <c r="L307" s="9">
        <f>AVERAGE(F307:I307)</f>
        <v>35.502500000000005</v>
      </c>
      <c r="M307" s="9">
        <f>AVERAGE(F307:G307)</f>
        <v>36.260000000000005</v>
      </c>
      <c r="N307" s="9">
        <f>AVERAGE(H307:I307)</f>
        <v>34.745000000000005</v>
      </c>
      <c r="O307" s="10">
        <f>10^((M307-43.6)/-3.47)</f>
        <v>130.3988541699801</v>
      </c>
      <c r="P307" s="10">
        <f>10^((N307-42.5)/-3.38)</f>
        <v>196.96030051775614</v>
      </c>
      <c r="Q307" s="10">
        <f>AVERAGE(O307,P307)</f>
        <v>163.67957734386812</v>
      </c>
      <c r="R307" s="10">
        <f>Q307/0.1</f>
        <v>1636.7957734386812</v>
      </c>
    </row>
    <row r="308" spans="1:18" ht="20" customHeight="1" x14ac:dyDescent="0.15">
      <c r="A308" s="5">
        <v>37519</v>
      </c>
      <c r="B308" s="5" t="s">
        <v>84</v>
      </c>
      <c r="C308" s="5" t="s">
        <v>85</v>
      </c>
      <c r="D308" s="6">
        <v>44539</v>
      </c>
      <c r="E308" s="6">
        <v>44543</v>
      </c>
      <c r="F308" s="7">
        <v>38.25</v>
      </c>
      <c r="G308" s="7">
        <v>37.25</v>
      </c>
      <c r="H308" s="7">
        <v>36.630000000000003</v>
      </c>
      <c r="I308" s="7">
        <v>37.450000000000003</v>
      </c>
      <c r="J308" s="8" t="str">
        <f>IF(COUNTIF(F308:I308,"Cq&gt;45")&lt;2,"Dual","Single")</f>
        <v>Dual</v>
      </c>
      <c r="K308" s="8" t="str">
        <f>IF(J308="Dual","",IF(AND(F308="Cq&gt;45",G308="Cq&gt;45"),"Orf","N"))</f>
        <v/>
      </c>
      <c r="L308" s="9">
        <f>AVERAGE(F308:I308)</f>
        <v>37.394999999999996</v>
      </c>
      <c r="M308" s="9">
        <f>AVERAGE(F308:G308)</f>
        <v>37.75</v>
      </c>
      <c r="N308" s="9">
        <f>AVERAGE(H308:I308)</f>
        <v>37.040000000000006</v>
      </c>
      <c r="O308" s="10">
        <f>10^((M308-43.6)/-3.47)</f>
        <v>48.515326955837395</v>
      </c>
      <c r="P308" s="10">
        <f>10^((N308-42.5)/-3.38)</f>
        <v>41.246263829013358</v>
      </c>
      <c r="Q308" s="10">
        <f>AVERAGE(O308,P308)</f>
        <v>44.880795392425377</v>
      </c>
      <c r="R308" s="10">
        <f>Q308/0.1</f>
        <v>448.80795392425375</v>
      </c>
    </row>
    <row r="309" spans="1:18" ht="20" customHeight="1" x14ac:dyDescent="0.15">
      <c r="A309" s="5">
        <v>37525</v>
      </c>
      <c r="B309" s="5" t="s">
        <v>45</v>
      </c>
      <c r="C309" s="5" t="s">
        <v>46</v>
      </c>
      <c r="D309" s="6">
        <v>44543</v>
      </c>
      <c r="E309" s="6">
        <v>44544</v>
      </c>
      <c r="F309" s="7">
        <v>36.79</v>
      </c>
      <c r="G309" s="7">
        <v>35.96</v>
      </c>
      <c r="H309" s="7">
        <v>36.380000000000003</v>
      </c>
      <c r="I309" s="7">
        <v>35.659999999999997</v>
      </c>
      <c r="J309" s="8" t="str">
        <f>IF(COUNTIF(F309:I309,"Cq&gt;45")&lt;2,"Dual","Single")</f>
        <v>Dual</v>
      </c>
      <c r="K309" s="8" t="str">
        <f>IF(J309="Dual","",IF(AND(F309="Cq&gt;45",G309="Cq&gt;45"),"Orf","N"))</f>
        <v/>
      </c>
      <c r="L309" s="9">
        <f>AVERAGE(F309:I309)</f>
        <v>36.197499999999998</v>
      </c>
      <c r="M309" s="9">
        <f>AVERAGE(F309:G309)</f>
        <v>36.375</v>
      </c>
      <c r="N309" s="9">
        <f>AVERAGE(H309:I309)</f>
        <v>36.019999999999996</v>
      </c>
      <c r="O309" s="10">
        <f>10^((M309-43.6)/-3.47)</f>
        <v>120.81825666828476</v>
      </c>
      <c r="P309" s="10">
        <f>10^((N309-42.5)/-3.38)</f>
        <v>82.634187892093948</v>
      </c>
      <c r="Q309" s="10">
        <f>AVERAGE(O309,P309)</f>
        <v>101.72622228018935</v>
      </c>
      <c r="R309" s="10">
        <f>Q309/0.1</f>
        <v>1017.2622228018935</v>
      </c>
    </row>
    <row r="310" spans="1:18" ht="20" customHeight="1" x14ac:dyDescent="0.15">
      <c r="A310" s="5">
        <v>37527</v>
      </c>
      <c r="B310" s="5" t="s">
        <v>160</v>
      </c>
      <c r="C310" s="5" t="s">
        <v>161</v>
      </c>
      <c r="D310" s="6">
        <v>44536</v>
      </c>
      <c r="E310" s="6">
        <v>44544</v>
      </c>
      <c r="F310" s="7">
        <v>36.64</v>
      </c>
      <c r="G310" s="7">
        <v>34.83</v>
      </c>
      <c r="H310" s="7">
        <v>38.159999999999997</v>
      </c>
      <c r="I310" s="7">
        <v>35.17</v>
      </c>
      <c r="J310" s="8" t="str">
        <f>IF(COUNTIF(F310:I310,"Cq&gt;45")&lt;2,"Dual","Single")</f>
        <v>Dual</v>
      </c>
      <c r="K310" s="8" t="str">
        <f>IF(J310="Dual","",IF(AND(F310="Cq&gt;45",G310="Cq&gt;45"),"Orf","N"))</f>
        <v/>
      </c>
      <c r="L310" s="9">
        <f>AVERAGE(F310:I310)</f>
        <v>36.200000000000003</v>
      </c>
      <c r="M310" s="9">
        <f>AVERAGE(F310:G310)</f>
        <v>35.734999999999999</v>
      </c>
      <c r="N310" s="9">
        <f>AVERAGE(H310:I310)</f>
        <v>36.664999999999999</v>
      </c>
      <c r="O310" s="10">
        <f>10^((M310-43.6)/-3.47)</f>
        <v>184.74411172234639</v>
      </c>
      <c r="P310" s="10">
        <f>10^((N310-42.5)/-3.38)</f>
        <v>53.251440575471278</v>
      </c>
      <c r="Q310" s="10">
        <f>AVERAGE(O310,P310)</f>
        <v>118.99777614890883</v>
      </c>
      <c r="R310" s="10">
        <f>Q310/0.1</f>
        <v>1189.9777614890882</v>
      </c>
    </row>
    <row r="311" spans="1:18" ht="20" customHeight="1" x14ac:dyDescent="0.15">
      <c r="A311" s="5">
        <v>37655</v>
      </c>
      <c r="B311" s="5" t="s">
        <v>29</v>
      </c>
      <c r="C311" s="5" t="s">
        <v>30</v>
      </c>
      <c r="D311" s="6">
        <v>44543</v>
      </c>
      <c r="E311" s="6">
        <v>44544</v>
      </c>
      <c r="F311" s="7">
        <v>32.369999999999997</v>
      </c>
      <c r="G311" s="7">
        <v>32.26</v>
      </c>
      <c r="H311" s="7">
        <v>32.380000000000003</v>
      </c>
      <c r="I311" s="7">
        <v>32.26</v>
      </c>
      <c r="J311" s="8" t="str">
        <f>IF(COUNTIF(F311:I311,"Cq&gt;45")&lt;2,"Dual","Single")</f>
        <v>Dual</v>
      </c>
      <c r="K311" s="8" t="str">
        <f>IF(J311="Dual","",IF(AND(F311="Cq&gt;45",G311="Cq&gt;45"),"Orf","N"))</f>
        <v/>
      </c>
      <c r="L311" s="9">
        <f>AVERAGE(F311:I311)</f>
        <v>32.317499999999995</v>
      </c>
      <c r="M311" s="9">
        <f>AVERAGE(F311:G311)</f>
        <v>32.314999999999998</v>
      </c>
      <c r="N311" s="9">
        <f>AVERAGE(H311:I311)</f>
        <v>32.32</v>
      </c>
      <c r="O311" s="10">
        <f>10^((M311-43.6)/-3.47)</f>
        <v>1787.1515547558056</v>
      </c>
      <c r="P311" s="10">
        <f>10^((N311-42.5)/-3.38)</f>
        <v>1027.6241915035864</v>
      </c>
      <c r="Q311" s="10">
        <f>AVERAGE(O311,P311)</f>
        <v>1407.3878731296959</v>
      </c>
      <c r="R311" s="10">
        <f>Q311/0.1</f>
        <v>14073.878731296958</v>
      </c>
    </row>
    <row r="312" spans="1:18" ht="20" customHeight="1" x14ac:dyDescent="0.15">
      <c r="A312" s="5">
        <v>37681</v>
      </c>
      <c r="B312" s="5" t="s">
        <v>192</v>
      </c>
      <c r="C312" s="5" t="s">
        <v>193</v>
      </c>
      <c r="D312" s="6">
        <v>44543</v>
      </c>
      <c r="E312" s="6">
        <v>44544</v>
      </c>
      <c r="F312" s="7">
        <v>35.369999999999997</v>
      </c>
      <c r="G312" s="7">
        <v>36.71</v>
      </c>
      <c r="H312" s="7">
        <v>34.840000000000003</v>
      </c>
      <c r="I312" s="7">
        <v>35.44</v>
      </c>
      <c r="J312" s="8" t="str">
        <f>IF(COUNTIF(F312:I312,"Cq&gt;45")&lt;2,"Dual","Single")</f>
        <v>Dual</v>
      </c>
      <c r="K312" s="8" t="str">
        <f>IF(J312="Dual","",IF(AND(F312="Cq&gt;45",G312="Cq&gt;45"),"Orf","N"))</f>
        <v/>
      </c>
      <c r="L312" s="9">
        <f>AVERAGE(F312:I312)</f>
        <v>35.590000000000003</v>
      </c>
      <c r="M312" s="9">
        <f>AVERAGE(F312:G312)</f>
        <v>36.04</v>
      </c>
      <c r="N312" s="9">
        <f>AVERAGE(H312:I312)</f>
        <v>35.14</v>
      </c>
      <c r="O312" s="10">
        <f>10^((M312-43.6)/-3.47)</f>
        <v>150.8948270366235</v>
      </c>
      <c r="P312" s="10">
        <f>10^((N312-42.5)/-3.38)</f>
        <v>150.4924778541359</v>
      </c>
      <c r="Q312" s="10">
        <f>AVERAGE(O312,P312)</f>
        <v>150.69365244537971</v>
      </c>
      <c r="R312" s="10">
        <f>Q312/0.1</f>
        <v>1506.9365244537971</v>
      </c>
    </row>
    <row r="313" spans="1:18" ht="20" customHeight="1" x14ac:dyDescent="0.15">
      <c r="A313" s="5">
        <v>37689</v>
      </c>
      <c r="B313" s="5" t="s">
        <v>96</v>
      </c>
      <c r="C313" s="5" t="s">
        <v>97</v>
      </c>
      <c r="D313" s="6">
        <v>44544</v>
      </c>
      <c r="E313" s="6">
        <v>44545</v>
      </c>
      <c r="F313" s="7">
        <v>32.78</v>
      </c>
      <c r="G313" s="7">
        <v>33.21</v>
      </c>
      <c r="H313" s="7">
        <v>31.55</v>
      </c>
      <c r="I313" s="7">
        <v>31.77</v>
      </c>
      <c r="J313" s="8" t="str">
        <f>IF(COUNTIF(F313:I313,"Cq&gt;45")&lt;2,"Dual","Single")</f>
        <v>Dual</v>
      </c>
      <c r="K313" s="8" t="str">
        <f>IF(J313="Dual","",IF(AND(F313="Cq&gt;45",G313="Cq&gt;45"),"Orf","N"))</f>
        <v/>
      </c>
      <c r="L313" s="9">
        <f>AVERAGE(F313:I313)</f>
        <v>32.327500000000001</v>
      </c>
      <c r="M313" s="9">
        <f>AVERAGE(F313:G313)</f>
        <v>32.995000000000005</v>
      </c>
      <c r="N313" s="9">
        <f>AVERAGE(H313:I313)</f>
        <v>31.66</v>
      </c>
      <c r="O313" s="10">
        <f>10^((M313-43.6)/-3.47)</f>
        <v>1138.1407298587305</v>
      </c>
      <c r="P313" s="10">
        <f>10^((N313-42.5)/-3.38)</f>
        <v>1611.0187377154025</v>
      </c>
      <c r="Q313" s="10">
        <f>AVERAGE(O313,P313)</f>
        <v>1374.5797337870665</v>
      </c>
      <c r="R313" s="10">
        <f>Q313/0.1</f>
        <v>13745.797337870665</v>
      </c>
    </row>
    <row r="314" spans="1:18" ht="20" customHeight="1" x14ac:dyDescent="0.15">
      <c r="A314" s="5">
        <v>37691</v>
      </c>
      <c r="B314" s="5" t="s">
        <v>98</v>
      </c>
      <c r="C314" s="5" t="s">
        <v>99</v>
      </c>
      <c r="D314" s="6">
        <v>44544</v>
      </c>
      <c r="E314" s="6">
        <v>44545</v>
      </c>
      <c r="F314" s="7">
        <v>38.4</v>
      </c>
      <c r="G314" s="7">
        <v>34.770000000000003</v>
      </c>
      <c r="H314" s="7">
        <v>37.020000000000003</v>
      </c>
      <c r="I314" s="7">
        <v>34.57</v>
      </c>
      <c r="J314" s="8" t="str">
        <f>IF(COUNTIF(F314:I314,"Cq&gt;45")&lt;2,"Dual","Single")</f>
        <v>Dual</v>
      </c>
      <c r="K314" s="8" t="str">
        <f>IF(J314="Dual","",IF(AND(F314="Cq&gt;45",G314="Cq&gt;45"),"Orf","N"))</f>
        <v/>
      </c>
      <c r="L314" s="9">
        <f>AVERAGE(F314:I314)</f>
        <v>36.19</v>
      </c>
      <c r="M314" s="9">
        <f>AVERAGE(F314:G314)</f>
        <v>36.585000000000001</v>
      </c>
      <c r="N314" s="9">
        <f>AVERAGE(H314:I314)</f>
        <v>35.795000000000002</v>
      </c>
      <c r="O314" s="10">
        <f>10^((M314-43.6)/-3.47)</f>
        <v>105.10269032485407</v>
      </c>
      <c r="P314" s="10">
        <f>10^((N314-42.5)/-3.38)</f>
        <v>96.322514351019535</v>
      </c>
      <c r="Q314" s="10">
        <f>AVERAGE(O314,P314)</f>
        <v>100.7126023379368</v>
      </c>
      <c r="R314" s="10">
        <f>Q314/0.1</f>
        <v>1007.126023379368</v>
      </c>
    </row>
    <row r="315" spans="1:18" ht="20" customHeight="1" x14ac:dyDescent="0.15">
      <c r="A315" s="5">
        <v>37693</v>
      </c>
      <c r="B315" s="5" t="s">
        <v>100</v>
      </c>
      <c r="C315" s="5" t="s">
        <v>101</v>
      </c>
      <c r="D315" s="6">
        <v>44544</v>
      </c>
      <c r="E315" s="6">
        <v>44545</v>
      </c>
      <c r="F315" s="7">
        <v>32.24</v>
      </c>
      <c r="G315" s="7">
        <v>32.32</v>
      </c>
      <c r="H315" s="7">
        <v>32.11</v>
      </c>
      <c r="I315" s="7">
        <v>32.090000000000003</v>
      </c>
      <c r="J315" s="8" t="str">
        <f>IF(COUNTIF(F315:I315,"Cq&gt;45")&lt;2,"Dual","Single")</f>
        <v>Dual</v>
      </c>
      <c r="K315" s="8" t="str">
        <f>IF(J315="Dual","",IF(AND(F315="Cq&gt;45",G315="Cq&gt;45"),"Orf","N"))</f>
        <v/>
      </c>
      <c r="L315" s="9">
        <f>AVERAGE(F315:I315)</f>
        <v>32.19</v>
      </c>
      <c r="M315" s="9">
        <f>AVERAGE(F315:G315)</f>
        <v>32.28</v>
      </c>
      <c r="N315" s="9">
        <f>AVERAGE(H315:I315)</f>
        <v>32.1</v>
      </c>
      <c r="O315" s="10">
        <f>10^((M315-43.6)/-3.47)</f>
        <v>1829.1437549164864</v>
      </c>
      <c r="P315" s="10">
        <f>10^((N315-42.5)/-3.38)</f>
        <v>1193.776641714436</v>
      </c>
      <c r="Q315" s="10">
        <f>AVERAGE(O315,P315)</f>
        <v>1511.4601983154612</v>
      </c>
      <c r="R315" s="10">
        <f>Q315/0.1</f>
        <v>15114.601983154611</v>
      </c>
    </row>
    <row r="316" spans="1:18" ht="20" customHeight="1" x14ac:dyDescent="0.15">
      <c r="A316" s="5">
        <v>37695</v>
      </c>
      <c r="B316" s="5" t="s">
        <v>102</v>
      </c>
      <c r="C316" s="5" t="s">
        <v>103</v>
      </c>
      <c r="D316" s="6">
        <v>44544</v>
      </c>
      <c r="E316" s="6">
        <v>44545</v>
      </c>
      <c r="F316" s="7">
        <v>32.76</v>
      </c>
      <c r="G316" s="7">
        <v>32.369999999999997</v>
      </c>
      <c r="H316" s="7">
        <v>32.32</v>
      </c>
      <c r="I316" s="7">
        <v>31.98</v>
      </c>
      <c r="J316" s="8" t="str">
        <f>IF(COUNTIF(F316:I316,"Cq&gt;45")&lt;2,"Dual","Single")</f>
        <v>Dual</v>
      </c>
      <c r="K316" s="8" t="str">
        <f>IF(J316="Dual","",IF(AND(F316="Cq&gt;45",G316="Cq&gt;45"),"Orf","N"))</f>
        <v/>
      </c>
      <c r="L316" s="9">
        <f>AVERAGE(F316:I316)</f>
        <v>32.357499999999995</v>
      </c>
      <c r="M316" s="9">
        <f>AVERAGE(F316:G316)</f>
        <v>32.564999999999998</v>
      </c>
      <c r="N316" s="9">
        <f>AVERAGE(H316:I316)</f>
        <v>32.15</v>
      </c>
      <c r="O316" s="10">
        <f>10^((M316-43.6)/-3.47)</f>
        <v>1513.9630428028258</v>
      </c>
      <c r="P316" s="10">
        <f>10^((N316-42.5)/-3.38)</f>
        <v>1153.7990512652475</v>
      </c>
      <c r="Q316" s="10">
        <f>AVERAGE(O316,P316)</f>
        <v>1333.8810470340368</v>
      </c>
      <c r="R316" s="10">
        <f>Q316/0.1</f>
        <v>13338.810470340368</v>
      </c>
    </row>
    <row r="317" spans="1:18" ht="20" customHeight="1" x14ac:dyDescent="0.15">
      <c r="A317" s="5">
        <v>37701</v>
      </c>
      <c r="B317" s="5" t="s">
        <v>104</v>
      </c>
      <c r="C317" s="5" t="s">
        <v>208</v>
      </c>
      <c r="D317" s="6">
        <v>44544</v>
      </c>
      <c r="E317" s="6">
        <v>44545</v>
      </c>
      <c r="F317" s="7">
        <v>35.29</v>
      </c>
      <c r="G317" s="7">
        <v>36.43</v>
      </c>
      <c r="H317" s="7">
        <v>35.24</v>
      </c>
      <c r="I317" s="7">
        <v>38.369999999999997</v>
      </c>
      <c r="J317" s="8" t="str">
        <f>IF(COUNTIF(F317:I317,"Cq&gt;45")&lt;2,"Dual","Single")</f>
        <v>Dual</v>
      </c>
      <c r="K317" s="8" t="str">
        <f>IF(J317="Dual","",IF(AND(F317="Cq&gt;45",G317="Cq&gt;45"),"Orf","N"))</f>
        <v/>
      </c>
      <c r="L317" s="9">
        <f>AVERAGE(F317:I317)</f>
        <v>36.332500000000003</v>
      </c>
      <c r="M317" s="9">
        <f>AVERAGE(F317:G317)</f>
        <v>35.86</v>
      </c>
      <c r="N317" s="9">
        <f>AVERAGE(H317:I317)</f>
        <v>36.805</v>
      </c>
      <c r="O317" s="10">
        <f>10^((M317-43.6)/-3.47)</f>
        <v>170.03861168843818</v>
      </c>
      <c r="P317" s="10">
        <f>10^((N317-42.5)/-3.38)</f>
        <v>48.4073426682126</v>
      </c>
      <c r="Q317" s="10">
        <f>AVERAGE(O317,P317)</f>
        <v>109.22297717832539</v>
      </c>
      <c r="R317" s="10">
        <f>Q317/0.1</f>
        <v>1092.2297717832539</v>
      </c>
    </row>
    <row r="318" spans="1:18" ht="20" customHeight="1" x14ac:dyDescent="0.15">
      <c r="A318" s="5">
        <v>37703</v>
      </c>
      <c r="B318" s="5" t="s">
        <v>106</v>
      </c>
      <c r="C318" s="5" t="s">
        <v>107</v>
      </c>
      <c r="D318" s="6">
        <v>44544</v>
      </c>
      <c r="E318" s="6">
        <v>44545</v>
      </c>
      <c r="F318" s="7">
        <v>35.200000000000003</v>
      </c>
      <c r="G318" s="7">
        <v>33.479999999999997</v>
      </c>
      <c r="H318" s="7">
        <v>35.22</v>
      </c>
      <c r="I318" s="7">
        <v>32.72</v>
      </c>
      <c r="J318" s="8" t="str">
        <f>IF(COUNTIF(F318:I318,"Cq&gt;45")&lt;2,"Dual","Single")</f>
        <v>Dual</v>
      </c>
      <c r="K318" s="8" t="str">
        <f>IF(J318="Dual","",IF(AND(F318="Cq&gt;45",G318="Cq&gt;45"),"Orf","N"))</f>
        <v/>
      </c>
      <c r="L318" s="9">
        <f>AVERAGE(F318:I318)</f>
        <v>34.155000000000001</v>
      </c>
      <c r="M318" s="9">
        <f>AVERAGE(F318:G318)</f>
        <v>34.340000000000003</v>
      </c>
      <c r="N318" s="9">
        <f>AVERAGE(H318:I318)</f>
        <v>33.97</v>
      </c>
      <c r="O318" s="10">
        <f>10^((M318-43.6)/-3.47)</f>
        <v>466.21677541614372</v>
      </c>
      <c r="P318" s="10">
        <f>10^((N318-42.5)/-3.38)</f>
        <v>333.94015088073314</v>
      </c>
      <c r="Q318" s="10">
        <f>AVERAGE(O318,P318)</f>
        <v>400.07846314843846</v>
      </c>
      <c r="R318" s="10">
        <f>Q318/0.1</f>
        <v>4000.7846314843846</v>
      </c>
    </row>
    <row r="319" spans="1:18" ht="20" customHeight="1" x14ac:dyDescent="0.15">
      <c r="A319" s="5">
        <v>37705</v>
      </c>
      <c r="B319" s="5" t="s">
        <v>108</v>
      </c>
      <c r="C319" s="5" t="s">
        <v>109</v>
      </c>
      <c r="D319" s="6">
        <v>44544</v>
      </c>
      <c r="E319" s="6">
        <v>44545</v>
      </c>
      <c r="F319" s="7">
        <v>30.13</v>
      </c>
      <c r="G319" s="7">
        <v>30.43</v>
      </c>
      <c r="H319" s="7">
        <v>29.98</v>
      </c>
      <c r="I319" s="7">
        <v>30.27</v>
      </c>
      <c r="J319" s="8" t="str">
        <f>IF(COUNTIF(F319:I319,"Cq&gt;45")&lt;2,"Dual","Single")</f>
        <v>Dual</v>
      </c>
      <c r="K319" s="8" t="str">
        <f>IF(J319="Dual","",IF(AND(F319="Cq&gt;45",G319="Cq&gt;45"),"Orf","N"))</f>
        <v/>
      </c>
      <c r="L319" s="9">
        <f>AVERAGE(F319:I319)</f>
        <v>30.202500000000001</v>
      </c>
      <c r="M319" s="9">
        <f>AVERAGE(F319:G319)</f>
        <v>30.28</v>
      </c>
      <c r="N319" s="9">
        <f>AVERAGE(H319:I319)</f>
        <v>30.125</v>
      </c>
      <c r="O319" s="10">
        <f>10^((M319-43.6)/-3.47)</f>
        <v>6896.3090348655633</v>
      </c>
      <c r="P319" s="10">
        <f>10^((N319-42.5)/-3.38)</f>
        <v>4583.978832856079</v>
      </c>
      <c r="Q319" s="10">
        <f>AVERAGE(O319,P319)</f>
        <v>5740.1439338608216</v>
      </c>
      <c r="R319" s="10">
        <f>Q319/0.1</f>
        <v>57401.439338608216</v>
      </c>
    </row>
    <row r="320" spans="1:18" ht="20" customHeight="1" x14ac:dyDescent="0.15">
      <c r="A320" s="5">
        <v>37707</v>
      </c>
      <c r="B320" s="5" t="s">
        <v>110</v>
      </c>
      <c r="C320" s="5" t="s">
        <v>111</v>
      </c>
      <c r="D320" s="6">
        <v>44544</v>
      </c>
      <c r="E320" s="6">
        <v>44545</v>
      </c>
      <c r="F320" s="7">
        <v>35.119999999999997</v>
      </c>
      <c r="G320" s="7">
        <v>36.119999999999997</v>
      </c>
      <c r="H320" s="7">
        <v>37.200000000000003</v>
      </c>
      <c r="I320" s="7">
        <v>35.97</v>
      </c>
      <c r="J320" s="8" t="str">
        <f>IF(COUNTIF(F320:I320,"Cq&gt;45")&lt;2,"Dual","Single")</f>
        <v>Dual</v>
      </c>
      <c r="K320" s="8" t="str">
        <f>IF(J320="Dual","",IF(AND(F320="Cq&gt;45",G320="Cq&gt;45"),"Orf","N"))</f>
        <v/>
      </c>
      <c r="L320" s="9">
        <f>AVERAGE(F320:I320)</f>
        <v>36.102499999999999</v>
      </c>
      <c r="M320" s="9">
        <f>AVERAGE(F320:G320)</f>
        <v>35.619999999999997</v>
      </c>
      <c r="N320" s="9">
        <f>AVERAGE(H320:I320)</f>
        <v>36.585000000000001</v>
      </c>
      <c r="O320" s="10">
        <f>10^((M320-43.6)/-3.47)</f>
        <v>199.39387595524431</v>
      </c>
      <c r="P320" s="10">
        <f>10^((N320-42.5)/-3.38)</f>
        <v>56.234132519034915</v>
      </c>
      <c r="Q320" s="10">
        <f>AVERAGE(O320,P320)</f>
        <v>127.81400423713961</v>
      </c>
      <c r="R320" s="10">
        <f>Q320/0.1</f>
        <v>1278.140042371396</v>
      </c>
    </row>
    <row r="321" spans="1:18" ht="20" customHeight="1" x14ac:dyDescent="0.15">
      <c r="A321" s="5">
        <v>37709</v>
      </c>
      <c r="B321" s="5" t="s">
        <v>112</v>
      </c>
      <c r="C321" s="5" t="s">
        <v>113</v>
      </c>
      <c r="D321" s="6">
        <v>44544</v>
      </c>
      <c r="E321" s="6">
        <v>44545</v>
      </c>
      <c r="F321" s="7">
        <v>35.159999999999997</v>
      </c>
      <c r="G321" s="7">
        <v>36.71</v>
      </c>
      <c r="H321" s="7">
        <v>34.119999999999997</v>
      </c>
      <c r="I321" s="7">
        <v>33.799999999999997</v>
      </c>
      <c r="J321" s="8" t="str">
        <f>IF(COUNTIF(F321:I321,"Cq&gt;45")&lt;2,"Dual","Single")</f>
        <v>Dual</v>
      </c>
      <c r="K321" s="8" t="str">
        <f>IF(J321="Dual","",IF(AND(F321="Cq&gt;45",G321="Cq&gt;45"),"Orf","N"))</f>
        <v/>
      </c>
      <c r="L321" s="9">
        <f>AVERAGE(F321:I321)</f>
        <v>34.947500000000005</v>
      </c>
      <c r="M321" s="9">
        <f>AVERAGE(F321:G321)</f>
        <v>35.935000000000002</v>
      </c>
      <c r="N321" s="9">
        <f>AVERAGE(H321:I321)</f>
        <v>33.959999999999994</v>
      </c>
      <c r="O321" s="10">
        <f>10^((M321-43.6)/-3.47)</f>
        <v>161.78331036330101</v>
      </c>
      <c r="P321" s="10">
        <f>10^((N321-42.5)/-3.38)</f>
        <v>336.22284519565829</v>
      </c>
      <c r="Q321" s="10">
        <f>AVERAGE(O321,P321)</f>
        <v>249.00307777947967</v>
      </c>
      <c r="R321" s="10">
        <f>Q321/0.1</f>
        <v>2490.0307777947964</v>
      </c>
    </row>
    <row r="322" spans="1:18" ht="20" customHeight="1" x14ac:dyDescent="0.15">
      <c r="A322" s="5">
        <v>37711</v>
      </c>
      <c r="B322" s="5" t="s">
        <v>178</v>
      </c>
      <c r="C322" s="5" t="s">
        <v>179</v>
      </c>
      <c r="D322" s="6">
        <v>44544</v>
      </c>
      <c r="E322" s="6">
        <v>44545</v>
      </c>
      <c r="F322" s="7">
        <v>35</v>
      </c>
      <c r="G322" s="7">
        <v>37.15</v>
      </c>
      <c r="H322" s="7">
        <v>34.520000000000003</v>
      </c>
      <c r="I322" s="7">
        <v>34.18</v>
      </c>
      <c r="J322" s="8" t="str">
        <f>IF(COUNTIF(F322:I322,"Cq&gt;45")&lt;2,"Dual","Single")</f>
        <v>Dual</v>
      </c>
      <c r="K322" s="8" t="str">
        <f>IF(J322="Dual","",IF(AND(F322="Cq&gt;45",G322="Cq&gt;45"),"Orf","N"))</f>
        <v/>
      </c>
      <c r="L322" s="9">
        <f>AVERAGE(F322:I322)</f>
        <v>35.212500000000006</v>
      </c>
      <c r="M322" s="9">
        <f>AVERAGE(F322:G322)</f>
        <v>36.075000000000003</v>
      </c>
      <c r="N322" s="9">
        <f>AVERAGE(H322:I322)</f>
        <v>34.35</v>
      </c>
      <c r="O322" s="10">
        <f>10^((M322-43.6)/-3.47)</f>
        <v>147.43068936942089</v>
      </c>
      <c r="P322" s="10">
        <f>10^((N322-42.5)/-3.38)</f>
        <v>257.77607315127955</v>
      </c>
      <c r="Q322" s="10">
        <f>AVERAGE(O322,P322)</f>
        <v>202.6033812603502</v>
      </c>
      <c r="R322" s="10">
        <f>Q322/0.1</f>
        <v>2026.0338126035019</v>
      </c>
    </row>
    <row r="323" spans="1:18" ht="20" customHeight="1" x14ac:dyDescent="0.15">
      <c r="A323" s="5">
        <v>37715</v>
      </c>
      <c r="B323" s="5" t="s">
        <v>120</v>
      </c>
      <c r="C323" s="5" t="s">
        <v>121</v>
      </c>
      <c r="D323" s="6">
        <v>44544</v>
      </c>
      <c r="E323" s="6">
        <v>44545</v>
      </c>
      <c r="F323" s="7">
        <v>37.299999999999997</v>
      </c>
      <c r="G323" s="7">
        <v>35.32</v>
      </c>
      <c r="H323" s="7">
        <v>35.32</v>
      </c>
      <c r="I323" s="7">
        <v>34.979999999999997</v>
      </c>
      <c r="J323" s="8" t="str">
        <f>IF(COUNTIF(F323:I323,"Cq&gt;45")&lt;2,"Dual","Single")</f>
        <v>Dual</v>
      </c>
      <c r="K323" s="8" t="str">
        <f>IF(J323="Dual","",IF(AND(F323="Cq&gt;45",G323="Cq&gt;45"),"Orf","N"))</f>
        <v/>
      </c>
      <c r="L323" s="9">
        <f>AVERAGE(F323:I323)</f>
        <v>35.729999999999997</v>
      </c>
      <c r="M323" s="9">
        <f>AVERAGE(F323:G323)</f>
        <v>36.31</v>
      </c>
      <c r="N323" s="9">
        <f>AVERAGE(H323:I323)</f>
        <v>35.15</v>
      </c>
      <c r="O323" s="10">
        <f>10^((M323-43.6)/-3.47)</f>
        <v>126.14340603098472</v>
      </c>
      <c r="P323" s="10">
        <f>10^((N323-42.5)/-3.38)</f>
        <v>149.47074976948849</v>
      </c>
      <c r="Q323" s="10">
        <f>AVERAGE(O323,P323)</f>
        <v>137.80707790023661</v>
      </c>
      <c r="R323" s="10">
        <f>Q323/0.1</f>
        <v>1378.070779002366</v>
      </c>
    </row>
    <row r="324" spans="1:18" ht="20" customHeight="1" x14ac:dyDescent="0.15">
      <c r="A324" s="5">
        <v>37717</v>
      </c>
      <c r="B324" s="5" t="s">
        <v>118</v>
      </c>
      <c r="C324" s="5" t="s">
        <v>119</v>
      </c>
      <c r="D324" s="6">
        <v>44544</v>
      </c>
      <c r="E324" s="6">
        <v>44545</v>
      </c>
      <c r="F324" s="7">
        <v>33.979999999999997</v>
      </c>
      <c r="G324" s="7">
        <v>34</v>
      </c>
      <c r="H324" s="7">
        <v>33.03</v>
      </c>
      <c r="I324" s="7">
        <v>32.68</v>
      </c>
      <c r="J324" s="8" t="str">
        <f>IF(COUNTIF(F324:I324,"Cq&gt;45")&lt;2,"Dual","Single")</f>
        <v>Dual</v>
      </c>
      <c r="K324" s="8" t="str">
        <f>IF(J324="Dual","",IF(AND(F324="Cq&gt;45",G324="Cq&gt;45"),"Orf","N"))</f>
        <v/>
      </c>
      <c r="L324" s="9">
        <f>AVERAGE(F324:I324)</f>
        <v>33.422499999999999</v>
      </c>
      <c r="M324" s="9">
        <f>AVERAGE(F324:G324)</f>
        <v>33.989999999999995</v>
      </c>
      <c r="N324" s="9">
        <f>AVERAGE(H324:I324)</f>
        <v>32.855000000000004</v>
      </c>
      <c r="O324" s="10">
        <f>10^((M324-43.6)/-3.47)</f>
        <v>588.10171999775378</v>
      </c>
      <c r="P324" s="10">
        <f>10^((N324-42.5)/-3.38)</f>
        <v>713.75686087000645</v>
      </c>
      <c r="Q324" s="10">
        <f>AVERAGE(O324,P324)</f>
        <v>650.92929043388017</v>
      </c>
      <c r="R324" s="10">
        <f>Q324/0.1</f>
        <v>6509.2929043388012</v>
      </c>
    </row>
    <row r="325" spans="1:18" ht="20" customHeight="1" x14ac:dyDescent="0.15">
      <c r="A325" s="5">
        <v>37727</v>
      </c>
      <c r="B325" s="5" t="s">
        <v>20</v>
      </c>
      <c r="C325" s="5" t="s">
        <v>21</v>
      </c>
      <c r="D325" s="6">
        <v>44543</v>
      </c>
      <c r="E325" s="6">
        <v>44544</v>
      </c>
      <c r="F325" s="7">
        <v>37.43</v>
      </c>
      <c r="G325" s="7">
        <v>37.39</v>
      </c>
      <c r="H325" s="7">
        <v>38.5</v>
      </c>
      <c r="I325" s="7">
        <v>39.08</v>
      </c>
      <c r="J325" s="8" t="str">
        <f>IF(COUNTIF(F325:I325,"Cq&gt;45")&lt;2,"Dual","Single")</f>
        <v>Dual</v>
      </c>
      <c r="K325" s="8" t="str">
        <f>IF(J325="Dual","",IF(AND(F325="Cq&gt;45",G325="Cq&gt;45"),"Orf","N"))</f>
        <v/>
      </c>
      <c r="L325" s="9">
        <f>AVERAGE(F325:I325)</f>
        <v>38.099999999999994</v>
      </c>
      <c r="M325" s="9">
        <f>AVERAGE(F325:G325)</f>
        <v>37.409999999999997</v>
      </c>
      <c r="N325" s="9">
        <f>AVERAGE(H325:I325)</f>
        <v>38.79</v>
      </c>
      <c r="O325" s="10">
        <f>10^((M325-43.6)/-3.47)</f>
        <v>60.794133309088423</v>
      </c>
      <c r="P325" s="10">
        <f>10^((N325-42.5)/-3.38)</f>
        <v>12.520830492614335</v>
      </c>
      <c r="Q325" s="10">
        <f>AVERAGE(O325,P325)</f>
        <v>36.65748190085138</v>
      </c>
      <c r="R325" s="10">
        <f>Q325/0.1</f>
        <v>366.57481900851377</v>
      </c>
    </row>
    <row r="326" spans="1:18" ht="20" customHeight="1" x14ac:dyDescent="0.15">
      <c r="A326" s="5">
        <v>37729</v>
      </c>
      <c r="B326" s="5" t="s">
        <v>234</v>
      </c>
      <c r="C326" s="5" t="s">
        <v>235</v>
      </c>
      <c r="D326" s="6">
        <v>44543</v>
      </c>
      <c r="E326" s="6">
        <v>44544</v>
      </c>
      <c r="F326" s="7">
        <v>32.44</v>
      </c>
      <c r="G326" s="7">
        <v>32.54</v>
      </c>
      <c r="H326" s="7">
        <v>32.229999999999997</v>
      </c>
      <c r="I326" s="7">
        <v>32.18</v>
      </c>
      <c r="J326" s="8" t="str">
        <f>IF(COUNTIF(F326:I326,"Cq&gt;45")&lt;2,"Dual","Single")</f>
        <v>Dual</v>
      </c>
      <c r="K326" s="8" t="str">
        <f>IF(J326="Dual","",IF(AND(F326="Cq&gt;45",G326="Cq&gt;45"),"Orf","N"))</f>
        <v/>
      </c>
      <c r="L326" s="9">
        <f>AVERAGE(F326:I326)</f>
        <v>32.347499999999997</v>
      </c>
      <c r="M326" s="9">
        <f>AVERAGE(F326:G326)</f>
        <v>32.489999999999995</v>
      </c>
      <c r="N326" s="9">
        <f>AVERAGE(H326:I326)</f>
        <v>32.204999999999998</v>
      </c>
      <c r="O326" s="10">
        <f>10^((M326-43.6)/-3.47)</f>
        <v>1591.2158885097954</v>
      </c>
      <c r="P326" s="10">
        <f>10^((N326-42.5)/-3.38)</f>
        <v>1111.3682567368958</v>
      </c>
      <c r="Q326" s="10">
        <f>AVERAGE(O326,P326)</f>
        <v>1351.2920726233456</v>
      </c>
      <c r="R326" s="10">
        <f>Q326/0.1</f>
        <v>13512.920726233455</v>
      </c>
    </row>
    <row r="327" spans="1:18" ht="20" customHeight="1" x14ac:dyDescent="0.15">
      <c r="A327" s="5">
        <v>37737</v>
      </c>
      <c r="B327" s="5" t="s">
        <v>126</v>
      </c>
      <c r="C327" s="5" t="s">
        <v>127</v>
      </c>
      <c r="D327" s="6">
        <v>44544</v>
      </c>
      <c r="E327" s="6">
        <v>44545</v>
      </c>
      <c r="F327" s="7">
        <v>35.119999999999997</v>
      </c>
      <c r="G327" s="7">
        <v>35.049999999999997</v>
      </c>
      <c r="H327" s="7">
        <v>35.020000000000003</v>
      </c>
      <c r="I327" s="7">
        <v>35.869999999999997</v>
      </c>
      <c r="J327" s="8" t="str">
        <f>IF(COUNTIF(F327:I327,"Cq&gt;45")&lt;2,"Dual","Single")</f>
        <v>Dual</v>
      </c>
      <c r="K327" s="8" t="str">
        <f>IF(J327="Dual","",IF(AND(F327="Cq&gt;45",G327="Cq&gt;45"),"Orf","N"))</f>
        <v/>
      </c>
      <c r="L327" s="9">
        <f>AVERAGE(F327:I327)</f>
        <v>35.265000000000001</v>
      </c>
      <c r="M327" s="9">
        <f>AVERAGE(F327:G327)</f>
        <v>35.084999999999994</v>
      </c>
      <c r="N327" s="9">
        <f>AVERAGE(H327:I327)</f>
        <v>35.445</v>
      </c>
      <c r="O327" s="10">
        <f>10^((M327-43.6)/-3.47)</f>
        <v>284.37439491024111</v>
      </c>
      <c r="P327" s="10">
        <f>10^((N327-42.5)/-3.38)</f>
        <v>122.25823071249178</v>
      </c>
      <c r="Q327" s="10">
        <f>AVERAGE(O327,P327)</f>
        <v>203.31631281136646</v>
      </c>
      <c r="R327" s="10">
        <f>Q327/0.1</f>
        <v>2033.1631281136645</v>
      </c>
    </row>
    <row r="328" spans="1:18" ht="20" customHeight="1" x14ac:dyDescent="0.15">
      <c r="A328" s="5">
        <v>37739</v>
      </c>
      <c r="B328" s="5" t="s">
        <v>128</v>
      </c>
      <c r="C328" s="5" t="s">
        <v>129</v>
      </c>
      <c r="D328" s="6">
        <v>44544</v>
      </c>
      <c r="E328" s="6">
        <v>44545</v>
      </c>
      <c r="F328" s="7">
        <v>35.49</v>
      </c>
      <c r="G328" s="7">
        <v>34.909999999999997</v>
      </c>
      <c r="H328" s="7">
        <v>34.85</v>
      </c>
      <c r="I328" s="7">
        <v>34.119999999999997</v>
      </c>
      <c r="J328" s="8" t="str">
        <f>IF(COUNTIF(F328:I328,"Cq&gt;45")&lt;2,"Dual","Single")</f>
        <v>Dual</v>
      </c>
      <c r="K328" s="8" t="str">
        <f>IF(J328="Dual","",IF(AND(F328="Cq&gt;45",G328="Cq&gt;45"),"Orf","N"))</f>
        <v/>
      </c>
      <c r="L328" s="9">
        <f>AVERAGE(F328:I328)</f>
        <v>34.842500000000001</v>
      </c>
      <c r="M328" s="9">
        <f>AVERAGE(F328:G328)</f>
        <v>35.200000000000003</v>
      </c>
      <c r="N328" s="9">
        <f>AVERAGE(H328:I328)</f>
        <v>34.484999999999999</v>
      </c>
      <c r="O328" s="10">
        <f>10^((M328-43.6)/-3.47)</f>
        <v>263.48098572527988</v>
      </c>
      <c r="P328" s="10">
        <f>10^((N328-42.5)/-3.38)</f>
        <v>235.12660610315393</v>
      </c>
      <c r="Q328" s="10">
        <f>AVERAGE(O328,P328)</f>
        <v>249.30379591421689</v>
      </c>
      <c r="R328" s="10">
        <f>Q328/0.1</f>
        <v>2493.0379591421688</v>
      </c>
    </row>
    <row r="329" spans="1:18" ht="20" customHeight="1" x14ac:dyDescent="0.15">
      <c r="A329" s="5">
        <v>37741</v>
      </c>
      <c r="B329" s="5" t="s">
        <v>130</v>
      </c>
      <c r="C329" s="5" t="s">
        <v>131</v>
      </c>
      <c r="D329" s="6">
        <v>44544</v>
      </c>
      <c r="E329" s="6">
        <v>44545</v>
      </c>
      <c r="F329" s="7">
        <v>34.200000000000003</v>
      </c>
      <c r="G329" s="7">
        <v>33.520000000000003</v>
      </c>
      <c r="H329" s="7">
        <v>32.979999999999997</v>
      </c>
      <c r="I329" s="7">
        <v>33.200000000000003</v>
      </c>
      <c r="J329" s="8" t="str">
        <f>IF(COUNTIF(F329:I329,"Cq&gt;45")&lt;2,"Dual","Single")</f>
        <v>Dual</v>
      </c>
      <c r="K329" s="8" t="str">
        <f>IF(J329="Dual","",IF(AND(F329="Cq&gt;45",G329="Cq&gt;45"),"Orf","N"))</f>
        <v/>
      </c>
      <c r="L329" s="9">
        <f>AVERAGE(F329:I329)</f>
        <v>33.474999999999994</v>
      </c>
      <c r="M329" s="9">
        <f>AVERAGE(F329:G329)</f>
        <v>33.86</v>
      </c>
      <c r="N329" s="9">
        <f>AVERAGE(H329:I329)</f>
        <v>33.090000000000003</v>
      </c>
      <c r="O329" s="10">
        <f>10^((M329-43.6)/-3.47)</f>
        <v>641.08619724998744</v>
      </c>
      <c r="P329" s="10">
        <f>10^((N329-42.5)/-3.38)</f>
        <v>608.16814496501797</v>
      </c>
      <c r="Q329" s="10">
        <f>AVERAGE(O329,P329)</f>
        <v>624.6271711075027</v>
      </c>
      <c r="R329" s="10">
        <f>Q329/0.1</f>
        <v>6246.2717110750264</v>
      </c>
    </row>
    <row r="330" spans="1:18" ht="20" customHeight="1" x14ac:dyDescent="0.15">
      <c r="A330" s="5">
        <v>37745</v>
      </c>
      <c r="B330" s="5" t="s">
        <v>134</v>
      </c>
      <c r="C330" s="5" t="s">
        <v>135</v>
      </c>
      <c r="D330" s="6">
        <v>44544</v>
      </c>
      <c r="E330" s="6">
        <v>44545</v>
      </c>
      <c r="F330" s="7">
        <v>33.85</v>
      </c>
      <c r="G330" s="7">
        <v>33.58</v>
      </c>
      <c r="H330" s="7">
        <v>34.03</v>
      </c>
      <c r="I330" s="7">
        <v>33.56</v>
      </c>
      <c r="J330" s="8" t="s">
        <v>74</v>
      </c>
      <c r="K330" s="8" t="str">
        <f>IF(J330="Dual","",IF(AND(F330="Cq&gt;45",G330="Cq&gt;45"),"Orf","N"))</f>
        <v/>
      </c>
      <c r="L330" s="9">
        <f>AVERAGE(F330:I330)</f>
        <v>33.755000000000003</v>
      </c>
      <c r="M330" s="9">
        <f>AVERAGE(F330:G330)</f>
        <v>33.715000000000003</v>
      </c>
      <c r="N330" s="9">
        <f>AVERAGE(H330:I330)</f>
        <v>33.795000000000002</v>
      </c>
      <c r="O330" s="10">
        <f>10^((M330-43.6)/-3.47)</f>
        <v>705.83496791474488</v>
      </c>
      <c r="P330" s="10">
        <f>10^((N330-42.5)/-3.38)</f>
        <v>376.22165276991234</v>
      </c>
      <c r="Q330" s="10">
        <f>AVERAGE(O330,P330)</f>
        <v>541.02831034232861</v>
      </c>
      <c r="R330" s="10">
        <f>Q330/0.1</f>
        <v>5410.2831034232859</v>
      </c>
    </row>
    <row r="331" spans="1:18" ht="20" customHeight="1" x14ac:dyDescent="0.15">
      <c r="A331" s="5">
        <v>37751</v>
      </c>
      <c r="B331" s="5" t="s">
        <v>136</v>
      </c>
      <c r="C331" s="5" t="s">
        <v>137</v>
      </c>
      <c r="D331" s="6">
        <v>44544</v>
      </c>
      <c r="E331" s="6">
        <v>44545</v>
      </c>
      <c r="F331" s="7">
        <v>38.42</v>
      </c>
      <c r="G331" s="7">
        <v>37.270000000000003</v>
      </c>
      <c r="H331" s="7">
        <v>39.76</v>
      </c>
      <c r="I331" s="7">
        <v>36.82</v>
      </c>
      <c r="J331" s="8" t="str">
        <f>IF(COUNTIF(F331:I331,"Cq&gt;45")&lt;2,"Dual","Single")</f>
        <v>Dual</v>
      </c>
      <c r="K331" s="8" t="str">
        <f>IF(J331="Dual","",IF(AND(F331="Cq&gt;45",G331="Cq&gt;45"),"Orf","N"))</f>
        <v/>
      </c>
      <c r="L331" s="9">
        <f>AVERAGE(F331:I331)</f>
        <v>38.067499999999995</v>
      </c>
      <c r="M331" s="9">
        <f>AVERAGE(F331:G331)</f>
        <v>37.844999999999999</v>
      </c>
      <c r="N331" s="9">
        <f>AVERAGE(H331:I331)</f>
        <v>38.29</v>
      </c>
      <c r="O331" s="10">
        <f>10^((M331-43.6)/-3.47)</f>
        <v>45.551369748751156</v>
      </c>
      <c r="P331" s="10">
        <f>10^((N331-42.5)/-3.38)</f>
        <v>17.602004601040814</v>
      </c>
      <c r="Q331" s="10">
        <f>AVERAGE(O331,P331)</f>
        <v>31.576687174895987</v>
      </c>
      <c r="R331" s="10">
        <f>Q331/0.1</f>
        <v>315.76687174895983</v>
      </c>
    </row>
    <row r="332" spans="1:18" ht="20" customHeight="1" x14ac:dyDescent="0.15">
      <c r="A332" s="5">
        <v>37755</v>
      </c>
      <c r="B332" s="5" t="s">
        <v>180</v>
      </c>
      <c r="C332" s="5" t="s">
        <v>181</v>
      </c>
      <c r="D332" s="6">
        <v>44544</v>
      </c>
      <c r="E332" s="6">
        <v>44545</v>
      </c>
      <c r="F332" s="7">
        <v>33.369999999999997</v>
      </c>
      <c r="G332" s="7">
        <v>33.57</v>
      </c>
      <c r="H332" s="7">
        <v>33.03</v>
      </c>
      <c r="I332" s="7">
        <v>32.33</v>
      </c>
      <c r="J332" s="8" t="str">
        <f>IF(COUNTIF(F332:I332,"Cq&gt;45")&lt;2,"Dual","Single")</f>
        <v>Dual</v>
      </c>
      <c r="K332" s="8" t="str">
        <f>IF(J332="Dual","",IF(AND(F332="Cq&gt;45",G332="Cq&gt;45"),"Orf","N"))</f>
        <v/>
      </c>
      <c r="L332" s="9">
        <f>AVERAGE(F332:I332)</f>
        <v>33.075000000000003</v>
      </c>
      <c r="M332" s="9">
        <f>AVERAGE(F332:G332)</f>
        <v>33.47</v>
      </c>
      <c r="N332" s="9">
        <f>AVERAGE(H332:I332)</f>
        <v>32.68</v>
      </c>
      <c r="O332" s="10">
        <f>10^((M332-43.6)/-3.47)</f>
        <v>830.44018657971856</v>
      </c>
      <c r="P332" s="10">
        <f>10^((N332-42.5)/-3.38)</f>
        <v>804.1284798014151</v>
      </c>
      <c r="Q332" s="10">
        <f>AVERAGE(O332,P332)</f>
        <v>817.28433319056683</v>
      </c>
      <c r="R332" s="10">
        <f>Q332/0.1</f>
        <v>8172.8433319056676</v>
      </c>
    </row>
    <row r="333" spans="1:18" ht="20" customHeight="1" x14ac:dyDescent="0.15">
      <c r="A333" s="5">
        <v>37759</v>
      </c>
      <c r="B333" s="5" t="s">
        <v>182</v>
      </c>
      <c r="C333" s="5" t="s">
        <v>183</v>
      </c>
      <c r="D333" s="6">
        <v>44544</v>
      </c>
      <c r="E333" s="6">
        <v>44545</v>
      </c>
      <c r="F333" s="7">
        <v>31.89</v>
      </c>
      <c r="G333" s="7">
        <v>32.08</v>
      </c>
      <c r="H333" s="7">
        <v>32.44</v>
      </c>
      <c r="I333" s="7">
        <v>32.299999999999997</v>
      </c>
      <c r="J333" s="8" t="str">
        <f>IF(COUNTIF(F333:I333,"Cq&gt;45")&lt;2,"Dual","Single")</f>
        <v>Dual</v>
      </c>
      <c r="K333" s="8" t="str">
        <f>IF(J333="Dual","",IF(AND(F333="Cq&gt;45",G333="Cq&gt;45"),"Orf","N"))</f>
        <v/>
      </c>
      <c r="L333" s="9">
        <f>AVERAGE(F333:I333)</f>
        <v>32.177499999999995</v>
      </c>
      <c r="M333" s="9">
        <f>AVERAGE(F333:G333)</f>
        <v>31.984999999999999</v>
      </c>
      <c r="N333" s="9">
        <f>AVERAGE(H333:I333)</f>
        <v>32.369999999999997</v>
      </c>
      <c r="O333" s="10">
        <f>10^((M333-43.6)/-3.47)</f>
        <v>2224.6528372288967</v>
      </c>
      <c r="P333" s="10">
        <f>10^((N333-42.5)/-3.38)</f>
        <v>993.21076973935305</v>
      </c>
      <c r="Q333" s="10">
        <f>AVERAGE(O333,P333)</f>
        <v>1608.9318034841249</v>
      </c>
      <c r="R333" s="10">
        <f>Q333/0.1</f>
        <v>16089.318034841248</v>
      </c>
    </row>
    <row r="334" spans="1:18" ht="20" customHeight="1" x14ac:dyDescent="0.15">
      <c r="A334" s="5">
        <v>37761</v>
      </c>
      <c r="B334" s="5" t="s">
        <v>138</v>
      </c>
      <c r="C334" s="5" t="s">
        <v>139</v>
      </c>
      <c r="D334" s="6">
        <v>44544</v>
      </c>
      <c r="E334" s="6">
        <v>44545</v>
      </c>
      <c r="F334" s="7">
        <v>34.14</v>
      </c>
      <c r="G334" s="7">
        <v>33.72</v>
      </c>
      <c r="H334" s="7">
        <v>33.94</v>
      </c>
      <c r="I334" s="7">
        <v>33.18</v>
      </c>
      <c r="J334" s="8" t="str">
        <f>IF(COUNTIF(F334:I334,"Cq&gt;45")&lt;2,"Dual","Single")</f>
        <v>Dual</v>
      </c>
      <c r="K334" s="8" t="str">
        <f>IF(J334="Dual","",IF(AND(F334="Cq&gt;45",G334="Cq&gt;45"),"Orf","N"))</f>
        <v/>
      </c>
      <c r="L334" s="9">
        <f>AVERAGE(F334:I334)</f>
        <v>33.744999999999997</v>
      </c>
      <c r="M334" s="9">
        <f>AVERAGE(F334:G334)</f>
        <v>33.93</v>
      </c>
      <c r="N334" s="9">
        <f>AVERAGE(H334:I334)</f>
        <v>33.56</v>
      </c>
      <c r="O334" s="10">
        <f>10^((M334-43.6)/-3.47)</f>
        <v>611.98885869161791</v>
      </c>
      <c r="P334" s="10">
        <f>10^((N334-42.5)/-3.38)</f>
        <v>441.54036691254873</v>
      </c>
      <c r="Q334" s="10">
        <f>AVERAGE(O334,P334)</f>
        <v>526.76461280208332</v>
      </c>
      <c r="R334" s="10">
        <f>Q334/0.1</f>
        <v>5267.6461280208332</v>
      </c>
    </row>
    <row r="335" spans="1:18" ht="20" customHeight="1" x14ac:dyDescent="0.15">
      <c r="A335" s="5">
        <v>37763</v>
      </c>
      <c r="B335" s="5" t="s">
        <v>140</v>
      </c>
      <c r="C335" s="5" t="s">
        <v>141</v>
      </c>
      <c r="D335" s="6">
        <v>44544</v>
      </c>
      <c r="E335" s="6">
        <v>44545</v>
      </c>
      <c r="F335" s="7" t="s">
        <v>22</v>
      </c>
      <c r="G335" s="7">
        <v>36.07</v>
      </c>
      <c r="H335" s="7">
        <v>38.51</v>
      </c>
      <c r="I335" s="7">
        <v>36.090000000000003</v>
      </c>
      <c r="J335" s="8" t="str">
        <f>IF(COUNTIF(F335:I335,"Cq&gt;45")&lt;2,"Dual","Single")</f>
        <v>Dual</v>
      </c>
      <c r="K335" s="8" t="str">
        <f>IF(J335="Dual","",IF(AND(F335="Cq&gt;45",G335="Cq&gt;45"),"Orf","N"))</f>
        <v/>
      </c>
      <c r="L335" s="9">
        <f>AVERAGE(F335:I335)</f>
        <v>36.89</v>
      </c>
      <c r="M335" s="9">
        <f>AVERAGE(F335:G335)</f>
        <v>36.07</v>
      </c>
      <c r="N335" s="9">
        <f>AVERAGE(H335:I335)</f>
        <v>37.299999999999997</v>
      </c>
      <c r="O335" s="10">
        <f>10^((M335-43.6)/-3.47)</f>
        <v>147.92065405003783</v>
      </c>
      <c r="P335" s="10">
        <f>10^((N335-42.5)/-3.38)</f>
        <v>34.551072945922279</v>
      </c>
      <c r="Q335" s="10">
        <f>AVERAGE(O335,P335)</f>
        <v>91.235863497980048</v>
      </c>
      <c r="R335" s="10">
        <f>Q335/0.1</f>
        <v>912.3586349798004</v>
      </c>
    </row>
    <row r="336" spans="1:18" ht="20" customHeight="1" x14ac:dyDescent="0.15">
      <c r="A336" s="5">
        <v>37797</v>
      </c>
      <c r="B336" s="5" t="s">
        <v>84</v>
      </c>
      <c r="C336" s="5" t="s">
        <v>85</v>
      </c>
      <c r="D336" s="6">
        <v>44543</v>
      </c>
      <c r="E336" s="6">
        <v>44546</v>
      </c>
      <c r="F336" s="7">
        <v>36.72</v>
      </c>
      <c r="G336" s="7">
        <v>36.159999999999997</v>
      </c>
      <c r="H336" s="7">
        <v>37.15</v>
      </c>
      <c r="I336" s="7">
        <v>35.6</v>
      </c>
      <c r="J336" s="8" t="str">
        <f>IF(COUNTIF(F336:I336,"Cq&gt;45")&lt;2,"Dual","Single")</f>
        <v>Dual</v>
      </c>
      <c r="K336" s="8" t="str">
        <f>IF(J336="Dual","",IF(AND(F336="Cq&gt;45",G336="Cq&gt;45"),"Orf","N"))</f>
        <v/>
      </c>
      <c r="L336" s="9">
        <f>AVERAGE(F336:I336)</f>
        <v>36.407499999999999</v>
      </c>
      <c r="M336" s="9">
        <f>AVERAGE(F336:G336)</f>
        <v>36.44</v>
      </c>
      <c r="N336" s="9">
        <f>AVERAGE(H336:I336)</f>
        <v>36.375</v>
      </c>
      <c r="O336" s="10">
        <f>10^((M336-43.6)/-3.47)</f>
        <v>115.7179087171473</v>
      </c>
      <c r="P336" s="10">
        <f>10^((N336-42.5)/-3.38)</f>
        <v>64.882888749186591</v>
      </c>
      <c r="Q336" s="10">
        <f>AVERAGE(O336,P336)</f>
        <v>90.300398733166944</v>
      </c>
      <c r="R336" s="10">
        <f>Q336/0.1</f>
        <v>903.00398733166935</v>
      </c>
    </row>
    <row r="337" spans="1:18" ht="20" customHeight="1" x14ac:dyDescent="0.15">
      <c r="A337" s="5">
        <v>37803</v>
      </c>
      <c r="B337" s="5" t="s">
        <v>146</v>
      </c>
      <c r="C337" s="5" t="s">
        <v>147</v>
      </c>
      <c r="D337" s="6">
        <v>44544</v>
      </c>
      <c r="E337" s="6">
        <v>44546</v>
      </c>
      <c r="F337" s="7">
        <v>35.700000000000003</v>
      </c>
      <c r="G337" s="7">
        <v>37.130000000000003</v>
      </c>
      <c r="H337" s="7">
        <v>37.61</v>
      </c>
      <c r="I337" s="7">
        <v>35.33</v>
      </c>
      <c r="J337" s="8" t="str">
        <f>IF(COUNTIF(F337:I337,"Cq&gt;45")&lt;2,"Dual","Single")</f>
        <v>Dual</v>
      </c>
      <c r="K337" s="8" t="str">
        <f>IF(J337="Dual","",IF(AND(F337="Cq&gt;45",G337="Cq&gt;45"),"Orf","N"))</f>
        <v/>
      </c>
      <c r="L337" s="9">
        <f>AVERAGE(F337:I337)</f>
        <v>36.442500000000003</v>
      </c>
      <c r="M337" s="9">
        <f>AVERAGE(F337:G337)</f>
        <v>36.415000000000006</v>
      </c>
      <c r="N337" s="9">
        <f>AVERAGE(H337:I337)</f>
        <v>36.47</v>
      </c>
      <c r="O337" s="10">
        <f>10^((M337-43.6)/-3.47)</f>
        <v>117.65359104169804</v>
      </c>
      <c r="P337" s="10">
        <f>10^((N337-42.5)/-3.38)</f>
        <v>60.816814496501948</v>
      </c>
      <c r="Q337" s="10">
        <f>AVERAGE(O337,P337)</f>
        <v>89.235202769099999</v>
      </c>
      <c r="R337" s="10">
        <f>Q337/0.1</f>
        <v>892.35202769099999</v>
      </c>
    </row>
    <row r="338" spans="1:18" ht="20" customHeight="1" x14ac:dyDescent="0.15">
      <c r="A338" s="5">
        <v>37831</v>
      </c>
      <c r="B338" s="5" t="s">
        <v>18</v>
      </c>
      <c r="C338" s="5" t="s">
        <v>19</v>
      </c>
      <c r="D338" s="6">
        <v>44543</v>
      </c>
      <c r="E338" s="6">
        <v>44545</v>
      </c>
      <c r="F338" s="7">
        <v>32.35</v>
      </c>
      <c r="G338" s="7">
        <v>32.770000000000003</v>
      </c>
      <c r="H338" s="7">
        <v>32.49</v>
      </c>
      <c r="I338" s="7">
        <v>32.1</v>
      </c>
      <c r="J338" s="8" t="str">
        <f>IF(COUNTIF(F338:I338,"Cq&gt;45")&lt;2,"Dual","Single")</f>
        <v>Dual</v>
      </c>
      <c r="K338" s="8" t="str">
        <f>IF(J338="Dual","",IF(AND(F338="Cq&gt;45",G338="Cq&gt;45"),"Orf","N"))</f>
        <v/>
      </c>
      <c r="L338" s="9">
        <f>AVERAGE(F338:I338)</f>
        <v>32.427500000000002</v>
      </c>
      <c r="M338" s="9">
        <f>AVERAGE(F338:G338)</f>
        <v>32.56</v>
      </c>
      <c r="N338" s="9">
        <f>AVERAGE(H338:I338)</f>
        <v>32.295000000000002</v>
      </c>
      <c r="O338" s="10">
        <f>10^((M338-43.6)/-3.47)</f>
        <v>1518.9944811139703</v>
      </c>
      <c r="P338" s="10">
        <f>10^((N338-42.5)/-3.38)</f>
        <v>1045.2754953204333</v>
      </c>
      <c r="Q338" s="10">
        <f>AVERAGE(O338,P338)</f>
        <v>1282.1349882172017</v>
      </c>
      <c r="R338" s="10">
        <f>Q338/0.1</f>
        <v>12821.349882172017</v>
      </c>
    </row>
    <row r="339" spans="1:18" ht="20" customHeight="1" x14ac:dyDescent="0.15">
      <c r="A339" s="5">
        <v>37871</v>
      </c>
      <c r="B339" s="5" t="s">
        <v>232</v>
      </c>
      <c r="C339" s="5" t="s">
        <v>233</v>
      </c>
      <c r="D339" s="6">
        <v>44546</v>
      </c>
      <c r="E339" s="6">
        <v>44546</v>
      </c>
      <c r="F339" s="7">
        <v>38.36</v>
      </c>
      <c r="G339" s="7">
        <v>36.51</v>
      </c>
      <c r="H339" s="7">
        <v>38.53</v>
      </c>
      <c r="I339" s="7">
        <v>37.380000000000003</v>
      </c>
      <c r="J339" s="8" t="str">
        <f>IF(COUNTIF(F339:I339,"Cq&gt;45")&lt;2,"Dual","Single")</f>
        <v>Dual</v>
      </c>
      <c r="K339" s="8" t="str">
        <f>IF(J339="Dual","",IF(AND(F339="Cq&gt;45",G339="Cq&gt;45"),"Orf","N"))</f>
        <v/>
      </c>
      <c r="L339" s="9">
        <f>AVERAGE(F339:I339)</f>
        <v>37.695</v>
      </c>
      <c r="M339" s="9">
        <f>AVERAGE(F339:G339)</f>
        <v>37.435000000000002</v>
      </c>
      <c r="N339" s="9">
        <f>AVERAGE(H339:I339)</f>
        <v>37.954999999999998</v>
      </c>
      <c r="O339" s="10">
        <f>10^((M339-43.6)/-3.47)</f>
        <v>59.793924745618853</v>
      </c>
      <c r="P339" s="10">
        <f>10^((N339-42.5)/-3.38)</f>
        <v>22.114369217193794</v>
      </c>
      <c r="Q339" s="10">
        <f>AVERAGE(O339,P339)</f>
        <v>40.954146981406325</v>
      </c>
      <c r="R339" s="10">
        <f>Q339/0.1</f>
        <v>409.54146981406325</v>
      </c>
    </row>
    <row r="340" spans="1:18" ht="20" customHeight="1" x14ac:dyDescent="0.15">
      <c r="A340" s="5">
        <v>37889</v>
      </c>
      <c r="B340" s="5" t="s">
        <v>102</v>
      </c>
      <c r="C340" s="5" t="s">
        <v>103</v>
      </c>
      <c r="D340" s="6">
        <v>44545</v>
      </c>
      <c r="E340" s="6">
        <v>44546</v>
      </c>
      <c r="F340" s="7">
        <v>31.75</v>
      </c>
      <c r="G340" s="7">
        <v>32.17</v>
      </c>
      <c r="H340" s="7">
        <v>31.88</v>
      </c>
      <c r="I340" s="7">
        <v>31.62</v>
      </c>
      <c r="J340" s="8" t="str">
        <f>IF(COUNTIF(F340:I340,"Cq&gt;45")&lt;2,"Dual","Single")</f>
        <v>Dual</v>
      </c>
      <c r="K340" s="8" t="str">
        <f>IF(J340="Dual","",IF(AND(F340="Cq&gt;45",G340="Cq&gt;45"),"Orf","N"))</f>
        <v/>
      </c>
      <c r="L340" s="9">
        <f>AVERAGE(F340:I340)</f>
        <v>31.855</v>
      </c>
      <c r="M340" s="9">
        <f>AVERAGE(F340:G340)</f>
        <v>31.96</v>
      </c>
      <c r="N340" s="9">
        <f>AVERAGE(H340:I340)</f>
        <v>31.75</v>
      </c>
      <c r="O340" s="10">
        <f>10^((M340-43.6)/-3.47)</f>
        <v>2261.8659291610425</v>
      </c>
      <c r="P340" s="10">
        <f>10^((N340-42.5)/-3.38)</f>
        <v>1515.2119010311358</v>
      </c>
      <c r="Q340" s="10">
        <f>AVERAGE(O340,P340)</f>
        <v>1888.5389150960891</v>
      </c>
      <c r="R340" s="10">
        <f>Q340/0.1</f>
        <v>18885.389150960891</v>
      </c>
    </row>
    <row r="341" spans="1:18" ht="20" customHeight="1" x14ac:dyDescent="0.15">
      <c r="A341" s="5">
        <v>37935</v>
      </c>
      <c r="B341" s="5" t="s">
        <v>49</v>
      </c>
      <c r="C341" s="5" t="s">
        <v>50</v>
      </c>
      <c r="D341" s="6">
        <v>44539</v>
      </c>
      <c r="E341" s="6">
        <v>44546</v>
      </c>
      <c r="F341" s="7">
        <v>34.24</v>
      </c>
      <c r="G341" s="7">
        <v>34.299999999999997</v>
      </c>
      <c r="H341" s="7">
        <v>34.659999999999997</v>
      </c>
      <c r="I341" s="7">
        <v>34.32</v>
      </c>
      <c r="J341" s="8" t="str">
        <f>IF(COUNTIF(F341:I341,"Cq&gt;45")&lt;2,"Dual","Single")</f>
        <v>Dual</v>
      </c>
      <c r="K341" s="8" t="str">
        <f>IF(J341="Dual","",IF(AND(F341="Cq&gt;45",G341="Cq&gt;45"),"Orf","N"))</f>
        <v/>
      </c>
      <c r="L341" s="9">
        <f>AVERAGE(F341:I341)</f>
        <v>34.379999999999995</v>
      </c>
      <c r="M341" s="9">
        <f>AVERAGE(F341:G341)</f>
        <v>34.269999999999996</v>
      </c>
      <c r="N341" s="9">
        <f>AVERAGE(H341:I341)</f>
        <v>34.489999999999995</v>
      </c>
      <c r="O341" s="10">
        <f>10^((M341-43.6)/-3.47)</f>
        <v>488.38330208278683</v>
      </c>
      <c r="P341" s="10">
        <f>10^((N341-42.5)/-3.38)</f>
        <v>234.32708241977642</v>
      </c>
      <c r="Q341" s="10">
        <f>AVERAGE(O341,P341)</f>
        <v>361.35519225128161</v>
      </c>
      <c r="R341" s="10">
        <f>Q341/0.1</f>
        <v>3613.551922512816</v>
      </c>
    </row>
    <row r="342" spans="1:18" ht="20" customHeight="1" x14ac:dyDescent="0.15">
      <c r="A342" s="5">
        <v>37951</v>
      </c>
      <c r="B342" s="5" t="s">
        <v>23</v>
      </c>
      <c r="C342" s="5" t="s">
        <v>24</v>
      </c>
      <c r="D342" s="6">
        <v>44544</v>
      </c>
      <c r="E342" s="6">
        <v>44545</v>
      </c>
      <c r="F342" s="7">
        <v>33.979999999999997</v>
      </c>
      <c r="G342" s="7">
        <v>33.880000000000003</v>
      </c>
      <c r="H342" s="7">
        <v>35.31</v>
      </c>
      <c r="I342" s="7">
        <v>33.35</v>
      </c>
      <c r="J342" s="8" t="str">
        <f>IF(COUNTIF(F342:I342,"Cq&gt;45")&lt;2,"Dual","Single")</f>
        <v>Dual</v>
      </c>
      <c r="K342" s="8" t="str">
        <f>IF(J342="Dual","",IF(AND(F342="Cq&gt;45",G342="Cq&gt;45"),"Orf","N"))</f>
        <v/>
      </c>
      <c r="L342" s="9">
        <f>AVERAGE(F342:I342)</f>
        <v>34.130000000000003</v>
      </c>
      <c r="M342" s="9">
        <f>AVERAGE(F342:G342)</f>
        <v>33.93</v>
      </c>
      <c r="N342" s="9">
        <f>AVERAGE(H342:I342)</f>
        <v>34.33</v>
      </c>
      <c r="O342" s="10">
        <f>10^((M342-43.6)/-3.47)</f>
        <v>611.98885869161791</v>
      </c>
      <c r="P342" s="10">
        <f>10^((N342-42.5)/-3.38)</f>
        <v>261.31224633732455</v>
      </c>
      <c r="Q342" s="10">
        <f>AVERAGE(O342,P342)</f>
        <v>436.6505525144712</v>
      </c>
      <c r="R342" s="10">
        <f>Q342/0.1</f>
        <v>4366.505525144712</v>
      </c>
    </row>
    <row r="343" spans="1:18" ht="20" customHeight="1" x14ac:dyDescent="0.15">
      <c r="A343" s="5">
        <v>37953</v>
      </c>
      <c r="B343" s="5" t="s">
        <v>25</v>
      </c>
      <c r="C343" s="5" t="s">
        <v>26</v>
      </c>
      <c r="D343" s="6">
        <v>44545</v>
      </c>
      <c r="E343" s="6">
        <v>44546</v>
      </c>
      <c r="F343" s="7">
        <v>32.71</v>
      </c>
      <c r="G343" s="7">
        <v>33.57</v>
      </c>
      <c r="H343" s="7">
        <v>33.56</v>
      </c>
      <c r="I343" s="7">
        <v>33.03</v>
      </c>
      <c r="J343" s="8" t="str">
        <f>IF(COUNTIF(F343:I343,"Cq&gt;45")&lt;2,"Dual","Single")</f>
        <v>Dual</v>
      </c>
      <c r="K343" s="8" t="str">
        <f>IF(J343="Dual","",IF(AND(F343="Cq&gt;45",G343="Cq&gt;45"),"Orf","N"))</f>
        <v/>
      </c>
      <c r="L343" s="9">
        <f>AVERAGE(F343:I343)</f>
        <v>33.217500000000001</v>
      </c>
      <c r="M343" s="9">
        <f>AVERAGE(F343:G343)</f>
        <v>33.14</v>
      </c>
      <c r="N343" s="9">
        <f>AVERAGE(H343:I343)</f>
        <v>33.295000000000002</v>
      </c>
      <c r="O343" s="10">
        <f>10^((M343-43.6)/-3.47)</f>
        <v>1033.7350026679192</v>
      </c>
      <c r="P343" s="10">
        <f>10^((N343-42.5)/-3.38)</f>
        <v>528.89904283693056</v>
      </c>
      <c r="Q343" s="10">
        <f>AVERAGE(O343,P343)</f>
        <v>781.31702275242492</v>
      </c>
      <c r="R343" s="10">
        <f>Q343/0.1</f>
        <v>7813.1702275242487</v>
      </c>
    </row>
    <row r="344" spans="1:18" ht="20" customHeight="1" x14ac:dyDescent="0.15">
      <c r="A344" s="5">
        <v>37961</v>
      </c>
      <c r="B344" s="5" t="s">
        <v>45</v>
      </c>
      <c r="C344" s="5" t="s">
        <v>46</v>
      </c>
      <c r="D344" s="6">
        <v>44544</v>
      </c>
      <c r="E344" s="6">
        <v>44547</v>
      </c>
      <c r="F344" s="7">
        <v>36.03</v>
      </c>
      <c r="G344" s="7">
        <v>35.9</v>
      </c>
      <c r="H344" s="7">
        <v>37.119999999999997</v>
      </c>
      <c r="I344" s="7">
        <v>36.46</v>
      </c>
      <c r="J344" s="8" t="str">
        <f>IF(COUNTIF(F344:I344,"Cq&gt;45")&lt;2,"Dual","Single")</f>
        <v>Dual</v>
      </c>
      <c r="K344" s="8" t="str">
        <f>IF(J344="Dual","",IF(AND(F344="Cq&gt;45",G344="Cq&gt;45"),"Orf","N"))</f>
        <v/>
      </c>
      <c r="L344" s="9">
        <f>AVERAGE(F344:I344)</f>
        <v>36.377500000000005</v>
      </c>
      <c r="M344" s="9">
        <f>AVERAGE(F344:G344)</f>
        <v>35.965000000000003</v>
      </c>
      <c r="N344" s="9">
        <f>AVERAGE(H344:I344)</f>
        <v>36.79</v>
      </c>
      <c r="O344" s="10">
        <f>10^((M344-43.6)/-3.47)</f>
        <v>158.59452277652608</v>
      </c>
      <c r="P344" s="10">
        <f>10^((N344-42.5)/-3.38)</f>
        <v>48.904532587436748</v>
      </c>
      <c r="Q344" s="10">
        <f>AVERAGE(O344,P344)</f>
        <v>103.74952768198142</v>
      </c>
      <c r="R344" s="10">
        <f>Q344/0.1</f>
        <v>1037.4952768198141</v>
      </c>
    </row>
    <row r="345" spans="1:18" ht="20" customHeight="1" x14ac:dyDescent="0.15">
      <c r="A345" s="5">
        <v>37973</v>
      </c>
      <c r="B345" s="5" t="s">
        <v>102</v>
      </c>
      <c r="C345" s="5" t="s">
        <v>103</v>
      </c>
      <c r="D345" s="6">
        <v>44546</v>
      </c>
      <c r="E345" s="6">
        <v>44547</v>
      </c>
      <c r="F345" s="7">
        <v>34.19</v>
      </c>
      <c r="G345" s="7">
        <v>33.86</v>
      </c>
      <c r="H345" s="7">
        <v>33.47</v>
      </c>
      <c r="I345" s="7">
        <v>34.11</v>
      </c>
      <c r="J345" s="8" t="str">
        <f>IF(COUNTIF(F345:I345,"Cq&gt;45")&lt;2,"Dual","Single")</f>
        <v>Dual</v>
      </c>
      <c r="K345" s="8" t="str">
        <f>IF(J345="Dual","",IF(AND(F345="Cq&gt;45",G345="Cq&gt;45"),"Orf","N"))</f>
        <v/>
      </c>
      <c r="L345" s="9">
        <f>AVERAGE(F345:I345)</f>
        <v>33.907499999999999</v>
      </c>
      <c r="M345" s="9">
        <f>AVERAGE(F345:G345)</f>
        <v>34.024999999999999</v>
      </c>
      <c r="N345" s="9">
        <f>AVERAGE(H345:I345)</f>
        <v>33.79</v>
      </c>
      <c r="O345" s="10">
        <f>10^((M345-43.6)/-3.47)</f>
        <v>574.60049294842349</v>
      </c>
      <c r="P345" s="10">
        <f>10^((N345-42.5)/-3.38)</f>
        <v>377.50532053243973</v>
      </c>
      <c r="Q345" s="10">
        <f>AVERAGE(O345,P345)</f>
        <v>476.05290674043158</v>
      </c>
      <c r="R345" s="10">
        <f>Q345/0.1</f>
        <v>4760.5290674043154</v>
      </c>
    </row>
    <row r="346" spans="1:18" ht="20" customHeight="1" x14ac:dyDescent="0.15">
      <c r="A346" s="5">
        <v>38003</v>
      </c>
      <c r="B346" s="5" t="s">
        <v>53</v>
      </c>
      <c r="C346" s="5" t="s">
        <v>54</v>
      </c>
      <c r="D346" s="6">
        <v>44543</v>
      </c>
      <c r="E346" s="6">
        <v>44546</v>
      </c>
      <c r="F346" s="7">
        <v>34.369999999999997</v>
      </c>
      <c r="G346" s="7">
        <v>33.96</v>
      </c>
      <c r="H346" s="7">
        <v>34.340000000000003</v>
      </c>
      <c r="I346" s="7">
        <v>33.49</v>
      </c>
      <c r="J346" s="8" t="str">
        <f>IF(COUNTIF(F346:I346,"Cq&gt;45")&lt;2,"Dual","Single")</f>
        <v>Dual</v>
      </c>
      <c r="K346" s="8" t="str">
        <f>IF(J346="Dual","",IF(AND(F346="Cq&gt;45",G346="Cq&gt;45"),"Orf","N"))</f>
        <v/>
      </c>
      <c r="L346" s="9">
        <f>AVERAGE(F346:I346)</f>
        <v>34.04</v>
      </c>
      <c r="M346" s="9">
        <f>AVERAGE(F346:G346)</f>
        <v>34.164999999999999</v>
      </c>
      <c r="N346" s="9">
        <f>AVERAGE(H346:I346)</f>
        <v>33.915000000000006</v>
      </c>
      <c r="O346" s="10">
        <f>10^((M346-43.6)/-3.47)</f>
        <v>523.62475830888707</v>
      </c>
      <c r="P346" s="10">
        <f>10^((N346-42.5)/-3.38)</f>
        <v>346.68961159359168</v>
      </c>
      <c r="Q346" s="10">
        <f>AVERAGE(O346,P346)</f>
        <v>435.1571849512394</v>
      </c>
      <c r="R346" s="10">
        <f>Q346/0.1</f>
        <v>4351.5718495123938</v>
      </c>
    </row>
    <row r="347" spans="1:18" ht="20" customHeight="1" x14ac:dyDescent="0.15">
      <c r="A347" s="5">
        <v>38005</v>
      </c>
      <c r="B347" s="5" t="s">
        <v>55</v>
      </c>
      <c r="C347" s="5" t="s">
        <v>167</v>
      </c>
      <c r="D347" s="6">
        <v>44543</v>
      </c>
      <c r="E347" s="6">
        <v>44546</v>
      </c>
      <c r="F347" s="7">
        <v>37.08</v>
      </c>
      <c r="G347" s="7">
        <v>37.270000000000003</v>
      </c>
      <c r="H347" s="7">
        <v>37.950000000000003</v>
      </c>
      <c r="I347" s="7">
        <v>38.049999999999997</v>
      </c>
      <c r="J347" s="8" t="str">
        <f>IF(COUNTIF(F347:I347,"Cq&gt;45")&lt;2,"Dual","Single")</f>
        <v>Dual</v>
      </c>
      <c r="K347" s="8" t="str">
        <f>IF(J347="Dual","",IF(AND(F347="Cq&gt;45",G347="Cq&gt;45"),"Orf","N"))</f>
        <v/>
      </c>
      <c r="L347" s="9">
        <f>AVERAGE(F347:I347)</f>
        <v>37.587499999999999</v>
      </c>
      <c r="M347" s="9">
        <f>AVERAGE(F347:G347)</f>
        <v>37.174999999999997</v>
      </c>
      <c r="N347" s="9">
        <f>AVERAGE(H347:I347)</f>
        <v>38</v>
      </c>
      <c r="O347" s="10">
        <f>10^((M347-43.6)/-3.47)</f>
        <v>71.053424553748115</v>
      </c>
      <c r="P347" s="10">
        <f>10^((N347-42.5)/-3.38)</f>
        <v>21.446723205044385</v>
      </c>
      <c r="Q347" s="10">
        <f>AVERAGE(O347,P347)</f>
        <v>46.250073879396254</v>
      </c>
      <c r="R347" s="10">
        <f>Q347/0.1</f>
        <v>462.50073879396251</v>
      </c>
    </row>
    <row r="348" spans="1:18" ht="20" customHeight="1" x14ac:dyDescent="0.15">
      <c r="A348" s="5">
        <v>38007</v>
      </c>
      <c r="B348" s="5" t="s">
        <v>51</v>
      </c>
      <c r="C348" s="5" t="s">
        <v>52</v>
      </c>
      <c r="D348" s="6">
        <v>44543</v>
      </c>
      <c r="E348" s="6">
        <v>44546</v>
      </c>
      <c r="F348" s="7">
        <v>35.340000000000003</v>
      </c>
      <c r="G348" s="7">
        <v>35.32</v>
      </c>
      <c r="H348" s="7">
        <v>35.17</v>
      </c>
      <c r="I348" s="7">
        <v>35.51</v>
      </c>
      <c r="J348" s="8" t="str">
        <f>IF(COUNTIF(F348:I348,"Cq&gt;45")&lt;2,"Dual","Single")</f>
        <v>Dual</v>
      </c>
      <c r="K348" s="8" t="str">
        <f>IF(J348="Dual","",IF(AND(F348="Cq&gt;45",G348="Cq&gt;45"),"Orf","N"))</f>
        <v/>
      </c>
      <c r="L348" s="9">
        <f>AVERAGE(F348:I348)</f>
        <v>35.335000000000001</v>
      </c>
      <c r="M348" s="9">
        <f>AVERAGE(F348:G348)</f>
        <v>35.33</v>
      </c>
      <c r="N348" s="9">
        <f>AVERAGE(H348:I348)</f>
        <v>35.340000000000003</v>
      </c>
      <c r="O348" s="10">
        <f>10^((M348-43.6)/-3.47)</f>
        <v>241.70481529072373</v>
      </c>
      <c r="P348" s="10">
        <f>10^((N348-42.5)/-3.38)</f>
        <v>131.32372568425714</v>
      </c>
      <c r="Q348" s="10">
        <f>AVERAGE(O348,P348)</f>
        <v>186.51427048749042</v>
      </c>
      <c r="R348" s="10">
        <f>Q348/0.1</f>
        <v>1865.1427048749042</v>
      </c>
    </row>
    <row r="349" spans="1:18" ht="20" customHeight="1" x14ac:dyDescent="0.15">
      <c r="A349" s="5">
        <v>38117</v>
      </c>
      <c r="B349" s="5" t="s">
        <v>102</v>
      </c>
      <c r="C349" s="5" t="s">
        <v>103</v>
      </c>
      <c r="D349" s="6">
        <v>44547</v>
      </c>
      <c r="E349" s="6">
        <v>44550</v>
      </c>
      <c r="F349" s="7">
        <v>33.5</v>
      </c>
      <c r="G349" s="7">
        <v>33.35</v>
      </c>
      <c r="H349" s="7">
        <v>33.9</v>
      </c>
      <c r="I349" s="7">
        <v>33.29</v>
      </c>
      <c r="J349" s="8" t="str">
        <f>IF(COUNTIF(F349:I349,"Cq&gt;45")&lt;2,"Dual","Single")</f>
        <v>Dual</v>
      </c>
      <c r="K349" s="8" t="str">
        <f>IF(J349="Dual","",IF(AND(F349="Cq&gt;45",G349="Cq&gt;45"),"Orf","N"))</f>
        <v/>
      </c>
      <c r="L349" s="9">
        <f>AVERAGE(F349:I349)</f>
        <v>33.51</v>
      </c>
      <c r="M349" s="9">
        <f>AVERAGE(F349:G349)</f>
        <v>33.424999999999997</v>
      </c>
      <c r="N349" s="9">
        <f>AVERAGE(H349:I349)</f>
        <v>33.594999999999999</v>
      </c>
      <c r="O349" s="10">
        <f>10^((M349-43.6)/-3.47)</f>
        <v>855.61158650560276</v>
      </c>
      <c r="P349" s="10">
        <f>10^((N349-42.5)/-3.38)</f>
        <v>431.13708853989482</v>
      </c>
      <c r="Q349" s="10">
        <f>AVERAGE(O349,P349)</f>
        <v>643.37433752274876</v>
      </c>
      <c r="R349" s="10">
        <f>Q349/0.1</f>
        <v>6433.7433752274874</v>
      </c>
    </row>
    <row r="350" spans="1:18" ht="20" customHeight="1" x14ac:dyDescent="0.15">
      <c r="A350" s="5">
        <v>38159</v>
      </c>
      <c r="B350" s="5" t="s">
        <v>232</v>
      </c>
      <c r="C350" s="5" t="s">
        <v>233</v>
      </c>
      <c r="D350" s="6">
        <v>44546</v>
      </c>
      <c r="E350" s="6">
        <v>44550</v>
      </c>
      <c r="F350" s="7">
        <v>33.119999999999997</v>
      </c>
      <c r="G350" s="7">
        <v>33.409999999999997</v>
      </c>
      <c r="H350" s="7">
        <v>35.85</v>
      </c>
      <c r="I350" s="7">
        <v>36.020000000000003</v>
      </c>
      <c r="J350" s="8" t="str">
        <f>IF(COUNTIF(F350:I350,"Cq&gt;45")&lt;2,"Dual","Single")</f>
        <v>Dual</v>
      </c>
      <c r="K350" s="8" t="str">
        <f>IF(J350="Dual","",IF(AND(F350="Cq&gt;45",G350="Cq&gt;45"),"Orf","N"))</f>
        <v/>
      </c>
      <c r="L350" s="9">
        <f>AVERAGE(F350:I350)</f>
        <v>34.6</v>
      </c>
      <c r="M350" s="9">
        <f>AVERAGE(F350:G350)</f>
        <v>33.265000000000001</v>
      </c>
      <c r="N350" s="9">
        <f>AVERAGE(H350:I350)</f>
        <v>35.935000000000002</v>
      </c>
      <c r="O350" s="10">
        <f>10^((M350-43.6)/-3.47)</f>
        <v>951.45043091587445</v>
      </c>
      <c r="P350" s="10">
        <f>10^((N350-42.5)/-3.38)</f>
        <v>87.560391014123454</v>
      </c>
      <c r="Q350" s="10">
        <f>AVERAGE(O350,P350)</f>
        <v>519.50541096499899</v>
      </c>
      <c r="R350" s="10">
        <f>Q350/0.1</f>
        <v>5195.0541096499892</v>
      </c>
    </row>
    <row r="351" spans="1:18" ht="20" customHeight="1" x14ac:dyDescent="0.15">
      <c r="A351" s="5">
        <v>38277</v>
      </c>
      <c r="B351" s="5" t="s">
        <v>62</v>
      </c>
      <c r="C351" s="5" t="s">
        <v>63</v>
      </c>
      <c r="D351" s="6">
        <v>44547</v>
      </c>
      <c r="E351" s="6">
        <v>44550</v>
      </c>
      <c r="F351" s="7">
        <v>31.69</v>
      </c>
      <c r="G351" s="7">
        <v>31.91</v>
      </c>
      <c r="H351" s="7">
        <v>32.35</v>
      </c>
      <c r="I351" s="7">
        <v>32.119999999999997</v>
      </c>
      <c r="J351" s="8" t="str">
        <f>IF(COUNTIF(F351:I351,"Cq&gt;45")&lt;2,"Dual","Single")</f>
        <v>Dual</v>
      </c>
      <c r="K351" s="8" t="str">
        <f>IF(J351="Dual","",IF(AND(F351="Cq&gt;45",G351="Cq&gt;45"),"Orf","N"))</f>
        <v/>
      </c>
      <c r="L351" s="9">
        <f>AVERAGE(F351:I351)</f>
        <v>32.017499999999998</v>
      </c>
      <c r="M351" s="9">
        <f>AVERAGE(F351:G351)</f>
        <v>31.8</v>
      </c>
      <c r="N351" s="9">
        <f>AVERAGE(H351:I351)</f>
        <v>32.234999999999999</v>
      </c>
      <c r="O351" s="10">
        <f>10^((M351-43.6)/-3.47)</f>
        <v>2515.2222654714155</v>
      </c>
      <c r="P351" s="10">
        <f>10^((N351-42.5)/-3.38)</f>
        <v>1088.8855849969063</v>
      </c>
      <c r="Q351" s="10">
        <f>AVERAGE(O351,P351)</f>
        <v>1802.0539252341609</v>
      </c>
      <c r="R351" s="10">
        <f>Q351/0.1</f>
        <v>18020.539252341609</v>
      </c>
    </row>
    <row r="352" spans="1:18" ht="20" customHeight="1" x14ac:dyDescent="0.15">
      <c r="A352" s="5">
        <v>38279</v>
      </c>
      <c r="B352" s="5" t="s">
        <v>60</v>
      </c>
      <c r="C352" s="5" t="s">
        <v>61</v>
      </c>
      <c r="D352" s="6">
        <v>44547</v>
      </c>
      <c r="E352" s="6">
        <v>44550</v>
      </c>
      <c r="F352" s="7">
        <v>35.44</v>
      </c>
      <c r="G352" s="7">
        <v>35.380000000000003</v>
      </c>
      <c r="H352" s="7">
        <v>35.729999999999997</v>
      </c>
      <c r="I352" s="7">
        <v>36.93</v>
      </c>
      <c r="J352" s="8" t="str">
        <f>IF(COUNTIF(F352:I352,"Cq&gt;45")&lt;2,"Dual","Single")</f>
        <v>Dual</v>
      </c>
      <c r="K352" s="8" t="str">
        <f>IF(J352="Dual","",IF(AND(F352="Cq&gt;45",G352="Cq&gt;45"),"Orf","N"))</f>
        <v/>
      </c>
      <c r="L352" s="9">
        <f>AVERAGE(F352:I352)</f>
        <v>35.869999999999997</v>
      </c>
      <c r="M352" s="9">
        <f>AVERAGE(F352:G352)</f>
        <v>35.409999999999997</v>
      </c>
      <c r="N352" s="9">
        <f>AVERAGE(H352:I352)</f>
        <v>36.33</v>
      </c>
      <c r="O352" s="10">
        <f>10^((M352-43.6)/-3.47)</f>
        <v>229.20840949727889</v>
      </c>
      <c r="P352" s="10">
        <f>10^((N352-42.5)/-3.38)</f>
        <v>66.902721873154945</v>
      </c>
      <c r="Q352" s="10">
        <f>AVERAGE(O352,P352)</f>
        <v>148.05556568521692</v>
      </c>
      <c r="R352" s="10">
        <f>Q352/0.1</f>
        <v>1480.555656852169</v>
      </c>
    </row>
    <row r="353" spans="1:18" ht="20" customHeight="1" x14ac:dyDescent="0.15">
      <c r="A353" s="5">
        <v>38289</v>
      </c>
      <c r="B353" s="5" t="s">
        <v>53</v>
      </c>
      <c r="C353" s="5" t="s">
        <v>54</v>
      </c>
      <c r="D353" s="6">
        <v>44546</v>
      </c>
      <c r="E353" s="6">
        <v>44550</v>
      </c>
      <c r="F353" s="7">
        <v>37.11</v>
      </c>
      <c r="G353" s="7">
        <v>36.72</v>
      </c>
      <c r="H353" s="7">
        <v>37.17</v>
      </c>
      <c r="I353" s="7">
        <v>36.75</v>
      </c>
      <c r="J353" s="8" t="str">
        <f>IF(COUNTIF(F353:I353,"Cq&gt;45")&lt;2,"Dual","Single")</f>
        <v>Dual</v>
      </c>
      <c r="K353" s="8" t="str">
        <f>IF(J353="Dual","",IF(AND(F353="Cq&gt;45",G353="Cq&gt;45"),"Orf","N"))</f>
        <v/>
      </c>
      <c r="L353" s="9">
        <f>AVERAGE(F353:I353)</f>
        <v>36.9375</v>
      </c>
      <c r="M353" s="9">
        <f>AVERAGE(F353:G353)</f>
        <v>36.914999999999999</v>
      </c>
      <c r="N353" s="9">
        <f>AVERAGE(H353:I353)</f>
        <v>36.96</v>
      </c>
      <c r="O353" s="10">
        <f>10^((M353-43.6)/-3.47)</f>
        <v>84.433145378788112</v>
      </c>
      <c r="P353" s="10">
        <f>10^((N353-42.5)/-3.38)</f>
        <v>43.556528067791092</v>
      </c>
      <c r="Q353" s="10">
        <f>AVERAGE(O353,P353)</f>
        <v>63.994836723289602</v>
      </c>
      <c r="R353" s="10">
        <f>Q353/0.1</f>
        <v>639.94836723289598</v>
      </c>
    </row>
    <row r="354" spans="1:18" ht="20" customHeight="1" x14ac:dyDescent="0.15">
      <c r="A354" s="5">
        <v>38293</v>
      </c>
      <c r="B354" s="5" t="s">
        <v>51</v>
      </c>
      <c r="C354" s="5" t="s">
        <v>52</v>
      </c>
      <c r="D354" s="6">
        <v>44546</v>
      </c>
      <c r="E354" s="6">
        <v>44550</v>
      </c>
      <c r="F354" s="7">
        <v>37.270000000000003</v>
      </c>
      <c r="G354" s="7">
        <v>37.17</v>
      </c>
      <c r="H354" s="7">
        <v>36.590000000000003</v>
      </c>
      <c r="I354" s="7">
        <v>37.29</v>
      </c>
      <c r="J354" s="8" t="str">
        <f>IF(COUNTIF(F354:I354,"Cq&gt;45")&lt;2,"Dual","Single")</f>
        <v>Dual</v>
      </c>
      <c r="K354" s="8" t="str">
        <f>IF(J354="Dual","",IF(AND(F354="Cq&gt;45",G354="Cq&gt;45"),"Orf","N"))</f>
        <v/>
      </c>
      <c r="L354" s="9">
        <f>AVERAGE(F354:I354)</f>
        <v>37.08</v>
      </c>
      <c r="M354" s="9">
        <f>AVERAGE(F354:G354)</f>
        <v>37.22</v>
      </c>
      <c r="N354" s="9">
        <f>AVERAGE(H354:I354)</f>
        <v>36.94</v>
      </c>
      <c r="O354" s="10">
        <f>10^((M354-43.6)/-3.47)</f>
        <v>68.963090348655783</v>
      </c>
      <c r="P354" s="10">
        <f>10^((N354-42.5)/-3.38)</f>
        <v>44.154036691255001</v>
      </c>
      <c r="Q354" s="10">
        <f>AVERAGE(O354,P354)</f>
        <v>56.558563519955392</v>
      </c>
      <c r="R354" s="10">
        <f>Q354/0.1</f>
        <v>565.58563519955385</v>
      </c>
    </row>
    <row r="355" spans="1:18" ht="20" customHeight="1" x14ac:dyDescent="0.15">
      <c r="A355" s="5">
        <v>38311</v>
      </c>
      <c r="B355" s="5" t="s">
        <v>190</v>
      </c>
      <c r="C355" s="5" t="s">
        <v>191</v>
      </c>
      <c r="D355" s="6">
        <v>44546</v>
      </c>
      <c r="E355" s="6">
        <v>44550</v>
      </c>
      <c r="F355" s="7">
        <v>38.25</v>
      </c>
      <c r="G355" s="7" t="s">
        <v>22</v>
      </c>
      <c r="H355" s="7" t="s">
        <v>22</v>
      </c>
      <c r="I355" s="7" t="s">
        <v>22</v>
      </c>
      <c r="J355" s="8" t="str">
        <f>IF(COUNTIF(F355:I355,"Cq&gt;45")&lt;2,"Dual","Single")</f>
        <v>Single</v>
      </c>
      <c r="K355" s="8" t="str">
        <f>IF(J355="Dual","",IF(AND(F355="Cq&gt;45",G355="Cq&gt;45"),"Orf","N"))</f>
        <v>N</v>
      </c>
      <c r="L355" s="9">
        <f>AVERAGE(F355:I355)</f>
        <v>38.25</v>
      </c>
      <c r="M355" s="9">
        <f>AVERAGE(F355:G355)</f>
        <v>38.25</v>
      </c>
      <c r="N355" s="9"/>
      <c r="O355" s="10">
        <f>10^((M355-43.6)/-3.47)</f>
        <v>34.816630905127695</v>
      </c>
      <c r="P355" s="10"/>
      <c r="Q355" s="10">
        <f>AVERAGE(O355,P355)</f>
        <v>34.816630905127695</v>
      </c>
      <c r="R355" s="10">
        <f>Q355/0.1</f>
        <v>348.16630905127693</v>
      </c>
    </row>
    <row r="356" spans="1:18" ht="20" customHeight="1" x14ac:dyDescent="0.15">
      <c r="A356" s="5">
        <v>38315</v>
      </c>
      <c r="B356" s="5" t="s">
        <v>49</v>
      </c>
      <c r="C356" s="5" t="s">
        <v>50</v>
      </c>
      <c r="D356" s="6">
        <v>44546</v>
      </c>
      <c r="E356" s="6">
        <v>44550</v>
      </c>
      <c r="F356" s="7">
        <v>35.44</v>
      </c>
      <c r="G356" s="7">
        <v>35.83</v>
      </c>
      <c r="H356" s="7">
        <v>35.020000000000003</v>
      </c>
      <c r="I356" s="7">
        <v>36.380000000000003</v>
      </c>
      <c r="J356" s="8" t="str">
        <f>IF(COUNTIF(F356:I356,"Cq&gt;45")&lt;2,"Dual","Single")</f>
        <v>Dual</v>
      </c>
      <c r="K356" s="8" t="str">
        <f>IF(J356="Dual","",IF(AND(F356="Cq&gt;45",G356="Cq&gt;45"),"Orf","N"))</f>
        <v/>
      </c>
      <c r="L356" s="9">
        <f>AVERAGE(F356:I356)</f>
        <v>35.667499999999997</v>
      </c>
      <c r="M356" s="9">
        <f>AVERAGE(F356:G356)</f>
        <v>35.634999999999998</v>
      </c>
      <c r="N356" s="9">
        <f>AVERAGE(H356:I356)</f>
        <v>35.700000000000003</v>
      </c>
      <c r="O356" s="10">
        <f>10^((M356-43.6)/-3.47)</f>
        <v>197.41904603718541</v>
      </c>
      <c r="P356" s="10">
        <f>10^((N356-42.5)/-3.38)</f>
        <v>102.76241915035844</v>
      </c>
      <c r="Q356" s="10">
        <f>AVERAGE(O356,P356)</f>
        <v>150.09073259377192</v>
      </c>
      <c r="R356" s="10">
        <f>Q356/0.1</f>
        <v>1500.9073259377192</v>
      </c>
    </row>
    <row r="357" spans="1:18" ht="20" customHeight="1" x14ac:dyDescent="0.15">
      <c r="A357" s="5">
        <v>38317</v>
      </c>
      <c r="B357" s="5" t="s">
        <v>142</v>
      </c>
      <c r="C357" s="5" t="s">
        <v>143</v>
      </c>
      <c r="D357" s="6">
        <v>44546</v>
      </c>
      <c r="E357" s="6">
        <v>44550</v>
      </c>
      <c r="F357" s="7">
        <v>37.25</v>
      </c>
      <c r="G357" s="7" t="s">
        <v>22</v>
      </c>
      <c r="H357" s="7">
        <v>39.51</v>
      </c>
      <c r="I357" s="7">
        <v>37.89</v>
      </c>
      <c r="J357" s="8" t="str">
        <f>IF(COUNTIF(F357:I357,"Cq&gt;45")&lt;2,"Dual","Single")</f>
        <v>Dual</v>
      </c>
      <c r="K357" s="8" t="str">
        <f>IF(J357="Dual","",IF(AND(F357="Cq&gt;45",G357="Cq&gt;45"),"Orf","N"))</f>
        <v/>
      </c>
      <c r="L357" s="9">
        <f>AVERAGE(F357:I357)</f>
        <v>38.216666666666661</v>
      </c>
      <c r="M357" s="9">
        <f>AVERAGE(F357:G357)</f>
        <v>37.25</v>
      </c>
      <c r="N357" s="9">
        <f>AVERAGE(H357:I357)</f>
        <v>38.700000000000003</v>
      </c>
      <c r="O357" s="10">
        <f>10^((M357-43.6)/-3.47)</f>
        <v>67.603811409712051</v>
      </c>
      <c r="P357" s="10">
        <f>10^((N357-42.5)/-3.38)</f>
        <v>13.31252250700579</v>
      </c>
      <c r="Q357" s="10">
        <f>AVERAGE(O357,P357)</f>
        <v>40.458166958358923</v>
      </c>
      <c r="R357" s="10">
        <f>Q357/0.1</f>
        <v>404.58166958358919</v>
      </c>
    </row>
    <row r="358" spans="1:18" ht="20" customHeight="1" x14ac:dyDescent="0.15">
      <c r="A358" s="5">
        <v>38319</v>
      </c>
      <c r="B358" s="5" t="s">
        <v>47</v>
      </c>
      <c r="C358" s="5" t="s">
        <v>48</v>
      </c>
      <c r="D358" s="6">
        <v>44547</v>
      </c>
      <c r="E358" s="6">
        <v>44550</v>
      </c>
      <c r="F358" s="7">
        <v>34.07</v>
      </c>
      <c r="G358" s="7">
        <v>33.97</v>
      </c>
      <c r="H358" s="7">
        <v>34.51</v>
      </c>
      <c r="I358" s="7">
        <v>34.22</v>
      </c>
      <c r="J358" s="8" t="str">
        <f>IF(COUNTIF(F358:I358,"Cq&gt;45")&lt;2,"Dual","Single")</f>
        <v>Dual</v>
      </c>
      <c r="K358" s="8" t="str">
        <f>IF(J358="Dual","",IF(AND(F358="Cq&gt;45",G358="Cq&gt;45"),"Orf","N"))</f>
        <v/>
      </c>
      <c r="L358" s="9">
        <f>AVERAGE(F358:I358)</f>
        <v>34.192499999999995</v>
      </c>
      <c r="M358" s="9">
        <f>AVERAGE(F358:G358)</f>
        <v>34.019999999999996</v>
      </c>
      <c r="N358" s="9">
        <f>AVERAGE(H358:I358)</f>
        <v>34.364999999999995</v>
      </c>
      <c r="O358" s="10">
        <f>10^((M358-43.6)/-3.47)</f>
        <v>576.51009500084535</v>
      </c>
      <c r="P358" s="10">
        <f>10^((N358-42.5)/-3.38)</f>
        <v>255.15538222127637</v>
      </c>
      <c r="Q358" s="10">
        <f>AVERAGE(O358,P358)</f>
        <v>415.83273861106085</v>
      </c>
      <c r="R358" s="10">
        <f>Q358/0.1</f>
        <v>4158.3273861106081</v>
      </c>
    </row>
    <row r="359" spans="1:18" ht="20" customHeight="1" x14ac:dyDescent="0.15">
      <c r="A359" s="5">
        <v>38321</v>
      </c>
      <c r="B359" s="5" t="s">
        <v>76</v>
      </c>
      <c r="C359" s="5" t="s">
        <v>237</v>
      </c>
      <c r="D359" s="6">
        <v>44550</v>
      </c>
      <c r="E359" s="6">
        <v>44551</v>
      </c>
      <c r="F359" s="7">
        <v>36.15</v>
      </c>
      <c r="G359" s="7">
        <v>38.24</v>
      </c>
      <c r="H359" s="7">
        <v>36.49</v>
      </c>
      <c r="I359" s="7">
        <v>38.4</v>
      </c>
      <c r="J359" s="8" t="str">
        <f>IF(COUNTIF(F359:I359,"Cq&gt;45")&lt;2,"Dual","Single")</f>
        <v>Dual</v>
      </c>
      <c r="K359" s="8" t="str">
        <f>IF(J359="Dual","",IF(AND(F359="Cq&gt;45",G359="Cq&gt;45"),"Orf","N"))</f>
        <v/>
      </c>
      <c r="L359" s="9">
        <f>AVERAGE(F359:I359)</f>
        <v>37.32</v>
      </c>
      <c r="M359" s="9">
        <f>AVERAGE(F359:G359)</f>
        <v>37.195</v>
      </c>
      <c r="N359" s="9">
        <f>AVERAGE(H359:I359)</f>
        <v>37.445</v>
      </c>
      <c r="O359" s="10">
        <f>10^((M359-43.6)/-3.47)</f>
        <v>70.116677001873143</v>
      </c>
      <c r="P359" s="10">
        <f>10^((N359-42.5)/-3.38)</f>
        <v>31.301282357441242</v>
      </c>
      <c r="Q359" s="10">
        <f>AVERAGE(O359,P359)</f>
        <v>50.70897967965719</v>
      </c>
      <c r="R359" s="10">
        <f>Q359/0.1</f>
        <v>507.08979679657187</v>
      </c>
    </row>
    <row r="360" spans="1:18" ht="20" customHeight="1" x14ac:dyDescent="0.15">
      <c r="A360" s="5">
        <v>38323</v>
      </c>
      <c r="B360" s="5" t="s">
        <v>78</v>
      </c>
      <c r="C360" s="5" t="s">
        <v>79</v>
      </c>
      <c r="D360" s="6">
        <v>44551</v>
      </c>
      <c r="E360" s="6">
        <v>44551</v>
      </c>
      <c r="F360" s="7">
        <v>35.33</v>
      </c>
      <c r="G360" s="7">
        <v>36.29</v>
      </c>
      <c r="H360" s="7">
        <v>37.08</v>
      </c>
      <c r="I360" s="7">
        <v>36.46</v>
      </c>
      <c r="J360" s="8" t="str">
        <f>IF(COUNTIF(F360:I360,"Cq&gt;45")&lt;2,"Dual","Single")</f>
        <v>Dual</v>
      </c>
      <c r="K360" s="8" t="str">
        <f>IF(J360="Dual","",IF(AND(F360="Cq&gt;45",G360="Cq&gt;45"),"Orf","N"))</f>
        <v/>
      </c>
      <c r="L360" s="9">
        <f>AVERAGE(F360:I360)</f>
        <v>36.29</v>
      </c>
      <c r="M360" s="9">
        <f>AVERAGE(F360:G360)</f>
        <v>35.81</v>
      </c>
      <c r="N360" s="9">
        <f>AVERAGE(H360:I360)</f>
        <v>36.769999999999996</v>
      </c>
      <c r="O360" s="10">
        <f>10^((M360-43.6)/-3.47)</f>
        <v>175.77486470739635</v>
      </c>
      <c r="P360" s="10">
        <f>10^((N360-42.5)/-3.38)</f>
        <v>49.575405157949852</v>
      </c>
      <c r="Q360" s="10">
        <f>AVERAGE(O360,P360)</f>
        <v>112.6751349326731</v>
      </c>
      <c r="R360" s="10">
        <f>Q360/0.1</f>
        <v>1126.7513493267309</v>
      </c>
    </row>
    <row r="361" spans="1:18" ht="20" customHeight="1" x14ac:dyDescent="0.15">
      <c r="A361" s="5">
        <v>38327</v>
      </c>
      <c r="B361" s="5" t="s">
        <v>31</v>
      </c>
      <c r="C361" s="5" t="s">
        <v>32</v>
      </c>
      <c r="D361" s="6">
        <v>44546</v>
      </c>
      <c r="E361" s="6">
        <v>44550</v>
      </c>
      <c r="F361" s="7">
        <v>35.450000000000003</v>
      </c>
      <c r="G361" s="7">
        <v>36.799999999999997</v>
      </c>
      <c r="H361" s="7">
        <v>37.25</v>
      </c>
      <c r="I361" s="7">
        <v>36.85</v>
      </c>
      <c r="J361" s="8" t="str">
        <f>IF(COUNTIF(F361:I361,"Cq&gt;45")&lt;2,"Dual","Single")</f>
        <v>Dual</v>
      </c>
      <c r="K361" s="8" t="str">
        <f>IF(J361="Dual","",IF(AND(F361="Cq&gt;45",G361="Cq&gt;45"),"Orf","N"))</f>
        <v/>
      </c>
      <c r="L361" s="9">
        <f>AVERAGE(F361:I361)</f>
        <v>36.587499999999999</v>
      </c>
      <c r="M361" s="9">
        <f>AVERAGE(F361:G361)</f>
        <v>36.125</v>
      </c>
      <c r="N361" s="9">
        <f>AVERAGE(H361:I361)</f>
        <v>37.049999999999997</v>
      </c>
      <c r="O361" s="10">
        <f>10^((M361-43.6)/-3.47)</f>
        <v>142.61942276204664</v>
      </c>
      <c r="P361" s="10">
        <f>10^((N361-42.5)/-3.38)</f>
        <v>40.966233446486953</v>
      </c>
      <c r="Q361" s="10">
        <f>AVERAGE(O361,P361)</f>
        <v>91.792828104266789</v>
      </c>
      <c r="R361" s="10">
        <f>Q361/0.1</f>
        <v>917.92828104266789</v>
      </c>
    </row>
    <row r="362" spans="1:18" ht="20" customHeight="1" x14ac:dyDescent="0.15">
      <c r="A362" s="5">
        <v>38329</v>
      </c>
      <c r="B362" s="5" t="s">
        <v>35</v>
      </c>
      <c r="C362" s="5" t="s">
        <v>36</v>
      </c>
      <c r="D362" s="6">
        <v>44546</v>
      </c>
      <c r="E362" s="6">
        <v>44550</v>
      </c>
      <c r="F362" s="7">
        <v>38.21</v>
      </c>
      <c r="G362" s="7">
        <v>36.299999999999997</v>
      </c>
      <c r="H362" s="7">
        <v>35.729999999999997</v>
      </c>
      <c r="I362" s="7">
        <v>35.04</v>
      </c>
      <c r="J362" s="8" t="str">
        <f>IF(COUNTIF(F362:I362,"Cq&gt;45")&lt;2,"Dual","Single")</f>
        <v>Dual</v>
      </c>
      <c r="K362" s="8" t="str">
        <f>IF(J362="Dual","",IF(AND(F362="Cq&gt;45",G362="Cq&gt;45"),"Orf","N"))</f>
        <v/>
      </c>
      <c r="L362" s="9">
        <f>AVERAGE(F362:I362)</f>
        <v>36.319999999999993</v>
      </c>
      <c r="M362" s="9">
        <f>AVERAGE(F362:G362)</f>
        <v>37.254999999999995</v>
      </c>
      <c r="N362" s="9">
        <f>AVERAGE(H362:I362)</f>
        <v>35.384999999999998</v>
      </c>
      <c r="O362" s="10">
        <f>10^((M362-43.6)/-3.47)</f>
        <v>67.379884061103937</v>
      </c>
      <c r="P362" s="10">
        <f>10^((N362-42.5)/-3.38)</f>
        <v>127.35898398655962</v>
      </c>
      <c r="Q362" s="10">
        <f>AVERAGE(O362,P362)</f>
        <v>97.369434023831786</v>
      </c>
      <c r="R362" s="10">
        <f>Q362/0.1</f>
        <v>973.69434023831786</v>
      </c>
    </row>
    <row r="363" spans="1:18" ht="20" customHeight="1" x14ac:dyDescent="0.15">
      <c r="A363" s="5">
        <v>38331</v>
      </c>
      <c r="B363" s="5" t="s">
        <v>62</v>
      </c>
      <c r="C363" s="5" t="s">
        <v>63</v>
      </c>
      <c r="D363" s="6">
        <v>44550</v>
      </c>
      <c r="E363" s="6">
        <v>44551</v>
      </c>
      <c r="F363" s="7">
        <v>32.08</v>
      </c>
      <c r="G363" s="7">
        <v>32.119999999999997</v>
      </c>
      <c r="H363" s="7">
        <v>31.46</v>
      </c>
      <c r="I363" s="7">
        <v>31.5</v>
      </c>
      <c r="J363" s="8" t="str">
        <f>IF(COUNTIF(F363:I363,"Cq&gt;45")&lt;2,"Dual","Single")</f>
        <v>Dual</v>
      </c>
      <c r="K363" s="8" t="str">
        <f>IF(J363="Dual","",IF(AND(F363="Cq&gt;45",G363="Cq&gt;45"),"Orf","N"))</f>
        <v/>
      </c>
      <c r="L363" s="9">
        <f>AVERAGE(F363:I363)</f>
        <v>31.79</v>
      </c>
      <c r="M363" s="9">
        <f>AVERAGE(F363:G363)</f>
        <v>32.099999999999994</v>
      </c>
      <c r="N363" s="9">
        <f>AVERAGE(H363:I363)</f>
        <v>31.48</v>
      </c>
      <c r="O363" s="10">
        <f>10^((M363-43.6)/-3.47)</f>
        <v>2061.2042889256149</v>
      </c>
      <c r="P363" s="10">
        <f>10^((N363-42.5)/-3.38)</f>
        <v>1821.1890464834446</v>
      </c>
      <c r="Q363" s="10">
        <f>AVERAGE(O363,P363)</f>
        <v>1941.1966677045298</v>
      </c>
      <c r="R363" s="10">
        <f>Q363/0.1</f>
        <v>19411.966677045297</v>
      </c>
    </row>
    <row r="364" spans="1:18" ht="20" customHeight="1" x14ac:dyDescent="0.15">
      <c r="A364" s="5">
        <v>38333</v>
      </c>
      <c r="B364" s="5" t="s">
        <v>82</v>
      </c>
      <c r="C364" s="5" t="s">
        <v>238</v>
      </c>
      <c r="D364" s="6">
        <v>44546</v>
      </c>
      <c r="E364" s="6">
        <v>44550</v>
      </c>
      <c r="F364" s="7">
        <v>33.24</v>
      </c>
      <c r="G364" s="7">
        <v>33.130000000000003</v>
      </c>
      <c r="H364" s="7">
        <v>33.54</v>
      </c>
      <c r="I364" s="7">
        <v>33.31</v>
      </c>
      <c r="J364" s="8" t="str">
        <f>IF(COUNTIF(F364:I364,"Cq&gt;45")&lt;2,"Dual","Single")</f>
        <v>Dual</v>
      </c>
      <c r="K364" s="8" t="str">
        <f>IF(J364="Dual","",IF(AND(F364="Cq&gt;45",G364="Cq&gt;45"),"Orf","N"))</f>
        <v/>
      </c>
      <c r="L364" s="9">
        <f>AVERAGE(F364:I364)</f>
        <v>33.305</v>
      </c>
      <c r="M364" s="9">
        <f>AVERAGE(F364:G364)</f>
        <v>33.185000000000002</v>
      </c>
      <c r="N364" s="9">
        <f>AVERAGE(H364:I364)</f>
        <v>33.424999999999997</v>
      </c>
      <c r="O364" s="10">
        <f>10^((M364-43.6)/-3.47)</f>
        <v>1003.3233560984642</v>
      </c>
      <c r="P364" s="10">
        <f>10^((N364-42.5)/-3.38)</f>
        <v>484.07342668212675</v>
      </c>
      <c r="Q364" s="10">
        <f>AVERAGE(O364,P364)</f>
        <v>743.69839139029546</v>
      </c>
      <c r="R364" s="10">
        <f>Q364/0.1</f>
        <v>7436.9839139029546</v>
      </c>
    </row>
    <row r="365" spans="1:18" ht="20" customHeight="1" x14ac:dyDescent="0.15">
      <c r="A365" s="5">
        <v>38335</v>
      </c>
      <c r="B365" s="5" t="s">
        <v>82</v>
      </c>
      <c r="C365" s="5" t="s">
        <v>238</v>
      </c>
      <c r="D365" s="6">
        <v>44550</v>
      </c>
      <c r="E365" s="6">
        <v>44551</v>
      </c>
      <c r="F365" s="7">
        <v>35.79</v>
      </c>
      <c r="G365" s="7">
        <v>38.21</v>
      </c>
      <c r="H365" s="7">
        <v>34.54</v>
      </c>
      <c r="I365" s="7">
        <v>36.159999999999997</v>
      </c>
      <c r="J365" s="8" t="str">
        <f>IF(COUNTIF(F365:I365,"Cq&gt;45")&lt;2,"Dual","Single")</f>
        <v>Dual</v>
      </c>
      <c r="K365" s="8" t="str">
        <f>IF(J365="Dual","",IF(AND(F365="Cq&gt;45",G365="Cq&gt;45"),"Orf","N"))</f>
        <v/>
      </c>
      <c r="L365" s="9">
        <f>AVERAGE(F365:I365)</f>
        <v>36.174999999999997</v>
      </c>
      <c r="M365" s="9">
        <f>AVERAGE(F365:G365)</f>
        <v>37</v>
      </c>
      <c r="N365" s="9">
        <f>AVERAGE(H365:I365)</f>
        <v>35.349999999999994</v>
      </c>
      <c r="O365" s="10">
        <f>10^((M365-43.6)/-3.47)</f>
        <v>79.802645938180916</v>
      </c>
      <c r="P365" s="10">
        <f>10^((N365-42.5)/-3.38)</f>
        <v>130.43213867190107</v>
      </c>
      <c r="Q365" s="10">
        <f>AVERAGE(O365,P365)</f>
        <v>105.11739230504099</v>
      </c>
      <c r="R365" s="10">
        <f>Q365/0.1</f>
        <v>1051.1739230504099</v>
      </c>
    </row>
    <row r="366" spans="1:18" ht="20" customHeight="1" x14ac:dyDescent="0.15">
      <c r="A366" s="5">
        <v>38337</v>
      </c>
      <c r="B366" s="5" t="s">
        <v>43</v>
      </c>
      <c r="C366" s="5" t="s">
        <v>44</v>
      </c>
      <c r="D366" s="6">
        <v>44550</v>
      </c>
      <c r="E366" s="6">
        <v>44551</v>
      </c>
      <c r="F366" s="7">
        <v>38.33</v>
      </c>
      <c r="G366" s="7">
        <v>38.25</v>
      </c>
      <c r="H366" s="7">
        <v>38.119999999999997</v>
      </c>
      <c r="I366" s="7" t="s">
        <v>22</v>
      </c>
      <c r="J366" s="8" t="str">
        <f>IF(COUNTIF(F366:I366,"Cq&gt;45")&lt;2,"Dual","Single")</f>
        <v>Dual</v>
      </c>
      <c r="K366" s="8" t="str">
        <f>IF(J366="Dual","",IF(AND(F366="Cq&gt;45",G366="Cq&gt;45"),"Orf","N"))</f>
        <v/>
      </c>
      <c r="L366" s="9">
        <f>AVERAGE(F366:I366)</f>
        <v>38.233333333333327</v>
      </c>
      <c r="M366" s="9">
        <f>AVERAGE(F366:G366)</f>
        <v>38.29</v>
      </c>
      <c r="N366" s="9">
        <f>AVERAGE(H366:I366)</f>
        <v>38.119999999999997</v>
      </c>
      <c r="O366" s="10">
        <f>10^((M366-43.6)/-3.47)</f>
        <v>33.904657846606327</v>
      </c>
      <c r="P366" s="10">
        <f>10^((N366-42.5)/-3.38)</f>
        <v>19.763232879260734</v>
      </c>
      <c r="Q366" s="10">
        <f>AVERAGE(O366,P366)</f>
        <v>26.83394536293353</v>
      </c>
      <c r="R366" s="10">
        <f>Q366/0.1</f>
        <v>268.33945362933531</v>
      </c>
    </row>
    <row r="367" spans="1:18" ht="20" customHeight="1" x14ac:dyDescent="0.15">
      <c r="A367" s="5">
        <v>38339</v>
      </c>
      <c r="B367" s="5" t="s">
        <v>84</v>
      </c>
      <c r="C367" s="5" t="s">
        <v>85</v>
      </c>
      <c r="D367" s="6">
        <v>44546</v>
      </c>
      <c r="E367" s="6">
        <v>44550</v>
      </c>
      <c r="F367" s="7">
        <v>35.119999999999997</v>
      </c>
      <c r="G367" s="7">
        <v>35.49</v>
      </c>
      <c r="H367" s="7">
        <v>35.14</v>
      </c>
      <c r="I367" s="7">
        <v>34.83</v>
      </c>
      <c r="J367" s="8" t="str">
        <f>IF(COUNTIF(F367:I367,"Cq&gt;45")&lt;2,"Dual","Single")</f>
        <v>Dual</v>
      </c>
      <c r="K367" s="8" t="str">
        <f>IF(J367="Dual","",IF(AND(F367="Cq&gt;45",G367="Cq&gt;45"),"Orf","N"))</f>
        <v/>
      </c>
      <c r="L367" s="9">
        <f>AVERAGE(F367:I367)</f>
        <v>35.144999999999996</v>
      </c>
      <c r="M367" s="9">
        <f>AVERAGE(F367:G367)</f>
        <v>35.305</v>
      </c>
      <c r="N367" s="9">
        <f>AVERAGE(H367:I367)</f>
        <v>34.984999999999999</v>
      </c>
      <c r="O367" s="10">
        <f>10^((M367-43.6)/-3.47)</f>
        <v>245.74795557820354</v>
      </c>
      <c r="P367" s="10">
        <f>10^((N367-42.5)/-3.38)</f>
        <v>167.25256276476662</v>
      </c>
      <c r="Q367" s="10">
        <f>AVERAGE(O367,P367)</f>
        <v>206.50025917148508</v>
      </c>
      <c r="R367" s="10">
        <f>Q367/0.1</f>
        <v>2065.0025917148505</v>
      </c>
    </row>
    <row r="368" spans="1:18" ht="20" customHeight="1" x14ac:dyDescent="0.15">
      <c r="A368" s="5">
        <v>38341</v>
      </c>
      <c r="B368" s="5" t="s">
        <v>84</v>
      </c>
      <c r="C368" s="5" t="s">
        <v>85</v>
      </c>
      <c r="D368" s="6">
        <v>44550</v>
      </c>
      <c r="E368" s="6">
        <v>44551</v>
      </c>
      <c r="F368" s="7">
        <v>35.72</v>
      </c>
      <c r="G368" s="7">
        <v>35.520000000000003</v>
      </c>
      <c r="H368" s="7">
        <v>35.1</v>
      </c>
      <c r="I368" s="7">
        <v>34.4</v>
      </c>
      <c r="J368" s="8" t="str">
        <f>IF(COUNTIF(F368:I368,"Cq&gt;45")&lt;2,"Dual","Single")</f>
        <v>Dual</v>
      </c>
      <c r="K368" s="8" t="str">
        <f>IF(J368="Dual","",IF(AND(F368="Cq&gt;45",G368="Cq&gt;45"),"Orf","N"))</f>
        <v/>
      </c>
      <c r="L368" s="9">
        <f>AVERAGE(F368:I368)</f>
        <v>35.185000000000002</v>
      </c>
      <c r="M368" s="9">
        <f>AVERAGE(F368:G368)</f>
        <v>35.620000000000005</v>
      </c>
      <c r="N368" s="9">
        <f>AVERAGE(H368:I368)</f>
        <v>34.75</v>
      </c>
      <c r="O368" s="10">
        <f>10^((M368-43.6)/-3.47)</f>
        <v>199.3938759552436</v>
      </c>
      <c r="P368" s="10">
        <f>10^((N368-42.5)/-3.38)</f>
        <v>196.29055740548577</v>
      </c>
      <c r="Q368" s="10">
        <f>AVERAGE(O368,P368)</f>
        <v>197.84221668036469</v>
      </c>
      <c r="R368" s="10">
        <f>Q368/0.1</f>
        <v>1978.4221668036469</v>
      </c>
    </row>
    <row r="369" spans="1:18" ht="20" customHeight="1" x14ac:dyDescent="0.15">
      <c r="A369" s="5">
        <v>38343</v>
      </c>
      <c r="B369" s="5" t="s">
        <v>45</v>
      </c>
      <c r="C369" s="5" t="s">
        <v>239</v>
      </c>
      <c r="D369" s="6">
        <v>44550</v>
      </c>
      <c r="E369" s="6">
        <v>44551</v>
      </c>
      <c r="F369" s="7">
        <v>33.93</v>
      </c>
      <c r="G369" s="7">
        <v>33.79</v>
      </c>
      <c r="H369" s="7">
        <v>33.409999999999997</v>
      </c>
      <c r="I369" s="7">
        <v>34.18</v>
      </c>
      <c r="J369" s="8" t="str">
        <f>IF(COUNTIF(F369:I369,"Cq&gt;45")&lt;2,"Dual","Single")</f>
        <v>Dual</v>
      </c>
      <c r="K369" s="8" t="str">
        <f>IF(J369="Dual","",IF(AND(F369="Cq&gt;45",G369="Cq&gt;45"),"Orf","N"))</f>
        <v/>
      </c>
      <c r="L369" s="9">
        <f>AVERAGE(F369:I369)</f>
        <v>33.827500000000001</v>
      </c>
      <c r="M369" s="9">
        <f>AVERAGE(F369:G369)</f>
        <v>33.86</v>
      </c>
      <c r="N369" s="9">
        <f>AVERAGE(H369:I369)</f>
        <v>33.795000000000002</v>
      </c>
      <c r="O369" s="10">
        <f>10^((M369-43.6)/-3.47)</f>
        <v>641.08619724998744</v>
      </c>
      <c r="P369" s="10">
        <f>10^((N369-42.5)/-3.38)</f>
        <v>376.22165276991234</v>
      </c>
      <c r="Q369" s="10">
        <f>AVERAGE(O369,P369)</f>
        <v>508.65392500994989</v>
      </c>
      <c r="R369" s="10">
        <f>Q369/0.1</f>
        <v>5086.5392500994985</v>
      </c>
    </row>
    <row r="370" spans="1:18" ht="20" customHeight="1" x14ac:dyDescent="0.15">
      <c r="A370" s="5">
        <v>38345</v>
      </c>
      <c r="B370" s="5" t="s">
        <v>240</v>
      </c>
      <c r="C370" s="5" t="s">
        <v>241</v>
      </c>
      <c r="D370" s="6">
        <v>44550</v>
      </c>
      <c r="E370" s="6">
        <v>44551</v>
      </c>
      <c r="F370" s="7">
        <v>37.270000000000003</v>
      </c>
      <c r="G370" s="7">
        <v>36.6</v>
      </c>
      <c r="H370" s="7" t="s">
        <v>22</v>
      </c>
      <c r="I370" s="7">
        <v>37.19</v>
      </c>
      <c r="J370" s="8" t="str">
        <f>IF(COUNTIF(F370:I370,"Cq&gt;45")&lt;2,"Dual","Single")</f>
        <v>Dual</v>
      </c>
      <c r="K370" s="8" t="str">
        <f>IF(J370="Dual","",IF(AND(F370="Cq&gt;45",G370="Cq&gt;45"),"Orf","N"))</f>
        <v/>
      </c>
      <c r="L370" s="9">
        <f>AVERAGE(F370:I370)</f>
        <v>37.020000000000003</v>
      </c>
      <c r="M370" s="9">
        <f>AVERAGE(F370:G370)</f>
        <v>36.935000000000002</v>
      </c>
      <c r="N370" s="9">
        <f>AVERAGE(H370:I370)</f>
        <v>37.19</v>
      </c>
      <c r="O370" s="10">
        <f>10^((M370-43.6)/-3.47)</f>
        <v>83.320003503819734</v>
      </c>
      <c r="P370" s="10">
        <f>10^((N370-42.5)/-3.38)</f>
        <v>37.239678003819634</v>
      </c>
      <c r="Q370" s="10">
        <f>AVERAGE(O370,P370)</f>
        <v>60.279840753819684</v>
      </c>
      <c r="R370" s="10">
        <f>Q370/0.1</f>
        <v>602.79840753819678</v>
      </c>
    </row>
    <row r="371" spans="1:18" ht="20" customHeight="1" x14ac:dyDescent="0.15">
      <c r="A371" s="5">
        <v>38347</v>
      </c>
      <c r="B371" s="5" t="s">
        <v>160</v>
      </c>
      <c r="C371" s="5" t="s">
        <v>161</v>
      </c>
      <c r="D371" s="6">
        <v>44550</v>
      </c>
      <c r="E371" s="6">
        <v>44551</v>
      </c>
      <c r="F371" s="7">
        <v>36.04</v>
      </c>
      <c r="G371" s="7">
        <v>38.21</v>
      </c>
      <c r="H371" s="7" t="s">
        <v>22</v>
      </c>
      <c r="I371" s="7">
        <v>38.06</v>
      </c>
      <c r="J371" s="8" t="str">
        <f>IF(COUNTIF(F371:I371,"Cq&gt;45")&lt;2,"Dual","Single")</f>
        <v>Dual</v>
      </c>
      <c r="K371" s="8" t="str">
        <f>IF(J371="Dual","",IF(AND(F371="Cq&gt;45",G371="Cq&gt;45"),"Orf","N"))</f>
        <v/>
      </c>
      <c r="L371" s="9">
        <f>AVERAGE(F371:I371)</f>
        <v>37.436666666666667</v>
      </c>
      <c r="M371" s="9">
        <f>AVERAGE(F371:G371)</f>
        <v>37.125</v>
      </c>
      <c r="N371" s="9">
        <f>AVERAGE(H371:I371)</f>
        <v>38.06</v>
      </c>
      <c r="O371" s="10">
        <f>10^((M371-43.6)/-3.47)</f>
        <v>73.450412020633365</v>
      </c>
      <c r="P371" s="10">
        <f>10^((N371-42.5)/-3.38)</f>
        <v>20.587777568215934</v>
      </c>
      <c r="Q371" s="10">
        <f>AVERAGE(O371,P371)</f>
        <v>47.019094794424646</v>
      </c>
      <c r="R371" s="10">
        <f>Q371/0.1</f>
        <v>470.19094794424643</v>
      </c>
    </row>
    <row r="372" spans="1:18" ht="20" customHeight="1" x14ac:dyDescent="0.15">
      <c r="A372" s="5">
        <v>38349</v>
      </c>
      <c r="B372" s="5" t="s">
        <v>160</v>
      </c>
      <c r="C372" s="5" t="s">
        <v>161</v>
      </c>
      <c r="D372" s="6">
        <v>44550</v>
      </c>
      <c r="E372" s="6">
        <v>44551</v>
      </c>
      <c r="F372" s="7">
        <v>37.549999999999997</v>
      </c>
      <c r="G372" s="7">
        <v>37.29</v>
      </c>
      <c r="H372" s="7">
        <v>36.36</v>
      </c>
      <c r="I372" s="7">
        <v>36.590000000000003</v>
      </c>
      <c r="J372" s="8" t="str">
        <f>IF(COUNTIF(F372:I372,"Cq&gt;45")&lt;2,"Dual","Single")</f>
        <v>Dual</v>
      </c>
      <c r="K372" s="8" t="str">
        <f>IF(J372="Dual","",IF(AND(F372="Cq&gt;45",G372="Cq&gt;45"),"Orf","N"))</f>
        <v/>
      </c>
      <c r="L372" s="9">
        <f>AVERAGE(F372:I372)</f>
        <v>36.947500000000005</v>
      </c>
      <c r="M372" s="9">
        <f>AVERAGE(F372:G372)</f>
        <v>37.42</v>
      </c>
      <c r="N372" s="9">
        <f>AVERAGE(H372:I372)</f>
        <v>36.475000000000001</v>
      </c>
      <c r="O372" s="10">
        <f>10^((M372-43.6)/-3.47)</f>
        <v>60.3920576708665</v>
      </c>
      <c r="P372" s="10">
        <f>10^((N372-42.5)/-3.38)</f>
        <v>60.610013214658615</v>
      </c>
      <c r="Q372" s="10">
        <f>AVERAGE(O372,P372)</f>
        <v>60.501035442762557</v>
      </c>
      <c r="R372" s="10">
        <f>Q372/0.1</f>
        <v>605.01035442762554</v>
      </c>
    </row>
    <row r="373" spans="1:18" ht="20" customHeight="1" x14ac:dyDescent="0.15">
      <c r="A373" s="5">
        <v>38359</v>
      </c>
      <c r="B373" s="5" t="s">
        <v>18</v>
      </c>
      <c r="C373" s="5" t="s">
        <v>19</v>
      </c>
      <c r="D373" s="6">
        <v>44547</v>
      </c>
      <c r="E373" s="6">
        <v>44550</v>
      </c>
      <c r="F373" s="7">
        <v>31.14</v>
      </c>
      <c r="G373" s="7">
        <v>31.14</v>
      </c>
      <c r="H373" s="7">
        <v>30.81</v>
      </c>
      <c r="I373" s="7">
        <v>31.07</v>
      </c>
      <c r="J373" s="8" t="str">
        <f>IF(COUNTIF(F373:I373,"Cq&gt;45")&lt;2,"Dual","Single")</f>
        <v>Dual</v>
      </c>
      <c r="K373" s="8" t="str">
        <f>IF(J373="Dual","",IF(AND(F373="Cq&gt;45",G373="Cq&gt;45"),"Orf","N"))</f>
        <v/>
      </c>
      <c r="L373" s="9">
        <f>AVERAGE(F373:I373)</f>
        <v>31.04</v>
      </c>
      <c r="M373" s="9">
        <f>AVERAGE(F373:G373)</f>
        <v>31.14</v>
      </c>
      <c r="N373" s="9">
        <f>AVERAGE(H373:I373)</f>
        <v>30.939999999999998</v>
      </c>
      <c r="O373" s="10">
        <f>10^((M373-43.6)/-3.47)</f>
        <v>3897.4279738232149</v>
      </c>
      <c r="P373" s="10">
        <f>10^((N373-42.5)/-3.38)</f>
        <v>2630.9848251635576</v>
      </c>
      <c r="Q373" s="10">
        <f>AVERAGE(O373,P373)</f>
        <v>3264.206399493386</v>
      </c>
      <c r="R373" s="10">
        <f>Q373/0.1</f>
        <v>32642.063994933858</v>
      </c>
    </row>
    <row r="374" spans="1:18" ht="20" customHeight="1" x14ac:dyDescent="0.15">
      <c r="A374" s="5">
        <v>38361</v>
      </c>
      <c r="B374" s="5" t="s">
        <v>60</v>
      </c>
      <c r="C374" s="5" t="s">
        <v>242</v>
      </c>
      <c r="D374" s="6">
        <v>44550</v>
      </c>
      <c r="E374" s="6">
        <v>44551</v>
      </c>
      <c r="F374" s="7">
        <v>32.78</v>
      </c>
      <c r="G374" s="7">
        <v>32.65</v>
      </c>
      <c r="H374" s="7">
        <v>32.21</v>
      </c>
      <c r="I374" s="7">
        <v>32.19</v>
      </c>
      <c r="J374" s="8" t="s">
        <v>74</v>
      </c>
      <c r="K374" s="8" t="str">
        <f>IF(J374="Dual","",IF(AND(F374="Cq&gt;45",G374="Cq&gt;45"),"Orf","N"))</f>
        <v/>
      </c>
      <c r="L374" s="9">
        <f>AVERAGE(F374:I374)</f>
        <v>32.457500000000003</v>
      </c>
      <c r="M374" s="9">
        <f>AVERAGE(F374:G374)</f>
        <v>32.715000000000003</v>
      </c>
      <c r="N374" s="9">
        <f>AVERAGE(H374:I374)</f>
        <v>32.200000000000003</v>
      </c>
      <c r="O374" s="10">
        <f>10^((M374-43.6)/-3.47)</f>
        <v>1370.5270388543231</v>
      </c>
      <c r="P374" s="10">
        <f>10^((N374-42.5)/-3.38)</f>
        <v>1115.1602437024637</v>
      </c>
      <c r="Q374" s="10">
        <f>AVERAGE(O374,P374)</f>
        <v>1242.8436412783935</v>
      </c>
      <c r="R374" s="10">
        <f>Q374/0.1</f>
        <v>12428.436412783934</v>
      </c>
    </row>
    <row r="375" spans="1:18" ht="20" customHeight="1" x14ac:dyDescent="0.15">
      <c r="A375" s="5">
        <v>38363</v>
      </c>
      <c r="B375" s="5" t="s">
        <v>66</v>
      </c>
      <c r="C375" s="5" t="s">
        <v>67</v>
      </c>
      <c r="D375" s="6">
        <v>44547</v>
      </c>
      <c r="E375" s="6">
        <v>44551</v>
      </c>
      <c r="F375" s="7">
        <v>35.17</v>
      </c>
      <c r="G375" s="7">
        <v>35.28</v>
      </c>
      <c r="H375" s="7">
        <v>36.11</v>
      </c>
      <c r="I375" s="7">
        <v>36.53</v>
      </c>
      <c r="J375" s="8" t="str">
        <f>IF(COUNTIF(F375:I375,"Cq&gt;45")&lt;2,"Dual","Single")</f>
        <v>Dual</v>
      </c>
      <c r="K375" s="8" t="str">
        <f>IF(J375="Dual","",IF(AND(F375="Cq&gt;45",G375="Cq&gt;45"),"Orf","N"))</f>
        <v/>
      </c>
      <c r="L375" s="9">
        <f>AVERAGE(F375:I375)</f>
        <v>35.772500000000001</v>
      </c>
      <c r="M375" s="9">
        <f>AVERAGE(F375:G375)</f>
        <v>35.225000000000001</v>
      </c>
      <c r="N375" s="9">
        <f>AVERAGE(H375:I375)</f>
        <v>36.32</v>
      </c>
      <c r="O375" s="10">
        <f>10^((M375-43.6)/-3.47)</f>
        <v>259.14609477628193</v>
      </c>
      <c r="P375" s="10">
        <f>10^((N375-42.5)/-3.38)</f>
        <v>67.36004472717525</v>
      </c>
      <c r="Q375" s="10">
        <f>AVERAGE(O375,P375)</f>
        <v>163.25306975172859</v>
      </c>
      <c r="R375" s="10">
        <f>Q375/0.1</f>
        <v>1632.5306975172857</v>
      </c>
    </row>
    <row r="376" spans="1:18" ht="20" customHeight="1" x14ac:dyDescent="0.15">
      <c r="A376" s="5">
        <v>38365</v>
      </c>
      <c r="B376" s="5" t="s">
        <v>152</v>
      </c>
      <c r="C376" s="5" t="s">
        <v>153</v>
      </c>
      <c r="D376" s="6">
        <v>44550</v>
      </c>
      <c r="E376" s="6">
        <v>44551</v>
      </c>
      <c r="F376" s="7">
        <v>38.21</v>
      </c>
      <c r="G376" s="7" t="s">
        <v>22</v>
      </c>
      <c r="H376" s="7" t="s">
        <v>22</v>
      </c>
      <c r="I376" s="7" t="s">
        <v>22</v>
      </c>
      <c r="J376" s="8" t="str">
        <f>IF(COUNTIF(F376:I376,"Cq&gt;45")&lt;2,"Dual","Single")</f>
        <v>Single</v>
      </c>
      <c r="K376" s="8" t="str">
        <f>IF(J376="Dual","",IF(AND(F376="Cq&gt;45",G376="Cq&gt;45"),"Orf","N"))</f>
        <v>N</v>
      </c>
      <c r="L376" s="9">
        <f>AVERAGE(F376:I376)</f>
        <v>38.21</v>
      </c>
      <c r="M376" s="9">
        <f>AVERAGE(F376:G376)</f>
        <v>38.21</v>
      </c>
      <c r="N376" s="9"/>
      <c r="O376" s="10">
        <f>10^((M376-43.6)/-3.47)</f>
        <v>35.753134364847369</v>
      </c>
      <c r="P376" s="10"/>
      <c r="Q376" s="10">
        <f>AVERAGE(O376,P376)</f>
        <v>35.753134364847369</v>
      </c>
      <c r="R376" s="10">
        <f>Q376/0.1</f>
        <v>357.53134364847369</v>
      </c>
    </row>
    <row r="377" spans="1:18" ht="20" customHeight="1" x14ac:dyDescent="0.15">
      <c r="A377" s="5">
        <v>7233258</v>
      </c>
      <c r="B377" s="5" t="s">
        <v>57</v>
      </c>
      <c r="C377" s="5" t="s">
        <v>58</v>
      </c>
      <c r="D377" s="5" t="s">
        <v>59</v>
      </c>
      <c r="E377" s="6">
        <v>44515</v>
      </c>
      <c r="F377" s="7">
        <v>38.479999999999997</v>
      </c>
      <c r="G377" s="7">
        <v>36.49</v>
      </c>
      <c r="H377" s="7">
        <v>36.85</v>
      </c>
      <c r="I377" s="7">
        <v>36.97</v>
      </c>
      <c r="J377" s="8" t="str">
        <f>IF(COUNTIF(F377:I377,"Cq&gt;45")&lt;2,"Dual","Single")</f>
        <v>Dual</v>
      </c>
      <c r="K377" s="8" t="str">
        <f>IF(J377="Dual","",IF(AND(F377="Cq&gt;45",G377="Cq&gt;45"),"Orf","N"))</f>
        <v/>
      </c>
      <c r="L377" s="9">
        <f>AVERAGE(F377:I377)</f>
        <v>37.197499999999998</v>
      </c>
      <c r="M377" s="9">
        <f>AVERAGE(F377:G377)</f>
        <v>37.484999999999999</v>
      </c>
      <c r="N377" s="9">
        <f>AVERAGE(H377:I377)</f>
        <v>36.909999999999997</v>
      </c>
      <c r="O377" s="10">
        <f>10^((M377-43.6)/-3.47)</f>
        <v>57.84260433408916</v>
      </c>
      <c r="P377" s="10">
        <f>10^((N377-42.5)/-3.38)</f>
        <v>45.065703377454867</v>
      </c>
      <c r="Q377" s="10">
        <f>AVERAGE(O377,P377)</f>
        <v>51.454153855772013</v>
      </c>
      <c r="R377" s="10">
        <f>Q377/0.1</f>
        <v>514.54153855772006</v>
      </c>
    </row>
    <row r="378" spans="1:18" ht="20" customHeight="1" x14ac:dyDescent="0.15">
      <c r="A378" s="5">
        <v>7236347</v>
      </c>
      <c r="B378" s="5" t="s">
        <v>60</v>
      </c>
      <c r="C378" s="5" t="s">
        <v>61</v>
      </c>
      <c r="D378" s="5" t="s">
        <v>59</v>
      </c>
      <c r="E378" s="6">
        <v>44516</v>
      </c>
      <c r="F378" s="7" t="s">
        <v>22</v>
      </c>
      <c r="G378" s="7">
        <v>35.17</v>
      </c>
      <c r="H378" s="7">
        <v>42.69</v>
      </c>
      <c r="I378" s="7">
        <v>36.15</v>
      </c>
      <c r="J378" s="8" t="str">
        <f>IF(COUNTIF(F378:I378,"Cq&gt;45")&lt;2,"Dual","Single")</f>
        <v>Dual</v>
      </c>
      <c r="K378" s="8" t="str">
        <f>IF(J378="Dual","",IF(AND(F378="Cq&gt;45",G378="Cq&gt;45"),"Orf","N"))</f>
        <v/>
      </c>
      <c r="L378" s="9">
        <f>AVERAGE(F378:I378)</f>
        <v>38.00333333333333</v>
      </c>
      <c r="M378" s="9">
        <f>AVERAGE(F378:G378)</f>
        <v>35.17</v>
      </c>
      <c r="N378" s="9">
        <f>AVERAGE(H378:I378)</f>
        <v>39.42</v>
      </c>
      <c r="O378" s="10">
        <f>10^((M378-43.6)/-3.47)</f>
        <v>268.7786774861479</v>
      </c>
      <c r="P378" s="10">
        <f>10^((N378-42.5)/-3.38)</f>
        <v>8.1515951745222033</v>
      </c>
      <c r="Q378" s="10">
        <f>AVERAGE(O378,P378)</f>
        <v>138.46513633033504</v>
      </c>
      <c r="R378" s="10">
        <f>Q378/0.1</f>
        <v>1384.6513633033503</v>
      </c>
    </row>
    <row r="379" spans="1:18" ht="20" customHeight="1" x14ac:dyDescent="0.15">
      <c r="A379" s="5">
        <v>7236419</v>
      </c>
      <c r="B379" s="5" t="s">
        <v>62</v>
      </c>
      <c r="C379" s="5" t="s">
        <v>63</v>
      </c>
      <c r="D379" s="5" t="s">
        <v>59</v>
      </c>
      <c r="E379" s="6">
        <v>44516</v>
      </c>
      <c r="F379" s="7">
        <v>33.81</v>
      </c>
      <c r="G379" s="7">
        <v>33.47</v>
      </c>
      <c r="H379" s="7">
        <v>33.79</v>
      </c>
      <c r="I379" s="7">
        <v>33.200000000000003</v>
      </c>
      <c r="J379" s="8" t="str">
        <f>IF(COUNTIF(F379:I379,"Cq&gt;45")&lt;2,"Dual","Single")</f>
        <v>Dual</v>
      </c>
      <c r="K379" s="8" t="str">
        <f>IF(J379="Dual","",IF(AND(F379="Cq&gt;45",G379="Cq&gt;45"),"Orf","N"))</f>
        <v/>
      </c>
      <c r="L379" s="9">
        <f>AVERAGE(F379:I379)</f>
        <v>33.567499999999995</v>
      </c>
      <c r="M379" s="9">
        <f>AVERAGE(F379:G379)</f>
        <v>33.64</v>
      </c>
      <c r="N379" s="9">
        <f>AVERAGE(H379:I379)</f>
        <v>33.495000000000005</v>
      </c>
      <c r="O379" s="10">
        <f>10^((M379-43.6)/-3.47)</f>
        <v>741.85154053196902</v>
      </c>
      <c r="P379" s="10">
        <f>10^((N379-42.5)/-3.38)</f>
        <v>461.53132572847954</v>
      </c>
      <c r="Q379" s="10">
        <f>AVERAGE(O379,P379)</f>
        <v>601.69143313022425</v>
      </c>
      <c r="R379" s="10">
        <f>Q379/0.1</f>
        <v>6016.9143313022423</v>
      </c>
    </row>
    <row r="380" spans="1:18" ht="20" customHeight="1" x14ac:dyDescent="0.15">
      <c r="A380" s="5">
        <v>7238127</v>
      </c>
      <c r="B380" s="5" t="s">
        <v>64</v>
      </c>
      <c r="C380" s="5" t="s">
        <v>65</v>
      </c>
      <c r="D380" s="5" t="s">
        <v>59</v>
      </c>
      <c r="E380" s="6">
        <v>44517</v>
      </c>
      <c r="F380" s="7">
        <v>37</v>
      </c>
      <c r="G380" s="7">
        <v>36</v>
      </c>
      <c r="H380" s="7">
        <v>36.47</v>
      </c>
      <c r="I380" s="7">
        <v>35.76</v>
      </c>
      <c r="J380" s="8" t="str">
        <f>IF(COUNTIF(F380:I380,"Cq&gt;45")&lt;2,"Dual","Single")</f>
        <v>Dual</v>
      </c>
      <c r="K380" s="8" t="str">
        <f>IF(J380="Dual","",IF(AND(F380="Cq&gt;45",G380="Cq&gt;45"),"Orf","N"))</f>
        <v/>
      </c>
      <c r="L380" s="9">
        <f>AVERAGE(F380:I380)</f>
        <v>36.307499999999997</v>
      </c>
      <c r="M380" s="9">
        <f>AVERAGE(F380:G380)</f>
        <v>36.5</v>
      </c>
      <c r="N380" s="9">
        <f>AVERAGE(H380:I380)</f>
        <v>36.114999999999995</v>
      </c>
      <c r="O380" s="10">
        <f>10^((M380-43.6)/-3.47)</f>
        <v>111.20120927787916</v>
      </c>
      <c r="P380" s="10">
        <f>10^((N380-42.5)/-3.38)</f>
        <v>77.455677035735619</v>
      </c>
      <c r="Q380" s="10">
        <f>AVERAGE(O380,P380)</f>
        <v>94.328443156807396</v>
      </c>
      <c r="R380" s="10">
        <f>Q380/0.1</f>
        <v>943.28443156807396</v>
      </c>
    </row>
    <row r="381" spans="1:18" ht="20" customHeight="1" x14ac:dyDescent="0.15">
      <c r="A381" s="5">
        <v>7238418</v>
      </c>
      <c r="B381" s="5" t="s">
        <v>66</v>
      </c>
      <c r="C381" s="5" t="s">
        <v>67</v>
      </c>
      <c r="D381" s="5" t="s">
        <v>59</v>
      </c>
      <c r="E381" s="6">
        <v>44517</v>
      </c>
      <c r="F381" s="7">
        <v>36.89</v>
      </c>
      <c r="G381" s="7">
        <v>36.950000000000003</v>
      </c>
      <c r="H381" s="7">
        <v>35.700000000000003</v>
      </c>
      <c r="I381" s="7">
        <v>36.49</v>
      </c>
      <c r="J381" s="8" t="str">
        <f>IF(COUNTIF(F381:I381,"Cq&gt;45")&lt;2,"Dual","Single")</f>
        <v>Dual</v>
      </c>
      <c r="K381" s="8" t="str">
        <f>IF(J381="Dual","",IF(AND(F381="Cq&gt;45",G381="Cq&gt;45"),"Orf","N"))</f>
        <v/>
      </c>
      <c r="L381" s="9">
        <f>AVERAGE(F381:I381)</f>
        <v>36.5075</v>
      </c>
      <c r="M381" s="9">
        <f>AVERAGE(F381:G381)</f>
        <v>36.92</v>
      </c>
      <c r="N381" s="9">
        <f>AVERAGE(H381:I381)</f>
        <v>36.094999999999999</v>
      </c>
      <c r="O381" s="10">
        <f>10^((M381-43.6)/-3.47)</f>
        <v>84.153473419691593</v>
      </c>
      <c r="P381" s="10">
        <f>10^((N381-42.5)/-3.38)</f>
        <v>78.51821431816181</v>
      </c>
      <c r="Q381" s="10">
        <f>AVERAGE(O381,P381)</f>
        <v>81.335843868926702</v>
      </c>
      <c r="R381" s="10">
        <f>Q381/0.1</f>
        <v>813.35843868926702</v>
      </c>
    </row>
    <row r="382" spans="1:18" ht="20" customHeight="1" x14ac:dyDescent="0.15">
      <c r="A382" s="5">
        <v>7239193</v>
      </c>
      <c r="B382" s="5" t="s">
        <v>62</v>
      </c>
      <c r="C382" s="5" t="s">
        <v>63</v>
      </c>
      <c r="D382" s="5" t="s">
        <v>59</v>
      </c>
      <c r="E382" s="6">
        <v>44518</v>
      </c>
      <c r="F382" s="7">
        <v>33.82</v>
      </c>
      <c r="G382" s="7">
        <v>33.590000000000003</v>
      </c>
      <c r="H382" s="7">
        <v>33.04</v>
      </c>
      <c r="I382" s="7">
        <v>32.909999999999997</v>
      </c>
      <c r="J382" s="8" t="str">
        <f>IF(COUNTIF(F382:I382,"Cq&gt;45")&lt;2,"Dual","Single")</f>
        <v>Dual</v>
      </c>
      <c r="K382" s="8" t="str">
        <f>IF(J382="Dual","",IF(AND(F382="Cq&gt;45",G382="Cq&gt;45"),"Orf","N"))</f>
        <v/>
      </c>
      <c r="L382" s="9">
        <f>AVERAGE(F382:I382)</f>
        <v>33.339999999999996</v>
      </c>
      <c r="M382" s="9">
        <f>AVERAGE(F382:G382)</f>
        <v>33.704999999999998</v>
      </c>
      <c r="N382" s="9">
        <f>AVERAGE(H382:I382)</f>
        <v>32.974999999999994</v>
      </c>
      <c r="O382" s="10">
        <f>10^((M382-43.6)/-3.47)</f>
        <v>710.53424553748061</v>
      </c>
      <c r="P382" s="10">
        <f>10^((N382-42.5)/-3.38)</f>
        <v>657.72952472414352</v>
      </c>
      <c r="Q382" s="10">
        <f>AVERAGE(O382,P382)</f>
        <v>684.13188513081207</v>
      </c>
      <c r="R382" s="10">
        <f>Q382/0.1</f>
        <v>6841.3188513081204</v>
      </c>
    </row>
    <row r="383" spans="1:18" ht="20" customHeight="1" x14ac:dyDescent="0.15">
      <c r="A383" s="5">
        <v>7239857</v>
      </c>
      <c r="B383" s="5" t="s">
        <v>68</v>
      </c>
      <c r="C383" s="5" t="s">
        <v>69</v>
      </c>
      <c r="D383" s="5" t="s">
        <v>59</v>
      </c>
      <c r="E383" s="6">
        <v>44518</v>
      </c>
      <c r="F383" s="7">
        <v>36.96</v>
      </c>
      <c r="G383" s="7">
        <v>35.9</v>
      </c>
      <c r="H383" s="7">
        <v>37.25</v>
      </c>
      <c r="I383" s="7">
        <v>36.97</v>
      </c>
      <c r="J383" s="8" t="str">
        <f>IF(COUNTIF(F383:I383,"Cq&gt;45")&lt;2,"Dual","Single")</f>
        <v>Dual</v>
      </c>
      <c r="K383" s="8" t="str">
        <f>IF(J383="Dual","",IF(AND(F383="Cq&gt;45",G383="Cq&gt;45"),"Orf","N"))</f>
        <v/>
      </c>
      <c r="L383" s="9">
        <f>AVERAGE(F383:I383)</f>
        <v>36.769999999999996</v>
      </c>
      <c r="M383" s="9">
        <f>AVERAGE(F383:G383)</f>
        <v>36.43</v>
      </c>
      <c r="N383" s="9">
        <f>AVERAGE(H383:I383)</f>
        <v>37.11</v>
      </c>
      <c r="O383" s="10">
        <f>10^((M383-43.6)/-3.47)</f>
        <v>116.48833042151588</v>
      </c>
      <c r="P383" s="10">
        <f>10^((N383-42.5)/-3.38)</f>
        <v>39.325527444934274</v>
      </c>
      <c r="Q383" s="10">
        <f>AVERAGE(O383,P383)</f>
        <v>77.906928933225075</v>
      </c>
      <c r="R383" s="10">
        <f>Q383/0.1</f>
        <v>779.06928933225072</v>
      </c>
    </row>
    <row r="384" spans="1:18" ht="20" customHeight="1" x14ac:dyDescent="0.15">
      <c r="A384" s="5">
        <v>7239858</v>
      </c>
      <c r="B384" s="5" t="s">
        <v>70</v>
      </c>
      <c r="C384" s="5" t="s">
        <v>71</v>
      </c>
      <c r="D384" s="5" t="s">
        <v>59</v>
      </c>
      <c r="E384" s="6">
        <v>44518</v>
      </c>
      <c r="F384" s="7">
        <v>36.44</v>
      </c>
      <c r="G384" s="7">
        <v>35.82</v>
      </c>
      <c r="H384" s="7">
        <v>36.26</v>
      </c>
      <c r="I384" s="7">
        <v>35.93</v>
      </c>
      <c r="J384" s="8" t="str">
        <f>IF(COUNTIF(F384:I384,"Cq&gt;45")&lt;2,"Dual","Single")</f>
        <v>Dual</v>
      </c>
      <c r="K384" s="8" t="str">
        <f>IF(J384="Dual","",IF(AND(F384="Cq&gt;45",G384="Cq&gt;45"),"Orf","N"))</f>
        <v/>
      </c>
      <c r="L384" s="9">
        <f>AVERAGE(F384:I384)</f>
        <v>36.112499999999997</v>
      </c>
      <c r="M384" s="9">
        <f>AVERAGE(F384:G384)</f>
        <v>36.129999999999995</v>
      </c>
      <c r="N384" s="9">
        <f>AVERAGE(H384:I384)</f>
        <v>36.094999999999999</v>
      </c>
      <c r="O384" s="10">
        <f>10^((M384-43.6)/-3.47)</f>
        <v>142.14701760421352</v>
      </c>
      <c r="P384" s="10">
        <f>10^((N384-42.5)/-3.38)</f>
        <v>78.51821431816181</v>
      </c>
      <c r="Q384" s="10">
        <f>AVERAGE(O384,P384)</f>
        <v>110.33261596118766</v>
      </c>
      <c r="R384" s="10">
        <f>Q384/0.1</f>
        <v>1103.3261596118764</v>
      </c>
    </row>
    <row r="385" spans="1:18" ht="20" customHeight="1" x14ac:dyDescent="0.15">
      <c r="A385" s="5">
        <v>7240423</v>
      </c>
      <c r="B385" s="5" t="s">
        <v>168</v>
      </c>
      <c r="C385" s="5" t="s">
        <v>169</v>
      </c>
      <c r="D385" s="6">
        <v>44517</v>
      </c>
      <c r="E385" s="6">
        <v>44519</v>
      </c>
      <c r="F385" s="7">
        <v>38.659999999999997</v>
      </c>
      <c r="G385" s="7">
        <v>37.04</v>
      </c>
      <c r="H385" s="7">
        <v>38.06</v>
      </c>
      <c r="I385" s="7">
        <v>36.6</v>
      </c>
      <c r="J385" s="8" t="str">
        <f>IF(COUNTIF(F385:I385,"Cq&gt;45")&lt;2,"Dual","Single")</f>
        <v>Dual</v>
      </c>
      <c r="K385" s="8" t="str">
        <f>IF(J385="Dual","",IF(AND(F385="Cq&gt;45",G385="Cq&gt;45"),"Orf","N"))</f>
        <v/>
      </c>
      <c r="L385" s="9">
        <f>AVERAGE(F385:I385)</f>
        <v>37.589999999999996</v>
      </c>
      <c r="M385" s="9">
        <f>AVERAGE(F385:G385)</f>
        <v>37.849999999999994</v>
      </c>
      <c r="N385" s="9">
        <f>AVERAGE(H385:I385)</f>
        <v>37.33</v>
      </c>
      <c r="O385" s="10">
        <f>10^((M385-43.6)/-3.47)</f>
        <v>45.400487760877922</v>
      </c>
      <c r="P385" s="10">
        <f>10^((N385-42.5)/-3.38)</f>
        <v>33.852114318483729</v>
      </c>
      <c r="Q385" s="10">
        <f>AVERAGE(O385,P385)</f>
        <v>39.626301039680826</v>
      </c>
      <c r="R385" s="10">
        <f>Q385/0.1</f>
        <v>396.26301039680823</v>
      </c>
    </row>
    <row r="386" spans="1:18" ht="20" customHeight="1" x14ac:dyDescent="0.15">
      <c r="A386" s="5">
        <v>7242474</v>
      </c>
      <c r="B386" s="5" t="s">
        <v>57</v>
      </c>
      <c r="C386" s="5" t="s">
        <v>58</v>
      </c>
      <c r="D386" s="6">
        <v>44518</v>
      </c>
      <c r="E386" s="6">
        <v>44522</v>
      </c>
      <c r="F386" s="7">
        <v>36.229999999999997</v>
      </c>
      <c r="G386" s="7">
        <v>37.840000000000003</v>
      </c>
      <c r="H386" s="7">
        <v>36.61</v>
      </c>
      <c r="I386" s="7">
        <v>37.18</v>
      </c>
      <c r="J386" s="8" t="str">
        <f>IF(COUNTIF(F386:I386,"Cq&gt;45")&lt;2,"Dual","Single")</f>
        <v>Dual</v>
      </c>
      <c r="K386" s="8" t="str">
        <f>IF(J386="Dual","",IF(AND(F386="Cq&gt;45",G386="Cq&gt;45"),"Orf","N"))</f>
        <v/>
      </c>
      <c r="L386" s="9">
        <f>AVERAGE(F386:I386)</f>
        <v>36.964999999999996</v>
      </c>
      <c r="M386" s="9">
        <f>AVERAGE(F386:G386)</f>
        <v>37.034999999999997</v>
      </c>
      <c r="N386" s="9">
        <f>AVERAGE(H386:I386)</f>
        <v>36.894999999999996</v>
      </c>
      <c r="O386" s="10">
        <f>10^((M386-43.6)/-3.47)</f>
        <v>77.970592731547626</v>
      </c>
      <c r="P386" s="10">
        <f>10^((N386-42.5)/-3.38)</f>
        <v>45.528571450498866</v>
      </c>
      <c r="Q386" s="10">
        <f>AVERAGE(O386,P386)</f>
        <v>61.749582091023242</v>
      </c>
      <c r="R386" s="10">
        <f>Q386/0.1</f>
        <v>617.4958209102324</v>
      </c>
    </row>
    <row r="387" spans="1:18" ht="20" customHeight="1" x14ac:dyDescent="0.15">
      <c r="A387" s="5">
        <v>7243548</v>
      </c>
      <c r="B387" s="5" t="s">
        <v>60</v>
      </c>
      <c r="C387" s="5" t="s">
        <v>61</v>
      </c>
      <c r="D387" s="6">
        <v>44522</v>
      </c>
      <c r="E387" s="6">
        <v>44522</v>
      </c>
      <c r="F387" s="7">
        <v>34.35</v>
      </c>
      <c r="G387" s="7">
        <v>34.07</v>
      </c>
      <c r="H387" s="7">
        <v>34.28</v>
      </c>
      <c r="I387" s="7">
        <v>33.979999999999997</v>
      </c>
      <c r="J387" s="8" t="str">
        <f>IF(COUNTIF(F387:I387,"Cq&gt;45")&lt;2,"Dual","Single")</f>
        <v>Dual</v>
      </c>
      <c r="K387" s="8" t="str">
        <f>IF(J387="Dual","",IF(AND(F387="Cq&gt;45",G387="Cq&gt;45"),"Orf","N"))</f>
        <v/>
      </c>
      <c r="L387" s="9">
        <f>AVERAGE(F387:I387)</f>
        <v>34.17</v>
      </c>
      <c r="M387" s="9">
        <f>AVERAGE(F387:G387)</f>
        <v>34.21</v>
      </c>
      <c r="N387" s="9">
        <f>AVERAGE(H387:I387)</f>
        <v>34.129999999999995</v>
      </c>
      <c r="O387" s="10">
        <f>10^((M387-43.6)/-3.47)</f>
        <v>508.22014199657536</v>
      </c>
      <c r="P387" s="10">
        <f>10^((N387-42.5)/-3.38)</f>
        <v>299.45485661505705</v>
      </c>
      <c r="Q387" s="10">
        <f>AVERAGE(O387,P387)</f>
        <v>403.83749930581621</v>
      </c>
      <c r="R387" s="10">
        <f>Q387/0.1</f>
        <v>4038.3749930581621</v>
      </c>
    </row>
    <row r="388" spans="1:18" ht="20" customHeight="1" x14ac:dyDescent="0.15">
      <c r="A388" s="5">
        <v>7244825</v>
      </c>
      <c r="B388" s="5" t="s">
        <v>62</v>
      </c>
      <c r="C388" s="5" t="s">
        <v>63</v>
      </c>
      <c r="D388" s="6">
        <v>44523</v>
      </c>
      <c r="E388" s="6">
        <v>44523</v>
      </c>
      <c r="F388" s="7">
        <v>34.44</v>
      </c>
      <c r="G388" s="7">
        <v>33.270000000000003</v>
      </c>
      <c r="H388" s="7">
        <v>34.369999999999997</v>
      </c>
      <c r="I388" s="7">
        <v>33.69</v>
      </c>
      <c r="J388" s="8" t="str">
        <f>IF(COUNTIF(F388:I388,"Cq&gt;45")&lt;2,"Dual","Single")</f>
        <v>Dual</v>
      </c>
      <c r="K388" s="8" t="str">
        <f>IF(J388="Dual","",IF(AND(F388="Cq&gt;45",G388="Cq&gt;45"),"Orf","N"))</f>
        <v/>
      </c>
      <c r="L388" s="9">
        <f>AVERAGE(F388:I388)</f>
        <v>33.942500000000003</v>
      </c>
      <c r="M388" s="9">
        <f>AVERAGE(F388:G388)</f>
        <v>33.855000000000004</v>
      </c>
      <c r="N388" s="9">
        <f>AVERAGE(H388:I388)</f>
        <v>34.03</v>
      </c>
      <c r="O388" s="10">
        <f>10^((M388-43.6)/-3.47)</f>
        <v>643.21675497325782</v>
      </c>
      <c r="P388" s="10">
        <f>10^((N388-42.5)/-3.38)</f>
        <v>320.56577975566665</v>
      </c>
      <c r="Q388" s="10">
        <f>AVERAGE(O388,P388)</f>
        <v>481.89126736446224</v>
      </c>
      <c r="R388" s="10">
        <f>Q388/0.1</f>
        <v>4818.9126736446224</v>
      </c>
    </row>
    <row r="389" spans="1:18" ht="20" customHeight="1" x14ac:dyDescent="0.15">
      <c r="A389" s="5">
        <v>7248612</v>
      </c>
      <c r="B389" s="5" t="s">
        <v>152</v>
      </c>
      <c r="C389" s="5" t="s">
        <v>153</v>
      </c>
      <c r="D389" s="6">
        <v>44523</v>
      </c>
      <c r="E389" s="6">
        <v>44524</v>
      </c>
      <c r="F389" s="7">
        <v>35.1</v>
      </c>
      <c r="G389" s="7">
        <v>35.119999999999997</v>
      </c>
      <c r="H389" s="7">
        <v>34.78</v>
      </c>
      <c r="I389" s="7">
        <v>35.03</v>
      </c>
      <c r="J389" s="8" t="str">
        <f>IF(COUNTIF(F389:I389,"Cq&gt;45")&lt;2,"Dual","Single")</f>
        <v>Dual</v>
      </c>
      <c r="K389" s="8" t="str">
        <f>IF(J389="Dual","",IF(AND(F389="Cq&gt;45",G389="Cq&gt;45"),"Orf","N"))</f>
        <v/>
      </c>
      <c r="L389" s="9">
        <f>AVERAGE(F389:I389)</f>
        <v>35.0075</v>
      </c>
      <c r="M389" s="9">
        <f>AVERAGE(F389:G389)</f>
        <v>35.11</v>
      </c>
      <c r="N389" s="9">
        <f>AVERAGE(H389:I389)</f>
        <v>34.905000000000001</v>
      </c>
      <c r="O389" s="10">
        <f>10^((M389-43.6)/-3.47)</f>
        <v>279.69575752306804</v>
      </c>
      <c r="P389" s="10">
        <f>10^((N389-42.5)/-3.38)</f>
        <v>176.62062616563966</v>
      </c>
      <c r="Q389" s="10">
        <f>AVERAGE(O389,P389)</f>
        <v>228.15819184435384</v>
      </c>
      <c r="R389" s="10">
        <f>Q389/0.1</f>
        <v>2281.5819184435381</v>
      </c>
    </row>
    <row r="390" spans="1:18" ht="20" customHeight="1" x14ac:dyDescent="0.15">
      <c r="A390" s="5">
        <v>7248781</v>
      </c>
      <c r="B390" s="5" t="s">
        <v>64</v>
      </c>
      <c r="C390" s="5" t="s">
        <v>65</v>
      </c>
      <c r="D390" s="6">
        <v>44523</v>
      </c>
      <c r="E390" s="6">
        <v>44524</v>
      </c>
      <c r="F390" s="7">
        <v>35.97</v>
      </c>
      <c r="G390" s="7">
        <v>38.78</v>
      </c>
      <c r="H390" s="7">
        <v>35.119999999999997</v>
      </c>
      <c r="I390" s="7">
        <v>36.44</v>
      </c>
      <c r="J390" s="8" t="str">
        <f>IF(COUNTIF(F390:I390,"Cq&gt;45")&lt;2,"Dual","Single")</f>
        <v>Dual</v>
      </c>
      <c r="K390" s="8" t="str">
        <f>IF(J390="Dual","",IF(AND(F390="Cq&gt;45",G390="Cq&gt;45"),"Orf","N"))</f>
        <v/>
      </c>
      <c r="L390" s="9">
        <f>AVERAGE(F390:I390)</f>
        <v>36.577500000000001</v>
      </c>
      <c r="M390" s="9">
        <f>AVERAGE(F390:G390)</f>
        <v>37.375</v>
      </c>
      <c r="N390" s="9">
        <f>AVERAGE(H390:I390)</f>
        <v>35.78</v>
      </c>
      <c r="O390" s="10">
        <f>10^((M390-43.6)/-3.47)</f>
        <v>62.222596053457785</v>
      </c>
      <c r="P390" s="10">
        <f>10^((N390-42.5)/-3.38)</f>
        <v>97.311839120567271</v>
      </c>
      <c r="Q390" s="10">
        <f>AVERAGE(O390,P390)</f>
        <v>79.767217587012524</v>
      </c>
      <c r="R390" s="10">
        <f>Q390/0.1</f>
        <v>797.67217587012522</v>
      </c>
    </row>
    <row r="391" spans="1:18" ht="20" customHeight="1" x14ac:dyDescent="0.15">
      <c r="A391" s="5">
        <v>7248783</v>
      </c>
      <c r="B391" s="5" t="s">
        <v>170</v>
      </c>
      <c r="C391" s="5" t="s">
        <v>171</v>
      </c>
      <c r="D391" s="6">
        <v>44522</v>
      </c>
      <c r="E391" s="6">
        <v>44524</v>
      </c>
      <c r="F391" s="7">
        <v>36.76</v>
      </c>
      <c r="G391" s="7">
        <v>38.43</v>
      </c>
      <c r="H391" s="7">
        <v>37.15</v>
      </c>
      <c r="I391" s="7">
        <v>38.450000000000003</v>
      </c>
      <c r="J391" s="8" t="str">
        <f>IF(COUNTIF(F391:I391,"Cq&gt;45")&lt;2,"Dual","Single")</f>
        <v>Dual</v>
      </c>
      <c r="K391" s="8" t="str">
        <f>IF(J391="Dual","",IF(AND(F391="Cq&gt;45",G391="Cq&gt;45"),"Orf","N"))</f>
        <v/>
      </c>
      <c r="L391" s="9">
        <f>AVERAGE(F391:I391)</f>
        <v>37.697500000000005</v>
      </c>
      <c r="M391" s="9">
        <f>AVERAGE(F391:G391)</f>
        <v>37.594999999999999</v>
      </c>
      <c r="N391" s="9">
        <f>AVERAGE(H391:I391)</f>
        <v>37.799999999999997</v>
      </c>
      <c r="O391" s="10">
        <f>10^((M391-43.6)/-3.47)</f>
        <v>53.770930310839411</v>
      </c>
      <c r="P391" s="10">
        <f>10^((N391-42.5)/-3.38)</f>
        <v>24.577207965748709</v>
      </c>
      <c r="Q391" s="10">
        <f>AVERAGE(O391,P391)</f>
        <v>39.174069138294058</v>
      </c>
      <c r="R391" s="10">
        <f>Q391/0.1</f>
        <v>391.74069138294055</v>
      </c>
    </row>
    <row r="392" spans="1:18" ht="20" customHeight="1" x14ac:dyDescent="0.15">
      <c r="A392" s="5">
        <v>7248784</v>
      </c>
      <c r="B392" s="5" t="s">
        <v>66</v>
      </c>
      <c r="C392" s="5" t="s">
        <v>67</v>
      </c>
      <c r="D392" s="6">
        <v>44523</v>
      </c>
      <c r="E392" s="6">
        <v>44524</v>
      </c>
      <c r="F392" s="7">
        <v>36.619999999999997</v>
      </c>
      <c r="G392" s="7">
        <v>39.67</v>
      </c>
      <c r="H392" s="7">
        <v>37.17</v>
      </c>
      <c r="I392" s="7">
        <v>38.17</v>
      </c>
      <c r="J392" s="8" t="str">
        <f>IF(COUNTIF(F392:I392,"Cq&gt;45")&lt;2,"Dual","Single")</f>
        <v>Dual</v>
      </c>
      <c r="K392" s="8" t="str">
        <f>IF(J392="Dual","",IF(AND(F392="Cq&gt;45",G392="Cq&gt;45"),"Orf","N"))</f>
        <v/>
      </c>
      <c r="L392" s="9">
        <f>AVERAGE(F392:I392)</f>
        <v>37.907499999999999</v>
      </c>
      <c r="M392" s="9">
        <f>AVERAGE(F392:G392)</f>
        <v>38.144999999999996</v>
      </c>
      <c r="N392" s="9">
        <f>AVERAGE(H392:I392)</f>
        <v>37.67</v>
      </c>
      <c r="O392" s="10">
        <f>10^((M392-43.6)/-3.47)</f>
        <v>37.328978826833328</v>
      </c>
      <c r="P392" s="10">
        <f>10^((N392-42.5)/-3.38)</f>
        <v>26.853078587237853</v>
      </c>
      <c r="Q392" s="10">
        <f>AVERAGE(O392,P392)</f>
        <v>32.091028707035591</v>
      </c>
      <c r="R392" s="10">
        <f>Q392/0.1</f>
        <v>320.91028707035588</v>
      </c>
    </row>
    <row r="393" spans="1:18" ht="20" customHeight="1" x14ac:dyDescent="0.15">
      <c r="A393" s="5">
        <v>7249295</v>
      </c>
      <c r="B393" s="5" t="s">
        <v>62</v>
      </c>
      <c r="C393" s="5" t="s">
        <v>63</v>
      </c>
      <c r="D393" s="6">
        <v>44524</v>
      </c>
      <c r="E393" s="6">
        <v>44525</v>
      </c>
      <c r="F393" s="7">
        <v>34.46</v>
      </c>
      <c r="G393" s="7">
        <v>33.07</v>
      </c>
      <c r="H393" s="7">
        <v>34.090000000000003</v>
      </c>
      <c r="I393" s="7">
        <v>32.94</v>
      </c>
      <c r="J393" s="8" t="str">
        <f>IF(COUNTIF(F393:I393,"Cq&gt;45")&lt;2,"Dual","Single")</f>
        <v>Dual</v>
      </c>
      <c r="K393" s="8" t="str">
        <f>IF(J393="Dual","",IF(AND(F393="Cq&gt;45",G393="Cq&gt;45"),"Orf","N"))</f>
        <v/>
      </c>
      <c r="L393" s="9">
        <f>AVERAGE(F393:I393)</f>
        <v>33.64</v>
      </c>
      <c r="M393" s="9">
        <f>AVERAGE(F393:G393)</f>
        <v>33.765000000000001</v>
      </c>
      <c r="N393" s="9">
        <f>AVERAGE(H393:I393)</f>
        <v>33.515000000000001</v>
      </c>
      <c r="O393" s="10">
        <f>10^((M393-43.6)/-3.47)</f>
        <v>682.80068498511719</v>
      </c>
      <c r="P393" s="10">
        <f>10^((N393-42.5)/-3.38)</f>
        <v>455.28571450498754</v>
      </c>
      <c r="Q393" s="10">
        <f>AVERAGE(O393,P393)</f>
        <v>569.04319974505233</v>
      </c>
      <c r="R393" s="10">
        <f>Q393/0.1</f>
        <v>5690.4319974505233</v>
      </c>
    </row>
    <row r="394" spans="1:18" ht="20" customHeight="1" x14ac:dyDescent="0.15">
      <c r="A394" s="5">
        <v>7249559</v>
      </c>
      <c r="B394" s="5" t="s">
        <v>60</v>
      </c>
      <c r="C394" s="5" t="s">
        <v>61</v>
      </c>
      <c r="D394" s="6">
        <v>44524</v>
      </c>
      <c r="E394" s="6">
        <v>44525</v>
      </c>
      <c r="F394" s="7">
        <v>34.85</v>
      </c>
      <c r="G394" s="7">
        <v>34.35</v>
      </c>
      <c r="H394" s="7">
        <v>34.909999999999997</v>
      </c>
      <c r="I394" s="7">
        <v>33.92</v>
      </c>
      <c r="J394" s="8" t="str">
        <f>IF(COUNTIF(F394:I394,"Cq&gt;45")&lt;2,"Dual","Single")</f>
        <v>Dual</v>
      </c>
      <c r="K394" s="8" t="str">
        <f>IF(J394="Dual","",IF(AND(F394="Cq&gt;45",G394="Cq&gt;45"),"Orf","N"))</f>
        <v/>
      </c>
      <c r="L394" s="9">
        <f>AVERAGE(F394:I394)</f>
        <v>34.5075</v>
      </c>
      <c r="M394" s="9">
        <f>AVERAGE(F394:G394)</f>
        <v>34.6</v>
      </c>
      <c r="N394" s="9">
        <f>AVERAGE(H394:I394)</f>
        <v>34.414999999999999</v>
      </c>
      <c r="O394" s="10">
        <f>10^((M394-43.6)/-3.47)</f>
        <v>392.33761017796832</v>
      </c>
      <c r="P394" s="10">
        <f>10^((N394-42.5)/-3.38)</f>
        <v>246.61065365572114</v>
      </c>
      <c r="Q394" s="10">
        <f>AVERAGE(O394,P394)</f>
        <v>319.47413191684473</v>
      </c>
      <c r="R394" s="10">
        <f>Q394/0.1</f>
        <v>3194.7413191684473</v>
      </c>
    </row>
    <row r="395" spans="1:18" ht="20" customHeight="1" x14ac:dyDescent="0.15">
      <c r="A395" s="5">
        <v>7251040</v>
      </c>
      <c r="B395" s="5" t="s">
        <v>68</v>
      </c>
      <c r="C395" s="5" t="s">
        <v>69</v>
      </c>
      <c r="D395" s="6">
        <v>44524</v>
      </c>
      <c r="E395" s="6">
        <v>44525</v>
      </c>
      <c r="F395" s="7">
        <v>37.130000000000003</v>
      </c>
      <c r="G395" s="7">
        <v>36.049999999999997</v>
      </c>
      <c r="H395" s="7">
        <v>36.61</v>
      </c>
      <c r="I395" s="7">
        <v>36.92</v>
      </c>
      <c r="J395" s="8" t="str">
        <f>IF(COUNTIF(F395:I395,"Cq&gt;45")&lt;2,"Dual","Single")</f>
        <v>Dual</v>
      </c>
      <c r="K395" s="8" t="str">
        <f>IF(J395="Dual","",IF(AND(F395="Cq&gt;45",G395="Cq&gt;45"),"Orf","N"))</f>
        <v/>
      </c>
      <c r="L395" s="9">
        <f>AVERAGE(F395:I395)</f>
        <v>36.677500000000002</v>
      </c>
      <c r="M395" s="9">
        <f>AVERAGE(F395:G395)</f>
        <v>36.590000000000003</v>
      </c>
      <c r="N395" s="9">
        <f>AVERAGE(H395:I395)</f>
        <v>36.765000000000001</v>
      </c>
      <c r="O395" s="10">
        <f>10^((M395-43.6)/-3.47)</f>
        <v>104.75455364017189</v>
      </c>
      <c r="P395" s="10">
        <f>10^((N395-42.5)/-3.38)</f>
        <v>49.744556372259005</v>
      </c>
      <c r="Q395" s="10">
        <f>AVERAGE(O395,P395)</f>
        <v>77.249555006215445</v>
      </c>
      <c r="R395" s="10">
        <f>Q395/0.1</f>
        <v>772.49555006215439</v>
      </c>
    </row>
    <row r="396" spans="1:18" ht="20" customHeight="1" x14ac:dyDescent="0.15">
      <c r="A396" s="5">
        <v>7253034</v>
      </c>
      <c r="B396" s="5" t="s">
        <v>57</v>
      </c>
      <c r="C396" s="5" t="s">
        <v>58</v>
      </c>
      <c r="D396" s="6">
        <v>44525</v>
      </c>
      <c r="E396" s="6">
        <v>44529</v>
      </c>
      <c r="F396" s="7">
        <v>34.46</v>
      </c>
      <c r="G396" s="7">
        <v>33.21</v>
      </c>
      <c r="H396" s="7">
        <v>33.840000000000003</v>
      </c>
      <c r="I396" s="7">
        <v>33.11</v>
      </c>
      <c r="J396" s="8" t="str">
        <f>IF(COUNTIF(F396:I396,"Cq&gt;45")&lt;2,"Dual","Single")</f>
        <v>Dual</v>
      </c>
      <c r="K396" s="8" t="str">
        <f>IF(J396="Dual","",IF(AND(F396="Cq&gt;45",G396="Cq&gt;45"),"Orf","N"))</f>
        <v/>
      </c>
      <c r="L396" s="9">
        <f>AVERAGE(F396:I396)</f>
        <v>33.655000000000001</v>
      </c>
      <c r="M396" s="9">
        <f>AVERAGE(F396:G396)</f>
        <v>33.835000000000001</v>
      </c>
      <c r="N396" s="9">
        <f>AVERAGE(H396:I396)</f>
        <v>33.475000000000001</v>
      </c>
      <c r="O396" s="10">
        <f>10^((M396-43.6)/-3.47)</f>
        <v>651.81002759126955</v>
      </c>
      <c r="P396" s="10">
        <f>10^((N396-42.5)/-3.38)</f>
        <v>467.86261427131979</v>
      </c>
      <c r="Q396" s="10">
        <f>AVERAGE(O396,P396)</f>
        <v>559.83632093129472</v>
      </c>
      <c r="R396" s="10">
        <f>Q396/0.1</f>
        <v>5598.3632093129472</v>
      </c>
    </row>
    <row r="397" spans="1:18" ht="20" customHeight="1" x14ac:dyDescent="0.15">
      <c r="A397" s="5">
        <v>7253524</v>
      </c>
      <c r="B397" s="5" t="s">
        <v>78</v>
      </c>
      <c r="C397" s="5" t="s">
        <v>79</v>
      </c>
      <c r="D397" s="6">
        <v>44524</v>
      </c>
      <c r="E397" s="6">
        <v>44529</v>
      </c>
      <c r="F397" s="7">
        <v>37.979999999999997</v>
      </c>
      <c r="G397" s="7">
        <v>36.21</v>
      </c>
      <c r="H397" s="7">
        <v>37.979999999999997</v>
      </c>
      <c r="I397" s="7">
        <v>41.17</v>
      </c>
      <c r="J397" s="8" t="str">
        <f>IF(COUNTIF(F397:I397,"Cq&gt;45")&lt;2,"Dual","Single")</f>
        <v>Dual</v>
      </c>
      <c r="K397" s="8" t="str">
        <f>IF(J397="Dual","",IF(AND(F397="Cq&gt;45",G397="Cq&gt;45"),"Orf","N"))</f>
        <v/>
      </c>
      <c r="L397" s="9">
        <f>AVERAGE(F397:I397)</f>
        <v>38.334999999999994</v>
      </c>
      <c r="M397" s="9">
        <f>AVERAGE(F397:G397)</f>
        <v>37.094999999999999</v>
      </c>
      <c r="N397" s="9">
        <f>AVERAGE(H397:I397)</f>
        <v>39.575000000000003</v>
      </c>
      <c r="O397" s="10">
        <f>10^((M397-43.6)/-3.47)</f>
        <v>74.927245885980241</v>
      </c>
      <c r="P397" s="10">
        <f>10^((N397-42.5)/-3.38)</f>
        <v>7.3347381708167791</v>
      </c>
      <c r="Q397" s="10">
        <f>AVERAGE(O397,P397)</f>
        <v>41.130992028398509</v>
      </c>
      <c r="R397" s="10">
        <f>Q397/0.1</f>
        <v>411.30992028398509</v>
      </c>
    </row>
    <row r="398" spans="1:18" ht="20" customHeight="1" x14ac:dyDescent="0.15">
      <c r="A398" s="5">
        <v>7255745</v>
      </c>
      <c r="B398" s="5" t="s">
        <v>62</v>
      </c>
      <c r="C398" s="5" t="s">
        <v>63</v>
      </c>
      <c r="D398" s="6">
        <v>44529</v>
      </c>
      <c r="E398" s="6">
        <v>44530</v>
      </c>
      <c r="F398" s="7">
        <v>32.9</v>
      </c>
      <c r="G398" s="7">
        <v>32.270000000000003</v>
      </c>
      <c r="H398" s="7">
        <v>33.21</v>
      </c>
      <c r="I398" s="7">
        <v>32.590000000000003</v>
      </c>
      <c r="J398" s="8" t="str">
        <f>IF(COUNTIF(F398:I398,"Cq&gt;45")&lt;2,"Dual","Single")</f>
        <v>Dual</v>
      </c>
      <c r="K398" s="8" t="str">
        <f>IF(J398="Dual","",IF(AND(F398="Cq&gt;45",G398="Cq&gt;45"),"Orf","N"))</f>
        <v/>
      </c>
      <c r="L398" s="9">
        <f>AVERAGE(F398:I398)</f>
        <v>32.7425</v>
      </c>
      <c r="M398" s="9">
        <f>AVERAGE(F398:G398)</f>
        <v>32.585000000000001</v>
      </c>
      <c r="N398" s="9">
        <f>AVERAGE(H398:I398)</f>
        <v>32.900000000000006</v>
      </c>
      <c r="O398" s="10">
        <f>10^((M398-43.6)/-3.47)</f>
        <v>1494.0033971857176</v>
      </c>
      <c r="P398" s="10">
        <f>10^((N398-42.5)/-3.38)</f>
        <v>692.20811502408674</v>
      </c>
      <c r="Q398" s="10">
        <f>AVERAGE(O398,P398)</f>
        <v>1093.1057561049022</v>
      </c>
      <c r="R398" s="10">
        <f>Q398/0.1</f>
        <v>10931.057561049021</v>
      </c>
    </row>
    <row r="399" spans="1:18" ht="20" customHeight="1" x14ac:dyDescent="0.15">
      <c r="A399" s="5">
        <v>7256262</v>
      </c>
      <c r="B399" s="5" t="s">
        <v>60</v>
      </c>
      <c r="C399" s="5" t="s">
        <v>61</v>
      </c>
      <c r="D399" s="6">
        <v>44529</v>
      </c>
      <c r="E399" s="6">
        <v>44530</v>
      </c>
      <c r="F399" s="7">
        <v>34.81</v>
      </c>
      <c r="G399" s="7">
        <v>34.24</v>
      </c>
      <c r="H399" s="7">
        <v>35.57</v>
      </c>
      <c r="I399" s="7">
        <v>34.369999999999997</v>
      </c>
      <c r="J399" s="8" t="str">
        <f>IF(COUNTIF(F399:I399,"Cq&gt;45")&lt;2,"Dual","Single")</f>
        <v>Dual</v>
      </c>
      <c r="K399" s="8" t="str">
        <f>IF(J399="Dual","",IF(AND(F399="Cq&gt;45",G399="Cq&gt;45"),"Orf","N"))</f>
        <v/>
      </c>
      <c r="L399" s="9">
        <f>AVERAGE(F399:I399)</f>
        <v>34.747500000000002</v>
      </c>
      <c r="M399" s="9">
        <f>AVERAGE(F399:G399)</f>
        <v>34.525000000000006</v>
      </c>
      <c r="N399" s="9">
        <f>AVERAGE(H399:I399)</f>
        <v>34.97</v>
      </c>
      <c r="O399" s="10">
        <f>10^((M399-43.6)/-3.47)</f>
        <v>412.35738345328184</v>
      </c>
      <c r="P399" s="10">
        <f>10^((N399-42.5)/-3.38)</f>
        <v>168.97040728147562</v>
      </c>
      <c r="Q399" s="10">
        <f>AVERAGE(O399,P399)</f>
        <v>290.6638953673787</v>
      </c>
      <c r="R399" s="10">
        <f>Q399/0.1</f>
        <v>2906.638953673787</v>
      </c>
    </row>
    <row r="400" spans="1:18" ht="20" customHeight="1" x14ac:dyDescent="0.15">
      <c r="A400" s="5">
        <v>7257591</v>
      </c>
      <c r="B400" s="5" t="s">
        <v>78</v>
      </c>
      <c r="C400" s="5" t="s">
        <v>79</v>
      </c>
      <c r="D400" s="6">
        <v>44529</v>
      </c>
      <c r="E400" s="6">
        <v>44531</v>
      </c>
      <c r="F400" s="7">
        <v>38.270000000000003</v>
      </c>
      <c r="G400" s="7">
        <v>40.75</v>
      </c>
      <c r="H400" s="7">
        <v>38.9</v>
      </c>
      <c r="I400" s="7">
        <v>41.28</v>
      </c>
      <c r="J400" s="8" t="str">
        <f>IF(COUNTIF(F400:I400,"Cq&gt;45")&lt;2,"Dual","Single")</f>
        <v>Dual</v>
      </c>
      <c r="K400" s="8" t="str">
        <f>IF(J400="Dual","",IF(AND(F400="Cq&gt;45",G400="Cq&gt;45"),"Orf","N"))</f>
        <v/>
      </c>
      <c r="L400" s="9">
        <f>AVERAGE(F400:I400)</f>
        <v>39.800000000000004</v>
      </c>
      <c r="M400" s="9">
        <f>AVERAGE(F400:G400)</f>
        <v>39.510000000000005</v>
      </c>
      <c r="N400" s="9">
        <f>AVERAGE(H400:I400)</f>
        <v>40.090000000000003</v>
      </c>
      <c r="O400" s="10">
        <f>10^((M400-43.6)/-3.47)</f>
        <v>15.0894827036623</v>
      </c>
      <c r="P400" s="10">
        <f>10^((N400-42.5)/-3.38)</f>
        <v>5.1643747785672645</v>
      </c>
      <c r="Q400" s="10">
        <f>AVERAGE(O400,P400)</f>
        <v>10.126928741114781</v>
      </c>
      <c r="R400" s="10">
        <f>Q400/0.1</f>
        <v>101.26928741114781</v>
      </c>
    </row>
    <row r="401" spans="1:18" ht="20" customHeight="1" x14ac:dyDescent="0.15">
      <c r="A401" s="5">
        <v>7258326</v>
      </c>
      <c r="B401" s="5" t="s">
        <v>152</v>
      </c>
      <c r="C401" s="5" t="s">
        <v>153</v>
      </c>
      <c r="D401" s="6">
        <v>44530</v>
      </c>
      <c r="E401" s="6">
        <v>44531</v>
      </c>
      <c r="F401" s="7">
        <v>36.01</v>
      </c>
      <c r="G401" s="7">
        <v>35.619999999999997</v>
      </c>
      <c r="H401" s="7">
        <v>35.72</v>
      </c>
      <c r="I401" s="7">
        <v>36.19</v>
      </c>
      <c r="J401" s="8" t="str">
        <f>IF(COUNTIF(F401:I401,"Cq&gt;45")&lt;2,"Dual","Single")</f>
        <v>Dual</v>
      </c>
      <c r="K401" s="8" t="str">
        <f>IF(J401="Dual","",IF(AND(F401="Cq&gt;45",G401="Cq&gt;45"),"Orf","N"))</f>
        <v/>
      </c>
      <c r="L401" s="9">
        <f>AVERAGE(F401:I401)</f>
        <v>35.884999999999998</v>
      </c>
      <c r="M401" s="9">
        <f>AVERAGE(F401:G401)</f>
        <v>35.814999999999998</v>
      </c>
      <c r="N401" s="9">
        <f>AVERAGE(H401:I401)</f>
        <v>35.954999999999998</v>
      </c>
      <c r="O401" s="10">
        <f>10^((M401-43.6)/-3.47)</f>
        <v>175.19263718819153</v>
      </c>
      <c r="P401" s="10">
        <f>10^((N401-42.5)/-3.38)</f>
        <v>86.375491679310201</v>
      </c>
      <c r="Q401" s="10">
        <f>AVERAGE(O401,P401)</f>
        <v>130.78406443375087</v>
      </c>
      <c r="R401" s="10">
        <f>Q401/0.1</f>
        <v>1307.8406443375086</v>
      </c>
    </row>
    <row r="402" spans="1:18" ht="20" customHeight="1" x14ac:dyDescent="0.15">
      <c r="A402" s="5">
        <v>7258327</v>
      </c>
      <c r="B402" s="5" t="s">
        <v>64</v>
      </c>
      <c r="C402" s="5" t="s">
        <v>65</v>
      </c>
      <c r="D402" s="6">
        <v>44530</v>
      </c>
      <c r="E402" s="6">
        <v>44531</v>
      </c>
      <c r="F402" s="7">
        <v>35.04</v>
      </c>
      <c r="G402" s="7">
        <v>34.119999999999997</v>
      </c>
      <c r="H402" s="7">
        <v>34.81</v>
      </c>
      <c r="I402" s="7">
        <v>34.18</v>
      </c>
      <c r="J402" s="8" t="str">
        <f>IF(COUNTIF(F402:I402,"Cq&gt;45")&lt;2,"Dual","Single")</f>
        <v>Dual</v>
      </c>
      <c r="K402" s="8" t="str">
        <f>IF(J402="Dual","",IF(AND(F402="Cq&gt;45",G402="Cq&gt;45"),"Orf","N"))</f>
        <v/>
      </c>
      <c r="L402" s="9">
        <f>AVERAGE(F402:I402)</f>
        <v>34.537500000000001</v>
      </c>
      <c r="M402" s="9">
        <f>AVERAGE(F402:G402)</f>
        <v>34.58</v>
      </c>
      <c r="N402" s="9">
        <f>AVERAGE(H402:I402)</f>
        <v>34.495000000000005</v>
      </c>
      <c r="O402" s="10">
        <f>10^((M402-43.6)/-3.47)</f>
        <v>397.57917768455269</v>
      </c>
      <c r="P402" s="10">
        <f>10^((N402-42.5)/-3.38)</f>
        <v>233.5302774339138</v>
      </c>
      <c r="Q402" s="10">
        <f>AVERAGE(O402,P402)</f>
        <v>315.55472755923324</v>
      </c>
      <c r="R402" s="10">
        <f>Q402/0.1</f>
        <v>3155.5472755923324</v>
      </c>
    </row>
    <row r="403" spans="1:18" ht="20" customHeight="1" x14ac:dyDescent="0.15">
      <c r="A403" s="5">
        <v>7259257</v>
      </c>
      <c r="B403" s="5" t="s">
        <v>60</v>
      </c>
      <c r="C403" s="5" t="s">
        <v>61</v>
      </c>
      <c r="D403" s="6">
        <v>44531</v>
      </c>
      <c r="E403" s="6">
        <v>44532</v>
      </c>
      <c r="F403" s="7">
        <v>35.9</v>
      </c>
      <c r="G403" s="7">
        <v>34.4</v>
      </c>
      <c r="H403" s="7">
        <v>35.17</v>
      </c>
      <c r="I403" s="7">
        <v>34.6</v>
      </c>
      <c r="J403" s="8" t="str">
        <f>IF(COUNTIF(F403:I403,"Cq&gt;45")&lt;2,"Dual","Single")</f>
        <v>Dual</v>
      </c>
      <c r="K403" s="8" t="str">
        <f>IF(J403="Dual","",IF(AND(F403="Cq&gt;45",G403="Cq&gt;45"),"Orf","N"))</f>
        <v/>
      </c>
      <c r="L403" s="9">
        <f>AVERAGE(F403:I403)</f>
        <v>35.017499999999998</v>
      </c>
      <c r="M403" s="9">
        <f>AVERAGE(F403:G403)</f>
        <v>35.15</v>
      </c>
      <c r="N403" s="9">
        <f>AVERAGE(H403:I403)</f>
        <v>34.885000000000005</v>
      </c>
      <c r="O403" s="10">
        <f>10^((M403-43.6)/-3.47)</f>
        <v>272.36951748166899</v>
      </c>
      <c r="P403" s="10">
        <f>10^((N403-42.5)/-3.38)</f>
        <v>179.04350861052316</v>
      </c>
      <c r="Q403" s="10">
        <f>AVERAGE(O403,P403)</f>
        <v>225.70651304609606</v>
      </c>
      <c r="R403" s="10">
        <f>Q403/0.1</f>
        <v>2257.0651304609605</v>
      </c>
    </row>
    <row r="404" spans="1:18" ht="20" customHeight="1" x14ac:dyDescent="0.15">
      <c r="A404" s="5">
        <v>7259456</v>
      </c>
      <c r="B404" s="5" t="s">
        <v>62</v>
      </c>
      <c r="C404" s="5" t="s">
        <v>63</v>
      </c>
      <c r="D404" s="6">
        <v>44531</v>
      </c>
      <c r="E404" s="6">
        <v>44532</v>
      </c>
      <c r="F404" s="7">
        <v>35.700000000000003</v>
      </c>
      <c r="G404" s="7">
        <v>34.89</v>
      </c>
      <c r="H404" s="7">
        <v>35.33</v>
      </c>
      <c r="I404" s="7">
        <v>34.89</v>
      </c>
      <c r="J404" s="8" t="str">
        <f>IF(COUNTIF(F404:I404,"Cq&gt;45")&lt;2,"Dual","Single")</f>
        <v>Dual</v>
      </c>
      <c r="K404" s="8" t="str">
        <f>IF(J404="Dual","",IF(AND(F404="Cq&gt;45",G404="Cq&gt;45"),"Orf","N"))</f>
        <v/>
      </c>
      <c r="L404" s="9">
        <f>AVERAGE(F404:I404)</f>
        <v>35.202500000000001</v>
      </c>
      <c r="M404" s="9">
        <f>AVERAGE(F404:G404)</f>
        <v>35.295000000000002</v>
      </c>
      <c r="N404" s="9">
        <f>AVERAGE(H404:I404)</f>
        <v>35.11</v>
      </c>
      <c r="O404" s="10">
        <f>10^((M404-43.6)/-3.47)</f>
        <v>247.38408572331738</v>
      </c>
      <c r="P404" s="10">
        <f>10^((N404-42.5)/-3.38)</f>
        <v>153.59975838530553</v>
      </c>
      <c r="Q404" s="10">
        <f>AVERAGE(O404,P404)</f>
        <v>200.49192205431146</v>
      </c>
      <c r="R404" s="10">
        <f>Q404/0.1</f>
        <v>2004.9192205431145</v>
      </c>
    </row>
    <row r="405" spans="1:18" ht="20" customHeight="1" x14ac:dyDescent="0.15">
      <c r="A405" s="5">
        <v>7261633</v>
      </c>
      <c r="B405" s="5" t="s">
        <v>57</v>
      </c>
      <c r="C405" s="5" t="s">
        <v>58</v>
      </c>
      <c r="D405" s="5"/>
      <c r="E405" s="6">
        <v>44536</v>
      </c>
      <c r="F405" s="7">
        <v>35.75</v>
      </c>
      <c r="G405" s="7">
        <v>36.15</v>
      </c>
      <c r="H405" s="7">
        <v>35.93</v>
      </c>
      <c r="I405" s="7">
        <v>35.67</v>
      </c>
      <c r="J405" s="8" t="str">
        <f>IF(COUNTIF(F405:I405,"Cq&gt;45")&lt;2,"Dual","Single")</f>
        <v>Dual</v>
      </c>
      <c r="K405" s="8" t="str">
        <f>IF(J405="Dual","",IF(AND(F405="Cq&gt;45",G405="Cq&gt;45"),"Orf","N"))</f>
        <v/>
      </c>
      <c r="L405" s="9">
        <f>AVERAGE(F405:I405)</f>
        <v>35.875</v>
      </c>
      <c r="M405" s="9">
        <f>AVERAGE(F405:G405)</f>
        <v>35.950000000000003</v>
      </c>
      <c r="N405" s="9">
        <f>AVERAGE(H405:I405)</f>
        <v>35.799999999999997</v>
      </c>
      <c r="O405" s="10">
        <f>10^((M405-43.6)/-3.47)</f>
        <v>160.1809817059264</v>
      </c>
      <c r="P405" s="10">
        <f>10^((N405-42.5)/-3.38)</f>
        <v>95.994979612427073</v>
      </c>
      <c r="Q405" s="10">
        <f>AVERAGE(O405,P405)</f>
        <v>128.08798065917674</v>
      </c>
      <c r="R405" s="10">
        <f>Q405/0.1</f>
        <v>1280.8798065917672</v>
      </c>
    </row>
    <row r="406" spans="1:18" ht="20" customHeight="1" x14ac:dyDescent="0.15">
      <c r="A406" s="5">
        <v>7263447</v>
      </c>
      <c r="B406" s="5" t="s">
        <v>62</v>
      </c>
      <c r="C406" s="5" t="s">
        <v>63</v>
      </c>
      <c r="D406" s="6">
        <v>44536</v>
      </c>
      <c r="E406" s="6">
        <v>44537</v>
      </c>
      <c r="F406" s="7">
        <v>34.159999999999997</v>
      </c>
      <c r="G406" s="7">
        <v>34.1</v>
      </c>
      <c r="H406" s="7">
        <v>34.270000000000003</v>
      </c>
      <c r="I406" s="7">
        <v>33.79</v>
      </c>
      <c r="J406" s="8" t="str">
        <f>IF(COUNTIF(F406:I406,"Cq&gt;45")&lt;2,"Dual","Single")</f>
        <v>Dual</v>
      </c>
      <c r="K406" s="8" t="str">
        <f>IF(J406="Dual","",IF(AND(F406="Cq&gt;45",G406="Cq&gt;45"),"Orf","N"))</f>
        <v/>
      </c>
      <c r="L406" s="9">
        <f>AVERAGE(F406:I406)</f>
        <v>34.08</v>
      </c>
      <c r="M406" s="9">
        <f>AVERAGE(F406:G406)</f>
        <v>34.129999999999995</v>
      </c>
      <c r="N406" s="9">
        <f>AVERAGE(H406:I406)</f>
        <v>34.03</v>
      </c>
      <c r="O406" s="10">
        <f>10^((M406-43.6)/-3.47)</f>
        <v>535.92822278087715</v>
      </c>
      <c r="P406" s="10">
        <f>10^((N406-42.5)/-3.38)</f>
        <v>320.56577975566665</v>
      </c>
      <c r="Q406" s="10">
        <f>AVERAGE(O406,P406)</f>
        <v>428.2470012682719</v>
      </c>
      <c r="R406" s="10">
        <f>Q406/0.1</f>
        <v>4282.4700126827183</v>
      </c>
    </row>
    <row r="407" spans="1:18" ht="20" customHeight="1" x14ac:dyDescent="0.15">
      <c r="A407" s="5">
        <v>7263588</v>
      </c>
      <c r="B407" s="5" t="s">
        <v>78</v>
      </c>
      <c r="C407" s="5" t="s">
        <v>79</v>
      </c>
      <c r="D407" s="6">
        <v>44532</v>
      </c>
      <c r="E407" s="6">
        <v>44537</v>
      </c>
      <c r="F407" s="7">
        <v>38.08</v>
      </c>
      <c r="G407" s="7">
        <v>37.33</v>
      </c>
      <c r="H407" s="7">
        <v>37.6</v>
      </c>
      <c r="I407" s="7">
        <v>38.270000000000003</v>
      </c>
      <c r="J407" s="8" t="str">
        <f>IF(COUNTIF(F407:I407,"Cq&gt;45")&lt;2,"Dual","Single")</f>
        <v>Dual</v>
      </c>
      <c r="K407" s="8" t="str">
        <f>IF(J407="Dual","",IF(AND(F407="Cq&gt;45",G407="Cq&gt;45"),"Orf","N"))</f>
        <v/>
      </c>
      <c r="L407" s="9">
        <f>AVERAGE(F407:I407)</f>
        <v>37.82</v>
      </c>
      <c r="M407" s="9">
        <f>AVERAGE(F407:G407)</f>
        <v>37.704999999999998</v>
      </c>
      <c r="N407" s="9">
        <f>AVERAGE(H407:I407)</f>
        <v>37.935000000000002</v>
      </c>
      <c r="O407" s="10">
        <f>10^((M407-43.6)/-3.47)</f>
        <v>49.985870791595254</v>
      </c>
      <c r="P407" s="10">
        <f>10^((N407-42.5)/-3.38)</f>
        <v>22.417734221152969</v>
      </c>
      <c r="Q407" s="10">
        <f>AVERAGE(O407,P407)</f>
        <v>36.201802506374108</v>
      </c>
      <c r="R407" s="10">
        <f>Q407/0.1</f>
        <v>362.01802506374105</v>
      </c>
    </row>
    <row r="408" spans="1:18" ht="20" customHeight="1" x14ac:dyDescent="0.15">
      <c r="A408" s="5">
        <v>7263618</v>
      </c>
      <c r="B408" s="5" t="s">
        <v>60</v>
      </c>
      <c r="C408" s="5" t="s">
        <v>61</v>
      </c>
      <c r="D408" s="6">
        <v>44536</v>
      </c>
      <c r="E408" s="6">
        <v>44537</v>
      </c>
      <c r="F408" s="7">
        <v>34.51</v>
      </c>
      <c r="G408" s="7">
        <v>34.31</v>
      </c>
      <c r="H408" s="7">
        <v>34.49</v>
      </c>
      <c r="I408" s="7">
        <v>34.29</v>
      </c>
      <c r="J408" s="8" t="str">
        <f>IF(COUNTIF(F408:I408,"Cq&gt;45")&lt;2,"Dual","Single")</f>
        <v>Dual</v>
      </c>
      <c r="K408" s="8" t="str">
        <f>IF(J408="Dual","",IF(AND(F408="Cq&gt;45",G408="Cq&gt;45"),"Orf","N"))</f>
        <v/>
      </c>
      <c r="L408" s="9">
        <f>AVERAGE(F408:I408)</f>
        <v>34.4</v>
      </c>
      <c r="M408" s="9">
        <f>AVERAGE(F408:G408)</f>
        <v>34.409999999999997</v>
      </c>
      <c r="N408" s="9">
        <f>AVERAGE(H408:I408)</f>
        <v>34.39</v>
      </c>
      <c r="O408" s="10">
        <f>10^((M408-43.6)/-3.47)</f>
        <v>445.05633331948792</v>
      </c>
      <c r="P408" s="10">
        <f>10^((N408-42.5)/-3.38)</f>
        <v>250.84663759628887</v>
      </c>
      <c r="Q408" s="10">
        <f>AVERAGE(O408,P408)</f>
        <v>347.9514854578884</v>
      </c>
      <c r="R408" s="10">
        <f>Q408/0.1</f>
        <v>3479.5148545788838</v>
      </c>
    </row>
    <row r="409" spans="1:18" ht="20" customHeight="1" x14ac:dyDescent="0.15">
      <c r="A409" s="5">
        <v>7265883</v>
      </c>
      <c r="B409" s="5" t="s">
        <v>64</v>
      </c>
      <c r="C409" s="5" t="s">
        <v>65</v>
      </c>
      <c r="D409" s="5"/>
      <c r="E409" s="6">
        <v>44537</v>
      </c>
      <c r="F409" s="7">
        <v>35.549999999999997</v>
      </c>
      <c r="G409" s="7">
        <v>35.380000000000003</v>
      </c>
      <c r="H409" s="7">
        <v>35.78</v>
      </c>
      <c r="I409" s="7">
        <v>35.18</v>
      </c>
      <c r="J409" s="8" t="str">
        <f>IF(COUNTIF(F409:I409,"Cq&gt;45")&lt;2,"Dual","Single")</f>
        <v>Dual</v>
      </c>
      <c r="K409" s="8" t="str">
        <f>IF(J409="Dual","",IF(AND(F409="Cq&gt;45",G409="Cq&gt;45"),"Orf","N"))</f>
        <v/>
      </c>
      <c r="L409" s="9">
        <f>AVERAGE(F409:I409)</f>
        <v>35.472500000000004</v>
      </c>
      <c r="M409" s="9">
        <f>AVERAGE(F409:G409)</f>
        <v>35.465000000000003</v>
      </c>
      <c r="N409" s="9">
        <f>AVERAGE(H409:I409)</f>
        <v>35.480000000000004</v>
      </c>
      <c r="O409" s="10">
        <f>10^((M409-43.6)/-3.47)</f>
        <v>220.99395966468967</v>
      </c>
      <c r="P409" s="10">
        <f>10^((N409-42.5)/-3.38)</f>
        <v>119.37766417144337</v>
      </c>
      <c r="Q409" s="10">
        <f>AVERAGE(O409,P409)</f>
        <v>170.18581191806652</v>
      </c>
      <c r="R409" s="10">
        <f>Q409/0.1</f>
        <v>1701.8581191806652</v>
      </c>
    </row>
    <row r="410" spans="1:18" ht="20" customHeight="1" x14ac:dyDescent="0.15">
      <c r="A410" s="5">
        <v>7282742</v>
      </c>
      <c r="B410" s="5" t="s">
        <v>236</v>
      </c>
      <c r="C410" s="5" t="s">
        <v>58</v>
      </c>
      <c r="D410" s="6">
        <v>44546</v>
      </c>
      <c r="E410" s="6">
        <v>44550</v>
      </c>
      <c r="F410" s="7">
        <v>34.36</v>
      </c>
      <c r="G410" s="7">
        <v>34.909999999999997</v>
      </c>
      <c r="H410" s="7">
        <v>34.299999999999997</v>
      </c>
      <c r="I410" s="7">
        <v>34.65</v>
      </c>
      <c r="J410" s="8" t="str">
        <f>IF(COUNTIF(F410:I410,"Cq&gt;45")&lt;2,"Dual","Single")</f>
        <v>Dual</v>
      </c>
      <c r="K410" s="8" t="str">
        <f>IF(J410="Dual","",IF(AND(F410="Cq&gt;45",G410="Cq&gt;45"),"Orf","N"))</f>
        <v/>
      </c>
      <c r="L410" s="9">
        <f>AVERAGE(F410:I410)</f>
        <v>34.555</v>
      </c>
      <c r="M410" s="9">
        <f>AVERAGE(F410:G410)</f>
        <v>34.634999999999998</v>
      </c>
      <c r="N410" s="9">
        <f>AVERAGE(H410:I410)</f>
        <v>34.474999999999994</v>
      </c>
      <c r="O410" s="10">
        <f>10^((M410-43.6)/-3.47)</f>
        <v>383.33059833820801</v>
      </c>
      <c r="P410" s="10">
        <f>10^((N410-42.5)/-3.38)</f>
        <v>236.73384669888273</v>
      </c>
      <c r="Q410" s="10">
        <f>AVERAGE(O410,P410)</f>
        <v>310.03222251854538</v>
      </c>
      <c r="R410" s="10">
        <f>Q410/0.1</f>
        <v>3100.3222251854536</v>
      </c>
    </row>
    <row r="411" spans="1:18" ht="20" customHeight="1" x14ac:dyDescent="0.15">
      <c r="A411" s="5">
        <v>7284529</v>
      </c>
      <c r="B411" s="5" t="s">
        <v>62</v>
      </c>
      <c r="C411" s="5" t="s">
        <v>63</v>
      </c>
      <c r="D411" s="6">
        <v>44550</v>
      </c>
      <c r="E411" s="6">
        <v>44551</v>
      </c>
      <c r="F411" s="7">
        <v>34.19</v>
      </c>
      <c r="G411" s="7">
        <v>34.86</v>
      </c>
      <c r="H411" s="7">
        <v>34.28</v>
      </c>
      <c r="I411" s="7">
        <v>34.92</v>
      </c>
      <c r="J411" s="8" t="str">
        <f>IF(COUNTIF(F411:I411,"Cq&gt;45")&lt;2,"Dual","Single")</f>
        <v>Dual</v>
      </c>
      <c r="K411" s="8" t="str">
        <f>IF(J411="Dual","",IF(AND(F411="Cq&gt;45",G411="Cq&gt;45"),"Orf","N"))</f>
        <v/>
      </c>
      <c r="L411" s="9">
        <f>AVERAGE(F411:I411)</f>
        <v>34.5625</v>
      </c>
      <c r="M411" s="9">
        <f>AVERAGE(F411:G411)</f>
        <v>34.524999999999999</v>
      </c>
      <c r="N411" s="9">
        <f>AVERAGE(H411:I411)</f>
        <v>34.6</v>
      </c>
      <c r="O411" s="10">
        <f>10^((M411-43.6)/-3.47)</f>
        <v>412.35738345328406</v>
      </c>
      <c r="P411" s="10">
        <f>10^((N411-42.5)/-3.38)</f>
        <v>217.40929438381207</v>
      </c>
      <c r="Q411" s="10">
        <f>AVERAGE(O411,P411)</f>
        <v>314.88333891854808</v>
      </c>
      <c r="R411" s="10">
        <f>Q411/0.1</f>
        <v>3148.8333891854804</v>
      </c>
    </row>
    <row r="412" spans="1:18" ht="20" customHeight="1" x14ac:dyDescent="0.15">
      <c r="A412" s="5">
        <v>7284638</v>
      </c>
      <c r="B412" s="5" t="s">
        <v>60</v>
      </c>
      <c r="C412" s="5" t="s">
        <v>242</v>
      </c>
      <c r="D412" s="6">
        <v>44550</v>
      </c>
      <c r="E412" s="6">
        <v>44551</v>
      </c>
      <c r="F412" s="7">
        <v>35.22</v>
      </c>
      <c r="G412" s="7">
        <v>35.880000000000003</v>
      </c>
      <c r="H412" s="7">
        <v>35.07</v>
      </c>
      <c r="I412" s="7">
        <v>35.15</v>
      </c>
      <c r="J412" s="8" t="str">
        <f>IF(COUNTIF(F412:I412,"Cq&gt;45")&lt;2,"Dual","Single")</f>
        <v>Dual</v>
      </c>
      <c r="K412" s="8" t="str">
        <f>IF(J412="Dual","",IF(AND(F412="Cq&gt;45",G412="Cq&gt;45"),"Orf","N"))</f>
        <v/>
      </c>
      <c r="L412" s="9">
        <f>AVERAGE(F412:I412)</f>
        <v>35.33</v>
      </c>
      <c r="M412" s="9">
        <f>AVERAGE(F412:G412)</f>
        <v>35.549999999999997</v>
      </c>
      <c r="N412" s="9">
        <f>AVERAGE(H412:I412)</f>
        <v>35.11</v>
      </c>
      <c r="O412" s="10">
        <f>10^((M412-43.6)/-3.47)</f>
        <v>208.87416474275469</v>
      </c>
      <c r="P412" s="10">
        <f>10^((N412-42.5)/-3.38)</f>
        <v>153.59975838530553</v>
      </c>
      <c r="Q412" s="10">
        <f>AVERAGE(O412,P412)</f>
        <v>181.23696156403011</v>
      </c>
      <c r="R412" s="10">
        <f>Q412/0.1</f>
        <v>1812.3696156403009</v>
      </c>
    </row>
    <row r="413" spans="1:18" x14ac:dyDescent="0.15">
      <c r="A413" s="8"/>
      <c r="B413" s="8"/>
      <c r="C413" s="8"/>
      <c r="D413" s="12"/>
      <c r="E413" s="12"/>
      <c r="F413" s="7"/>
      <c r="G413" s="7"/>
      <c r="H413" s="7"/>
      <c r="I413" s="7"/>
      <c r="J413" s="8"/>
      <c r="K413" s="8"/>
      <c r="L413" s="9"/>
      <c r="M413" s="9"/>
      <c r="N413" s="9"/>
      <c r="O413" s="10"/>
      <c r="P413" s="10"/>
      <c r="Q413" s="10"/>
      <c r="R413" s="10"/>
    </row>
    <row r="414" spans="1:18" x14ac:dyDescent="0.15">
      <c r="A414" s="8"/>
      <c r="B414" s="8"/>
      <c r="C414" s="8"/>
      <c r="D414" s="12"/>
      <c r="E414" s="12"/>
      <c r="F414" s="7"/>
      <c r="G414" s="7"/>
      <c r="H414" s="7"/>
      <c r="I414" s="7"/>
      <c r="J414" s="8"/>
      <c r="K414" s="8"/>
      <c r="L414" s="9"/>
      <c r="M414" s="9"/>
      <c r="N414" s="9"/>
      <c r="O414" s="10"/>
      <c r="P414" s="10"/>
      <c r="Q414" s="10"/>
      <c r="R414" s="10"/>
    </row>
    <row r="415" spans="1:18" x14ac:dyDescent="0.15">
      <c r="A415" s="8"/>
      <c r="B415" s="8"/>
      <c r="C415" s="8"/>
      <c r="D415" s="12"/>
      <c r="E415" s="12"/>
      <c r="F415" s="7"/>
      <c r="G415" s="7"/>
      <c r="H415" s="7"/>
      <c r="I415" s="7"/>
      <c r="J415" s="8"/>
      <c r="K415" s="8"/>
      <c r="L415" s="9"/>
      <c r="M415" s="9"/>
      <c r="N415" s="9"/>
      <c r="O415" s="10"/>
      <c r="P415" s="10"/>
      <c r="Q415" s="10"/>
      <c r="R415" s="10"/>
    </row>
    <row r="416" spans="1:18" x14ac:dyDescent="0.15">
      <c r="A416" s="8"/>
      <c r="B416" s="8"/>
      <c r="C416" s="8"/>
      <c r="D416" s="12"/>
      <c r="E416" s="12"/>
      <c r="F416" s="8"/>
      <c r="G416" s="8"/>
      <c r="H416" s="8"/>
      <c r="I416" s="8"/>
      <c r="J416" s="8"/>
      <c r="K416" s="8"/>
      <c r="L416" s="9"/>
      <c r="M416" s="9"/>
      <c r="N416" s="9"/>
      <c r="O416" s="10"/>
      <c r="P416" s="10"/>
      <c r="Q416" s="10"/>
      <c r="R416" s="10"/>
    </row>
    <row r="417" spans="1:18" x14ac:dyDescent="0.15">
      <c r="A417" s="8"/>
      <c r="B417" s="8"/>
      <c r="C417" s="8"/>
      <c r="D417" s="12"/>
      <c r="E417" s="12"/>
      <c r="F417" s="8"/>
      <c r="G417" s="8"/>
      <c r="H417" s="8"/>
      <c r="I417" s="8"/>
      <c r="J417" s="8"/>
      <c r="K417" s="8"/>
      <c r="L417" s="9"/>
      <c r="M417" s="9"/>
      <c r="N417" s="9"/>
      <c r="O417" s="10"/>
      <c r="P417" s="10"/>
      <c r="Q417" s="10"/>
      <c r="R417" s="10"/>
    </row>
    <row r="418" spans="1:18" x14ac:dyDescent="0.15">
      <c r="A418" s="8"/>
      <c r="B418" s="8"/>
      <c r="C418" s="8"/>
      <c r="D418" s="12"/>
      <c r="E418" s="12"/>
      <c r="F418" s="8"/>
      <c r="G418" s="8"/>
      <c r="H418" s="8"/>
      <c r="I418" s="8"/>
      <c r="J418" s="8"/>
      <c r="K418" s="8"/>
      <c r="L418" s="9"/>
      <c r="M418" s="9"/>
      <c r="N418" s="9"/>
      <c r="O418" s="10"/>
      <c r="P418" s="10"/>
      <c r="Q418" s="10"/>
      <c r="R418" s="10"/>
    </row>
    <row r="419" spans="1:18" x14ac:dyDescent="0.15">
      <c r="A419" s="8"/>
      <c r="B419" s="8"/>
      <c r="C419" s="8"/>
      <c r="D419" s="12"/>
      <c r="E419" s="12"/>
      <c r="F419" s="8"/>
      <c r="G419" s="8"/>
      <c r="H419" s="8"/>
      <c r="I419" s="8"/>
      <c r="J419" s="8"/>
      <c r="K419" s="8"/>
      <c r="L419" s="9"/>
      <c r="M419" s="9"/>
      <c r="N419" s="9"/>
      <c r="O419" s="10"/>
      <c r="P419" s="10"/>
      <c r="Q419" s="10"/>
      <c r="R419" s="10"/>
    </row>
    <row r="420" spans="1:18" x14ac:dyDescent="0.15">
      <c r="A420" s="8"/>
      <c r="B420" s="8"/>
      <c r="C420" s="8"/>
      <c r="D420" s="12"/>
      <c r="E420" s="12"/>
      <c r="F420" s="8"/>
      <c r="G420" s="8"/>
      <c r="H420" s="8"/>
      <c r="I420" s="8"/>
      <c r="J420" s="8"/>
      <c r="K420" s="8"/>
      <c r="L420" s="9"/>
      <c r="M420" s="9"/>
      <c r="N420" s="9"/>
      <c r="O420" s="10"/>
      <c r="P420" s="10"/>
      <c r="Q420" s="10"/>
      <c r="R420" s="10"/>
    </row>
    <row r="421" spans="1:18" x14ac:dyDescent="0.15">
      <c r="A421" s="8"/>
      <c r="B421" s="8"/>
      <c r="C421" s="8"/>
      <c r="D421" s="12"/>
      <c r="E421" s="12"/>
      <c r="F421" s="8"/>
      <c r="G421" s="8"/>
      <c r="H421" s="8"/>
      <c r="I421" s="8"/>
      <c r="J421" s="8"/>
      <c r="K421" s="8"/>
      <c r="L421" s="9"/>
      <c r="M421" s="9"/>
      <c r="N421" s="9"/>
      <c r="O421" s="10"/>
      <c r="P421" s="10"/>
      <c r="Q421" s="10"/>
      <c r="R421" s="10"/>
    </row>
    <row r="422" spans="1:18" x14ac:dyDescent="0.15">
      <c r="A422" s="8"/>
      <c r="B422" s="8"/>
      <c r="C422" s="8"/>
      <c r="D422" s="12"/>
      <c r="E422" s="12"/>
      <c r="F422" s="8"/>
      <c r="G422" s="8"/>
      <c r="H422" s="8"/>
      <c r="I422" s="8"/>
      <c r="J422" s="8"/>
      <c r="K422" s="8"/>
      <c r="L422" s="9"/>
      <c r="M422" s="9"/>
      <c r="N422" s="9"/>
      <c r="O422" s="10"/>
      <c r="P422" s="10"/>
      <c r="Q422" s="10"/>
      <c r="R422" s="10"/>
    </row>
    <row r="423" spans="1:18" x14ac:dyDescent="0.15">
      <c r="A423" s="8"/>
      <c r="B423" s="8"/>
      <c r="C423" s="8"/>
      <c r="D423" s="12"/>
      <c r="E423" s="12"/>
      <c r="F423" s="8"/>
      <c r="G423" s="8"/>
      <c r="H423" s="8"/>
      <c r="I423" s="8"/>
      <c r="J423" s="8"/>
      <c r="K423" s="8"/>
      <c r="L423" s="9"/>
      <c r="M423" s="9"/>
      <c r="N423" s="9"/>
      <c r="O423" s="10"/>
      <c r="P423" s="10"/>
      <c r="Q423" s="10"/>
      <c r="R423" s="10"/>
    </row>
    <row r="424" spans="1:18" x14ac:dyDescent="0.15">
      <c r="A424" s="8"/>
      <c r="B424" s="8"/>
      <c r="C424" s="8"/>
      <c r="D424" s="12"/>
      <c r="E424" s="12"/>
      <c r="F424" s="8"/>
      <c r="G424" s="8"/>
      <c r="H424" s="8"/>
      <c r="I424" s="8"/>
      <c r="J424" s="8"/>
      <c r="K424" s="8"/>
      <c r="L424" s="9"/>
      <c r="M424" s="9"/>
      <c r="N424" s="9"/>
      <c r="O424" s="10"/>
      <c r="P424" s="10"/>
      <c r="Q424" s="10"/>
      <c r="R424" s="10"/>
    </row>
    <row r="425" spans="1:18" x14ac:dyDescent="0.15">
      <c r="A425" s="8"/>
      <c r="B425" s="8"/>
      <c r="C425" s="8"/>
      <c r="D425" s="12"/>
      <c r="E425" s="12"/>
      <c r="F425" s="9"/>
      <c r="G425" s="8"/>
      <c r="H425" s="8"/>
      <c r="I425" s="8"/>
      <c r="J425" s="8"/>
      <c r="K425" s="8"/>
      <c r="L425" s="9"/>
      <c r="M425" s="9"/>
      <c r="N425" s="9"/>
      <c r="O425" s="10"/>
      <c r="P425" s="10"/>
      <c r="Q425" s="10"/>
      <c r="R425" s="10"/>
    </row>
    <row r="426" spans="1:18" x14ac:dyDescent="0.15">
      <c r="A426" s="8"/>
      <c r="B426" s="8"/>
      <c r="C426" s="8"/>
      <c r="D426" s="12"/>
      <c r="E426" s="12"/>
      <c r="F426" s="8"/>
      <c r="G426" s="8"/>
      <c r="H426" s="8"/>
      <c r="I426" s="8"/>
      <c r="J426" s="8"/>
      <c r="K426" s="8"/>
      <c r="L426" s="9"/>
      <c r="M426" s="9"/>
      <c r="N426" s="9"/>
      <c r="O426" s="10"/>
      <c r="P426" s="10"/>
      <c r="Q426" s="10"/>
      <c r="R426" s="10"/>
    </row>
    <row r="427" spans="1:18" x14ac:dyDescent="0.15">
      <c r="A427" s="8"/>
      <c r="B427" s="8"/>
      <c r="C427" s="8"/>
      <c r="D427" s="12"/>
      <c r="E427" s="12"/>
      <c r="F427" s="9"/>
      <c r="G427" s="8"/>
      <c r="H427" s="8"/>
      <c r="I427" s="8"/>
      <c r="J427" s="8"/>
      <c r="K427" s="8"/>
      <c r="L427" s="9"/>
      <c r="M427" s="9"/>
      <c r="N427" s="9"/>
      <c r="O427" s="10"/>
      <c r="P427" s="10"/>
      <c r="Q427" s="10"/>
      <c r="R427" s="10"/>
    </row>
    <row r="428" spans="1:18" x14ac:dyDescent="0.15">
      <c r="A428" s="8"/>
      <c r="B428" s="8"/>
      <c r="C428" s="8"/>
      <c r="D428" s="12"/>
      <c r="E428" s="12"/>
      <c r="F428" s="8"/>
      <c r="G428" s="8"/>
      <c r="H428" s="8"/>
      <c r="I428" s="8"/>
      <c r="J428" s="8"/>
      <c r="K428" s="8"/>
      <c r="L428" s="9"/>
      <c r="M428" s="9"/>
      <c r="N428" s="9"/>
      <c r="O428" s="10"/>
      <c r="P428" s="10"/>
      <c r="Q428" s="10"/>
      <c r="R428" s="10"/>
    </row>
    <row r="429" spans="1:18" x14ac:dyDescent="0.15">
      <c r="A429" s="8"/>
      <c r="B429" s="8"/>
      <c r="C429" s="8"/>
      <c r="D429" s="12"/>
      <c r="E429" s="12"/>
      <c r="F429" s="8"/>
      <c r="G429" s="8"/>
      <c r="H429" s="8"/>
      <c r="I429" s="8"/>
      <c r="J429" s="8"/>
      <c r="K429" s="8"/>
      <c r="L429" s="9"/>
      <c r="M429" s="9"/>
      <c r="N429" s="9"/>
      <c r="O429" s="10"/>
      <c r="P429" s="10"/>
      <c r="Q429" s="10"/>
      <c r="R429" s="10"/>
    </row>
    <row r="430" spans="1:18" x14ac:dyDescent="0.15">
      <c r="A430" s="8"/>
      <c r="B430" s="8"/>
      <c r="C430" s="8"/>
      <c r="D430" s="12"/>
      <c r="E430" s="12"/>
      <c r="F430" s="8"/>
      <c r="G430" s="8"/>
      <c r="H430" s="8"/>
      <c r="I430" s="8"/>
      <c r="J430" s="8"/>
      <c r="K430" s="8"/>
      <c r="L430" s="9"/>
      <c r="M430" s="9"/>
      <c r="N430" s="9"/>
      <c r="O430" s="10"/>
      <c r="P430" s="10"/>
      <c r="Q430" s="10"/>
      <c r="R430" s="10"/>
    </row>
    <row r="431" spans="1:18" x14ac:dyDescent="0.15">
      <c r="A431" s="8"/>
      <c r="B431" s="8"/>
      <c r="C431" s="8"/>
      <c r="D431" s="12"/>
      <c r="E431" s="12"/>
      <c r="F431" s="8"/>
      <c r="G431" s="8"/>
      <c r="H431" s="8"/>
      <c r="I431" s="8"/>
      <c r="J431" s="8"/>
      <c r="K431" s="8"/>
      <c r="L431" s="9"/>
      <c r="M431" s="9"/>
      <c r="N431" s="9"/>
      <c r="O431" s="10"/>
      <c r="P431" s="10"/>
      <c r="Q431" s="10"/>
      <c r="R431" s="10"/>
    </row>
    <row r="432" spans="1:18" x14ac:dyDescent="0.15">
      <c r="A432" s="8"/>
      <c r="B432" s="8"/>
      <c r="C432" s="8"/>
      <c r="D432" s="12"/>
      <c r="E432" s="12"/>
      <c r="F432" s="8"/>
      <c r="G432" s="8"/>
      <c r="H432" s="8"/>
      <c r="I432" s="8"/>
      <c r="J432" s="8"/>
      <c r="K432" s="8"/>
      <c r="L432" s="9"/>
      <c r="M432" s="9"/>
      <c r="N432" s="9"/>
      <c r="O432" s="10"/>
      <c r="P432" s="10"/>
      <c r="Q432" s="10"/>
      <c r="R432" s="10"/>
    </row>
    <row r="433" spans="1:18" x14ac:dyDescent="0.15">
      <c r="A433" s="8"/>
      <c r="B433" s="8"/>
      <c r="C433" s="8"/>
      <c r="D433" s="12"/>
      <c r="E433" s="12"/>
      <c r="F433" s="8"/>
      <c r="G433" s="8"/>
      <c r="H433" s="8"/>
      <c r="I433" s="8"/>
      <c r="J433" s="8"/>
      <c r="K433" s="8"/>
      <c r="L433" s="9"/>
      <c r="M433" s="9"/>
      <c r="N433" s="9"/>
      <c r="O433" s="10"/>
      <c r="P433" s="10"/>
      <c r="Q433" s="10"/>
      <c r="R433" s="10"/>
    </row>
    <row r="434" spans="1:18" x14ac:dyDescent="0.15">
      <c r="A434" s="8"/>
      <c r="B434" s="8"/>
      <c r="C434" s="8"/>
      <c r="D434" s="12"/>
      <c r="E434" s="12"/>
      <c r="F434" s="8"/>
      <c r="G434" s="8"/>
      <c r="H434" s="8"/>
      <c r="I434" s="8"/>
      <c r="J434" s="8"/>
      <c r="K434" s="8"/>
      <c r="L434" s="9"/>
      <c r="M434" s="9"/>
      <c r="N434" s="9"/>
      <c r="O434" s="10"/>
      <c r="P434" s="10"/>
      <c r="Q434" s="10"/>
      <c r="R434" s="10"/>
    </row>
    <row r="435" spans="1:18" x14ac:dyDescent="0.15">
      <c r="A435" s="8"/>
      <c r="B435" s="8"/>
      <c r="C435" s="8"/>
      <c r="D435" s="12"/>
      <c r="E435" s="12"/>
      <c r="F435" s="8"/>
      <c r="G435" s="8"/>
      <c r="H435" s="8"/>
      <c r="I435" s="8"/>
      <c r="J435" s="8"/>
      <c r="K435" s="8"/>
      <c r="L435" s="9"/>
      <c r="M435" s="9"/>
      <c r="N435" s="9"/>
      <c r="O435" s="10"/>
      <c r="P435" s="10"/>
      <c r="Q435" s="10"/>
      <c r="R435" s="10"/>
    </row>
    <row r="436" spans="1:18" x14ac:dyDescent="0.15">
      <c r="A436" s="8"/>
      <c r="B436" s="8"/>
      <c r="C436" s="8"/>
      <c r="D436" s="12"/>
      <c r="E436" s="12"/>
      <c r="F436" s="8"/>
      <c r="G436" s="8"/>
      <c r="H436" s="8"/>
      <c r="I436" s="8"/>
      <c r="J436" s="8"/>
      <c r="K436" s="8"/>
      <c r="L436" s="9"/>
      <c r="M436" s="9"/>
      <c r="N436" s="9"/>
      <c r="O436" s="10"/>
      <c r="P436" s="10"/>
      <c r="Q436" s="10"/>
      <c r="R436" s="10"/>
    </row>
    <row r="437" spans="1:18" x14ac:dyDescent="0.15">
      <c r="A437" s="8"/>
      <c r="B437" s="8"/>
      <c r="C437" s="8"/>
      <c r="D437" s="12"/>
      <c r="E437" s="12"/>
      <c r="F437" s="8"/>
      <c r="G437" s="8"/>
      <c r="H437" s="8"/>
      <c r="I437" s="8"/>
      <c r="J437" s="8"/>
      <c r="K437" s="8"/>
      <c r="L437" s="9"/>
      <c r="M437" s="9"/>
      <c r="N437" s="9"/>
      <c r="O437" s="10"/>
      <c r="P437" s="10"/>
      <c r="Q437" s="10"/>
      <c r="R437" s="10"/>
    </row>
    <row r="438" spans="1:18" x14ac:dyDescent="0.15">
      <c r="A438" s="8"/>
      <c r="B438" s="8"/>
      <c r="C438" s="8"/>
      <c r="D438" s="12"/>
      <c r="E438" s="12"/>
      <c r="F438" s="8"/>
      <c r="G438" s="8"/>
      <c r="H438" s="8"/>
      <c r="I438" s="8"/>
      <c r="J438" s="8"/>
      <c r="K438" s="8"/>
      <c r="L438" s="9"/>
      <c r="M438" s="9"/>
      <c r="N438" s="9"/>
      <c r="O438" s="10"/>
      <c r="P438" s="10"/>
      <c r="Q438" s="10"/>
      <c r="R438" s="10"/>
    </row>
    <row r="439" spans="1:18" x14ac:dyDescent="0.15">
      <c r="A439" s="8"/>
      <c r="B439" s="8"/>
      <c r="C439" s="8"/>
      <c r="D439" s="12"/>
      <c r="E439" s="12"/>
      <c r="F439" s="8"/>
      <c r="G439" s="8"/>
      <c r="H439" s="8"/>
      <c r="I439" s="8"/>
      <c r="J439" s="8"/>
      <c r="K439" s="8"/>
      <c r="L439" s="9"/>
      <c r="M439" s="9"/>
      <c r="N439" s="9"/>
      <c r="O439" s="10"/>
      <c r="P439" s="10"/>
      <c r="Q439" s="10"/>
      <c r="R439" s="10"/>
    </row>
    <row r="440" spans="1:18" x14ac:dyDescent="0.15">
      <c r="A440" s="8"/>
      <c r="B440" s="8"/>
      <c r="C440" s="8"/>
      <c r="D440" s="12"/>
      <c r="E440" s="12"/>
      <c r="F440" s="8"/>
      <c r="G440" s="8"/>
      <c r="H440" s="8"/>
      <c r="I440" s="8"/>
      <c r="J440" s="8"/>
      <c r="K440" s="8"/>
      <c r="L440" s="9"/>
      <c r="M440" s="9"/>
      <c r="N440" s="9"/>
      <c r="O440" s="10"/>
      <c r="P440" s="10"/>
      <c r="Q440" s="10"/>
      <c r="R440" s="10"/>
    </row>
    <row r="441" spans="1:18" x14ac:dyDescent="0.15">
      <c r="A441" s="8"/>
      <c r="B441" s="8"/>
      <c r="C441" s="8"/>
      <c r="D441" s="12"/>
      <c r="E441" s="12"/>
      <c r="F441" s="8"/>
      <c r="G441" s="8"/>
      <c r="H441" s="8"/>
      <c r="I441" s="8"/>
      <c r="J441" s="8"/>
      <c r="K441" s="8"/>
      <c r="L441" s="9"/>
      <c r="M441" s="9"/>
      <c r="N441" s="9"/>
      <c r="O441" s="10"/>
      <c r="P441" s="10"/>
      <c r="Q441" s="10"/>
      <c r="R441" s="10"/>
    </row>
    <row r="442" spans="1:18" x14ac:dyDescent="0.15">
      <c r="A442" s="8"/>
      <c r="B442" s="8"/>
      <c r="C442" s="8"/>
      <c r="D442" s="12"/>
      <c r="E442" s="12"/>
      <c r="F442" s="8"/>
      <c r="G442" s="8"/>
      <c r="H442" s="8"/>
      <c r="I442" s="8"/>
      <c r="J442" s="8"/>
      <c r="K442" s="8"/>
      <c r="L442" s="9"/>
      <c r="M442" s="9"/>
      <c r="N442" s="9"/>
      <c r="O442" s="10"/>
      <c r="P442" s="10"/>
      <c r="Q442" s="10"/>
      <c r="R442" s="10"/>
    </row>
    <row r="443" spans="1:18" x14ac:dyDescent="0.15">
      <c r="A443" s="8"/>
      <c r="B443" s="8"/>
      <c r="C443" s="5"/>
      <c r="D443" s="12"/>
      <c r="E443" s="12"/>
      <c r="F443" s="7"/>
      <c r="G443" s="7"/>
      <c r="H443" s="7"/>
      <c r="I443" s="7"/>
      <c r="J443" s="8"/>
      <c r="K443" s="8"/>
      <c r="L443" s="9"/>
      <c r="M443" s="9"/>
      <c r="N443" s="9"/>
      <c r="O443" s="10"/>
      <c r="P443" s="10"/>
      <c r="Q443" s="10"/>
      <c r="R443" s="10"/>
    </row>
    <row r="444" spans="1:18" x14ac:dyDescent="0.15">
      <c r="A444" s="8"/>
      <c r="B444" s="8"/>
      <c r="C444" s="8"/>
      <c r="D444" s="12"/>
      <c r="E444" s="12"/>
      <c r="F444" s="7"/>
      <c r="G444" s="7"/>
      <c r="H444" s="7"/>
      <c r="I444" s="7"/>
      <c r="J444" s="8"/>
      <c r="K444" s="8"/>
      <c r="L444" s="9"/>
      <c r="M444" s="9"/>
      <c r="N444" s="9"/>
      <c r="O444" s="10"/>
      <c r="P444" s="10"/>
      <c r="Q444" s="10"/>
      <c r="R444" s="10"/>
    </row>
    <row r="445" spans="1:18" x14ac:dyDescent="0.15">
      <c r="A445" s="8"/>
      <c r="B445" s="8"/>
      <c r="C445" s="8"/>
      <c r="D445" s="12"/>
      <c r="E445" s="12"/>
      <c r="F445" s="7"/>
      <c r="G445" s="7"/>
      <c r="H445" s="7"/>
      <c r="I445" s="7"/>
      <c r="J445" s="8"/>
      <c r="K445" s="8"/>
      <c r="L445" s="9"/>
      <c r="M445" s="9"/>
      <c r="N445" s="9"/>
      <c r="O445" s="10"/>
      <c r="P445" s="10"/>
      <c r="Q445" s="10"/>
      <c r="R445" s="10"/>
    </row>
    <row r="446" spans="1:18" x14ac:dyDescent="0.15">
      <c r="A446" s="8"/>
      <c r="B446" s="8"/>
      <c r="C446" s="8"/>
      <c r="D446" s="12"/>
      <c r="E446" s="12"/>
      <c r="F446" s="7"/>
      <c r="G446" s="7"/>
      <c r="H446" s="7"/>
      <c r="I446" s="7"/>
      <c r="J446" s="8"/>
      <c r="K446" s="8"/>
      <c r="L446" s="9"/>
      <c r="M446" s="9"/>
      <c r="N446" s="9"/>
      <c r="O446" s="10"/>
      <c r="P446" s="10"/>
      <c r="Q446" s="10"/>
      <c r="R446" s="10"/>
    </row>
    <row r="447" spans="1:18" x14ac:dyDescent="0.15">
      <c r="A447" s="8"/>
      <c r="B447" s="8"/>
      <c r="C447" s="8"/>
      <c r="D447" s="12"/>
      <c r="E447" s="12"/>
      <c r="F447" s="7"/>
      <c r="G447" s="7"/>
      <c r="H447" s="7"/>
      <c r="I447" s="7"/>
      <c r="J447" s="8"/>
      <c r="K447" s="8"/>
      <c r="L447" s="9"/>
      <c r="M447" s="9"/>
      <c r="N447" s="9"/>
      <c r="O447" s="10"/>
      <c r="P447" s="10"/>
      <c r="Q447" s="10"/>
      <c r="R447" s="10"/>
    </row>
    <row r="448" spans="1:18" x14ac:dyDescent="0.15">
      <c r="A448" s="8"/>
      <c r="B448" s="8"/>
      <c r="C448" s="5"/>
      <c r="D448" s="12"/>
      <c r="E448" s="12"/>
      <c r="F448" s="7"/>
      <c r="G448" s="7"/>
      <c r="H448" s="7"/>
      <c r="I448" s="7"/>
      <c r="J448" s="8"/>
      <c r="K448" s="8"/>
      <c r="L448" s="9"/>
      <c r="M448" s="9"/>
      <c r="N448" s="9"/>
      <c r="O448" s="10"/>
      <c r="P448" s="10"/>
      <c r="Q448" s="10"/>
      <c r="R448" s="10"/>
    </row>
    <row r="449" spans="1:18" x14ac:dyDescent="0.15">
      <c r="A449" s="8"/>
      <c r="B449" s="8"/>
      <c r="C449" s="8"/>
      <c r="D449" s="12"/>
      <c r="E449" s="12"/>
      <c r="F449" s="9"/>
      <c r="G449" s="7"/>
      <c r="H449" s="7"/>
      <c r="I449" s="7"/>
      <c r="J449" s="8"/>
      <c r="K449" s="8"/>
      <c r="L449" s="9"/>
      <c r="M449" s="9"/>
      <c r="N449" s="9"/>
      <c r="O449" s="10"/>
      <c r="P449" s="10"/>
      <c r="Q449" s="10"/>
      <c r="R449" s="10"/>
    </row>
    <row r="450" spans="1:18" x14ac:dyDescent="0.15">
      <c r="A450" s="8"/>
      <c r="B450" s="8"/>
      <c r="C450" s="8"/>
      <c r="D450" s="12"/>
      <c r="E450" s="12"/>
      <c r="F450" s="8"/>
      <c r="G450" s="8"/>
      <c r="H450" s="8"/>
      <c r="I450" s="8"/>
      <c r="J450" s="8"/>
      <c r="K450" s="8"/>
      <c r="L450" s="9"/>
      <c r="M450" s="9"/>
      <c r="N450" s="9"/>
      <c r="O450" s="10"/>
      <c r="P450" s="10"/>
      <c r="Q450" s="10"/>
      <c r="R450" s="10"/>
    </row>
    <row r="451" spans="1:18" x14ac:dyDescent="0.15">
      <c r="A451" s="8"/>
      <c r="B451" s="8"/>
      <c r="C451" s="8"/>
      <c r="D451" s="12"/>
      <c r="E451" s="12"/>
      <c r="F451" s="8"/>
      <c r="G451" s="8"/>
      <c r="H451" s="8"/>
      <c r="I451" s="8"/>
      <c r="J451" s="8"/>
      <c r="K451" s="8"/>
      <c r="L451" s="9"/>
      <c r="M451" s="9"/>
      <c r="N451" s="9"/>
      <c r="O451" s="10"/>
      <c r="P451" s="10"/>
      <c r="Q451" s="10"/>
      <c r="R451" s="10"/>
    </row>
    <row r="452" spans="1:18" x14ac:dyDescent="0.15">
      <c r="A452" s="8"/>
      <c r="B452" s="8"/>
      <c r="C452" s="8"/>
      <c r="D452" s="12"/>
      <c r="E452" s="12"/>
      <c r="F452" s="8"/>
      <c r="G452" s="8"/>
      <c r="H452" s="8"/>
      <c r="I452" s="8"/>
      <c r="J452" s="8"/>
      <c r="K452" s="8"/>
      <c r="L452" s="9"/>
      <c r="M452" s="9"/>
      <c r="N452" s="9"/>
      <c r="O452" s="10"/>
      <c r="P452" s="10"/>
      <c r="Q452" s="10"/>
      <c r="R452" s="10"/>
    </row>
    <row r="453" spans="1:18" x14ac:dyDescent="0.15">
      <c r="A453" s="8"/>
      <c r="B453" s="8"/>
      <c r="C453" s="8"/>
      <c r="D453" s="12"/>
      <c r="E453" s="12"/>
      <c r="F453" s="8"/>
      <c r="G453" s="8"/>
      <c r="H453" s="8"/>
      <c r="I453" s="8"/>
      <c r="J453" s="8"/>
      <c r="K453" s="8"/>
      <c r="L453" s="9"/>
      <c r="M453" s="9"/>
      <c r="N453" s="9"/>
      <c r="O453" s="10"/>
      <c r="P453" s="10"/>
      <c r="Q453" s="10"/>
      <c r="R453" s="10"/>
    </row>
    <row r="454" spans="1:18" x14ac:dyDescent="0.15">
      <c r="A454" s="8"/>
      <c r="B454" s="8"/>
      <c r="C454" s="8"/>
      <c r="D454" s="12"/>
      <c r="E454" s="12"/>
      <c r="F454" s="8"/>
      <c r="G454" s="8"/>
      <c r="H454" s="8"/>
      <c r="I454" s="8"/>
      <c r="J454" s="8"/>
      <c r="K454" s="8"/>
      <c r="L454" s="9"/>
      <c r="M454" s="9"/>
      <c r="N454" s="9"/>
      <c r="O454" s="10"/>
      <c r="P454" s="10"/>
      <c r="Q454" s="10"/>
      <c r="R454" s="10"/>
    </row>
    <row r="455" spans="1:18" x14ac:dyDescent="0.15">
      <c r="A455" s="8"/>
      <c r="B455" s="8"/>
      <c r="C455" s="8"/>
      <c r="D455" s="12"/>
      <c r="E455" s="12"/>
      <c r="F455" s="8"/>
      <c r="G455" s="8"/>
      <c r="H455" s="8"/>
      <c r="I455" s="8"/>
      <c r="J455" s="8"/>
      <c r="K455" s="8"/>
      <c r="L455" s="9"/>
      <c r="M455" s="9"/>
      <c r="N455" s="9"/>
      <c r="O455" s="10"/>
      <c r="P455" s="10"/>
      <c r="Q455" s="10"/>
      <c r="R455" s="10"/>
    </row>
    <row r="456" spans="1:18" x14ac:dyDescent="0.15">
      <c r="A456" s="8"/>
      <c r="B456" s="8"/>
      <c r="C456" s="8"/>
      <c r="D456" s="12"/>
      <c r="E456" s="12"/>
      <c r="F456" s="8"/>
      <c r="G456" s="8"/>
      <c r="H456" s="8"/>
      <c r="I456" s="8"/>
      <c r="J456" s="8"/>
      <c r="K456" s="8"/>
      <c r="L456" s="9"/>
      <c r="M456" s="9"/>
      <c r="N456" s="9"/>
      <c r="O456" s="10"/>
      <c r="P456" s="10"/>
      <c r="Q456" s="10"/>
      <c r="R456" s="10"/>
    </row>
    <row r="457" spans="1:18" x14ac:dyDescent="0.15">
      <c r="A457" s="8"/>
      <c r="B457" s="8"/>
      <c r="C457" s="8"/>
      <c r="D457" s="12"/>
      <c r="E457" s="12"/>
      <c r="F457" s="8"/>
      <c r="G457" s="8"/>
      <c r="H457" s="8"/>
      <c r="I457" s="8"/>
      <c r="J457" s="8"/>
      <c r="K457" s="8"/>
      <c r="L457" s="9"/>
      <c r="M457" s="9"/>
      <c r="N457" s="9"/>
      <c r="O457" s="10"/>
      <c r="P457" s="10"/>
      <c r="Q457" s="10"/>
      <c r="R457" s="10"/>
    </row>
    <row r="458" spans="1:18" x14ac:dyDescent="0.15">
      <c r="A458" s="8"/>
      <c r="B458" s="8"/>
      <c r="C458" s="8"/>
      <c r="D458" s="12"/>
      <c r="E458" s="12"/>
      <c r="F458" s="8"/>
      <c r="G458" s="8"/>
      <c r="H458" s="8"/>
      <c r="I458" s="8"/>
      <c r="J458" s="8"/>
      <c r="K458" s="8"/>
      <c r="L458" s="9"/>
      <c r="M458" s="9"/>
      <c r="N458" s="9"/>
      <c r="O458" s="10"/>
      <c r="P458" s="10"/>
      <c r="Q458" s="10"/>
      <c r="R458" s="10"/>
    </row>
    <row r="459" spans="1:18" x14ac:dyDescent="0.15">
      <c r="A459" s="8"/>
      <c r="B459" s="8"/>
      <c r="C459" s="8"/>
      <c r="D459" s="12"/>
      <c r="E459" s="12"/>
      <c r="F459" s="8"/>
      <c r="G459" s="8"/>
      <c r="H459" s="8"/>
      <c r="I459" s="8"/>
      <c r="J459" s="8"/>
      <c r="K459" s="8"/>
      <c r="L459" s="9"/>
      <c r="M459" s="9"/>
      <c r="N459" s="9"/>
      <c r="O459" s="10"/>
      <c r="P459" s="10"/>
      <c r="Q459" s="10"/>
      <c r="R459" s="10"/>
    </row>
    <row r="460" spans="1:18" x14ac:dyDescent="0.15">
      <c r="A460" s="8"/>
      <c r="B460" s="8"/>
      <c r="C460" s="8"/>
      <c r="D460" s="12"/>
      <c r="E460" s="12"/>
      <c r="F460" s="8"/>
      <c r="G460" s="8"/>
      <c r="H460" s="8"/>
      <c r="I460" s="8"/>
      <c r="J460" s="8"/>
      <c r="K460" s="8"/>
      <c r="L460" s="9"/>
      <c r="M460" s="9"/>
      <c r="N460" s="9"/>
      <c r="O460" s="10"/>
      <c r="P460" s="10"/>
      <c r="Q460" s="10"/>
      <c r="R460" s="10"/>
    </row>
    <row r="461" spans="1:18" x14ac:dyDescent="0.15">
      <c r="A461" s="8"/>
      <c r="B461" s="8"/>
      <c r="C461" s="8"/>
      <c r="D461" s="12"/>
      <c r="E461" s="12"/>
      <c r="F461" s="8"/>
      <c r="G461" s="8"/>
      <c r="H461" s="8"/>
      <c r="I461" s="8"/>
      <c r="J461" s="8"/>
      <c r="K461" s="8"/>
      <c r="L461" s="9"/>
      <c r="M461" s="9"/>
      <c r="N461" s="9"/>
      <c r="O461" s="10"/>
      <c r="P461" s="10"/>
      <c r="Q461" s="10"/>
      <c r="R461" s="10"/>
    </row>
    <row r="462" spans="1:18" x14ac:dyDescent="0.15">
      <c r="A462" s="8"/>
      <c r="B462" s="8"/>
      <c r="C462" s="8"/>
      <c r="D462" s="12"/>
      <c r="E462" s="12"/>
      <c r="F462" s="8"/>
      <c r="G462" s="8"/>
      <c r="H462" s="8"/>
      <c r="I462" s="8"/>
      <c r="J462" s="8"/>
      <c r="K462" s="8"/>
      <c r="L462" s="9"/>
      <c r="M462" s="9"/>
      <c r="N462" s="9"/>
      <c r="O462" s="10"/>
      <c r="P462" s="10"/>
      <c r="Q462" s="10"/>
      <c r="R462" s="10"/>
    </row>
    <row r="463" spans="1:18" x14ac:dyDescent="0.15">
      <c r="A463" s="8"/>
      <c r="B463" s="8"/>
      <c r="C463" s="8"/>
      <c r="D463" s="12"/>
      <c r="E463" s="12"/>
      <c r="F463" s="8"/>
      <c r="G463" s="8"/>
      <c r="H463" s="8"/>
      <c r="I463" s="8"/>
      <c r="J463" s="8"/>
      <c r="K463" s="8"/>
      <c r="L463" s="9"/>
      <c r="M463" s="9"/>
      <c r="N463" s="9"/>
      <c r="O463" s="10"/>
      <c r="P463" s="10"/>
      <c r="Q463" s="10"/>
      <c r="R463" s="10"/>
    </row>
    <row r="464" spans="1:18" x14ac:dyDescent="0.15">
      <c r="A464" s="8"/>
      <c r="B464" s="8"/>
      <c r="C464" s="8"/>
      <c r="D464" s="12"/>
      <c r="E464" s="12"/>
      <c r="F464" s="8"/>
      <c r="G464" s="8"/>
      <c r="H464" s="8"/>
      <c r="I464" s="8"/>
      <c r="J464" s="8"/>
      <c r="K464" s="8"/>
      <c r="L464" s="9"/>
      <c r="M464" s="9"/>
      <c r="N464" s="9"/>
      <c r="O464" s="10"/>
      <c r="P464" s="10"/>
      <c r="Q464" s="10"/>
      <c r="R464" s="10"/>
    </row>
    <row r="465" spans="1:18" x14ac:dyDescent="0.15">
      <c r="A465" s="8"/>
      <c r="B465" s="8"/>
      <c r="C465" s="8"/>
      <c r="D465" s="12"/>
      <c r="E465" s="12"/>
      <c r="F465" s="8"/>
      <c r="G465" s="8"/>
      <c r="H465" s="8"/>
      <c r="I465" s="8"/>
      <c r="J465" s="8"/>
      <c r="K465" s="8"/>
      <c r="L465" s="9"/>
      <c r="M465" s="9"/>
      <c r="N465" s="9"/>
      <c r="O465" s="10"/>
      <c r="P465" s="10"/>
      <c r="Q465" s="10"/>
      <c r="R465" s="10"/>
    </row>
    <row r="466" spans="1:18" x14ac:dyDescent="0.15">
      <c r="A466" s="8"/>
      <c r="B466" s="8"/>
      <c r="C466" s="8"/>
      <c r="D466" s="12"/>
      <c r="E466" s="12"/>
      <c r="F466" s="8"/>
      <c r="G466" s="8"/>
      <c r="H466" s="8"/>
      <c r="I466" s="8"/>
      <c r="J466" s="8"/>
      <c r="K466" s="8"/>
      <c r="L466" s="9"/>
      <c r="M466" s="9"/>
      <c r="N466" s="9"/>
      <c r="O466" s="10"/>
      <c r="P466" s="10"/>
      <c r="Q466" s="10"/>
      <c r="R466" s="10"/>
    </row>
    <row r="467" spans="1:18" x14ac:dyDescent="0.15">
      <c r="A467" s="8"/>
      <c r="B467" s="8"/>
      <c r="C467" s="8"/>
      <c r="D467" s="12"/>
      <c r="E467" s="12"/>
      <c r="F467" s="8"/>
      <c r="G467" s="8"/>
      <c r="H467" s="8"/>
      <c r="I467" s="8"/>
      <c r="J467" s="8"/>
      <c r="K467" s="8"/>
      <c r="L467" s="9"/>
      <c r="M467" s="9"/>
      <c r="N467" s="9"/>
      <c r="O467" s="10"/>
      <c r="P467" s="10"/>
      <c r="Q467" s="10"/>
      <c r="R467" s="10"/>
    </row>
    <row r="468" spans="1:18" x14ac:dyDescent="0.15">
      <c r="A468" s="8"/>
      <c r="B468" s="8"/>
      <c r="C468" s="8"/>
      <c r="D468" s="12"/>
      <c r="E468" s="12"/>
      <c r="F468" s="8"/>
      <c r="G468" s="8"/>
      <c r="H468" s="8"/>
      <c r="I468" s="8"/>
      <c r="J468" s="8"/>
      <c r="K468" s="8"/>
      <c r="L468" s="9"/>
      <c r="M468" s="9"/>
      <c r="N468" s="9"/>
      <c r="O468" s="10"/>
      <c r="P468" s="10"/>
      <c r="Q468" s="10"/>
      <c r="R468" s="10"/>
    </row>
    <row r="469" spans="1:18" x14ac:dyDescent="0.15">
      <c r="A469" s="8"/>
      <c r="B469" s="8"/>
      <c r="C469" s="8"/>
      <c r="D469" s="12"/>
      <c r="E469" s="12"/>
      <c r="F469" s="8"/>
      <c r="G469" s="8"/>
      <c r="H469" s="8"/>
      <c r="I469" s="8"/>
      <c r="J469" s="8"/>
      <c r="K469" s="8"/>
      <c r="L469" s="9"/>
      <c r="M469" s="9"/>
      <c r="N469" s="9"/>
      <c r="O469" s="10"/>
      <c r="P469" s="10"/>
      <c r="Q469" s="10"/>
      <c r="R469" s="10"/>
    </row>
    <row r="470" spans="1:18" x14ac:dyDescent="0.15">
      <c r="A470" s="8"/>
      <c r="B470" s="8"/>
      <c r="C470" s="8"/>
      <c r="D470" s="12"/>
      <c r="E470" s="12"/>
      <c r="F470" s="8"/>
      <c r="G470" s="8"/>
      <c r="H470" s="8"/>
      <c r="I470" s="8"/>
      <c r="J470" s="8"/>
      <c r="K470" s="8"/>
      <c r="L470" s="9"/>
      <c r="M470" s="9"/>
      <c r="N470" s="9"/>
      <c r="O470" s="10"/>
      <c r="P470" s="10"/>
      <c r="Q470" s="10"/>
      <c r="R470" s="10"/>
    </row>
    <row r="471" spans="1:18" x14ac:dyDescent="0.15">
      <c r="A471" s="8"/>
      <c r="B471" s="8"/>
      <c r="C471" s="8"/>
      <c r="D471" s="12"/>
      <c r="E471" s="12"/>
      <c r="F471" s="8"/>
      <c r="G471" s="8"/>
      <c r="H471" s="8"/>
      <c r="I471" s="8"/>
      <c r="J471" s="8"/>
      <c r="K471" s="8"/>
      <c r="L471" s="9"/>
      <c r="M471" s="9"/>
      <c r="N471" s="9"/>
      <c r="O471" s="10"/>
      <c r="P471" s="10"/>
      <c r="Q471" s="10"/>
      <c r="R471" s="10"/>
    </row>
    <row r="472" spans="1:18" x14ac:dyDescent="0.15">
      <c r="A472" s="8"/>
      <c r="B472" s="8"/>
      <c r="C472" s="8"/>
      <c r="D472" s="12"/>
      <c r="E472" s="12"/>
      <c r="F472" s="8"/>
      <c r="G472" s="8"/>
      <c r="H472" s="8"/>
      <c r="I472" s="8"/>
      <c r="J472" s="8"/>
      <c r="K472" s="8"/>
      <c r="L472" s="9"/>
      <c r="M472" s="9"/>
      <c r="N472" s="9"/>
      <c r="O472" s="10"/>
      <c r="P472" s="10"/>
      <c r="Q472" s="10"/>
      <c r="R472" s="10"/>
    </row>
    <row r="473" spans="1:18" x14ac:dyDescent="0.15">
      <c r="A473" s="8"/>
      <c r="B473" s="8"/>
      <c r="C473" s="8"/>
      <c r="D473" s="12"/>
      <c r="E473" s="12"/>
      <c r="F473" s="8"/>
      <c r="G473" s="8"/>
      <c r="H473" s="8"/>
      <c r="I473" s="8"/>
      <c r="J473" s="8"/>
      <c r="K473" s="8"/>
      <c r="L473" s="9"/>
      <c r="M473" s="9"/>
      <c r="N473" s="9"/>
      <c r="O473" s="10"/>
      <c r="P473" s="10"/>
      <c r="Q473" s="10"/>
      <c r="R473" s="10"/>
    </row>
    <row r="474" spans="1:18" x14ac:dyDescent="0.15">
      <c r="A474" s="8"/>
      <c r="B474" s="8"/>
      <c r="C474" s="8"/>
      <c r="D474" s="12"/>
      <c r="E474" s="12"/>
      <c r="F474" s="8"/>
      <c r="G474" s="8"/>
      <c r="H474" s="8"/>
      <c r="I474" s="8"/>
      <c r="J474" s="8"/>
      <c r="K474" s="8"/>
      <c r="L474" s="9"/>
      <c r="M474" s="9"/>
      <c r="N474" s="9"/>
      <c r="O474" s="10"/>
      <c r="P474" s="10"/>
      <c r="Q474" s="10"/>
      <c r="R474" s="10"/>
    </row>
    <row r="475" spans="1:18" x14ac:dyDescent="0.15">
      <c r="A475" s="8"/>
      <c r="B475" s="8"/>
      <c r="C475" s="8"/>
      <c r="D475" s="12"/>
      <c r="E475" s="12"/>
      <c r="F475" s="8"/>
      <c r="G475" s="8"/>
      <c r="H475" s="8"/>
      <c r="I475" s="8"/>
      <c r="J475" s="8"/>
      <c r="K475" s="8"/>
      <c r="L475" s="9"/>
      <c r="M475" s="9"/>
      <c r="N475" s="9"/>
      <c r="O475" s="10"/>
      <c r="P475" s="10"/>
      <c r="Q475" s="10"/>
      <c r="R475" s="10"/>
    </row>
    <row r="476" spans="1:18" x14ac:dyDescent="0.15">
      <c r="A476" s="8"/>
      <c r="B476" s="8"/>
      <c r="C476" s="8"/>
      <c r="D476" s="12"/>
      <c r="E476" s="12"/>
      <c r="F476" s="8"/>
      <c r="G476" s="8"/>
      <c r="H476" s="8"/>
      <c r="I476" s="8"/>
      <c r="J476" s="8"/>
      <c r="K476" s="8"/>
      <c r="L476" s="9"/>
      <c r="M476" s="9"/>
      <c r="N476" s="9"/>
      <c r="O476" s="10"/>
      <c r="P476" s="10"/>
      <c r="Q476" s="10"/>
      <c r="R476" s="10"/>
    </row>
    <row r="477" spans="1:18" x14ac:dyDescent="0.15">
      <c r="A477" s="8"/>
      <c r="B477" s="8"/>
      <c r="C477" s="8"/>
      <c r="D477" s="12"/>
      <c r="E477" s="12"/>
      <c r="F477" s="8"/>
      <c r="G477" s="8"/>
      <c r="H477" s="8"/>
      <c r="I477" s="8"/>
      <c r="J477" s="8"/>
      <c r="K477" s="8"/>
      <c r="L477" s="9"/>
      <c r="M477" s="9"/>
      <c r="N477" s="9"/>
      <c r="O477" s="10"/>
      <c r="P477" s="10"/>
      <c r="Q477" s="10"/>
      <c r="R477" s="10"/>
    </row>
    <row r="478" spans="1:18" x14ac:dyDescent="0.15">
      <c r="A478" s="8"/>
      <c r="B478" s="8"/>
      <c r="C478" s="8"/>
      <c r="D478" s="12"/>
      <c r="E478" s="12"/>
      <c r="F478" s="8"/>
      <c r="G478" s="8"/>
      <c r="H478" s="8"/>
      <c r="I478" s="8"/>
      <c r="J478" s="8"/>
      <c r="K478" s="8"/>
      <c r="L478" s="9"/>
      <c r="M478" s="9"/>
      <c r="N478" s="9"/>
      <c r="O478" s="10"/>
      <c r="P478" s="10"/>
      <c r="Q478" s="10"/>
      <c r="R478" s="10"/>
    </row>
    <row r="479" spans="1:18" x14ac:dyDescent="0.15">
      <c r="A479" s="8"/>
      <c r="B479" s="8"/>
      <c r="C479" s="8"/>
      <c r="D479" s="12"/>
      <c r="E479" s="12"/>
      <c r="F479" s="8"/>
      <c r="G479" s="8"/>
      <c r="H479" s="8"/>
      <c r="I479" s="8"/>
      <c r="J479" s="8"/>
      <c r="K479" s="8"/>
      <c r="L479" s="9"/>
      <c r="M479" s="9"/>
      <c r="N479" s="9"/>
      <c r="O479" s="10"/>
      <c r="P479" s="10"/>
      <c r="Q479" s="10"/>
      <c r="R479" s="10"/>
    </row>
    <row r="480" spans="1:18" x14ac:dyDescent="0.15">
      <c r="A480" s="8"/>
      <c r="B480" s="8"/>
      <c r="C480" s="8"/>
      <c r="D480" s="12"/>
      <c r="E480" s="12"/>
      <c r="F480" s="8"/>
      <c r="G480" s="8"/>
      <c r="H480" s="8"/>
      <c r="I480" s="8"/>
      <c r="J480" s="8"/>
      <c r="K480" s="8"/>
      <c r="L480" s="9"/>
      <c r="M480" s="9"/>
      <c r="N480" s="9"/>
      <c r="O480" s="10"/>
      <c r="P480" s="10"/>
      <c r="Q480" s="10"/>
      <c r="R480" s="10"/>
    </row>
    <row r="481" spans="1:18" x14ac:dyDescent="0.15">
      <c r="A481" s="8"/>
      <c r="B481" s="8"/>
      <c r="C481" s="8"/>
      <c r="D481" s="12"/>
      <c r="E481" s="12"/>
      <c r="F481" s="8"/>
      <c r="G481" s="8"/>
      <c r="H481" s="8"/>
      <c r="I481" s="8"/>
      <c r="J481" s="8"/>
      <c r="K481" s="8"/>
      <c r="L481" s="9"/>
      <c r="M481" s="9"/>
      <c r="N481" s="9"/>
      <c r="O481" s="10"/>
      <c r="P481" s="10"/>
      <c r="Q481" s="10"/>
      <c r="R481" s="10"/>
    </row>
    <row r="482" spans="1:18" x14ac:dyDescent="0.15">
      <c r="A482" s="8"/>
      <c r="B482" s="8"/>
      <c r="C482" s="8"/>
      <c r="D482" s="12"/>
      <c r="E482" s="12"/>
      <c r="F482" s="8"/>
      <c r="G482" s="8"/>
      <c r="H482" s="8"/>
      <c r="I482" s="8"/>
      <c r="J482" s="8"/>
      <c r="K482" s="8"/>
      <c r="L482" s="9"/>
      <c r="M482" s="9"/>
      <c r="N482" s="9"/>
      <c r="O482" s="10"/>
      <c r="P482" s="10"/>
      <c r="Q482" s="10"/>
      <c r="R482" s="10"/>
    </row>
    <row r="483" spans="1:18" x14ac:dyDescent="0.15">
      <c r="A483" s="8"/>
      <c r="B483" s="8"/>
      <c r="C483" s="8"/>
      <c r="D483" s="12"/>
      <c r="E483" s="12"/>
      <c r="F483" s="8"/>
      <c r="G483" s="8"/>
      <c r="H483" s="8"/>
      <c r="I483" s="8"/>
      <c r="J483" s="8"/>
      <c r="K483" s="8"/>
      <c r="L483" s="9"/>
      <c r="M483" s="9"/>
      <c r="N483" s="9"/>
      <c r="O483" s="10"/>
      <c r="P483" s="10"/>
      <c r="Q483" s="10"/>
      <c r="R483" s="10"/>
    </row>
    <row r="484" spans="1:18" x14ac:dyDescent="0.15">
      <c r="A484" s="8"/>
      <c r="B484" s="8"/>
      <c r="C484" s="8"/>
      <c r="D484" s="12"/>
      <c r="E484" s="12"/>
      <c r="F484" s="8"/>
      <c r="G484" s="8"/>
      <c r="H484" s="8"/>
      <c r="I484" s="8"/>
      <c r="J484" s="8"/>
      <c r="K484" s="8"/>
      <c r="L484" s="9"/>
      <c r="M484" s="9"/>
      <c r="N484" s="9"/>
      <c r="O484" s="10"/>
      <c r="P484" s="10"/>
      <c r="Q484" s="10"/>
      <c r="R484" s="10"/>
    </row>
    <row r="485" spans="1:18" x14ac:dyDescent="0.15">
      <c r="A485" s="8"/>
      <c r="B485" s="8"/>
      <c r="C485" s="8"/>
      <c r="D485" s="12"/>
      <c r="E485" s="12"/>
      <c r="F485" s="8"/>
      <c r="G485" s="8"/>
      <c r="H485" s="8"/>
      <c r="I485" s="8"/>
      <c r="J485" s="8"/>
      <c r="K485" s="8"/>
      <c r="L485" s="9"/>
      <c r="M485" s="9"/>
      <c r="N485" s="9"/>
      <c r="O485" s="10"/>
      <c r="P485" s="10"/>
      <c r="Q485" s="10"/>
      <c r="R485" s="10"/>
    </row>
    <row r="486" spans="1:18" x14ac:dyDescent="0.15">
      <c r="A486" s="8"/>
      <c r="B486" s="8"/>
      <c r="C486" s="8"/>
      <c r="D486" s="12"/>
      <c r="E486" s="12"/>
      <c r="F486" s="8"/>
      <c r="G486" s="8"/>
      <c r="H486" s="8"/>
      <c r="I486" s="8"/>
      <c r="J486" s="8"/>
      <c r="K486" s="8"/>
      <c r="L486" s="9"/>
      <c r="M486" s="9"/>
      <c r="N486" s="9"/>
      <c r="O486" s="10"/>
      <c r="P486" s="10"/>
      <c r="Q486" s="10"/>
      <c r="R486" s="10"/>
    </row>
    <row r="487" spans="1:18" x14ac:dyDescent="0.15">
      <c r="A487" s="8"/>
      <c r="B487" s="8"/>
      <c r="C487" s="8"/>
      <c r="D487" s="12"/>
      <c r="E487" s="12"/>
      <c r="F487" s="8"/>
      <c r="G487" s="8"/>
      <c r="H487" s="8"/>
      <c r="I487" s="8"/>
      <c r="J487" s="8"/>
      <c r="K487" s="8"/>
      <c r="L487" s="9"/>
      <c r="M487" s="9"/>
      <c r="N487" s="9"/>
      <c r="O487" s="10"/>
      <c r="P487" s="10"/>
      <c r="Q487" s="10"/>
      <c r="R487" s="10"/>
    </row>
    <row r="488" spans="1:18" x14ac:dyDescent="0.15">
      <c r="A488" s="8"/>
      <c r="B488" s="8"/>
      <c r="C488" s="8"/>
      <c r="D488" s="12"/>
      <c r="E488" s="12"/>
      <c r="F488" s="8"/>
      <c r="G488" s="8"/>
      <c r="H488" s="8"/>
      <c r="I488" s="8"/>
      <c r="J488" s="8"/>
      <c r="K488" s="8"/>
      <c r="L488" s="9"/>
      <c r="M488" s="9"/>
      <c r="N488" s="9"/>
      <c r="O488" s="10"/>
      <c r="P488" s="10"/>
      <c r="Q488" s="10"/>
      <c r="R488" s="10"/>
    </row>
    <row r="489" spans="1:18" x14ac:dyDescent="0.15">
      <c r="A489" s="8"/>
      <c r="B489" s="8"/>
      <c r="C489" s="8"/>
      <c r="D489" s="12"/>
      <c r="E489" s="12"/>
      <c r="F489" s="8"/>
      <c r="G489" s="8"/>
      <c r="H489" s="8"/>
      <c r="I489" s="8"/>
      <c r="J489" s="8"/>
      <c r="K489" s="8"/>
      <c r="L489" s="9"/>
      <c r="M489" s="9"/>
      <c r="N489" s="9"/>
      <c r="O489" s="10"/>
      <c r="P489" s="10"/>
      <c r="Q489" s="10"/>
      <c r="R489" s="10"/>
    </row>
    <row r="490" spans="1:18" x14ac:dyDescent="0.15">
      <c r="A490" s="8"/>
      <c r="B490" s="8"/>
      <c r="C490" s="8"/>
      <c r="D490" s="12"/>
      <c r="E490" s="12"/>
      <c r="F490" s="8"/>
      <c r="G490" s="8"/>
      <c r="H490" s="8"/>
      <c r="I490" s="8"/>
      <c r="J490" s="8"/>
      <c r="K490" s="8"/>
      <c r="L490" s="9"/>
      <c r="M490" s="9"/>
      <c r="N490" s="9"/>
      <c r="O490" s="10"/>
      <c r="P490" s="10"/>
      <c r="Q490" s="10"/>
      <c r="R490" s="10"/>
    </row>
    <row r="491" spans="1:18" x14ac:dyDescent="0.15">
      <c r="A491" s="8"/>
      <c r="B491" s="8"/>
      <c r="C491" s="8"/>
      <c r="D491" s="12"/>
      <c r="E491" s="12"/>
      <c r="F491" s="8"/>
      <c r="G491" s="8"/>
      <c r="H491" s="8"/>
      <c r="I491" s="8"/>
      <c r="J491" s="8"/>
      <c r="K491" s="8"/>
      <c r="L491" s="9"/>
      <c r="M491" s="9"/>
      <c r="N491" s="9"/>
      <c r="O491" s="10"/>
      <c r="P491" s="10"/>
      <c r="Q491" s="10"/>
      <c r="R491" s="10"/>
    </row>
    <row r="492" spans="1:18" x14ac:dyDescent="0.15">
      <c r="A492" s="8"/>
      <c r="B492" s="8"/>
      <c r="C492" s="8"/>
      <c r="D492" s="12"/>
      <c r="E492" s="12"/>
      <c r="F492" s="8"/>
      <c r="G492" s="8"/>
      <c r="H492" s="8"/>
      <c r="I492" s="8"/>
      <c r="J492" s="8"/>
      <c r="K492" s="8"/>
      <c r="L492" s="9"/>
      <c r="M492" s="9"/>
      <c r="N492" s="9"/>
      <c r="O492" s="10"/>
      <c r="P492" s="10"/>
      <c r="Q492" s="10"/>
      <c r="R492" s="10"/>
    </row>
    <row r="493" spans="1:18" x14ac:dyDescent="0.15">
      <c r="A493" s="8"/>
      <c r="B493" s="8"/>
      <c r="C493" s="8"/>
      <c r="D493" s="12"/>
      <c r="E493" s="12"/>
      <c r="F493" s="8"/>
      <c r="G493" s="8"/>
      <c r="H493" s="8"/>
      <c r="I493" s="8"/>
      <c r="J493" s="8"/>
      <c r="K493" s="8"/>
      <c r="L493" s="9"/>
      <c r="M493" s="9"/>
      <c r="N493" s="9"/>
      <c r="O493" s="10"/>
      <c r="P493" s="10"/>
      <c r="Q493" s="10"/>
      <c r="R493" s="10"/>
    </row>
    <row r="494" spans="1:18" x14ac:dyDescent="0.15">
      <c r="A494" s="8"/>
      <c r="B494" s="8"/>
      <c r="C494" s="8"/>
      <c r="D494" s="6"/>
      <c r="E494" s="12"/>
      <c r="F494" s="7"/>
      <c r="G494" s="7"/>
      <c r="H494" s="7"/>
      <c r="I494" s="7"/>
      <c r="J494" s="8"/>
      <c r="K494" s="8"/>
      <c r="L494" s="9"/>
      <c r="M494" s="9"/>
      <c r="N494" s="9"/>
      <c r="O494" s="10"/>
      <c r="P494" s="10"/>
      <c r="Q494" s="10"/>
      <c r="R494" s="10"/>
    </row>
    <row r="495" spans="1:18" x14ac:dyDescent="0.15">
      <c r="A495" s="8"/>
      <c r="B495" s="8"/>
      <c r="C495" s="8"/>
      <c r="D495" s="12"/>
      <c r="E495" s="12"/>
      <c r="F495" s="7"/>
      <c r="G495" s="7"/>
      <c r="H495" s="7"/>
      <c r="I495" s="7"/>
      <c r="J495" s="8"/>
      <c r="K495" s="8"/>
      <c r="L495" s="9"/>
      <c r="M495" s="9"/>
      <c r="N495" s="9"/>
      <c r="O495" s="10"/>
      <c r="P495" s="10"/>
      <c r="Q495" s="10"/>
      <c r="R495" s="10"/>
    </row>
    <row r="496" spans="1:18" x14ac:dyDescent="0.15">
      <c r="A496" s="8"/>
      <c r="B496" s="8"/>
      <c r="C496" s="8"/>
      <c r="D496" s="6"/>
      <c r="E496" s="12"/>
      <c r="F496" s="7"/>
      <c r="G496" s="7"/>
      <c r="H496" s="9"/>
      <c r="I496" s="7"/>
      <c r="J496" s="8"/>
      <c r="K496" s="8"/>
      <c r="L496" s="9"/>
      <c r="M496" s="9"/>
      <c r="N496" s="9"/>
      <c r="O496" s="10"/>
      <c r="P496" s="10"/>
      <c r="Q496" s="10"/>
      <c r="R496" s="10"/>
    </row>
    <row r="497" spans="1:18" x14ac:dyDescent="0.15">
      <c r="A497" s="8"/>
      <c r="B497" s="8"/>
      <c r="C497" s="8"/>
      <c r="D497" s="12"/>
      <c r="E497" s="12"/>
      <c r="F497" s="7"/>
      <c r="G497" s="7"/>
      <c r="H497" s="7"/>
      <c r="I497" s="7"/>
      <c r="J497" s="8"/>
      <c r="K497" s="8"/>
      <c r="L497" s="9"/>
      <c r="M497" s="9"/>
      <c r="N497" s="9"/>
      <c r="O497" s="10"/>
      <c r="P497" s="10"/>
      <c r="Q497" s="10"/>
      <c r="R497" s="10"/>
    </row>
    <row r="498" spans="1:18" x14ac:dyDescent="0.15">
      <c r="A498" s="8"/>
      <c r="B498" s="8"/>
      <c r="C498" s="8"/>
      <c r="D498" s="6"/>
      <c r="E498" s="12"/>
      <c r="F498" s="7"/>
      <c r="G498" s="7"/>
      <c r="H498" s="7"/>
      <c r="I498" s="7"/>
      <c r="J498" s="8"/>
      <c r="K498" s="8"/>
      <c r="L498" s="9"/>
      <c r="M498" s="9"/>
      <c r="N498" s="9"/>
      <c r="O498" s="10"/>
      <c r="P498" s="10"/>
      <c r="Q498" s="10"/>
      <c r="R498" s="10"/>
    </row>
    <row r="499" spans="1:18" x14ac:dyDescent="0.15">
      <c r="A499" s="8"/>
      <c r="B499" s="8"/>
      <c r="C499" s="8"/>
      <c r="D499" s="12"/>
      <c r="E499" s="12"/>
      <c r="F499" s="7"/>
      <c r="G499" s="7"/>
      <c r="H499" s="7"/>
      <c r="I499" s="7"/>
      <c r="J499" s="8"/>
      <c r="K499" s="8"/>
      <c r="L499" s="9"/>
      <c r="M499" s="9"/>
      <c r="N499" s="9"/>
      <c r="O499" s="10"/>
      <c r="P499" s="10"/>
      <c r="Q499" s="10"/>
      <c r="R499" s="10"/>
    </row>
    <row r="500" spans="1:18" x14ac:dyDescent="0.15">
      <c r="A500" s="8"/>
      <c r="B500" s="8"/>
      <c r="C500" s="8"/>
      <c r="D500" s="6"/>
      <c r="E500" s="12"/>
      <c r="F500" s="7"/>
      <c r="G500" s="7"/>
      <c r="H500" s="7"/>
      <c r="I500" s="7"/>
      <c r="J500" s="8"/>
      <c r="K500" s="8"/>
      <c r="L500" s="9"/>
      <c r="M500" s="9"/>
      <c r="N500" s="9"/>
      <c r="O500" s="10"/>
      <c r="P500" s="10"/>
      <c r="Q500" s="10"/>
      <c r="R500" s="10"/>
    </row>
    <row r="501" spans="1:18" x14ac:dyDescent="0.15">
      <c r="A501" s="8"/>
      <c r="B501" s="8"/>
      <c r="C501" s="8"/>
      <c r="D501" s="12"/>
      <c r="E501" s="12"/>
      <c r="F501" s="7"/>
      <c r="G501" s="7"/>
      <c r="H501" s="7"/>
      <c r="I501" s="7"/>
      <c r="J501" s="8"/>
      <c r="K501" s="8"/>
      <c r="L501" s="9"/>
      <c r="M501" s="9"/>
      <c r="N501" s="9"/>
      <c r="O501" s="10"/>
      <c r="P501" s="10"/>
      <c r="Q501" s="10"/>
      <c r="R501" s="10"/>
    </row>
    <row r="502" spans="1:18" x14ac:dyDescent="0.15">
      <c r="A502" s="8"/>
      <c r="B502" s="8"/>
      <c r="C502" s="8"/>
      <c r="D502" s="12"/>
      <c r="E502" s="12"/>
      <c r="F502" s="9"/>
      <c r="G502" s="9"/>
      <c r="H502" s="9"/>
      <c r="I502" s="9"/>
      <c r="J502" s="8"/>
      <c r="K502" s="8"/>
      <c r="L502" s="9"/>
      <c r="M502" s="9"/>
      <c r="N502" s="9"/>
      <c r="O502" s="10"/>
      <c r="P502" s="10"/>
      <c r="Q502" s="10"/>
      <c r="R502" s="10"/>
    </row>
    <row r="503" spans="1:18" x14ac:dyDescent="0.15">
      <c r="A503" s="8"/>
      <c r="B503" s="8"/>
      <c r="C503" s="8"/>
      <c r="D503" s="12"/>
      <c r="E503" s="12"/>
      <c r="F503" s="9"/>
      <c r="G503" s="9"/>
      <c r="H503" s="9"/>
      <c r="I503" s="9"/>
      <c r="J503" s="8"/>
      <c r="K503" s="8"/>
      <c r="L503" s="9"/>
      <c r="M503" s="9"/>
      <c r="N503" s="9"/>
      <c r="O503" s="10"/>
      <c r="P503" s="10"/>
      <c r="Q503" s="10"/>
      <c r="R503" s="10"/>
    </row>
    <row r="504" spans="1:18" x14ac:dyDescent="0.15">
      <c r="A504" s="8"/>
      <c r="B504" s="8"/>
      <c r="C504" s="8"/>
      <c r="D504" s="12"/>
      <c r="E504" s="12"/>
      <c r="F504" s="7"/>
      <c r="G504" s="7"/>
      <c r="H504" s="7"/>
      <c r="I504" s="7"/>
      <c r="J504" s="8"/>
      <c r="K504" s="8"/>
      <c r="L504" s="9"/>
      <c r="M504" s="9"/>
      <c r="N504" s="9"/>
      <c r="O504" s="10"/>
      <c r="P504" s="10"/>
      <c r="Q504" s="10"/>
      <c r="R504" s="10"/>
    </row>
    <row r="505" spans="1:18" x14ac:dyDescent="0.15">
      <c r="A505" s="8"/>
      <c r="B505" s="8"/>
      <c r="C505" s="8"/>
      <c r="D505" s="12"/>
      <c r="E505" s="12"/>
      <c r="F505" s="7"/>
      <c r="G505" s="7"/>
      <c r="H505" s="7"/>
      <c r="I505" s="7"/>
      <c r="J505" s="8"/>
      <c r="K505" s="8"/>
      <c r="L505" s="9"/>
      <c r="M505" s="9"/>
      <c r="N505" s="9"/>
      <c r="O505" s="10"/>
      <c r="P505" s="10"/>
      <c r="Q505" s="10"/>
      <c r="R505" s="10"/>
    </row>
    <row r="506" spans="1:18" x14ac:dyDescent="0.15">
      <c r="A506" s="8"/>
      <c r="B506" s="8"/>
      <c r="C506" s="8"/>
      <c r="D506" s="12"/>
      <c r="E506" s="12"/>
      <c r="F506" s="7"/>
      <c r="G506" s="7"/>
      <c r="H506" s="7"/>
      <c r="I506" s="7"/>
      <c r="J506" s="8"/>
      <c r="K506" s="8"/>
      <c r="L506" s="9"/>
      <c r="M506" s="9"/>
      <c r="N506" s="9"/>
      <c r="O506" s="10"/>
      <c r="P506" s="10"/>
      <c r="Q506" s="10"/>
      <c r="R506" s="10"/>
    </row>
    <row r="507" spans="1:18" x14ac:dyDescent="0.15">
      <c r="A507" s="8"/>
      <c r="B507" s="8"/>
      <c r="C507" s="8"/>
      <c r="D507" s="12"/>
      <c r="E507" s="12"/>
      <c r="F507" s="7"/>
      <c r="G507" s="7"/>
      <c r="H507" s="7"/>
      <c r="I507" s="7"/>
      <c r="J507" s="8"/>
      <c r="K507" s="8"/>
      <c r="L507" s="9"/>
      <c r="M507" s="9"/>
      <c r="N507" s="9"/>
      <c r="O507" s="10"/>
      <c r="P507" s="10"/>
      <c r="Q507" s="10"/>
      <c r="R507" s="10"/>
    </row>
    <row r="508" spans="1:18" x14ac:dyDescent="0.15">
      <c r="A508" s="8"/>
      <c r="B508" s="8"/>
      <c r="C508" s="8"/>
      <c r="D508" s="12"/>
      <c r="E508" s="12"/>
      <c r="F508" s="7"/>
      <c r="G508" s="7"/>
      <c r="H508" s="7"/>
      <c r="I508" s="7"/>
      <c r="J508" s="8"/>
      <c r="K508" s="8"/>
      <c r="L508" s="9"/>
      <c r="M508" s="9"/>
      <c r="N508" s="9"/>
      <c r="O508" s="10"/>
      <c r="P508" s="10"/>
      <c r="Q508" s="10"/>
      <c r="R508" s="10"/>
    </row>
    <row r="509" spans="1:18" x14ac:dyDescent="0.15">
      <c r="A509" s="8"/>
      <c r="B509" s="8"/>
      <c r="C509" s="8"/>
      <c r="D509" s="6"/>
      <c r="E509" s="12"/>
      <c r="F509" s="7"/>
      <c r="G509" s="7"/>
      <c r="H509" s="7"/>
      <c r="I509" s="7"/>
      <c r="J509" s="8"/>
      <c r="K509" s="8"/>
      <c r="L509" s="9"/>
      <c r="M509" s="9"/>
      <c r="N509" s="9"/>
      <c r="O509" s="10"/>
      <c r="P509" s="10"/>
      <c r="Q509" s="10"/>
      <c r="R509" s="10"/>
    </row>
    <row r="510" spans="1:18" x14ac:dyDescent="0.15">
      <c r="A510" s="5"/>
      <c r="B510" s="5"/>
      <c r="C510" s="5"/>
      <c r="D510" s="6"/>
      <c r="E510" s="6"/>
      <c r="F510" s="5"/>
      <c r="G510" s="5"/>
      <c r="H510" s="5"/>
      <c r="I510" s="5"/>
      <c r="J510" s="8"/>
      <c r="K510" s="8"/>
      <c r="L510" s="9"/>
      <c r="M510" s="9"/>
      <c r="N510" s="9"/>
      <c r="O510" s="10"/>
      <c r="P510" s="10"/>
      <c r="Q510" s="10"/>
      <c r="R510" s="10"/>
    </row>
    <row r="511" spans="1:18" x14ac:dyDescent="0.15">
      <c r="A511" s="5"/>
      <c r="B511" s="5"/>
      <c r="C511" s="5"/>
      <c r="D511" s="6"/>
      <c r="E511" s="6"/>
      <c r="F511" s="5"/>
      <c r="G511" s="5"/>
      <c r="H511" s="5"/>
      <c r="I511" s="5"/>
      <c r="J511" s="8"/>
      <c r="K511" s="8"/>
      <c r="L511" s="9"/>
      <c r="M511" s="9"/>
      <c r="N511" s="9"/>
      <c r="O511" s="10"/>
      <c r="P511" s="10"/>
      <c r="Q511" s="10"/>
      <c r="R511" s="10"/>
    </row>
    <row r="512" spans="1:18" x14ac:dyDescent="0.15">
      <c r="A512" s="5"/>
      <c r="B512" s="5"/>
      <c r="C512" s="5"/>
      <c r="D512" s="6"/>
      <c r="E512" s="6"/>
      <c r="F512" s="5"/>
      <c r="G512" s="5"/>
      <c r="H512" s="5"/>
      <c r="I512" s="5"/>
      <c r="J512" s="8"/>
      <c r="K512" s="8"/>
      <c r="L512" s="9"/>
      <c r="M512" s="9"/>
      <c r="N512" s="9"/>
      <c r="O512" s="10"/>
      <c r="P512" s="10"/>
      <c r="Q512" s="10"/>
      <c r="R512" s="10"/>
    </row>
    <row r="513" spans="1:18" x14ac:dyDescent="0.15">
      <c r="A513" s="13"/>
      <c r="B513" s="13"/>
      <c r="C513" s="13"/>
      <c r="D513" s="14"/>
      <c r="E513" s="14"/>
      <c r="F513" s="15"/>
      <c r="G513" s="15"/>
      <c r="H513" s="15"/>
      <c r="I513" s="15"/>
      <c r="J513" s="8"/>
      <c r="K513" s="8"/>
      <c r="L513" s="9"/>
      <c r="M513" s="9"/>
      <c r="N513" s="9"/>
      <c r="O513" s="10"/>
      <c r="P513" s="10"/>
      <c r="Q513" s="10"/>
      <c r="R513" s="10"/>
    </row>
    <row r="514" spans="1:18" x14ac:dyDescent="0.15">
      <c r="A514" s="15"/>
      <c r="B514" s="13"/>
      <c r="C514" s="13"/>
      <c r="D514" s="14"/>
      <c r="E514" s="14"/>
      <c r="F514" s="16"/>
      <c r="G514" s="15"/>
      <c r="H514" s="15"/>
      <c r="I514" s="17"/>
      <c r="J514" s="8"/>
      <c r="K514" s="8"/>
      <c r="L514" s="9"/>
      <c r="M514" s="9"/>
      <c r="N514" s="9"/>
      <c r="O514" s="10"/>
      <c r="P514" s="10"/>
      <c r="Q514" s="10"/>
      <c r="R514" s="10"/>
    </row>
    <row r="515" spans="1:18" x14ac:dyDescent="0.15">
      <c r="A515" s="15"/>
      <c r="B515" s="5"/>
      <c r="C515" s="13"/>
      <c r="D515" s="14"/>
      <c r="E515" s="14"/>
      <c r="F515" s="16"/>
      <c r="G515" s="15"/>
      <c r="H515" s="17"/>
      <c r="I515" s="17"/>
      <c r="J515" s="8"/>
      <c r="K515" s="8"/>
      <c r="L515" s="9"/>
      <c r="M515" s="9"/>
      <c r="N515" s="9"/>
      <c r="O515" s="10"/>
      <c r="P515" s="10"/>
      <c r="Q515" s="10"/>
      <c r="R515" s="10"/>
    </row>
    <row r="516" spans="1:18" x14ac:dyDescent="0.15">
      <c r="A516" s="15"/>
      <c r="B516" s="5"/>
      <c r="C516" s="13"/>
      <c r="D516" s="14"/>
      <c r="E516" s="14"/>
      <c r="F516" s="16"/>
      <c r="G516" s="15"/>
      <c r="H516" s="17"/>
      <c r="I516" s="17"/>
      <c r="J516" s="8"/>
      <c r="K516" s="8"/>
      <c r="L516" s="9"/>
      <c r="M516" s="9"/>
      <c r="N516" s="9"/>
      <c r="O516" s="10"/>
      <c r="P516" s="10"/>
      <c r="Q516" s="10"/>
      <c r="R516" s="10"/>
    </row>
    <row r="517" spans="1:18" x14ac:dyDescent="0.15">
      <c r="A517" s="15"/>
      <c r="B517" s="5"/>
      <c r="C517" s="13"/>
      <c r="D517" s="14"/>
      <c r="E517" s="6"/>
      <c r="F517" s="16"/>
      <c r="G517" s="15"/>
      <c r="H517" s="17"/>
      <c r="I517" s="17"/>
      <c r="J517" s="8"/>
      <c r="K517" s="8"/>
      <c r="L517" s="9"/>
      <c r="M517" s="9"/>
      <c r="N517" s="9"/>
      <c r="O517" s="10"/>
      <c r="P517" s="10"/>
      <c r="Q517" s="10"/>
      <c r="R517" s="10"/>
    </row>
    <row r="518" spans="1:18" x14ac:dyDescent="0.15">
      <c r="A518" s="15"/>
      <c r="B518" s="5"/>
      <c r="C518" s="13"/>
      <c r="D518" s="14"/>
      <c r="E518" s="6"/>
      <c r="F518" s="16"/>
      <c r="G518" s="15"/>
      <c r="H518" s="17"/>
      <c r="I518" s="17"/>
      <c r="J518" s="8"/>
      <c r="K518" s="8"/>
      <c r="L518" s="9"/>
      <c r="M518" s="9"/>
      <c r="N518" s="9"/>
      <c r="O518" s="10"/>
      <c r="P518" s="10"/>
      <c r="Q518" s="10"/>
      <c r="R518" s="10"/>
    </row>
    <row r="519" spans="1:18" x14ac:dyDescent="0.15">
      <c r="A519" s="18"/>
      <c r="B519" s="5"/>
      <c r="C519" s="13"/>
      <c r="D519" s="14"/>
      <c r="E519" s="6"/>
      <c r="F519" s="16"/>
      <c r="G519" s="15"/>
      <c r="H519" s="17"/>
      <c r="I519" s="17"/>
      <c r="J519" s="8"/>
      <c r="K519" s="8"/>
      <c r="L519" s="9"/>
      <c r="M519" s="9"/>
      <c r="N519" s="9"/>
      <c r="O519" s="10"/>
      <c r="P519" s="10"/>
      <c r="Q519" s="10"/>
      <c r="R519" s="10"/>
    </row>
    <row r="520" spans="1:18" x14ac:dyDescent="0.15">
      <c r="A520" s="18"/>
      <c r="B520" s="5"/>
      <c r="C520" s="13"/>
      <c r="D520" s="14"/>
      <c r="E520" s="6"/>
      <c r="F520" s="16"/>
      <c r="G520" s="15"/>
      <c r="H520" s="17"/>
      <c r="I520" s="17"/>
      <c r="J520" s="8"/>
      <c r="K520" s="8"/>
      <c r="L520" s="9"/>
      <c r="M520" s="9"/>
      <c r="N520" s="9"/>
      <c r="O520" s="10"/>
      <c r="P520" s="10"/>
      <c r="Q520" s="10"/>
      <c r="R520" s="10"/>
    </row>
    <row r="521" spans="1:18" x14ac:dyDescent="0.15">
      <c r="A521" s="18"/>
      <c r="B521" s="5"/>
      <c r="C521" s="13"/>
      <c r="D521" s="14"/>
      <c r="E521" s="6"/>
      <c r="F521" s="16"/>
      <c r="G521" s="17"/>
      <c r="H521" s="17"/>
      <c r="I521" s="17"/>
      <c r="J521" s="8"/>
      <c r="K521" s="8"/>
      <c r="L521" s="9"/>
      <c r="M521" s="9"/>
      <c r="N521" s="9"/>
      <c r="O521" s="10"/>
      <c r="P521" s="10"/>
      <c r="Q521" s="10"/>
      <c r="R521" s="10"/>
    </row>
    <row r="522" spans="1:18" x14ac:dyDescent="0.15">
      <c r="A522" s="15"/>
      <c r="B522" s="5"/>
      <c r="C522" s="13"/>
      <c r="D522" s="14"/>
      <c r="E522" s="6"/>
      <c r="F522" s="16"/>
      <c r="G522" s="17"/>
      <c r="H522" s="17"/>
      <c r="I522" s="17"/>
      <c r="J522" s="8"/>
      <c r="K522" s="8"/>
      <c r="L522" s="9"/>
      <c r="M522" s="9"/>
      <c r="N522" s="9"/>
      <c r="O522" s="10"/>
      <c r="P522" s="10"/>
      <c r="Q522" s="10"/>
      <c r="R522" s="10"/>
    </row>
    <row r="523" spans="1:18" x14ac:dyDescent="0.15">
      <c r="A523" s="15"/>
      <c r="B523" s="5"/>
      <c r="C523" s="13"/>
      <c r="D523" s="14"/>
      <c r="E523" s="6"/>
      <c r="F523" s="16"/>
      <c r="G523" s="17"/>
      <c r="H523" s="17"/>
      <c r="I523" s="17"/>
      <c r="J523" s="8"/>
      <c r="K523" s="8"/>
      <c r="L523" s="9"/>
      <c r="M523" s="9"/>
      <c r="N523" s="9"/>
      <c r="O523" s="10"/>
      <c r="P523" s="10"/>
      <c r="Q523" s="10"/>
      <c r="R523" s="10"/>
    </row>
    <row r="524" spans="1:18" x14ac:dyDescent="0.15">
      <c r="A524" s="17"/>
      <c r="B524" s="5"/>
      <c r="C524" s="13"/>
      <c r="D524" s="14"/>
      <c r="E524" s="6"/>
      <c r="F524" s="15"/>
      <c r="G524" s="17"/>
      <c r="H524" s="17"/>
      <c r="I524" s="17"/>
      <c r="J524" s="8"/>
      <c r="K524" s="8"/>
      <c r="L524" s="9"/>
      <c r="M524" s="9"/>
      <c r="N524" s="9"/>
      <c r="O524" s="10"/>
      <c r="P524" s="10"/>
      <c r="Q524" s="10"/>
      <c r="R524" s="10"/>
    </row>
    <row r="525" spans="1:18" x14ac:dyDescent="0.15">
      <c r="A525" s="17"/>
      <c r="B525" s="5"/>
      <c r="C525" s="5"/>
      <c r="D525" s="14"/>
      <c r="E525" s="6"/>
      <c r="F525" s="15"/>
      <c r="G525" s="17"/>
      <c r="H525" s="17"/>
      <c r="I525" s="17"/>
      <c r="J525" s="8"/>
      <c r="K525" s="8"/>
      <c r="L525" s="9"/>
      <c r="M525" s="9"/>
      <c r="N525" s="9"/>
      <c r="O525" s="10"/>
      <c r="P525" s="10"/>
      <c r="Q525" s="10"/>
      <c r="R525" s="10"/>
    </row>
    <row r="526" spans="1:18" x14ac:dyDescent="0.15">
      <c r="A526" s="17"/>
      <c r="B526" s="5"/>
      <c r="C526" s="5"/>
      <c r="D526" s="14"/>
      <c r="E526" s="6"/>
      <c r="F526" s="15"/>
      <c r="G526" s="17"/>
      <c r="H526" s="17"/>
      <c r="I526" s="17"/>
      <c r="J526" s="8"/>
      <c r="K526" s="8"/>
      <c r="L526" s="9"/>
      <c r="M526" s="9"/>
      <c r="N526" s="9"/>
      <c r="O526" s="10"/>
      <c r="P526" s="10"/>
      <c r="Q526" s="10"/>
      <c r="R526" s="10"/>
    </row>
    <row r="527" spans="1:18" x14ac:dyDescent="0.15">
      <c r="A527" s="17"/>
      <c r="B527" s="5"/>
      <c r="C527" s="5"/>
      <c r="D527" s="14"/>
      <c r="E527" s="6"/>
      <c r="F527" s="15"/>
      <c r="G527" s="17"/>
      <c r="H527" s="17"/>
      <c r="I527" s="17"/>
      <c r="J527" s="8"/>
      <c r="K527" s="8"/>
      <c r="L527" s="9"/>
      <c r="M527" s="9"/>
      <c r="N527" s="9"/>
      <c r="O527" s="10"/>
      <c r="P527" s="10"/>
      <c r="Q527" s="10"/>
      <c r="R527" s="10"/>
    </row>
    <row r="528" spans="1:18" x14ac:dyDescent="0.15">
      <c r="A528" s="17"/>
      <c r="B528" s="5"/>
      <c r="C528" s="5"/>
      <c r="D528" s="14"/>
      <c r="E528" s="6"/>
      <c r="F528" s="15"/>
      <c r="G528" s="17"/>
      <c r="H528" s="17"/>
      <c r="I528" s="17"/>
      <c r="J528" s="8"/>
      <c r="K528" s="8"/>
      <c r="L528" s="9"/>
      <c r="M528" s="9"/>
      <c r="N528" s="9"/>
      <c r="O528" s="10"/>
      <c r="P528" s="10"/>
      <c r="Q528" s="10"/>
      <c r="R528" s="10"/>
    </row>
    <row r="529" spans="1:18" x14ac:dyDescent="0.15">
      <c r="A529" s="17"/>
      <c r="B529" s="5"/>
      <c r="C529" s="5"/>
      <c r="D529" s="14"/>
      <c r="E529" s="6"/>
      <c r="F529" s="15"/>
      <c r="G529" s="17"/>
      <c r="H529" s="17"/>
      <c r="I529" s="17"/>
      <c r="J529" s="8"/>
      <c r="K529" s="8"/>
      <c r="L529" s="9"/>
      <c r="M529" s="9"/>
      <c r="N529" s="9"/>
      <c r="O529" s="10"/>
      <c r="P529" s="10"/>
      <c r="Q529" s="10"/>
      <c r="R529" s="10"/>
    </row>
    <row r="530" spans="1:18" x14ac:dyDescent="0.15">
      <c r="A530" s="17"/>
      <c r="B530" s="5"/>
      <c r="C530" s="5"/>
      <c r="D530" s="6"/>
      <c r="E530" s="6"/>
      <c r="F530" s="17"/>
      <c r="G530" s="17"/>
      <c r="H530" s="17"/>
      <c r="I530" s="17"/>
      <c r="J530" s="8"/>
      <c r="K530" s="8"/>
      <c r="L530" s="9"/>
      <c r="M530" s="9"/>
      <c r="N530" s="9"/>
      <c r="O530" s="10"/>
      <c r="P530" s="10"/>
      <c r="Q530" s="10"/>
      <c r="R530" s="10"/>
    </row>
    <row r="531" spans="1:18" x14ac:dyDescent="0.15">
      <c r="A531" s="13"/>
      <c r="B531" s="13"/>
      <c r="C531" s="13"/>
      <c r="D531" s="14"/>
      <c r="E531" s="14"/>
      <c r="F531" s="13"/>
      <c r="G531" s="13"/>
      <c r="H531" s="13"/>
      <c r="I531" s="13"/>
      <c r="J531" s="8"/>
      <c r="K531" s="8"/>
      <c r="L531" s="9"/>
      <c r="M531" s="9"/>
      <c r="N531" s="9"/>
      <c r="O531" s="10"/>
      <c r="P531" s="10"/>
      <c r="Q531" s="10"/>
      <c r="R531" s="10"/>
    </row>
    <row r="532" spans="1:18" x14ac:dyDescent="0.15">
      <c r="A532" s="19"/>
      <c r="B532" s="19"/>
      <c r="C532" s="19"/>
      <c r="D532" s="20"/>
      <c r="E532" s="20"/>
      <c r="F532" s="19"/>
      <c r="G532" s="19"/>
      <c r="H532" s="19"/>
      <c r="I532" s="19"/>
      <c r="J532" s="8"/>
      <c r="K532" s="8"/>
      <c r="L532" s="9"/>
      <c r="M532" s="9"/>
      <c r="N532" s="9"/>
      <c r="O532" s="10"/>
      <c r="P532" s="10"/>
      <c r="Q532" s="10"/>
      <c r="R532" s="10"/>
    </row>
    <row r="533" spans="1:18" x14ac:dyDescent="0.15">
      <c r="A533" s="13"/>
      <c r="B533" s="13"/>
      <c r="C533" s="13"/>
      <c r="D533" s="14"/>
      <c r="E533" s="14"/>
      <c r="F533" s="13"/>
      <c r="G533" s="13"/>
      <c r="H533" s="13"/>
      <c r="I533" s="13"/>
      <c r="J533" s="8"/>
      <c r="K533" s="8"/>
      <c r="L533" s="9"/>
      <c r="M533" s="9"/>
      <c r="N533" s="9"/>
      <c r="O533" s="10"/>
      <c r="P533" s="10"/>
      <c r="Q533" s="10"/>
      <c r="R533" s="10"/>
    </row>
    <row r="534" spans="1:18" x14ac:dyDescent="0.15">
      <c r="A534" s="19"/>
      <c r="B534" s="19"/>
      <c r="C534" s="19"/>
      <c r="D534" s="20"/>
      <c r="E534" s="20"/>
      <c r="F534" s="19"/>
      <c r="G534" s="19"/>
      <c r="H534" s="19"/>
      <c r="I534" s="19"/>
      <c r="J534" s="8"/>
      <c r="K534" s="8"/>
      <c r="L534" s="9"/>
      <c r="M534" s="9"/>
      <c r="N534" s="9"/>
      <c r="O534" s="10"/>
      <c r="P534" s="10"/>
      <c r="Q534" s="10"/>
      <c r="R534" s="10"/>
    </row>
    <row r="535" spans="1:18" x14ac:dyDescent="0.15">
      <c r="A535" s="13"/>
      <c r="B535" s="13"/>
      <c r="C535" s="13"/>
      <c r="D535" s="14"/>
      <c r="E535" s="14"/>
      <c r="F535" s="13"/>
      <c r="G535" s="13"/>
      <c r="H535" s="13"/>
      <c r="I535" s="13"/>
      <c r="J535" s="8"/>
      <c r="K535" s="8"/>
      <c r="L535" s="9"/>
      <c r="M535" s="9"/>
      <c r="N535" s="9"/>
      <c r="O535" s="10"/>
      <c r="P535" s="10"/>
      <c r="Q535" s="10"/>
      <c r="R535" s="10"/>
    </row>
    <row r="536" spans="1:18" x14ac:dyDescent="0.15">
      <c r="A536" s="19"/>
      <c r="B536" s="19"/>
      <c r="C536" s="19"/>
      <c r="D536" s="20"/>
      <c r="E536" s="20"/>
      <c r="F536" s="19"/>
      <c r="G536" s="19"/>
      <c r="H536" s="19"/>
      <c r="I536" s="19"/>
      <c r="J536" s="8"/>
      <c r="K536" s="8"/>
      <c r="L536" s="9"/>
      <c r="M536" s="9"/>
      <c r="N536" s="9"/>
      <c r="O536" s="10"/>
      <c r="P536" s="10"/>
      <c r="Q536" s="10"/>
      <c r="R536" s="10"/>
    </row>
    <row r="537" spans="1:18" x14ac:dyDescent="0.15">
      <c r="A537" s="13"/>
      <c r="B537" s="13"/>
      <c r="C537" s="13"/>
      <c r="D537" s="14"/>
      <c r="E537" s="14"/>
      <c r="F537" s="13"/>
      <c r="G537" s="13"/>
      <c r="H537" s="13"/>
      <c r="I537" s="13"/>
      <c r="J537" s="8"/>
      <c r="K537" s="8"/>
      <c r="L537" s="9"/>
      <c r="M537" s="9"/>
      <c r="N537" s="9"/>
      <c r="O537" s="10"/>
      <c r="P537" s="10"/>
      <c r="Q537" s="10"/>
      <c r="R537" s="10"/>
    </row>
    <row r="538" spans="1:18" x14ac:dyDescent="0.15">
      <c r="A538" s="19"/>
      <c r="B538" s="19"/>
      <c r="C538" s="19"/>
      <c r="D538" s="20"/>
      <c r="E538" s="20"/>
      <c r="F538" s="19"/>
      <c r="G538" s="19"/>
      <c r="H538" s="19"/>
      <c r="I538" s="19"/>
      <c r="J538" s="8"/>
      <c r="K538" s="8"/>
      <c r="L538" s="9"/>
      <c r="M538" s="9"/>
      <c r="N538" s="9"/>
      <c r="O538" s="10"/>
      <c r="P538" s="10"/>
      <c r="Q538" s="10"/>
      <c r="R538" s="10"/>
    </row>
    <row r="539" spans="1:18" x14ac:dyDescent="0.15">
      <c r="A539" s="19"/>
      <c r="B539" s="19"/>
      <c r="C539" s="19"/>
      <c r="D539" s="20"/>
      <c r="E539" s="20"/>
      <c r="F539" s="19"/>
      <c r="G539" s="19"/>
      <c r="H539" s="19"/>
      <c r="I539" s="19"/>
      <c r="J539" s="8"/>
      <c r="K539" s="8"/>
      <c r="L539" s="9"/>
      <c r="M539" s="9"/>
      <c r="N539" s="9"/>
      <c r="O539" s="10"/>
      <c r="P539" s="10"/>
      <c r="Q539" s="10"/>
      <c r="R539" s="10"/>
    </row>
    <row r="540" spans="1:18" x14ac:dyDescent="0.15">
      <c r="A540" s="13"/>
      <c r="B540" s="13"/>
      <c r="C540" s="13"/>
      <c r="D540" s="14"/>
      <c r="E540" s="14"/>
      <c r="F540" s="13"/>
      <c r="G540" s="13"/>
      <c r="H540" s="13"/>
      <c r="I540" s="13"/>
      <c r="J540" s="8"/>
      <c r="K540" s="8"/>
      <c r="L540" s="9"/>
      <c r="M540" s="9"/>
      <c r="N540" s="9"/>
      <c r="O540" s="10"/>
      <c r="P540" s="10"/>
      <c r="Q540" s="10"/>
      <c r="R540" s="10"/>
    </row>
    <row r="541" spans="1:18" x14ac:dyDescent="0.15">
      <c r="A541" s="19"/>
      <c r="B541" s="19"/>
      <c r="C541" s="19"/>
      <c r="D541" s="20"/>
      <c r="E541" s="20"/>
      <c r="F541" s="19"/>
      <c r="G541" s="19"/>
      <c r="H541" s="19"/>
      <c r="I541" s="19"/>
      <c r="J541" s="8"/>
      <c r="K541" s="8"/>
      <c r="L541" s="9"/>
      <c r="M541" s="9"/>
      <c r="N541" s="9"/>
      <c r="O541" s="10"/>
      <c r="P541" s="10"/>
      <c r="Q541" s="10"/>
      <c r="R541" s="10"/>
    </row>
    <row r="542" spans="1:18" x14ac:dyDescent="0.15">
      <c r="A542" s="13"/>
      <c r="B542" s="13"/>
      <c r="C542" s="13"/>
      <c r="D542" s="14"/>
      <c r="E542" s="14"/>
      <c r="F542" s="13"/>
      <c r="G542" s="13"/>
      <c r="H542" s="13"/>
      <c r="I542" s="13"/>
      <c r="J542" s="8"/>
      <c r="K542" s="8"/>
      <c r="L542" s="9"/>
      <c r="M542" s="9"/>
      <c r="N542" s="9"/>
      <c r="O542" s="10"/>
      <c r="P542" s="10"/>
      <c r="Q542" s="10"/>
      <c r="R542" s="10"/>
    </row>
    <row r="543" spans="1:18" x14ac:dyDescent="0.15">
      <c r="A543" s="19"/>
      <c r="B543" s="19"/>
      <c r="C543" s="19"/>
      <c r="D543" s="20"/>
      <c r="E543" s="20"/>
      <c r="F543" s="19"/>
      <c r="G543" s="19"/>
      <c r="H543" s="19"/>
      <c r="I543" s="19"/>
      <c r="J543" s="8"/>
      <c r="K543" s="8"/>
      <c r="L543" s="9"/>
      <c r="M543" s="9"/>
      <c r="N543" s="9"/>
      <c r="O543" s="10"/>
      <c r="P543" s="10"/>
      <c r="Q543" s="10"/>
      <c r="R543" s="10"/>
    </row>
    <row r="544" spans="1:18" x14ac:dyDescent="0.15">
      <c r="A544" s="13"/>
      <c r="B544" s="13"/>
      <c r="C544" s="13"/>
      <c r="D544" s="14"/>
      <c r="E544" s="14"/>
      <c r="F544" s="13"/>
      <c r="G544" s="13"/>
      <c r="H544" s="13"/>
      <c r="I544" s="13"/>
      <c r="J544" s="8"/>
      <c r="K544" s="8"/>
      <c r="L544" s="9"/>
      <c r="M544" s="9"/>
      <c r="N544" s="9"/>
      <c r="O544" s="10"/>
      <c r="P544" s="10"/>
      <c r="Q544" s="10"/>
      <c r="R544" s="10"/>
    </row>
    <row r="545" spans="1:18" x14ac:dyDescent="0.15">
      <c r="A545" s="19"/>
      <c r="B545" s="19"/>
      <c r="C545" s="19"/>
      <c r="D545" s="20"/>
      <c r="E545" s="20"/>
      <c r="F545" s="19"/>
      <c r="G545" s="19"/>
      <c r="H545" s="19"/>
      <c r="I545" s="19"/>
      <c r="J545" s="8"/>
      <c r="K545" s="8"/>
      <c r="L545" s="9"/>
      <c r="M545" s="9"/>
      <c r="N545" s="9"/>
      <c r="O545" s="10"/>
      <c r="P545" s="10"/>
      <c r="Q545" s="10"/>
      <c r="R545" s="10"/>
    </row>
    <row r="546" spans="1:18" x14ac:dyDescent="0.15">
      <c r="A546" s="13"/>
      <c r="B546" s="13"/>
      <c r="C546" s="13"/>
      <c r="D546" s="14"/>
      <c r="E546" s="14"/>
      <c r="F546" s="13"/>
      <c r="G546" s="13"/>
      <c r="H546" s="13"/>
      <c r="I546" s="13"/>
      <c r="J546" s="8"/>
      <c r="K546" s="8"/>
      <c r="L546" s="9"/>
      <c r="M546" s="9"/>
      <c r="N546" s="9"/>
      <c r="O546" s="10"/>
      <c r="P546" s="10"/>
      <c r="Q546" s="10"/>
      <c r="R546" s="10"/>
    </row>
    <row r="547" spans="1:18" x14ac:dyDescent="0.15">
      <c r="A547" s="17"/>
      <c r="B547" s="17"/>
      <c r="C547" s="17"/>
      <c r="D547" s="6"/>
      <c r="E547" s="6"/>
      <c r="F547" s="17"/>
      <c r="G547" s="17"/>
      <c r="H547" s="17"/>
      <c r="I547" s="17"/>
      <c r="J547" s="8"/>
      <c r="K547" s="8"/>
      <c r="L547" s="9"/>
      <c r="M547" s="9"/>
      <c r="N547" s="9"/>
      <c r="O547" s="10"/>
      <c r="P547" s="10"/>
      <c r="Q547" s="10"/>
      <c r="R547" s="10"/>
    </row>
    <row r="548" spans="1:18" x14ac:dyDescent="0.15">
      <c r="A548" s="17"/>
      <c r="B548" s="17"/>
      <c r="C548" s="17"/>
      <c r="D548" s="6"/>
      <c r="E548" s="6"/>
      <c r="F548" s="17"/>
      <c r="G548" s="17"/>
      <c r="H548" s="17"/>
      <c r="I548" s="17"/>
      <c r="J548" s="8"/>
      <c r="K548" s="8"/>
      <c r="L548" s="9"/>
      <c r="M548" s="9"/>
      <c r="N548" s="9"/>
      <c r="O548" s="10"/>
      <c r="P548" s="10"/>
      <c r="Q548" s="10"/>
      <c r="R548" s="10"/>
    </row>
    <row r="549" spans="1:18" x14ac:dyDescent="0.15">
      <c r="A549" s="17"/>
      <c r="B549" s="17"/>
      <c r="C549" s="17"/>
      <c r="D549" s="6"/>
      <c r="E549" s="6"/>
      <c r="F549" s="17"/>
      <c r="G549" s="17"/>
      <c r="H549" s="17"/>
      <c r="I549" s="17"/>
      <c r="J549" s="8"/>
      <c r="K549" s="8"/>
      <c r="L549" s="9"/>
      <c r="M549" s="9"/>
      <c r="N549" s="9"/>
      <c r="O549" s="10"/>
      <c r="P549" s="10"/>
      <c r="Q549" s="10"/>
      <c r="R549" s="10"/>
    </row>
    <row r="550" spans="1:18" x14ac:dyDescent="0.15">
      <c r="A550" s="17"/>
      <c r="B550" s="17"/>
      <c r="C550" s="17"/>
      <c r="D550" s="6"/>
      <c r="E550" s="6"/>
      <c r="F550" s="17"/>
      <c r="G550" s="17"/>
      <c r="H550" s="17"/>
      <c r="I550" s="17"/>
      <c r="J550" s="8"/>
      <c r="K550" s="8"/>
      <c r="L550" s="9"/>
      <c r="M550" s="9"/>
      <c r="N550" s="9"/>
      <c r="O550" s="10"/>
      <c r="P550" s="10"/>
      <c r="Q550" s="10"/>
      <c r="R550" s="10"/>
    </row>
    <row r="551" spans="1:18" x14ac:dyDescent="0.15">
      <c r="A551" s="17"/>
      <c r="B551" s="17"/>
      <c r="C551" s="17"/>
      <c r="D551" s="6"/>
      <c r="E551" s="6"/>
      <c r="F551" s="17"/>
      <c r="G551" s="17"/>
      <c r="H551" s="17"/>
      <c r="I551" s="17"/>
      <c r="J551" s="8"/>
      <c r="K551" s="8"/>
      <c r="L551" s="9"/>
      <c r="M551" s="9"/>
      <c r="N551" s="9"/>
      <c r="O551" s="10"/>
      <c r="P551" s="10"/>
      <c r="Q551" s="10"/>
      <c r="R551" s="10"/>
    </row>
    <row r="552" spans="1:18" x14ac:dyDescent="0.15">
      <c r="A552" s="17"/>
      <c r="B552" s="17"/>
      <c r="C552" s="17"/>
      <c r="D552" s="6"/>
      <c r="E552" s="6"/>
      <c r="F552" s="17"/>
      <c r="G552" s="17"/>
      <c r="H552" s="17"/>
      <c r="I552" s="17"/>
      <c r="J552" s="8"/>
      <c r="K552" s="8"/>
      <c r="L552" s="9"/>
      <c r="M552" s="9"/>
      <c r="N552" s="9"/>
      <c r="O552" s="10"/>
      <c r="P552" s="10"/>
      <c r="Q552" s="10"/>
      <c r="R552" s="10"/>
    </row>
    <row r="553" spans="1:18" x14ac:dyDescent="0.15">
      <c r="A553" s="17"/>
      <c r="B553" s="17"/>
      <c r="C553" s="17"/>
      <c r="D553" s="6"/>
      <c r="E553" s="6"/>
      <c r="F553" s="17"/>
      <c r="G553" s="17"/>
      <c r="H553" s="17"/>
      <c r="I553" s="17"/>
      <c r="J553" s="8"/>
      <c r="K553" s="8"/>
      <c r="L553" s="9"/>
      <c r="M553" s="9"/>
      <c r="N553" s="9"/>
      <c r="O553" s="10"/>
      <c r="P553" s="10"/>
      <c r="Q553" s="10"/>
      <c r="R553" s="10"/>
    </row>
    <row r="554" spans="1:18" x14ac:dyDescent="0.15">
      <c r="A554" s="19"/>
      <c r="B554" s="19"/>
      <c r="C554" s="19"/>
      <c r="D554" s="20"/>
      <c r="E554" s="20"/>
      <c r="F554" s="19"/>
      <c r="G554" s="19"/>
      <c r="H554" s="19"/>
      <c r="I554" s="19"/>
      <c r="J554" s="8"/>
      <c r="K554" s="8"/>
      <c r="L554" s="9"/>
      <c r="M554" s="9"/>
      <c r="N554" s="9"/>
      <c r="O554" s="10"/>
      <c r="P554" s="10"/>
      <c r="Q554" s="10"/>
      <c r="R554" s="10"/>
    </row>
    <row r="555" spans="1:18" x14ac:dyDescent="0.15">
      <c r="A555" s="13"/>
      <c r="B555" s="13"/>
      <c r="C555" s="13"/>
      <c r="D555" s="14"/>
      <c r="E555" s="14"/>
      <c r="F555" s="13"/>
      <c r="G555" s="13"/>
      <c r="H555" s="13"/>
      <c r="I555" s="13"/>
      <c r="J555" s="8"/>
      <c r="K555" s="8"/>
      <c r="L555" s="9"/>
      <c r="M555" s="9"/>
      <c r="N555" s="9"/>
      <c r="O555" s="10"/>
      <c r="P555" s="10"/>
      <c r="Q555" s="10"/>
      <c r="R555" s="10"/>
    </row>
    <row r="556" spans="1:18" x14ac:dyDescent="0.15">
      <c r="A556" s="19"/>
      <c r="B556" s="19"/>
      <c r="C556" s="19"/>
      <c r="D556" s="20"/>
      <c r="E556" s="20"/>
      <c r="F556" s="19"/>
      <c r="G556" s="19"/>
      <c r="H556" s="19"/>
      <c r="I556" s="19"/>
      <c r="J556" s="8"/>
      <c r="K556" s="8"/>
      <c r="L556" s="9"/>
      <c r="M556" s="9"/>
      <c r="N556" s="9"/>
      <c r="O556" s="10"/>
      <c r="P556" s="10"/>
      <c r="Q556" s="10"/>
      <c r="R556" s="10"/>
    </row>
    <row r="557" spans="1:18" x14ac:dyDescent="0.15">
      <c r="A557" s="13"/>
      <c r="B557" s="13"/>
      <c r="C557" s="13"/>
      <c r="D557" s="14"/>
      <c r="E557" s="14"/>
      <c r="F557" s="13"/>
      <c r="G557" s="13"/>
      <c r="H557" s="13"/>
      <c r="I557" s="13"/>
      <c r="J557" s="8"/>
      <c r="K557" s="8"/>
      <c r="L557" s="9"/>
      <c r="M557" s="9"/>
      <c r="N557" s="9"/>
      <c r="O557" s="10"/>
      <c r="P557" s="10"/>
      <c r="Q557" s="10"/>
      <c r="R557" s="10"/>
    </row>
    <row r="558" spans="1:18" x14ac:dyDescent="0.15">
      <c r="A558" s="19"/>
      <c r="B558" s="19"/>
      <c r="C558" s="19"/>
      <c r="D558" s="20"/>
      <c r="E558" s="20"/>
      <c r="F558" s="19"/>
      <c r="G558" s="19"/>
      <c r="H558" s="19"/>
      <c r="I558" s="19"/>
      <c r="J558" s="8"/>
      <c r="K558" s="8"/>
      <c r="L558" s="9"/>
      <c r="M558" s="9"/>
      <c r="N558" s="9"/>
      <c r="O558" s="10"/>
      <c r="P558" s="10"/>
      <c r="Q558" s="10"/>
      <c r="R558" s="10"/>
    </row>
    <row r="559" spans="1:18" x14ac:dyDescent="0.15">
      <c r="A559" s="13"/>
      <c r="B559" s="13"/>
      <c r="C559" s="13"/>
      <c r="D559" s="14"/>
      <c r="E559" s="14"/>
      <c r="F559" s="13"/>
      <c r="G559" s="13"/>
      <c r="H559" s="13"/>
      <c r="I559" s="13"/>
      <c r="J559" s="8"/>
      <c r="K559" s="8"/>
      <c r="L559" s="9"/>
      <c r="M559" s="9"/>
      <c r="N559" s="9"/>
      <c r="O559" s="10"/>
      <c r="P559" s="10"/>
      <c r="Q559" s="10"/>
      <c r="R559" s="10"/>
    </row>
    <row r="560" spans="1:18" x14ac:dyDescent="0.15">
      <c r="A560" s="19"/>
      <c r="B560" s="19"/>
      <c r="C560" s="19"/>
      <c r="D560" s="20"/>
      <c r="E560" s="20"/>
      <c r="F560" s="19"/>
      <c r="G560" s="19"/>
      <c r="H560" s="19"/>
      <c r="I560" s="19"/>
      <c r="J560" s="8"/>
      <c r="K560" s="8"/>
      <c r="L560" s="9"/>
      <c r="M560" s="9"/>
      <c r="N560" s="9"/>
      <c r="O560" s="10"/>
      <c r="P560" s="10"/>
      <c r="Q560" s="10"/>
      <c r="R560" s="10"/>
    </row>
    <row r="561" spans="1:18" x14ac:dyDescent="0.15">
      <c r="A561" s="13"/>
      <c r="B561" s="13"/>
      <c r="C561" s="13"/>
      <c r="D561" s="14"/>
      <c r="E561" s="14"/>
      <c r="F561" s="13"/>
      <c r="G561" s="13"/>
      <c r="H561" s="13"/>
      <c r="I561" s="13"/>
      <c r="J561" s="8"/>
      <c r="K561" s="8"/>
      <c r="L561" s="9"/>
      <c r="M561" s="9"/>
      <c r="N561" s="9"/>
      <c r="O561" s="10"/>
      <c r="P561" s="10"/>
      <c r="Q561" s="10"/>
      <c r="R561" s="10"/>
    </row>
    <row r="562" spans="1:18" x14ac:dyDescent="0.15">
      <c r="A562" s="19"/>
      <c r="B562" s="19"/>
      <c r="C562" s="19"/>
      <c r="D562" s="20"/>
      <c r="E562" s="20"/>
      <c r="F562" s="19"/>
      <c r="G562" s="19"/>
      <c r="H562" s="19"/>
      <c r="I562" s="19"/>
      <c r="J562" s="8"/>
      <c r="K562" s="8"/>
      <c r="L562" s="9"/>
      <c r="M562" s="9"/>
      <c r="N562" s="9"/>
      <c r="O562" s="10"/>
      <c r="P562" s="10"/>
      <c r="Q562" s="10"/>
      <c r="R562" s="10"/>
    </row>
    <row r="563" spans="1:18" x14ac:dyDescent="0.15">
      <c r="A563" s="13"/>
      <c r="B563" s="13"/>
      <c r="C563" s="13"/>
      <c r="D563" s="14"/>
      <c r="E563" s="14"/>
      <c r="F563" s="13"/>
      <c r="G563" s="13"/>
      <c r="H563" s="13"/>
      <c r="I563" s="13"/>
      <c r="J563" s="8"/>
      <c r="K563" s="8"/>
      <c r="L563" s="9"/>
      <c r="M563" s="9"/>
      <c r="N563" s="9"/>
      <c r="O563" s="10"/>
      <c r="P563" s="10"/>
      <c r="Q563" s="10"/>
      <c r="R563" s="10"/>
    </row>
    <row r="564" spans="1:18" x14ac:dyDescent="0.15">
      <c r="A564" s="19"/>
      <c r="B564" s="19"/>
      <c r="C564" s="19"/>
      <c r="D564" s="20"/>
      <c r="E564" s="20"/>
      <c r="F564" s="19"/>
      <c r="G564" s="19"/>
      <c r="H564" s="19"/>
      <c r="I564" s="19"/>
      <c r="J564" s="8"/>
      <c r="K564" s="8"/>
      <c r="L564" s="9"/>
      <c r="M564" s="9"/>
      <c r="N564" s="9"/>
      <c r="O564" s="10"/>
      <c r="P564" s="10"/>
      <c r="Q564" s="10"/>
      <c r="R564" s="10"/>
    </row>
    <row r="565" spans="1:18" x14ac:dyDescent="0.15">
      <c r="A565" s="13"/>
      <c r="B565" s="13"/>
      <c r="C565" s="13"/>
      <c r="D565" s="14"/>
      <c r="E565" s="14"/>
      <c r="F565" s="13"/>
      <c r="G565" s="13"/>
      <c r="H565" s="13"/>
      <c r="I565" s="13"/>
      <c r="J565" s="8"/>
      <c r="K565" s="8"/>
      <c r="L565" s="9"/>
      <c r="M565" s="9"/>
      <c r="N565" s="9"/>
      <c r="O565" s="10"/>
      <c r="P565" s="10"/>
      <c r="Q565" s="10"/>
      <c r="R565" s="10"/>
    </row>
    <row r="566" spans="1:18" x14ac:dyDescent="0.15">
      <c r="A566" s="19"/>
      <c r="B566" s="19"/>
      <c r="C566" s="19"/>
      <c r="D566" s="20"/>
      <c r="E566" s="20"/>
      <c r="F566" s="19"/>
      <c r="G566" s="19"/>
      <c r="H566" s="19"/>
      <c r="I566" s="19"/>
      <c r="J566" s="8"/>
      <c r="K566" s="8"/>
      <c r="L566" s="9"/>
      <c r="M566" s="9"/>
      <c r="N566" s="9"/>
      <c r="O566" s="10"/>
      <c r="P566" s="10"/>
      <c r="Q566" s="10"/>
      <c r="R566" s="10"/>
    </row>
    <row r="567" spans="1:18" x14ac:dyDescent="0.15">
      <c r="A567" s="13"/>
      <c r="B567" s="13"/>
      <c r="C567" s="13"/>
      <c r="D567" s="14"/>
      <c r="E567" s="14"/>
      <c r="F567" s="13"/>
      <c r="G567" s="13"/>
      <c r="H567" s="13"/>
      <c r="I567" s="13"/>
      <c r="J567" s="8"/>
      <c r="K567" s="8"/>
      <c r="L567" s="9"/>
      <c r="M567" s="9"/>
      <c r="N567" s="9"/>
      <c r="O567" s="10"/>
      <c r="P567" s="10"/>
      <c r="Q567" s="10"/>
      <c r="R567" s="10"/>
    </row>
    <row r="568" spans="1:18" x14ac:dyDescent="0.15">
      <c r="A568" s="13"/>
      <c r="B568" s="13"/>
      <c r="C568" s="13"/>
      <c r="D568" s="14"/>
      <c r="E568" s="14"/>
      <c r="F568" s="13"/>
      <c r="G568" s="13"/>
      <c r="H568" s="13"/>
      <c r="I568" s="13"/>
      <c r="J568" s="8"/>
      <c r="K568" s="8"/>
      <c r="L568" s="9"/>
      <c r="M568" s="9"/>
      <c r="N568" s="9"/>
      <c r="O568" s="10"/>
      <c r="P568" s="10"/>
      <c r="Q568" s="10"/>
      <c r="R568" s="10"/>
    </row>
    <row r="569" spans="1:18" x14ac:dyDescent="0.15">
      <c r="A569" s="13"/>
      <c r="B569" s="13"/>
      <c r="C569" s="13"/>
      <c r="D569" s="14"/>
      <c r="E569" s="14"/>
      <c r="F569" s="13"/>
      <c r="G569" s="13"/>
      <c r="H569" s="13"/>
      <c r="I569" s="13"/>
      <c r="J569" s="8"/>
      <c r="K569" s="8"/>
      <c r="L569" s="9"/>
      <c r="M569" s="9"/>
      <c r="N569" s="9"/>
      <c r="O569" s="10"/>
      <c r="P569" s="10"/>
      <c r="Q569" s="10"/>
      <c r="R569" s="10"/>
    </row>
    <row r="570" spans="1:18" x14ac:dyDescent="0.15">
      <c r="A570" s="13"/>
      <c r="B570" s="13"/>
      <c r="C570" s="13"/>
      <c r="D570" s="14"/>
      <c r="E570" s="14"/>
      <c r="F570" s="13"/>
      <c r="G570" s="13"/>
      <c r="H570" s="13"/>
      <c r="I570" s="13"/>
      <c r="J570" s="8"/>
      <c r="K570" s="8"/>
      <c r="L570" s="9"/>
      <c r="M570" s="9"/>
      <c r="N570" s="9"/>
      <c r="O570" s="10"/>
      <c r="P570" s="10"/>
      <c r="Q570" s="10"/>
      <c r="R570" s="10"/>
    </row>
    <row r="571" spans="1:18" x14ac:dyDescent="0.15">
      <c r="A571" s="13"/>
      <c r="B571" s="13"/>
      <c r="C571" s="13"/>
      <c r="D571" s="14"/>
      <c r="E571" s="14"/>
      <c r="F571" s="13"/>
      <c r="G571" s="13"/>
      <c r="H571" s="13"/>
      <c r="I571" s="13"/>
      <c r="J571" s="8"/>
      <c r="K571" s="8"/>
      <c r="L571" s="9"/>
      <c r="M571" s="9"/>
      <c r="N571" s="9"/>
      <c r="O571" s="10"/>
      <c r="P571" s="10"/>
      <c r="Q571" s="10"/>
      <c r="R571" s="10"/>
    </row>
    <row r="572" spans="1:18" x14ac:dyDescent="0.15">
      <c r="A572" s="13"/>
      <c r="B572" s="13"/>
      <c r="C572" s="13"/>
      <c r="D572" s="14"/>
      <c r="E572" s="14"/>
      <c r="F572" s="13"/>
      <c r="G572" s="13"/>
      <c r="H572" s="13"/>
      <c r="I572" s="13"/>
      <c r="J572" s="8"/>
      <c r="K572" s="8"/>
      <c r="L572" s="9"/>
      <c r="M572" s="9"/>
      <c r="N572" s="9"/>
      <c r="O572" s="10"/>
      <c r="P572" s="10"/>
      <c r="Q572" s="10"/>
      <c r="R572" s="10"/>
    </row>
    <row r="573" spans="1:18" x14ac:dyDescent="0.15">
      <c r="A573" s="13"/>
      <c r="B573" s="13"/>
      <c r="C573" s="13"/>
      <c r="D573" s="14"/>
      <c r="E573" s="14"/>
      <c r="F573" s="13"/>
      <c r="G573" s="13"/>
      <c r="H573" s="13"/>
      <c r="I573" s="13"/>
      <c r="J573" s="8"/>
      <c r="K573" s="8"/>
      <c r="L573" s="9"/>
      <c r="M573" s="9"/>
      <c r="N573" s="9"/>
      <c r="O573" s="10"/>
      <c r="P573" s="10"/>
      <c r="Q573" s="10"/>
      <c r="R573" s="10"/>
    </row>
    <row r="574" spans="1:18" x14ac:dyDescent="0.15">
      <c r="A574" s="19"/>
      <c r="B574" s="19"/>
      <c r="C574" s="19"/>
      <c r="D574" s="20"/>
      <c r="E574" s="20"/>
      <c r="F574" s="19"/>
      <c r="G574" s="19"/>
      <c r="H574" s="19"/>
      <c r="I574" s="19"/>
      <c r="J574" s="8"/>
      <c r="K574" s="8"/>
      <c r="L574" s="9"/>
      <c r="M574" s="9"/>
      <c r="N574" s="9"/>
      <c r="O574" s="10"/>
      <c r="P574" s="10"/>
      <c r="Q574" s="10"/>
      <c r="R574" s="10"/>
    </row>
    <row r="575" spans="1:18" x14ac:dyDescent="0.15">
      <c r="A575" s="19"/>
      <c r="B575" s="19"/>
      <c r="C575" s="19"/>
      <c r="D575" s="20"/>
      <c r="E575" s="20"/>
      <c r="F575" s="19"/>
      <c r="G575" s="19"/>
      <c r="H575" s="19"/>
      <c r="I575" s="19"/>
      <c r="J575" s="8"/>
      <c r="K575" s="8"/>
      <c r="L575" s="9"/>
      <c r="M575" s="9"/>
      <c r="N575" s="9"/>
      <c r="O575" s="10"/>
      <c r="P575" s="10"/>
      <c r="Q575" s="10"/>
      <c r="R575" s="10"/>
    </row>
    <row r="576" spans="1:18" x14ac:dyDescent="0.15">
      <c r="A576" s="19"/>
      <c r="B576" s="19"/>
      <c r="C576" s="19"/>
      <c r="D576" s="20"/>
      <c r="E576" s="20"/>
      <c r="F576" s="19"/>
      <c r="G576" s="19"/>
      <c r="H576" s="19"/>
      <c r="I576" s="19"/>
      <c r="J576" s="8"/>
      <c r="K576" s="8"/>
      <c r="L576" s="9"/>
      <c r="M576" s="9"/>
      <c r="N576" s="9"/>
      <c r="O576" s="10"/>
      <c r="P576" s="10"/>
      <c r="Q576" s="10"/>
      <c r="R576" s="10"/>
    </row>
    <row r="577" spans="1:18" x14ac:dyDescent="0.15">
      <c r="A577" s="19"/>
      <c r="B577" s="19"/>
      <c r="C577" s="19"/>
      <c r="D577" s="20"/>
      <c r="E577" s="20"/>
      <c r="F577" s="19"/>
      <c r="G577" s="19"/>
      <c r="H577" s="19"/>
      <c r="I577" s="19"/>
      <c r="J577" s="8"/>
      <c r="K577" s="8"/>
      <c r="L577" s="9"/>
      <c r="M577" s="9"/>
      <c r="N577" s="9"/>
      <c r="O577" s="10"/>
      <c r="P577" s="10"/>
      <c r="Q577" s="10"/>
      <c r="R577" s="10"/>
    </row>
    <row r="578" spans="1:18" x14ac:dyDescent="0.15">
      <c r="A578" s="19"/>
      <c r="B578" s="19"/>
      <c r="C578" s="19"/>
      <c r="D578" s="20"/>
      <c r="E578" s="20"/>
      <c r="F578" s="19"/>
      <c r="G578" s="19"/>
      <c r="H578" s="19"/>
      <c r="I578" s="19"/>
      <c r="J578" s="8"/>
      <c r="K578" s="8"/>
      <c r="L578" s="9"/>
      <c r="M578" s="9"/>
      <c r="N578" s="9"/>
      <c r="O578" s="10"/>
      <c r="P578" s="10"/>
      <c r="Q578" s="10"/>
      <c r="R578" s="10"/>
    </row>
    <row r="579" spans="1:18" x14ac:dyDescent="0.15">
      <c r="A579" s="19"/>
      <c r="B579" s="19"/>
      <c r="C579" s="19"/>
      <c r="D579" s="20"/>
      <c r="E579" s="20"/>
      <c r="F579" s="19"/>
      <c r="G579" s="19"/>
      <c r="H579" s="19"/>
      <c r="I579" s="19"/>
      <c r="J579" s="8"/>
      <c r="K579" s="8"/>
      <c r="L579" s="9"/>
      <c r="M579" s="9"/>
      <c r="N579" s="9"/>
      <c r="O579" s="10"/>
      <c r="P579" s="10"/>
      <c r="Q579" s="10"/>
      <c r="R579" s="10"/>
    </row>
    <row r="580" spans="1:18" x14ac:dyDescent="0.15">
      <c r="A580" s="19"/>
      <c r="B580" s="19"/>
      <c r="C580" s="19"/>
      <c r="D580" s="20"/>
      <c r="E580" s="20"/>
      <c r="F580" s="19"/>
      <c r="G580" s="19"/>
      <c r="H580" s="19"/>
      <c r="I580" s="19"/>
      <c r="J580" s="8"/>
      <c r="K580" s="8"/>
      <c r="L580" s="9"/>
      <c r="M580" s="9"/>
      <c r="N580" s="9"/>
      <c r="O580" s="10"/>
      <c r="P580" s="10"/>
      <c r="Q580" s="10"/>
      <c r="R580" s="10"/>
    </row>
    <row r="581" spans="1:18" x14ac:dyDescent="0.15">
      <c r="A581" s="19"/>
      <c r="B581" s="19"/>
      <c r="C581" s="19"/>
      <c r="D581" s="20"/>
      <c r="E581" s="20"/>
      <c r="F581" s="19"/>
      <c r="G581" s="19"/>
      <c r="H581" s="19"/>
      <c r="I581" s="19"/>
      <c r="J581" s="8"/>
      <c r="K581" s="8"/>
      <c r="L581" s="9"/>
      <c r="M581" s="9"/>
      <c r="N581" s="9"/>
      <c r="O581" s="10"/>
      <c r="P581" s="10"/>
      <c r="Q581" s="10"/>
      <c r="R581" s="10"/>
    </row>
    <row r="582" spans="1:18" x14ac:dyDescent="0.15">
      <c r="A582" s="19"/>
      <c r="B582" s="19"/>
      <c r="C582" s="19"/>
      <c r="D582" s="20"/>
      <c r="E582" s="20"/>
      <c r="F582" s="19"/>
      <c r="G582" s="19"/>
      <c r="H582" s="19"/>
      <c r="I582" s="19"/>
      <c r="J582" s="8"/>
      <c r="K582" s="8"/>
      <c r="L582" s="9"/>
      <c r="M582" s="9"/>
      <c r="N582" s="9"/>
      <c r="O582" s="10"/>
      <c r="P582" s="10"/>
      <c r="Q582" s="10"/>
      <c r="R582" s="10"/>
    </row>
    <row r="583" spans="1:18" x14ac:dyDescent="0.15">
      <c r="A583" s="19"/>
      <c r="B583" s="19"/>
      <c r="C583" s="19"/>
      <c r="D583" s="20"/>
      <c r="E583" s="20"/>
      <c r="F583" s="19"/>
      <c r="G583" s="19"/>
      <c r="H583" s="19"/>
      <c r="I583" s="19"/>
      <c r="J583" s="8"/>
      <c r="K583" s="8"/>
      <c r="L583" s="9"/>
      <c r="M583" s="9"/>
      <c r="N583" s="9"/>
      <c r="O583" s="10"/>
      <c r="P583" s="10"/>
      <c r="Q583" s="10"/>
      <c r="R583" s="10"/>
    </row>
    <row r="584" spans="1:18" x14ac:dyDescent="0.15">
      <c r="A584" s="19"/>
      <c r="B584" s="19"/>
      <c r="C584" s="19"/>
      <c r="D584" s="20"/>
      <c r="E584" s="20"/>
      <c r="F584" s="19"/>
      <c r="G584" s="19"/>
      <c r="H584" s="19"/>
      <c r="I584" s="19"/>
      <c r="J584" s="8"/>
      <c r="K584" s="8"/>
      <c r="L584" s="9"/>
      <c r="M584" s="9"/>
      <c r="N584" s="9"/>
      <c r="O584" s="10"/>
      <c r="P584" s="10"/>
      <c r="Q584" s="10"/>
      <c r="R584" s="10"/>
    </row>
    <row r="585" spans="1:18" x14ac:dyDescent="0.15">
      <c r="A585" s="19"/>
      <c r="B585" s="19"/>
      <c r="C585" s="19"/>
      <c r="D585" s="20"/>
      <c r="E585" s="20"/>
      <c r="F585" s="19"/>
      <c r="G585" s="19"/>
      <c r="H585" s="19"/>
      <c r="I585" s="19"/>
      <c r="J585" s="8"/>
      <c r="K585" s="8"/>
      <c r="L585" s="9"/>
      <c r="M585" s="9"/>
      <c r="N585" s="9"/>
      <c r="O585" s="10"/>
      <c r="P585" s="10"/>
      <c r="Q585" s="10"/>
      <c r="R585" s="10"/>
    </row>
    <row r="586" spans="1:18" x14ac:dyDescent="0.15">
      <c r="A586" s="13"/>
      <c r="B586" s="13"/>
      <c r="C586" s="13"/>
      <c r="D586" s="14"/>
      <c r="E586" s="21"/>
      <c r="F586" s="13"/>
      <c r="G586" s="13"/>
      <c r="H586" s="13"/>
      <c r="I586" s="13"/>
      <c r="J586" s="8"/>
      <c r="K586" s="8"/>
      <c r="L586" s="9"/>
      <c r="M586" s="9"/>
      <c r="N586" s="9"/>
      <c r="O586" s="10"/>
      <c r="P586" s="10"/>
      <c r="Q586" s="10"/>
      <c r="R586" s="10"/>
    </row>
    <row r="587" spans="1:18" x14ac:dyDescent="0.15">
      <c r="A587" s="19"/>
      <c r="B587" s="19"/>
      <c r="C587" s="19"/>
      <c r="D587" s="20"/>
      <c r="E587" s="22"/>
      <c r="F587" s="19"/>
      <c r="G587" s="19"/>
      <c r="H587" s="19"/>
      <c r="I587" s="19"/>
      <c r="J587" s="8"/>
      <c r="K587" s="8"/>
      <c r="L587" s="9"/>
      <c r="M587" s="9"/>
      <c r="N587" s="9"/>
      <c r="O587" s="10"/>
      <c r="P587" s="10"/>
      <c r="Q587" s="10"/>
      <c r="R587" s="10"/>
    </row>
    <row r="588" spans="1:18" x14ac:dyDescent="0.15">
      <c r="A588" s="13"/>
      <c r="B588" s="13"/>
      <c r="C588" s="13"/>
      <c r="D588" s="14"/>
      <c r="E588" s="21"/>
      <c r="F588" s="13"/>
      <c r="G588" s="13"/>
      <c r="H588" s="13"/>
      <c r="I588" s="13"/>
      <c r="J588" s="8"/>
      <c r="K588" s="8"/>
      <c r="L588" s="9"/>
      <c r="M588" s="9"/>
      <c r="N588" s="9"/>
      <c r="O588" s="10"/>
      <c r="P588" s="10"/>
      <c r="Q588" s="10"/>
      <c r="R588" s="10"/>
    </row>
    <row r="589" spans="1:18" x14ac:dyDescent="0.15">
      <c r="A589" s="13"/>
      <c r="B589" s="13"/>
      <c r="C589" s="13"/>
      <c r="D589" s="14"/>
      <c r="E589" s="21"/>
      <c r="F589" s="13"/>
      <c r="G589" s="13"/>
      <c r="H589" s="13"/>
      <c r="I589" s="13"/>
      <c r="J589" s="8"/>
      <c r="K589" s="8"/>
      <c r="L589" s="9"/>
      <c r="M589" s="9"/>
      <c r="N589" s="9"/>
      <c r="O589" s="10"/>
      <c r="P589" s="10"/>
      <c r="Q589" s="10"/>
      <c r="R589" s="10"/>
    </row>
    <row r="590" spans="1:18" x14ac:dyDescent="0.15">
      <c r="A590" s="19"/>
      <c r="B590" s="19"/>
      <c r="C590" s="19"/>
      <c r="D590" s="20"/>
      <c r="E590" s="22"/>
      <c r="F590" s="19"/>
      <c r="G590" s="19"/>
      <c r="H590" s="19"/>
      <c r="I590" s="19"/>
      <c r="J590" s="8"/>
      <c r="K590" s="8"/>
      <c r="L590" s="9"/>
      <c r="M590" s="9"/>
      <c r="N590" s="9"/>
      <c r="O590" s="10"/>
      <c r="P590" s="10"/>
      <c r="Q590" s="10"/>
      <c r="R590" s="10"/>
    </row>
    <row r="591" spans="1:18" x14ac:dyDescent="0.15">
      <c r="A591" s="13"/>
      <c r="B591" s="13"/>
      <c r="C591" s="13"/>
      <c r="D591" s="14"/>
      <c r="E591" s="21"/>
      <c r="F591" s="13"/>
      <c r="G591" s="13"/>
      <c r="H591" s="13"/>
      <c r="I591" s="13"/>
      <c r="J591" s="8"/>
      <c r="K591" s="8"/>
      <c r="L591" s="9"/>
      <c r="M591" s="9"/>
      <c r="N591" s="9"/>
      <c r="O591" s="10"/>
      <c r="P591" s="10"/>
      <c r="Q591" s="10"/>
      <c r="R591" s="10"/>
    </row>
    <row r="592" spans="1:18" x14ac:dyDescent="0.15">
      <c r="A592" s="19"/>
      <c r="B592" s="19"/>
      <c r="C592" s="19"/>
      <c r="D592" s="20"/>
      <c r="E592" s="22"/>
      <c r="F592" s="19"/>
      <c r="G592" s="19"/>
      <c r="H592" s="19"/>
      <c r="I592" s="19"/>
      <c r="J592" s="8"/>
      <c r="K592" s="8"/>
      <c r="L592" s="9"/>
      <c r="M592" s="9"/>
      <c r="N592" s="9"/>
      <c r="O592" s="10"/>
      <c r="P592" s="10"/>
      <c r="Q592" s="10"/>
      <c r="R592" s="10"/>
    </row>
    <row r="593" spans="1:18" x14ac:dyDescent="0.15">
      <c r="A593" s="13"/>
      <c r="B593" s="13"/>
      <c r="C593" s="13"/>
      <c r="D593" s="14"/>
      <c r="E593" s="21"/>
      <c r="F593" s="13"/>
      <c r="G593" s="13"/>
      <c r="H593" s="13"/>
      <c r="I593" s="13"/>
      <c r="J593" s="8"/>
      <c r="K593" s="8"/>
      <c r="L593" s="9"/>
      <c r="M593" s="9"/>
      <c r="N593" s="9"/>
      <c r="O593" s="10"/>
      <c r="P593" s="10"/>
      <c r="Q593" s="10"/>
      <c r="R593" s="10"/>
    </row>
    <row r="594" spans="1:18" x14ac:dyDescent="0.15">
      <c r="A594" s="19"/>
      <c r="B594" s="19"/>
      <c r="C594" s="19"/>
      <c r="D594" s="20"/>
      <c r="E594" s="22"/>
      <c r="F594" s="19"/>
      <c r="G594" s="19"/>
      <c r="H594" s="19"/>
      <c r="I594" s="19"/>
      <c r="J594" s="8"/>
      <c r="K594" s="8"/>
      <c r="L594" s="9"/>
      <c r="M594" s="9"/>
      <c r="N594" s="9"/>
      <c r="O594" s="10"/>
      <c r="P594" s="10"/>
      <c r="Q594" s="10"/>
      <c r="R594" s="10"/>
    </row>
    <row r="595" spans="1:18" x14ac:dyDescent="0.15">
      <c r="A595" s="13"/>
      <c r="B595" s="13"/>
      <c r="C595" s="13"/>
      <c r="D595" s="14"/>
      <c r="E595" s="21"/>
      <c r="F595" s="13"/>
      <c r="G595" s="13"/>
      <c r="H595" s="13"/>
      <c r="I595" s="13"/>
      <c r="J595" s="8"/>
      <c r="K595" s="8"/>
      <c r="L595" s="9"/>
      <c r="M595" s="9"/>
      <c r="N595" s="9"/>
      <c r="O595" s="10"/>
      <c r="P595" s="10"/>
      <c r="Q595" s="10"/>
      <c r="R595" s="10"/>
    </row>
    <row r="596" spans="1:18" x14ac:dyDescent="0.15">
      <c r="A596" s="13"/>
      <c r="B596" s="13"/>
      <c r="C596" s="13"/>
      <c r="D596" s="14"/>
      <c r="E596" s="21"/>
      <c r="F596" s="13"/>
      <c r="G596" s="13"/>
      <c r="H596" s="13"/>
      <c r="I596" s="13"/>
      <c r="J596" s="8"/>
      <c r="K596" s="8"/>
      <c r="L596" s="9"/>
      <c r="M596" s="9"/>
      <c r="N596" s="9"/>
      <c r="O596" s="10"/>
      <c r="P596" s="10"/>
      <c r="Q596" s="10"/>
      <c r="R596" s="10"/>
    </row>
    <row r="597" spans="1:18" x14ac:dyDescent="0.15">
      <c r="A597" s="19"/>
      <c r="B597" s="19"/>
      <c r="C597" s="19"/>
      <c r="D597" s="20"/>
      <c r="E597" s="22"/>
      <c r="F597" s="19"/>
      <c r="G597" s="19"/>
      <c r="H597" s="19"/>
      <c r="I597" s="19"/>
      <c r="J597" s="8"/>
      <c r="K597" s="8"/>
      <c r="L597" s="9"/>
      <c r="M597" s="9"/>
      <c r="N597" s="9"/>
      <c r="O597" s="10"/>
      <c r="P597" s="10"/>
      <c r="Q597" s="10"/>
      <c r="R597" s="10"/>
    </row>
    <row r="598" spans="1:18" x14ac:dyDescent="0.15">
      <c r="A598" s="5"/>
      <c r="B598" s="5"/>
      <c r="C598" s="5"/>
      <c r="D598" s="6"/>
      <c r="E598" s="14"/>
      <c r="F598" s="23"/>
      <c r="G598" s="23"/>
      <c r="H598" s="23"/>
      <c r="I598" s="23"/>
      <c r="J598" s="8"/>
      <c r="K598" s="8"/>
      <c r="L598" s="9"/>
      <c r="M598" s="9"/>
      <c r="N598" s="9"/>
      <c r="O598" s="10"/>
      <c r="P598" s="10"/>
      <c r="Q598" s="24"/>
      <c r="R598" s="24"/>
    </row>
    <row r="599" spans="1:18" x14ac:dyDescent="0.15">
      <c r="A599" s="5"/>
      <c r="B599" s="5"/>
      <c r="C599" s="5"/>
      <c r="D599" s="6"/>
      <c r="E599" s="14"/>
      <c r="F599" s="7"/>
      <c r="G599" s="7"/>
      <c r="H599" s="7"/>
      <c r="I599" s="7"/>
      <c r="J599" s="8"/>
      <c r="K599" s="8"/>
      <c r="L599" s="9"/>
      <c r="M599" s="9"/>
      <c r="N599" s="9"/>
      <c r="O599" s="10"/>
      <c r="P599" s="10"/>
      <c r="Q599" s="10"/>
      <c r="R599" s="10"/>
    </row>
    <row r="600" spans="1:18" x14ac:dyDescent="0.15">
      <c r="A600" s="5"/>
      <c r="B600" s="5"/>
      <c r="C600" s="5"/>
      <c r="D600" s="6"/>
      <c r="E600" s="14"/>
      <c r="F600" s="7"/>
      <c r="G600" s="7"/>
      <c r="H600" s="7"/>
      <c r="I600" s="7"/>
      <c r="J600" s="8"/>
      <c r="K600" s="8"/>
      <c r="L600" s="9"/>
      <c r="M600" s="9"/>
      <c r="N600" s="9"/>
      <c r="O600" s="10"/>
      <c r="P600" s="10"/>
      <c r="Q600" s="10"/>
      <c r="R600" s="10"/>
    </row>
    <row r="601" spans="1:18" x14ac:dyDescent="0.15">
      <c r="A601" s="5"/>
      <c r="B601" s="5"/>
      <c r="C601" s="5"/>
      <c r="D601" s="6"/>
      <c r="E601" s="14"/>
      <c r="F601" s="7"/>
      <c r="G601" s="7"/>
      <c r="H601" s="7"/>
      <c r="I601" s="7"/>
      <c r="J601" s="8"/>
      <c r="K601" s="8"/>
      <c r="L601" s="9"/>
      <c r="M601" s="9"/>
      <c r="N601" s="9"/>
      <c r="O601" s="10"/>
      <c r="P601" s="10"/>
      <c r="Q601" s="10"/>
      <c r="R601" s="10"/>
    </row>
    <row r="602" spans="1:18" x14ac:dyDescent="0.15">
      <c r="A602" s="5"/>
      <c r="B602" s="5"/>
      <c r="C602" s="5"/>
      <c r="D602" s="6"/>
      <c r="E602" s="14"/>
      <c r="F602" s="7"/>
      <c r="G602" s="7"/>
      <c r="H602" s="7"/>
      <c r="I602" s="7"/>
      <c r="J602" s="8"/>
      <c r="K602" s="8"/>
      <c r="L602" s="9"/>
      <c r="M602" s="9"/>
      <c r="N602" s="9"/>
      <c r="O602" s="10"/>
      <c r="P602" s="10"/>
      <c r="Q602" s="10"/>
      <c r="R602" s="10"/>
    </row>
    <row r="603" spans="1:18" x14ac:dyDescent="0.15">
      <c r="A603" s="5"/>
      <c r="B603" s="5"/>
      <c r="C603" s="5"/>
      <c r="D603" s="6"/>
      <c r="E603" s="14"/>
      <c r="F603" s="7"/>
      <c r="G603" s="7"/>
      <c r="H603" s="7"/>
      <c r="I603" s="7"/>
      <c r="J603" s="8"/>
      <c r="K603" s="8"/>
      <c r="L603" s="9"/>
      <c r="M603" s="9"/>
      <c r="N603" s="9"/>
      <c r="O603" s="10"/>
      <c r="P603" s="10"/>
      <c r="Q603" s="10"/>
      <c r="R603" s="10"/>
    </row>
    <row r="604" spans="1:18" x14ac:dyDescent="0.15">
      <c r="A604" s="5"/>
      <c r="B604" s="5"/>
      <c r="C604" s="5"/>
      <c r="D604" s="25"/>
      <c r="E604" s="25"/>
      <c r="F604" s="7"/>
      <c r="G604" s="7"/>
      <c r="H604" s="7"/>
      <c r="I604" s="7"/>
      <c r="J604" s="8"/>
      <c r="K604" s="8"/>
      <c r="L604" s="9"/>
      <c r="M604" s="9"/>
      <c r="N604" s="9"/>
      <c r="O604" s="10"/>
      <c r="P604" s="10"/>
      <c r="Q604" s="10"/>
      <c r="R604" s="10"/>
    </row>
    <row r="605" spans="1:18" x14ac:dyDescent="0.15">
      <c r="A605" s="5"/>
      <c r="B605" s="5"/>
      <c r="C605" s="5"/>
      <c r="D605" s="25"/>
      <c r="E605" s="25"/>
      <c r="F605" s="7"/>
      <c r="G605" s="7"/>
      <c r="H605" s="7"/>
      <c r="I605" s="7"/>
      <c r="J605" s="8"/>
      <c r="K605" s="8"/>
      <c r="L605" s="9"/>
      <c r="M605" s="9"/>
      <c r="N605" s="9"/>
      <c r="O605" s="10"/>
      <c r="P605" s="10"/>
      <c r="Q605" s="10"/>
      <c r="R605" s="10"/>
    </row>
    <row r="606" spans="1:18" x14ac:dyDescent="0.15">
      <c r="A606" s="5"/>
      <c r="B606" s="5"/>
      <c r="C606" s="5"/>
      <c r="D606" s="25"/>
      <c r="E606" s="25"/>
      <c r="F606" s="7"/>
      <c r="G606" s="7"/>
      <c r="H606" s="7"/>
      <c r="I606" s="7"/>
      <c r="J606" s="8"/>
      <c r="K606" s="8"/>
      <c r="L606" s="9"/>
      <c r="M606" s="9"/>
      <c r="N606" s="9"/>
      <c r="O606" s="10"/>
      <c r="P606" s="10"/>
      <c r="Q606" s="10"/>
      <c r="R606" s="10"/>
    </row>
    <row r="607" spans="1:18" x14ac:dyDescent="0.15">
      <c r="A607" s="5"/>
      <c r="B607" s="5"/>
      <c r="C607" s="5"/>
      <c r="D607" s="25"/>
      <c r="E607" s="25"/>
      <c r="F607" s="7"/>
      <c r="G607" s="7"/>
      <c r="H607" s="7"/>
      <c r="I607" s="7"/>
      <c r="J607" s="8"/>
      <c r="K607" s="8"/>
      <c r="L607" s="9"/>
      <c r="M607" s="9"/>
      <c r="N607" s="9"/>
      <c r="O607" s="10"/>
      <c r="P607" s="10"/>
      <c r="Q607" s="10"/>
      <c r="R607" s="10"/>
    </row>
    <row r="608" spans="1:18" x14ac:dyDescent="0.15">
      <c r="A608" s="5"/>
      <c r="B608" s="5"/>
      <c r="C608" s="5"/>
      <c r="D608" s="25"/>
      <c r="E608" s="25"/>
      <c r="F608" s="7"/>
      <c r="G608" s="7"/>
      <c r="H608" s="7"/>
      <c r="I608" s="7"/>
      <c r="J608" s="8"/>
      <c r="K608" s="8"/>
      <c r="L608" s="9"/>
      <c r="M608" s="9"/>
      <c r="N608" s="9"/>
      <c r="O608" s="10"/>
      <c r="P608" s="10"/>
      <c r="Q608" s="10"/>
      <c r="R608" s="10"/>
    </row>
    <row r="609" spans="1:18" x14ac:dyDescent="0.15">
      <c r="A609" s="5"/>
      <c r="B609" s="5"/>
      <c r="C609" s="5"/>
      <c r="D609" s="25"/>
      <c r="E609" s="25"/>
      <c r="F609" s="7"/>
      <c r="G609" s="7"/>
      <c r="H609" s="7"/>
      <c r="I609" s="7"/>
      <c r="J609" s="8"/>
      <c r="K609" s="8"/>
      <c r="L609" s="9"/>
      <c r="M609" s="9"/>
      <c r="N609" s="9"/>
      <c r="O609" s="10"/>
      <c r="P609" s="10"/>
      <c r="Q609" s="10"/>
      <c r="R609" s="10"/>
    </row>
    <row r="610" spans="1:18" x14ac:dyDescent="0.15">
      <c r="A610" s="5"/>
      <c r="B610" s="5"/>
      <c r="C610" s="5"/>
      <c r="D610" s="25"/>
      <c r="E610" s="25"/>
      <c r="F610" s="7"/>
      <c r="G610" s="7"/>
      <c r="H610" s="7"/>
      <c r="I610" s="7"/>
      <c r="J610" s="8"/>
      <c r="K610" s="8"/>
      <c r="L610" s="9"/>
      <c r="M610" s="9"/>
      <c r="N610" s="9"/>
      <c r="O610" s="10"/>
      <c r="P610" s="10"/>
      <c r="Q610" s="10"/>
      <c r="R610" s="10"/>
    </row>
    <row r="611" spans="1:18" x14ac:dyDescent="0.15">
      <c r="A611" s="5"/>
      <c r="B611" s="5"/>
      <c r="C611" s="5"/>
      <c r="D611" s="25"/>
      <c r="E611" s="25"/>
      <c r="F611" s="7"/>
      <c r="G611" s="7"/>
      <c r="H611" s="7"/>
      <c r="I611" s="7"/>
      <c r="J611" s="8"/>
      <c r="K611" s="8"/>
      <c r="L611" s="9"/>
      <c r="M611" s="9"/>
      <c r="N611" s="9"/>
      <c r="O611" s="10"/>
      <c r="P611" s="10"/>
      <c r="Q611" s="10"/>
      <c r="R611" s="10"/>
    </row>
    <row r="612" spans="1:18" x14ac:dyDescent="0.15">
      <c r="A612" s="5"/>
      <c r="B612" s="5"/>
      <c r="C612" s="5"/>
      <c r="D612" s="25"/>
      <c r="E612" s="25"/>
      <c r="F612" s="7"/>
      <c r="G612" s="7"/>
      <c r="H612" s="7"/>
      <c r="I612" s="7"/>
      <c r="J612" s="8"/>
      <c r="K612" s="8"/>
      <c r="L612" s="9"/>
      <c r="M612" s="9"/>
      <c r="N612" s="9"/>
      <c r="O612" s="10"/>
      <c r="P612" s="10"/>
      <c r="Q612" s="10"/>
      <c r="R612" s="10"/>
    </row>
    <row r="613" spans="1:18" x14ac:dyDescent="0.15">
      <c r="A613" s="5"/>
      <c r="B613" s="5"/>
      <c r="C613" s="5"/>
      <c r="D613" s="25"/>
      <c r="E613" s="25"/>
      <c r="F613" s="7"/>
      <c r="G613" s="7"/>
      <c r="H613" s="7"/>
      <c r="I613" s="7"/>
      <c r="J613" s="8"/>
      <c r="K613" s="8"/>
      <c r="L613" s="9"/>
      <c r="M613" s="9"/>
      <c r="N613" s="9"/>
      <c r="O613" s="10"/>
      <c r="P613" s="10"/>
      <c r="Q613" s="10"/>
      <c r="R613" s="10"/>
    </row>
    <row r="614" spans="1:18" x14ac:dyDescent="0.15">
      <c r="A614" s="5"/>
      <c r="B614" s="5"/>
      <c r="C614" s="5"/>
      <c r="D614" s="25"/>
      <c r="E614" s="25"/>
      <c r="F614" s="7"/>
      <c r="G614" s="7"/>
      <c r="H614" s="7"/>
      <c r="I614" s="7"/>
      <c r="J614" s="8"/>
      <c r="K614" s="8"/>
      <c r="L614" s="9"/>
      <c r="M614" s="9"/>
      <c r="N614" s="9"/>
      <c r="O614" s="10"/>
      <c r="P614" s="10"/>
      <c r="Q614" s="10"/>
      <c r="R614" s="10"/>
    </row>
    <row r="615" spans="1:18" x14ac:dyDescent="0.15">
      <c r="A615" s="5"/>
      <c r="B615" s="5"/>
      <c r="C615" s="5"/>
      <c r="D615" s="25"/>
      <c r="E615" s="25"/>
      <c r="F615" s="7"/>
      <c r="G615" s="7"/>
      <c r="H615" s="7"/>
      <c r="I615" s="7"/>
      <c r="J615" s="8"/>
      <c r="K615" s="8"/>
      <c r="L615" s="9"/>
      <c r="M615" s="9"/>
      <c r="N615" s="9"/>
      <c r="O615" s="10"/>
      <c r="P615" s="10"/>
      <c r="Q615" s="10"/>
      <c r="R615" s="10"/>
    </row>
    <row r="616" spans="1:18" x14ac:dyDescent="0.15">
      <c r="A616" s="5"/>
      <c r="B616" s="5"/>
      <c r="C616" s="5"/>
      <c r="D616" s="25"/>
      <c r="E616" s="25"/>
      <c r="F616" s="7"/>
      <c r="G616" s="7"/>
      <c r="H616" s="7"/>
      <c r="I616" s="7"/>
      <c r="J616" s="8"/>
      <c r="K616" s="8"/>
      <c r="L616" s="9"/>
      <c r="M616" s="9"/>
      <c r="N616" s="9"/>
      <c r="O616" s="10"/>
      <c r="P616" s="10"/>
      <c r="Q616" s="10"/>
      <c r="R616" s="10"/>
    </row>
    <row r="617" spans="1:18" x14ac:dyDescent="0.15">
      <c r="A617" s="5"/>
      <c r="B617" s="5"/>
      <c r="C617" s="5"/>
      <c r="D617" s="25"/>
      <c r="E617" s="25"/>
      <c r="F617" s="7"/>
      <c r="G617" s="7"/>
      <c r="H617" s="7"/>
      <c r="I617" s="7"/>
      <c r="J617" s="8"/>
      <c r="K617" s="8"/>
      <c r="L617" s="9"/>
      <c r="M617" s="9"/>
      <c r="N617" s="9"/>
      <c r="O617" s="10"/>
      <c r="P617" s="10"/>
      <c r="Q617" s="10"/>
      <c r="R617" s="10"/>
    </row>
    <row r="618" spans="1:18" x14ac:dyDescent="0.15">
      <c r="A618" s="5"/>
      <c r="B618" s="5"/>
      <c r="C618" s="5"/>
      <c r="D618" s="25"/>
      <c r="E618" s="25"/>
      <c r="F618" s="7"/>
      <c r="G618" s="7"/>
      <c r="H618" s="7"/>
      <c r="I618" s="7"/>
      <c r="J618" s="8"/>
      <c r="K618" s="8"/>
      <c r="L618" s="9"/>
      <c r="M618" s="9"/>
      <c r="N618" s="9"/>
      <c r="O618" s="10"/>
      <c r="P618" s="10"/>
      <c r="Q618" s="10"/>
      <c r="R618" s="10"/>
    </row>
    <row r="619" spans="1:18" x14ac:dyDescent="0.15">
      <c r="A619" s="5"/>
      <c r="B619" s="5"/>
      <c r="C619" s="5"/>
      <c r="D619" s="25"/>
      <c r="E619" s="25"/>
      <c r="F619" s="7"/>
      <c r="G619" s="7"/>
      <c r="H619" s="7"/>
      <c r="I619" s="7"/>
      <c r="J619" s="8"/>
      <c r="K619" s="8"/>
      <c r="L619" s="9"/>
      <c r="M619" s="9"/>
      <c r="N619" s="9"/>
      <c r="O619" s="10"/>
      <c r="P619" s="10"/>
      <c r="Q619" s="10"/>
      <c r="R619" s="10"/>
    </row>
    <row r="620" spans="1:18" x14ac:dyDescent="0.15">
      <c r="A620" s="5"/>
      <c r="B620" s="5"/>
      <c r="C620" s="5"/>
      <c r="D620" s="25"/>
      <c r="E620" s="25"/>
      <c r="F620" s="7"/>
      <c r="G620" s="7"/>
      <c r="H620" s="7"/>
      <c r="I620" s="7"/>
      <c r="J620" s="8"/>
      <c r="K620" s="8"/>
      <c r="L620" s="9"/>
      <c r="M620" s="9"/>
      <c r="N620" s="9"/>
      <c r="O620" s="10"/>
      <c r="P620" s="10"/>
      <c r="Q620" s="10"/>
      <c r="R620" s="10"/>
    </row>
    <row r="621" spans="1:18" x14ac:dyDescent="0.15">
      <c r="A621" s="5"/>
      <c r="B621" s="5"/>
      <c r="C621" s="5"/>
      <c r="D621" s="25"/>
      <c r="E621" s="25"/>
      <c r="F621" s="7"/>
      <c r="G621" s="7"/>
      <c r="H621" s="7"/>
      <c r="I621" s="7"/>
      <c r="J621" s="8"/>
      <c r="K621" s="8"/>
      <c r="L621" s="9"/>
      <c r="M621" s="9"/>
      <c r="N621" s="9"/>
      <c r="O621" s="10"/>
      <c r="P621" s="10"/>
      <c r="Q621" s="10"/>
      <c r="R621" s="10"/>
    </row>
    <row r="622" spans="1:18" x14ac:dyDescent="0.15">
      <c r="A622" s="5"/>
      <c r="B622" s="5"/>
      <c r="C622" s="5"/>
      <c r="D622" s="25"/>
      <c r="E622" s="25"/>
      <c r="F622" s="7"/>
      <c r="G622" s="7"/>
      <c r="H622" s="7"/>
      <c r="I622" s="7"/>
      <c r="J622" s="8"/>
      <c r="K622" s="8"/>
      <c r="L622" s="9"/>
      <c r="M622" s="9"/>
      <c r="N622" s="9"/>
      <c r="O622" s="10"/>
      <c r="P622" s="10"/>
      <c r="Q622" s="10"/>
      <c r="R622" s="10"/>
    </row>
    <row r="623" spans="1:18" x14ac:dyDescent="0.15">
      <c r="A623" s="5"/>
      <c r="B623" s="5"/>
      <c r="C623" s="5"/>
      <c r="D623" s="25"/>
      <c r="E623" s="25"/>
      <c r="F623" s="7"/>
      <c r="G623" s="7"/>
      <c r="H623" s="7"/>
      <c r="I623" s="7"/>
      <c r="J623" s="8"/>
      <c r="K623" s="8"/>
      <c r="L623" s="9"/>
      <c r="M623" s="9"/>
      <c r="N623" s="9"/>
      <c r="O623" s="10"/>
      <c r="P623" s="10"/>
      <c r="Q623" s="10"/>
      <c r="R623" s="10"/>
    </row>
    <row r="624" spans="1:18" x14ac:dyDescent="0.15">
      <c r="A624" s="5"/>
      <c r="B624" s="5"/>
      <c r="C624" s="5"/>
      <c r="D624" s="25"/>
      <c r="E624" s="25"/>
      <c r="F624" s="7"/>
      <c r="G624" s="7"/>
      <c r="H624" s="7"/>
      <c r="I624" s="7"/>
      <c r="J624" s="8"/>
      <c r="K624" s="8"/>
      <c r="L624" s="9"/>
      <c r="M624" s="9"/>
      <c r="N624" s="9"/>
      <c r="O624" s="10"/>
      <c r="P624" s="10"/>
      <c r="Q624" s="10"/>
      <c r="R624" s="10"/>
    </row>
    <row r="625" spans="1:18" x14ac:dyDescent="0.15">
      <c r="A625" s="5"/>
      <c r="B625" s="5"/>
      <c r="C625" s="5"/>
      <c r="D625" s="25"/>
      <c r="E625" s="25"/>
      <c r="F625" s="7"/>
      <c r="G625" s="7"/>
      <c r="H625" s="7"/>
      <c r="I625" s="7"/>
      <c r="J625" s="8"/>
      <c r="K625" s="8"/>
      <c r="L625" s="9"/>
      <c r="M625" s="9"/>
      <c r="N625" s="9"/>
      <c r="O625" s="10"/>
      <c r="P625" s="10"/>
      <c r="Q625" s="10"/>
      <c r="R625" s="10"/>
    </row>
    <row r="626" spans="1:18" x14ac:dyDescent="0.15">
      <c r="A626" s="5"/>
      <c r="B626" s="5"/>
      <c r="C626" s="5"/>
      <c r="D626" s="25"/>
      <c r="E626" s="25"/>
      <c r="F626" s="7"/>
      <c r="G626" s="7"/>
      <c r="H626" s="7"/>
      <c r="I626" s="7"/>
      <c r="J626" s="8"/>
      <c r="K626" s="8"/>
      <c r="L626" s="9"/>
      <c r="M626" s="9"/>
      <c r="N626" s="9"/>
      <c r="O626" s="10"/>
      <c r="P626" s="10"/>
      <c r="Q626" s="10"/>
      <c r="R626" s="10"/>
    </row>
    <row r="627" spans="1:18" x14ac:dyDescent="0.15">
      <c r="A627" s="5"/>
      <c r="B627" s="5"/>
      <c r="C627" s="5"/>
      <c r="D627" s="25"/>
      <c r="E627" s="25"/>
      <c r="F627" s="7"/>
      <c r="G627" s="7"/>
      <c r="H627" s="7"/>
      <c r="I627" s="7"/>
      <c r="J627" s="8"/>
      <c r="K627" s="8"/>
      <c r="L627" s="9"/>
      <c r="M627" s="9"/>
      <c r="N627" s="9"/>
      <c r="O627" s="10"/>
      <c r="P627" s="10"/>
      <c r="Q627" s="10"/>
      <c r="R627" s="10"/>
    </row>
    <row r="628" spans="1:18" x14ac:dyDescent="0.15">
      <c r="A628" s="5"/>
      <c r="B628" s="5"/>
      <c r="C628" s="5"/>
      <c r="D628" s="25"/>
      <c r="E628" s="25"/>
      <c r="F628" s="7"/>
      <c r="G628" s="7"/>
      <c r="H628" s="7"/>
      <c r="I628" s="7"/>
      <c r="J628" s="8"/>
      <c r="K628" s="8"/>
      <c r="L628" s="9"/>
      <c r="M628" s="9"/>
      <c r="N628" s="9"/>
      <c r="O628" s="10"/>
      <c r="P628" s="10"/>
      <c r="Q628" s="10"/>
      <c r="R628" s="10"/>
    </row>
    <row r="629" spans="1:18" x14ac:dyDescent="0.15">
      <c r="A629" s="5"/>
      <c r="B629" s="5"/>
      <c r="C629" s="5"/>
      <c r="D629" s="25"/>
      <c r="E629" s="25"/>
      <c r="F629" s="7"/>
      <c r="G629" s="7"/>
      <c r="H629" s="7"/>
      <c r="I629" s="7"/>
      <c r="J629" s="8"/>
      <c r="K629" s="8"/>
      <c r="L629" s="9"/>
      <c r="M629" s="9"/>
      <c r="N629" s="9"/>
      <c r="O629" s="10"/>
      <c r="P629" s="10"/>
      <c r="Q629" s="10"/>
      <c r="R629" s="10"/>
    </row>
    <row r="630" spans="1:18" x14ac:dyDescent="0.15">
      <c r="A630" s="5"/>
      <c r="B630" s="5"/>
      <c r="C630" s="5"/>
      <c r="D630" s="25"/>
      <c r="E630" s="25"/>
      <c r="F630" s="7"/>
      <c r="G630" s="7"/>
      <c r="H630" s="7"/>
      <c r="I630" s="7"/>
      <c r="J630" s="8"/>
      <c r="K630" s="8"/>
      <c r="L630" s="9"/>
      <c r="M630" s="9"/>
      <c r="N630" s="9"/>
      <c r="O630" s="10"/>
      <c r="P630" s="10"/>
      <c r="Q630" s="10"/>
      <c r="R630" s="10"/>
    </row>
    <row r="631" spans="1:18" x14ac:dyDescent="0.15">
      <c r="A631" s="5"/>
      <c r="B631" s="5"/>
      <c r="C631" s="5"/>
      <c r="D631" s="25"/>
      <c r="E631" s="25"/>
      <c r="F631" s="7"/>
      <c r="G631" s="7"/>
      <c r="H631" s="7"/>
      <c r="I631" s="7"/>
      <c r="J631" s="8"/>
      <c r="K631" s="8"/>
      <c r="L631" s="9"/>
      <c r="M631" s="9"/>
      <c r="N631" s="9"/>
      <c r="O631" s="10"/>
      <c r="P631" s="10"/>
      <c r="Q631" s="10"/>
      <c r="R631" s="10"/>
    </row>
    <row r="632" spans="1:18" x14ac:dyDescent="0.15">
      <c r="A632" s="5"/>
      <c r="B632" s="5"/>
      <c r="C632" s="5"/>
      <c r="D632" s="25"/>
      <c r="E632" s="25"/>
      <c r="F632" s="7"/>
      <c r="G632" s="7"/>
      <c r="H632" s="7"/>
      <c r="I632" s="7"/>
      <c r="J632" s="8"/>
      <c r="K632" s="8"/>
      <c r="L632" s="9"/>
      <c r="M632" s="9"/>
      <c r="N632" s="9"/>
      <c r="O632" s="10"/>
      <c r="P632" s="10"/>
      <c r="Q632" s="10"/>
      <c r="R632" s="10"/>
    </row>
    <row r="633" spans="1:18" x14ac:dyDescent="0.15">
      <c r="A633" s="5"/>
      <c r="B633" s="5"/>
      <c r="C633" s="5"/>
      <c r="D633" s="25"/>
      <c r="E633" s="25"/>
      <c r="F633" s="7"/>
      <c r="G633" s="7"/>
      <c r="H633" s="7"/>
      <c r="I633" s="7"/>
      <c r="J633" s="8"/>
      <c r="K633" s="8"/>
      <c r="L633" s="9"/>
      <c r="M633" s="9"/>
      <c r="N633" s="9"/>
      <c r="O633" s="10"/>
      <c r="P633" s="10"/>
      <c r="Q633" s="10"/>
      <c r="R633" s="10"/>
    </row>
    <row r="634" spans="1:18" x14ac:dyDescent="0.15">
      <c r="A634" s="5"/>
      <c r="B634" s="5"/>
      <c r="C634" s="5"/>
      <c r="D634" s="25"/>
      <c r="E634" s="25"/>
      <c r="F634" s="7"/>
      <c r="G634" s="7"/>
      <c r="H634" s="7"/>
      <c r="I634" s="7"/>
      <c r="J634" s="8"/>
      <c r="K634" s="8"/>
      <c r="L634" s="9"/>
      <c r="M634" s="9"/>
      <c r="N634" s="9"/>
      <c r="O634" s="10"/>
      <c r="P634" s="10"/>
      <c r="Q634" s="10"/>
      <c r="R634" s="10"/>
    </row>
    <row r="635" spans="1:18" x14ac:dyDescent="0.15">
      <c r="A635" s="5"/>
      <c r="B635" s="5"/>
      <c r="C635" s="5"/>
      <c r="D635" s="25"/>
      <c r="E635" s="25"/>
      <c r="F635" s="7"/>
      <c r="G635" s="7"/>
      <c r="H635" s="7"/>
      <c r="I635" s="7"/>
      <c r="J635" s="8"/>
      <c r="K635" s="8"/>
      <c r="L635" s="9"/>
      <c r="M635" s="9"/>
      <c r="N635" s="9"/>
      <c r="O635" s="10"/>
      <c r="P635" s="10"/>
      <c r="Q635" s="10"/>
      <c r="R635" s="10"/>
    </row>
    <row r="636" spans="1:18" x14ac:dyDescent="0.15">
      <c r="A636" s="5"/>
      <c r="B636" s="5"/>
      <c r="C636" s="5"/>
      <c r="D636" s="25"/>
      <c r="E636" s="25"/>
      <c r="F636" s="7"/>
      <c r="G636" s="7"/>
      <c r="H636" s="7"/>
      <c r="I636" s="7"/>
      <c r="J636" s="8"/>
      <c r="K636" s="8"/>
      <c r="L636" s="9"/>
      <c r="M636" s="9"/>
      <c r="N636" s="9"/>
      <c r="O636" s="10"/>
      <c r="P636" s="10"/>
      <c r="Q636" s="10"/>
      <c r="R636" s="10"/>
    </row>
    <row r="637" spans="1:18" x14ac:dyDescent="0.15">
      <c r="A637" s="5"/>
      <c r="B637" s="5"/>
      <c r="C637" s="5"/>
      <c r="D637" s="25"/>
      <c r="E637" s="25"/>
      <c r="F637" s="7"/>
      <c r="G637" s="7"/>
      <c r="H637" s="7"/>
      <c r="I637" s="7"/>
      <c r="J637" s="8"/>
      <c r="K637" s="8"/>
      <c r="L637" s="9"/>
      <c r="M637" s="9"/>
      <c r="N637" s="9"/>
      <c r="O637" s="10"/>
      <c r="P637" s="10"/>
      <c r="Q637" s="10"/>
      <c r="R637" s="10"/>
    </row>
    <row r="638" spans="1:18" x14ac:dyDescent="0.15">
      <c r="A638" s="5"/>
      <c r="B638" s="5"/>
      <c r="C638" s="5"/>
      <c r="D638" s="25"/>
      <c r="E638" s="25"/>
      <c r="F638" s="7"/>
      <c r="G638" s="7"/>
      <c r="H638" s="7"/>
      <c r="I638" s="7"/>
      <c r="J638" s="8"/>
      <c r="K638" s="8"/>
      <c r="L638" s="9"/>
      <c r="M638" s="9"/>
      <c r="N638" s="9"/>
      <c r="O638" s="10"/>
      <c r="P638" s="10"/>
      <c r="Q638" s="10"/>
      <c r="R638" s="10"/>
    </row>
    <row r="639" spans="1:18" x14ac:dyDescent="0.15">
      <c r="A639" s="5"/>
      <c r="B639" s="5"/>
      <c r="C639" s="5"/>
      <c r="D639" s="25"/>
      <c r="E639" s="25"/>
      <c r="F639" s="7"/>
      <c r="G639" s="7"/>
      <c r="H639" s="7"/>
      <c r="I639" s="7"/>
      <c r="J639" s="8"/>
      <c r="K639" s="8"/>
      <c r="L639" s="9"/>
      <c r="M639" s="9"/>
      <c r="N639" s="9"/>
      <c r="O639" s="10"/>
      <c r="P639" s="10"/>
      <c r="Q639" s="10"/>
      <c r="R639" s="10"/>
    </row>
    <row r="640" spans="1:18" x14ac:dyDescent="0.15">
      <c r="A640" s="5"/>
      <c r="B640" s="5"/>
      <c r="C640" s="5"/>
      <c r="D640" s="25"/>
      <c r="E640" s="25"/>
      <c r="F640" s="7"/>
      <c r="G640" s="7"/>
      <c r="H640" s="7"/>
      <c r="I640" s="7"/>
      <c r="J640" s="8"/>
      <c r="K640" s="8"/>
      <c r="L640" s="9"/>
      <c r="M640" s="9"/>
      <c r="N640" s="9"/>
      <c r="O640" s="10"/>
      <c r="P640" s="10"/>
      <c r="Q640" s="10"/>
      <c r="R640" s="10"/>
    </row>
    <row r="641" spans="1:18" x14ac:dyDescent="0.15">
      <c r="A641" s="5"/>
      <c r="B641" s="5"/>
      <c r="C641" s="5"/>
      <c r="D641" s="25"/>
      <c r="E641" s="25"/>
      <c r="F641" s="7"/>
      <c r="G641" s="7"/>
      <c r="H641" s="7"/>
      <c r="I641" s="7"/>
      <c r="J641" s="8"/>
      <c r="K641" s="8"/>
      <c r="L641" s="9"/>
      <c r="M641" s="9"/>
      <c r="N641" s="9"/>
      <c r="O641" s="10"/>
      <c r="P641" s="10"/>
      <c r="Q641" s="10"/>
      <c r="R641" s="10"/>
    </row>
    <row r="642" spans="1:18" x14ac:dyDescent="0.15">
      <c r="A642" s="5"/>
      <c r="B642" s="5"/>
      <c r="C642" s="5"/>
      <c r="D642" s="25"/>
      <c r="E642" s="25"/>
      <c r="F642" s="7"/>
      <c r="G642" s="7"/>
      <c r="H642" s="7"/>
      <c r="I642" s="7"/>
      <c r="J642" s="8"/>
      <c r="K642" s="8"/>
      <c r="L642" s="9"/>
      <c r="M642" s="9"/>
      <c r="N642" s="9"/>
      <c r="O642" s="10"/>
      <c r="P642" s="10"/>
      <c r="Q642" s="10"/>
      <c r="R642" s="10"/>
    </row>
    <row r="643" spans="1:18" x14ac:dyDescent="0.15">
      <c r="A643" s="5"/>
      <c r="B643" s="5"/>
      <c r="C643" s="5"/>
      <c r="D643" s="25"/>
      <c r="E643" s="25"/>
      <c r="F643" s="7"/>
      <c r="G643" s="7"/>
      <c r="H643" s="7"/>
      <c r="I643" s="7"/>
      <c r="J643" s="8"/>
      <c r="K643" s="8"/>
      <c r="L643" s="9"/>
      <c r="M643" s="9"/>
      <c r="N643" s="9"/>
      <c r="O643" s="10"/>
      <c r="P643" s="10"/>
      <c r="Q643" s="10"/>
      <c r="R643" s="10"/>
    </row>
    <row r="644" spans="1:18" x14ac:dyDescent="0.15">
      <c r="A644" s="5"/>
      <c r="B644" s="5"/>
      <c r="C644" s="5"/>
      <c r="D644" s="25"/>
      <c r="E644" s="25"/>
      <c r="F644" s="7"/>
      <c r="G644" s="7"/>
      <c r="H644" s="7"/>
      <c r="I644" s="7"/>
      <c r="J644" s="8"/>
      <c r="K644" s="8"/>
      <c r="L644" s="9"/>
      <c r="M644" s="9"/>
      <c r="N644" s="9"/>
      <c r="O644" s="10"/>
      <c r="P644" s="10"/>
      <c r="Q644" s="10"/>
      <c r="R644" s="10"/>
    </row>
    <row r="645" spans="1:18" x14ac:dyDescent="0.15">
      <c r="A645" s="5"/>
      <c r="B645" s="5"/>
      <c r="C645" s="5"/>
      <c r="D645" s="25"/>
      <c r="E645" s="25"/>
      <c r="F645" s="7"/>
      <c r="G645" s="7"/>
      <c r="H645" s="7"/>
      <c r="I645" s="7"/>
      <c r="J645" s="8"/>
      <c r="K645" s="8"/>
      <c r="L645" s="9"/>
      <c r="M645" s="9"/>
      <c r="N645" s="9"/>
      <c r="O645" s="10"/>
      <c r="P645" s="10"/>
      <c r="Q645" s="10"/>
      <c r="R645" s="10"/>
    </row>
    <row r="646" spans="1:18" x14ac:dyDescent="0.15">
      <c r="A646" s="5"/>
      <c r="B646" s="5"/>
      <c r="C646" s="5"/>
      <c r="D646" s="25"/>
      <c r="E646" s="25"/>
      <c r="F646" s="7"/>
      <c r="G646" s="7"/>
      <c r="H646" s="7"/>
      <c r="I646" s="7"/>
      <c r="J646" s="8"/>
      <c r="K646" s="8"/>
      <c r="L646" s="9"/>
      <c r="M646" s="9"/>
      <c r="N646" s="9"/>
      <c r="O646" s="10"/>
      <c r="P646" s="10"/>
      <c r="Q646" s="10"/>
      <c r="R646" s="10"/>
    </row>
    <row r="647" spans="1:18" x14ac:dyDescent="0.15">
      <c r="A647" s="5"/>
      <c r="B647" s="5"/>
      <c r="C647" s="5"/>
      <c r="D647" s="25"/>
      <c r="E647" s="25"/>
      <c r="F647" s="7"/>
      <c r="G647" s="7"/>
      <c r="H647" s="7"/>
      <c r="I647" s="7"/>
      <c r="J647" s="8"/>
      <c r="K647" s="8"/>
      <c r="L647" s="9"/>
      <c r="M647" s="9"/>
      <c r="N647" s="9"/>
      <c r="O647" s="10"/>
      <c r="P647" s="10"/>
      <c r="Q647" s="10"/>
      <c r="R647" s="10"/>
    </row>
    <row r="648" spans="1:18" x14ac:dyDescent="0.15">
      <c r="A648" s="5"/>
      <c r="B648" s="5"/>
      <c r="C648" s="5"/>
      <c r="D648" s="25"/>
      <c r="E648" s="25"/>
      <c r="F648" s="7"/>
      <c r="G648" s="7"/>
      <c r="H648" s="7"/>
      <c r="I648" s="7"/>
      <c r="J648" s="8"/>
      <c r="K648" s="8"/>
      <c r="L648" s="9"/>
      <c r="M648" s="9"/>
      <c r="N648" s="9"/>
      <c r="O648" s="10"/>
      <c r="P648" s="10"/>
      <c r="Q648" s="10"/>
      <c r="R648" s="10"/>
    </row>
    <row r="649" spans="1:18" x14ac:dyDescent="0.15">
      <c r="A649" s="5"/>
      <c r="B649" s="5"/>
      <c r="C649" s="5"/>
      <c r="D649" s="25"/>
      <c r="E649" s="25"/>
      <c r="F649" s="7"/>
      <c r="G649" s="7"/>
      <c r="H649" s="7"/>
      <c r="I649" s="7"/>
      <c r="J649" s="8"/>
      <c r="K649" s="8"/>
      <c r="L649" s="9"/>
      <c r="M649" s="9"/>
      <c r="N649" s="9"/>
      <c r="O649" s="10"/>
      <c r="P649" s="10"/>
      <c r="Q649" s="10"/>
      <c r="R649" s="10"/>
    </row>
    <row r="650" spans="1:18" x14ac:dyDescent="0.15">
      <c r="A650" s="5"/>
      <c r="B650" s="5"/>
      <c r="C650" s="5"/>
      <c r="D650" s="25"/>
      <c r="E650" s="25"/>
      <c r="F650" s="7"/>
      <c r="G650" s="7"/>
      <c r="H650" s="7"/>
      <c r="I650" s="7"/>
      <c r="J650" s="8"/>
      <c r="K650" s="8"/>
      <c r="L650" s="9"/>
      <c r="M650" s="9"/>
      <c r="N650" s="9"/>
      <c r="O650" s="10"/>
      <c r="P650" s="10"/>
      <c r="Q650" s="10"/>
      <c r="R650" s="10"/>
    </row>
    <row r="651" spans="1:18" x14ac:dyDescent="0.15">
      <c r="A651" s="5"/>
      <c r="B651" s="5"/>
      <c r="C651" s="5"/>
      <c r="D651" s="25"/>
      <c r="E651" s="25"/>
      <c r="F651" s="7"/>
      <c r="G651" s="7"/>
      <c r="H651" s="7"/>
      <c r="I651" s="7"/>
      <c r="J651" s="8"/>
      <c r="K651" s="8"/>
      <c r="L651" s="9"/>
      <c r="M651" s="9"/>
      <c r="N651" s="9"/>
      <c r="O651" s="10"/>
      <c r="P651" s="10"/>
      <c r="Q651" s="10"/>
      <c r="R651" s="10"/>
    </row>
    <row r="652" spans="1:18" x14ac:dyDescent="0.15">
      <c r="A652" s="5"/>
      <c r="B652" s="5"/>
      <c r="C652" s="5"/>
      <c r="D652" s="25"/>
      <c r="E652" s="25"/>
      <c r="F652" s="7"/>
      <c r="G652" s="7"/>
      <c r="H652" s="7"/>
      <c r="I652" s="7"/>
      <c r="J652" s="8"/>
      <c r="K652" s="8"/>
      <c r="L652" s="9"/>
      <c r="M652" s="9"/>
      <c r="N652" s="9"/>
      <c r="O652" s="10"/>
      <c r="P652" s="10"/>
      <c r="Q652" s="10"/>
      <c r="R652" s="10"/>
    </row>
    <row r="653" spans="1:18" x14ac:dyDescent="0.15">
      <c r="A653" s="5"/>
      <c r="B653" s="5"/>
      <c r="C653" s="5"/>
      <c r="D653" s="25"/>
      <c r="E653" s="25"/>
      <c r="F653" s="7"/>
      <c r="G653" s="7"/>
      <c r="H653" s="7"/>
      <c r="I653" s="7"/>
      <c r="J653" s="8"/>
      <c r="K653" s="8"/>
      <c r="L653" s="9"/>
      <c r="M653" s="9"/>
      <c r="N653" s="9"/>
      <c r="O653" s="10"/>
      <c r="P653" s="10"/>
      <c r="Q653" s="10"/>
      <c r="R653" s="10"/>
    </row>
    <row r="654" spans="1:18" x14ac:dyDescent="0.15">
      <c r="A654" s="5"/>
      <c r="B654" s="5"/>
      <c r="C654" s="5"/>
      <c r="D654" s="25"/>
      <c r="E654" s="25"/>
      <c r="F654" s="7"/>
      <c r="G654" s="7"/>
      <c r="H654" s="7"/>
      <c r="I654" s="7"/>
      <c r="J654" s="8"/>
      <c r="K654" s="8"/>
      <c r="L654" s="9"/>
      <c r="M654" s="9"/>
      <c r="N654" s="9"/>
      <c r="O654" s="10"/>
      <c r="P654" s="10"/>
      <c r="Q654" s="10"/>
      <c r="R654" s="10"/>
    </row>
    <row r="655" spans="1:18" x14ac:dyDescent="0.15">
      <c r="A655" s="5"/>
      <c r="B655" s="5"/>
      <c r="C655" s="5"/>
      <c r="D655" s="25"/>
      <c r="E655" s="25"/>
      <c r="F655" s="7"/>
      <c r="G655" s="7"/>
      <c r="H655" s="7"/>
      <c r="I655" s="7"/>
      <c r="J655" s="8"/>
      <c r="K655" s="8"/>
      <c r="L655" s="9"/>
      <c r="M655" s="9"/>
      <c r="N655" s="9"/>
      <c r="O655" s="10"/>
      <c r="P655" s="10"/>
      <c r="Q655" s="10"/>
      <c r="R655" s="10"/>
    </row>
    <row r="656" spans="1:18" x14ac:dyDescent="0.15">
      <c r="A656" s="5"/>
      <c r="B656" s="5"/>
      <c r="C656" s="5"/>
      <c r="D656" s="25"/>
      <c r="E656" s="25"/>
      <c r="F656" s="7"/>
      <c r="G656" s="7"/>
      <c r="H656" s="7"/>
      <c r="I656" s="7"/>
      <c r="J656" s="8"/>
      <c r="K656" s="8"/>
      <c r="L656" s="9"/>
      <c r="M656" s="9"/>
      <c r="N656" s="9"/>
      <c r="O656" s="10"/>
      <c r="P656" s="10"/>
      <c r="Q656" s="10"/>
      <c r="R656" s="10"/>
    </row>
    <row r="657" spans="1:18" x14ac:dyDescent="0.15">
      <c r="A657" s="5"/>
      <c r="B657" s="5"/>
      <c r="C657" s="5"/>
      <c r="D657" s="25"/>
      <c r="E657" s="25"/>
      <c r="F657" s="7"/>
      <c r="G657" s="7"/>
      <c r="H657" s="7"/>
      <c r="I657" s="7"/>
      <c r="J657" s="8"/>
      <c r="K657" s="8"/>
      <c r="L657" s="9"/>
      <c r="M657" s="9"/>
      <c r="N657" s="9"/>
      <c r="O657" s="10"/>
      <c r="P657" s="10"/>
      <c r="Q657" s="10"/>
      <c r="R657" s="10"/>
    </row>
    <row r="658" spans="1:18" x14ac:dyDescent="0.15">
      <c r="A658" s="5"/>
      <c r="B658" s="5"/>
      <c r="C658" s="5"/>
      <c r="D658" s="25"/>
      <c r="E658" s="25"/>
      <c r="F658" s="7"/>
      <c r="G658" s="7"/>
      <c r="H658" s="7"/>
      <c r="I658" s="7"/>
      <c r="J658" s="8"/>
      <c r="K658" s="8"/>
      <c r="L658" s="9"/>
      <c r="M658" s="9"/>
      <c r="N658" s="9"/>
      <c r="O658" s="10"/>
      <c r="P658" s="10"/>
      <c r="Q658" s="10"/>
      <c r="R658" s="10"/>
    </row>
    <row r="659" spans="1:18" x14ac:dyDescent="0.15">
      <c r="A659" s="5"/>
      <c r="B659" s="5"/>
      <c r="C659" s="5"/>
      <c r="D659" s="25"/>
      <c r="E659" s="25"/>
      <c r="F659" s="7"/>
      <c r="G659" s="7"/>
      <c r="H659" s="7"/>
      <c r="I659" s="7"/>
      <c r="J659" s="8"/>
      <c r="K659" s="8"/>
      <c r="L659" s="9"/>
      <c r="M659" s="9"/>
      <c r="N659" s="9"/>
      <c r="O659" s="10"/>
      <c r="P659" s="10"/>
      <c r="Q659" s="10"/>
      <c r="R659" s="10"/>
    </row>
    <row r="660" spans="1:18" x14ac:dyDescent="0.15">
      <c r="A660" s="5"/>
      <c r="B660" s="5"/>
      <c r="C660" s="5"/>
      <c r="D660" s="25"/>
      <c r="E660" s="25"/>
      <c r="F660" s="7"/>
      <c r="G660" s="7"/>
      <c r="H660" s="7"/>
      <c r="I660" s="7"/>
      <c r="J660" s="8"/>
      <c r="K660" s="8"/>
      <c r="L660" s="9"/>
      <c r="M660" s="9"/>
      <c r="N660" s="9"/>
      <c r="O660" s="10"/>
      <c r="P660" s="10"/>
      <c r="Q660" s="10"/>
      <c r="R660" s="10"/>
    </row>
    <row r="661" spans="1:18" x14ac:dyDescent="0.15">
      <c r="A661" s="5"/>
      <c r="B661" s="5"/>
      <c r="C661" s="5"/>
      <c r="D661" s="25"/>
      <c r="E661" s="25"/>
      <c r="F661" s="7"/>
      <c r="G661" s="7"/>
      <c r="H661" s="7"/>
      <c r="I661" s="7"/>
      <c r="J661" s="8"/>
      <c r="K661" s="8"/>
      <c r="L661" s="9"/>
      <c r="M661" s="9"/>
      <c r="N661" s="9"/>
      <c r="O661" s="10"/>
      <c r="P661" s="10"/>
      <c r="Q661" s="10"/>
      <c r="R661" s="10"/>
    </row>
    <row r="662" spans="1:18" x14ac:dyDescent="0.15">
      <c r="A662" s="5"/>
      <c r="B662" s="5"/>
      <c r="C662" s="5"/>
      <c r="D662" s="25"/>
      <c r="E662" s="25"/>
      <c r="F662" s="7"/>
      <c r="G662" s="7"/>
      <c r="H662" s="7"/>
      <c r="I662" s="7"/>
      <c r="J662" s="8"/>
      <c r="K662" s="8"/>
      <c r="L662" s="9"/>
      <c r="M662" s="9"/>
      <c r="N662" s="9"/>
      <c r="O662" s="10"/>
      <c r="P662" s="10"/>
      <c r="Q662" s="10"/>
      <c r="R662" s="10"/>
    </row>
    <row r="663" spans="1:18" x14ac:dyDescent="0.15">
      <c r="A663" s="5"/>
      <c r="B663" s="5"/>
      <c r="C663" s="5"/>
      <c r="D663" s="25"/>
      <c r="E663" s="25"/>
      <c r="F663" s="7"/>
      <c r="G663" s="7"/>
      <c r="H663" s="7"/>
      <c r="I663" s="7"/>
      <c r="J663" s="8"/>
      <c r="K663" s="8"/>
      <c r="L663" s="9"/>
      <c r="M663" s="9"/>
      <c r="N663" s="9"/>
      <c r="O663" s="10"/>
      <c r="P663" s="10"/>
      <c r="Q663" s="10"/>
      <c r="R663" s="10"/>
    </row>
    <row r="664" spans="1:18" x14ac:dyDescent="0.15">
      <c r="A664" s="5"/>
      <c r="B664" s="5"/>
      <c r="C664" s="5"/>
      <c r="D664" s="25"/>
      <c r="E664" s="25"/>
      <c r="F664" s="7"/>
      <c r="G664" s="7"/>
      <c r="H664" s="7"/>
      <c r="I664" s="7"/>
      <c r="J664" s="8"/>
      <c r="K664" s="8"/>
      <c r="L664" s="9"/>
      <c r="M664" s="9"/>
      <c r="N664" s="9"/>
      <c r="O664" s="10"/>
      <c r="P664" s="10"/>
      <c r="Q664" s="10"/>
      <c r="R664" s="10"/>
    </row>
    <row r="665" spans="1:18" x14ac:dyDescent="0.15">
      <c r="A665" s="5"/>
      <c r="B665" s="5"/>
      <c r="C665" s="5"/>
      <c r="D665" s="25"/>
      <c r="E665" s="25"/>
      <c r="F665" s="7"/>
      <c r="G665" s="7"/>
      <c r="H665" s="7"/>
      <c r="I665" s="7"/>
      <c r="J665" s="8"/>
      <c r="K665" s="8"/>
      <c r="L665" s="9"/>
      <c r="M665" s="9"/>
      <c r="N665" s="9"/>
      <c r="O665" s="10"/>
      <c r="P665" s="10"/>
      <c r="Q665" s="10"/>
      <c r="R665" s="10"/>
    </row>
    <row r="666" spans="1:18" x14ac:dyDescent="0.15">
      <c r="A666" s="5"/>
      <c r="B666" s="5"/>
      <c r="C666" s="5"/>
      <c r="D666" s="25"/>
      <c r="E666" s="25"/>
      <c r="F666" s="7"/>
      <c r="G666" s="7"/>
      <c r="H666" s="7"/>
      <c r="I666" s="7"/>
      <c r="J666" s="8"/>
      <c r="K666" s="8"/>
      <c r="L666" s="9"/>
      <c r="M666" s="9"/>
      <c r="N666" s="9"/>
      <c r="O666" s="10"/>
      <c r="P666" s="10"/>
      <c r="Q666" s="10"/>
      <c r="R666" s="10"/>
    </row>
    <row r="667" spans="1:18" x14ac:dyDescent="0.15">
      <c r="A667" s="5"/>
      <c r="B667" s="5"/>
      <c r="C667" s="5"/>
      <c r="D667" s="25"/>
      <c r="E667" s="25"/>
      <c r="F667" s="7"/>
      <c r="G667" s="7"/>
      <c r="H667" s="7"/>
      <c r="I667" s="7"/>
      <c r="J667" s="8"/>
      <c r="K667" s="8"/>
      <c r="L667" s="9"/>
      <c r="M667" s="9"/>
      <c r="N667" s="9"/>
      <c r="O667" s="10"/>
      <c r="P667" s="10"/>
      <c r="Q667" s="10"/>
      <c r="R667" s="10"/>
    </row>
    <row r="668" spans="1:18" x14ac:dyDescent="0.15">
      <c r="A668" s="5"/>
      <c r="B668" s="5"/>
      <c r="C668" s="5"/>
      <c r="D668" s="25"/>
      <c r="E668" s="25"/>
      <c r="F668" s="7"/>
      <c r="G668" s="7"/>
      <c r="H668" s="7"/>
      <c r="I668" s="7"/>
      <c r="J668" s="8"/>
      <c r="K668" s="8"/>
      <c r="L668" s="9"/>
      <c r="M668" s="9"/>
      <c r="N668" s="9"/>
      <c r="O668" s="10"/>
      <c r="P668" s="10"/>
      <c r="Q668" s="10"/>
      <c r="R668" s="10"/>
    </row>
    <row r="669" spans="1:18" x14ac:dyDescent="0.15">
      <c r="A669" s="5"/>
      <c r="B669" s="5"/>
      <c r="C669" s="5"/>
      <c r="D669" s="25"/>
      <c r="E669" s="25"/>
      <c r="F669" s="7"/>
      <c r="G669" s="7"/>
      <c r="H669" s="7"/>
      <c r="I669" s="7"/>
      <c r="J669" s="8"/>
      <c r="K669" s="8"/>
      <c r="L669" s="9"/>
      <c r="M669" s="9"/>
      <c r="N669" s="9"/>
      <c r="O669" s="10"/>
      <c r="P669" s="10"/>
      <c r="Q669" s="10"/>
      <c r="R669" s="10"/>
    </row>
    <row r="670" spans="1:18" x14ac:dyDescent="0.15">
      <c r="A670" s="5"/>
      <c r="B670" s="5"/>
      <c r="C670" s="5"/>
      <c r="D670" s="25"/>
      <c r="E670" s="25"/>
      <c r="F670" s="7"/>
      <c r="G670" s="7"/>
      <c r="H670" s="7"/>
      <c r="I670" s="7"/>
      <c r="J670" s="8"/>
      <c r="K670" s="8"/>
      <c r="L670" s="9"/>
      <c r="M670" s="9"/>
      <c r="N670" s="9"/>
      <c r="O670" s="10"/>
      <c r="P670" s="10"/>
      <c r="Q670" s="10"/>
      <c r="R670" s="10"/>
    </row>
    <row r="671" spans="1:18" x14ac:dyDescent="0.15">
      <c r="A671" s="5"/>
      <c r="B671" s="5"/>
      <c r="C671" s="5"/>
      <c r="D671" s="25"/>
      <c r="E671" s="25"/>
      <c r="F671" s="7"/>
      <c r="G671" s="7"/>
      <c r="H671" s="7"/>
      <c r="I671" s="7"/>
      <c r="J671" s="8"/>
      <c r="K671" s="8"/>
      <c r="L671" s="9"/>
      <c r="M671" s="9"/>
      <c r="N671" s="9"/>
      <c r="O671" s="10"/>
      <c r="P671" s="10"/>
      <c r="Q671" s="10"/>
      <c r="R671" s="10"/>
    </row>
    <row r="672" spans="1:18" x14ac:dyDescent="0.15">
      <c r="A672" s="5"/>
      <c r="B672" s="5"/>
      <c r="C672" s="5"/>
      <c r="D672" s="25"/>
      <c r="E672" s="25"/>
      <c r="F672" s="7"/>
      <c r="G672" s="7"/>
      <c r="H672" s="7"/>
      <c r="I672" s="7"/>
      <c r="J672" s="8"/>
      <c r="K672" s="8"/>
      <c r="L672" s="9"/>
      <c r="M672" s="9"/>
      <c r="N672" s="9"/>
      <c r="O672" s="10"/>
      <c r="P672" s="10"/>
      <c r="Q672" s="10"/>
      <c r="R672" s="10"/>
    </row>
    <row r="673" spans="1:18" x14ac:dyDescent="0.15">
      <c r="A673" s="5"/>
      <c r="B673" s="5"/>
      <c r="C673" s="5"/>
      <c r="D673" s="25"/>
      <c r="E673" s="25"/>
      <c r="F673" s="7"/>
      <c r="G673" s="7"/>
      <c r="H673" s="7"/>
      <c r="I673" s="7"/>
      <c r="J673" s="8"/>
      <c r="K673" s="8"/>
      <c r="L673" s="9"/>
      <c r="M673" s="9"/>
      <c r="N673" s="9"/>
      <c r="O673" s="10"/>
      <c r="P673" s="10"/>
      <c r="Q673" s="10"/>
      <c r="R673" s="10"/>
    </row>
    <row r="674" spans="1:18" x14ac:dyDescent="0.15">
      <c r="A674" s="5"/>
      <c r="B674" s="5"/>
      <c r="C674" s="5"/>
      <c r="D674" s="25"/>
      <c r="E674" s="25"/>
      <c r="F674" s="7"/>
      <c r="G674" s="7"/>
      <c r="H674" s="7"/>
      <c r="I674" s="7"/>
      <c r="J674" s="8"/>
      <c r="K674" s="8"/>
      <c r="L674" s="9"/>
      <c r="M674" s="9"/>
      <c r="N674" s="9"/>
      <c r="O674" s="10"/>
      <c r="P674" s="10"/>
      <c r="Q674" s="10"/>
      <c r="R674" s="10"/>
    </row>
    <row r="675" spans="1:18" x14ac:dyDescent="0.15">
      <c r="A675" s="5"/>
      <c r="B675" s="5"/>
      <c r="C675" s="5"/>
      <c r="D675" s="25"/>
      <c r="E675" s="25"/>
      <c r="F675" s="7"/>
      <c r="G675" s="7"/>
      <c r="H675" s="7"/>
      <c r="I675" s="7"/>
      <c r="J675" s="8"/>
      <c r="K675" s="8"/>
      <c r="L675" s="9"/>
      <c r="M675" s="9"/>
      <c r="N675" s="9"/>
      <c r="O675" s="10"/>
      <c r="P675" s="10"/>
      <c r="Q675" s="10"/>
      <c r="R675" s="10"/>
    </row>
    <row r="676" spans="1:18" x14ac:dyDescent="0.15">
      <c r="A676" s="5"/>
      <c r="B676" s="5"/>
      <c r="C676" s="5"/>
      <c r="D676" s="25"/>
      <c r="E676" s="25"/>
      <c r="F676" s="7"/>
      <c r="G676" s="7"/>
      <c r="H676" s="7"/>
      <c r="I676" s="7"/>
      <c r="J676" s="8"/>
      <c r="K676" s="8"/>
      <c r="L676" s="9"/>
      <c r="M676" s="9"/>
      <c r="N676" s="9"/>
      <c r="O676" s="10"/>
      <c r="P676" s="10"/>
      <c r="Q676" s="10"/>
      <c r="R676" s="10"/>
    </row>
    <row r="677" spans="1:18" x14ac:dyDescent="0.15">
      <c r="A677" s="5"/>
      <c r="B677" s="5"/>
      <c r="C677" s="5"/>
      <c r="D677" s="25"/>
      <c r="E677" s="25"/>
      <c r="F677" s="7"/>
      <c r="G677" s="7"/>
      <c r="H677" s="7"/>
      <c r="I677" s="7"/>
      <c r="J677" s="8"/>
      <c r="K677" s="8"/>
      <c r="L677" s="9"/>
      <c r="M677" s="9"/>
      <c r="N677" s="9"/>
      <c r="O677" s="10"/>
      <c r="P677" s="10"/>
      <c r="Q677" s="10"/>
      <c r="R677" s="10"/>
    </row>
    <row r="678" spans="1:18" x14ac:dyDescent="0.15">
      <c r="A678" s="5"/>
      <c r="B678" s="5"/>
      <c r="C678" s="5"/>
      <c r="D678" s="25"/>
      <c r="E678" s="25"/>
      <c r="F678" s="7"/>
      <c r="G678" s="7"/>
      <c r="H678" s="7"/>
      <c r="I678" s="7"/>
      <c r="J678" s="8"/>
      <c r="K678" s="8"/>
      <c r="L678" s="9"/>
      <c r="M678" s="9"/>
      <c r="N678" s="9"/>
      <c r="O678" s="10"/>
      <c r="P678" s="10"/>
      <c r="Q678" s="10"/>
      <c r="R678" s="10"/>
    </row>
    <row r="679" spans="1:18" x14ac:dyDescent="0.15">
      <c r="A679" s="5"/>
      <c r="B679" s="5"/>
      <c r="C679" s="5"/>
      <c r="D679" s="25"/>
      <c r="E679" s="25"/>
      <c r="F679" s="7"/>
      <c r="G679" s="7"/>
      <c r="H679" s="7"/>
      <c r="I679" s="7"/>
      <c r="J679" s="8"/>
      <c r="K679" s="8"/>
      <c r="L679" s="9"/>
      <c r="M679" s="9"/>
      <c r="N679" s="9"/>
      <c r="O679" s="10"/>
      <c r="P679" s="10"/>
      <c r="Q679" s="10"/>
      <c r="R679" s="10"/>
    </row>
    <row r="680" spans="1:18" x14ac:dyDescent="0.15">
      <c r="A680" s="5"/>
      <c r="B680" s="5"/>
      <c r="C680" s="5"/>
      <c r="D680" s="25"/>
      <c r="E680" s="25"/>
      <c r="F680" s="7"/>
      <c r="G680" s="7"/>
      <c r="H680" s="7"/>
      <c r="I680" s="7"/>
      <c r="J680" s="8"/>
      <c r="K680" s="8"/>
      <c r="L680" s="9"/>
      <c r="M680" s="9"/>
      <c r="N680" s="9"/>
      <c r="O680" s="10"/>
      <c r="P680" s="10"/>
      <c r="Q680" s="10"/>
      <c r="R680" s="10"/>
    </row>
    <row r="681" spans="1:18" x14ac:dyDescent="0.15">
      <c r="A681" s="5"/>
      <c r="B681" s="5"/>
      <c r="C681" s="5"/>
      <c r="D681" s="25"/>
      <c r="E681" s="25"/>
      <c r="F681" s="7"/>
      <c r="G681" s="7"/>
      <c r="H681" s="7"/>
      <c r="I681" s="7"/>
      <c r="J681" s="8"/>
      <c r="K681" s="8"/>
      <c r="L681" s="9"/>
      <c r="M681" s="9"/>
      <c r="N681" s="9"/>
      <c r="O681" s="10"/>
      <c r="P681" s="10"/>
      <c r="Q681" s="10"/>
      <c r="R681" s="10"/>
    </row>
    <row r="682" spans="1:18" x14ac:dyDescent="0.15">
      <c r="A682" s="5"/>
      <c r="B682" s="5"/>
      <c r="C682" s="5"/>
      <c r="D682" s="25"/>
      <c r="E682" s="25"/>
      <c r="F682" s="7"/>
      <c r="G682" s="7"/>
      <c r="H682" s="7"/>
      <c r="I682" s="7"/>
      <c r="J682" s="8"/>
      <c r="K682" s="8"/>
      <c r="L682" s="9"/>
      <c r="M682" s="9"/>
      <c r="N682" s="9"/>
      <c r="O682" s="10"/>
      <c r="P682" s="10"/>
      <c r="Q682" s="10"/>
      <c r="R682" s="10"/>
    </row>
    <row r="683" spans="1:18" x14ac:dyDescent="0.15">
      <c r="A683" s="5"/>
      <c r="B683" s="5"/>
      <c r="C683" s="5"/>
      <c r="D683" s="25"/>
      <c r="E683" s="25"/>
      <c r="F683" s="7"/>
      <c r="G683" s="7"/>
      <c r="H683" s="7"/>
      <c r="I683" s="7"/>
      <c r="J683" s="8"/>
      <c r="K683" s="8"/>
      <c r="L683" s="9"/>
      <c r="M683" s="9"/>
      <c r="N683" s="9"/>
      <c r="O683" s="10"/>
      <c r="P683" s="10"/>
      <c r="Q683" s="10"/>
      <c r="R683" s="10"/>
    </row>
    <row r="684" spans="1:18" x14ac:dyDescent="0.15">
      <c r="A684" s="5"/>
      <c r="B684" s="5"/>
      <c r="C684" s="5"/>
      <c r="D684" s="25"/>
      <c r="E684" s="25"/>
      <c r="F684" s="7"/>
      <c r="G684" s="7"/>
      <c r="H684" s="7"/>
      <c r="I684" s="7"/>
      <c r="J684" s="8"/>
      <c r="K684" s="8"/>
      <c r="L684" s="9"/>
      <c r="M684" s="9"/>
      <c r="N684" s="9"/>
      <c r="O684" s="10"/>
      <c r="P684" s="10"/>
      <c r="Q684" s="10"/>
      <c r="R684" s="10"/>
    </row>
    <row r="685" spans="1:18" x14ac:dyDescent="0.15">
      <c r="A685" s="5"/>
      <c r="B685" s="5"/>
      <c r="C685" s="5"/>
      <c r="D685" s="25"/>
      <c r="E685" s="25"/>
      <c r="F685" s="7"/>
      <c r="G685" s="7"/>
      <c r="H685" s="7"/>
      <c r="I685" s="7"/>
      <c r="J685" s="8"/>
      <c r="K685" s="8"/>
      <c r="L685" s="9"/>
      <c r="M685" s="9"/>
      <c r="N685" s="9"/>
      <c r="O685" s="10"/>
      <c r="P685" s="10"/>
      <c r="Q685" s="10"/>
      <c r="R685" s="10"/>
    </row>
    <row r="686" spans="1:18" x14ac:dyDescent="0.15">
      <c r="A686" s="5"/>
      <c r="B686" s="5"/>
      <c r="C686" s="5"/>
      <c r="D686" s="25"/>
      <c r="E686" s="25"/>
      <c r="F686" s="7"/>
      <c r="G686" s="7"/>
      <c r="H686" s="7"/>
      <c r="I686" s="7"/>
      <c r="J686" s="8"/>
      <c r="K686" s="8"/>
      <c r="L686" s="9"/>
      <c r="M686" s="9"/>
      <c r="N686" s="9"/>
      <c r="O686" s="10"/>
      <c r="P686" s="10"/>
      <c r="Q686" s="10"/>
      <c r="R686" s="10"/>
    </row>
    <row r="687" spans="1:18" x14ac:dyDescent="0.15">
      <c r="A687" s="5"/>
      <c r="B687" s="5"/>
      <c r="C687" s="5"/>
      <c r="D687" s="25"/>
      <c r="E687" s="25"/>
      <c r="F687" s="7"/>
      <c r="G687" s="7"/>
      <c r="H687" s="7"/>
      <c r="I687" s="7"/>
      <c r="J687" s="8"/>
      <c r="K687" s="8"/>
      <c r="L687" s="9"/>
      <c r="M687" s="9"/>
      <c r="N687" s="9"/>
      <c r="O687" s="10"/>
      <c r="P687" s="10"/>
      <c r="Q687" s="10"/>
      <c r="R687" s="10"/>
    </row>
    <row r="688" spans="1:18" x14ac:dyDescent="0.15">
      <c r="A688" s="5"/>
      <c r="B688" s="5"/>
      <c r="C688" s="5"/>
      <c r="D688" s="25"/>
      <c r="E688" s="25"/>
      <c r="F688" s="7"/>
      <c r="G688" s="7"/>
      <c r="H688" s="7"/>
      <c r="I688" s="7"/>
      <c r="J688" s="8"/>
      <c r="K688" s="8"/>
      <c r="L688" s="9"/>
      <c r="M688" s="9"/>
      <c r="N688" s="9"/>
      <c r="O688" s="10"/>
      <c r="P688" s="10"/>
      <c r="Q688" s="10"/>
      <c r="R688" s="10"/>
    </row>
    <row r="689" spans="1:18" x14ac:dyDescent="0.15">
      <c r="A689" s="5"/>
      <c r="B689" s="5"/>
      <c r="C689" s="5"/>
      <c r="D689" s="25"/>
      <c r="E689" s="25"/>
      <c r="F689" s="7"/>
      <c r="G689" s="7"/>
      <c r="H689" s="7"/>
      <c r="I689" s="7"/>
      <c r="J689" s="8"/>
      <c r="K689" s="8"/>
      <c r="L689" s="9"/>
      <c r="M689" s="9"/>
      <c r="N689" s="9"/>
      <c r="O689" s="10"/>
      <c r="P689" s="10"/>
      <c r="Q689" s="10"/>
      <c r="R689" s="10"/>
    </row>
    <row r="690" spans="1:18" x14ac:dyDescent="0.15">
      <c r="A690" s="5"/>
      <c r="B690" s="5"/>
      <c r="C690" s="5"/>
      <c r="D690" s="25"/>
      <c r="E690" s="25"/>
      <c r="F690" s="7"/>
      <c r="G690" s="7"/>
      <c r="H690" s="7"/>
      <c r="I690" s="7"/>
      <c r="J690" s="8"/>
      <c r="K690" s="8"/>
      <c r="L690" s="9"/>
      <c r="M690" s="9"/>
      <c r="N690" s="9"/>
      <c r="O690" s="10"/>
      <c r="P690" s="10"/>
      <c r="Q690" s="10"/>
      <c r="R690" s="10"/>
    </row>
    <row r="691" spans="1:18" x14ac:dyDescent="0.15">
      <c r="A691" s="5"/>
      <c r="B691" s="5"/>
      <c r="C691" s="5"/>
      <c r="D691" s="25"/>
      <c r="E691" s="25"/>
      <c r="F691" s="7"/>
      <c r="G691" s="7"/>
      <c r="H691" s="7"/>
      <c r="I691" s="7"/>
      <c r="J691" s="8"/>
      <c r="K691" s="8"/>
      <c r="L691" s="9"/>
      <c r="M691" s="9"/>
      <c r="N691" s="9"/>
      <c r="O691" s="10"/>
      <c r="P691" s="10"/>
      <c r="Q691" s="10"/>
      <c r="R691" s="10"/>
    </row>
    <row r="692" spans="1:18" x14ac:dyDescent="0.15">
      <c r="A692" s="5"/>
      <c r="B692" s="5"/>
      <c r="C692" s="5"/>
      <c r="D692" s="25"/>
      <c r="E692" s="25"/>
      <c r="F692" s="7"/>
      <c r="G692" s="7"/>
      <c r="H692" s="7"/>
      <c r="I692" s="7"/>
      <c r="J692" s="8"/>
      <c r="K692" s="8"/>
      <c r="L692" s="9"/>
      <c r="M692" s="9"/>
      <c r="N692" s="9"/>
      <c r="O692" s="10"/>
      <c r="P692" s="10"/>
      <c r="Q692" s="10"/>
      <c r="R692" s="10"/>
    </row>
    <row r="693" spans="1:18" x14ac:dyDescent="0.15">
      <c r="A693" s="5"/>
      <c r="B693" s="5"/>
      <c r="C693" s="5"/>
      <c r="D693" s="25"/>
      <c r="E693" s="25"/>
      <c r="F693" s="7"/>
      <c r="G693" s="7"/>
      <c r="H693" s="7"/>
      <c r="I693" s="7"/>
      <c r="J693" s="8"/>
      <c r="K693" s="8"/>
      <c r="L693" s="9"/>
      <c r="M693" s="9"/>
      <c r="N693" s="9"/>
      <c r="O693" s="10"/>
      <c r="P693" s="10"/>
      <c r="Q693" s="10"/>
      <c r="R693" s="10"/>
    </row>
    <row r="694" spans="1:18" x14ac:dyDescent="0.15">
      <c r="A694" s="5"/>
      <c r="B694" s="5"/>
      <c r="C694" s="5"/>
      <c r="D694" s="25"/>
      <c r="E694" s="25"/>
      <c r="F694" s="7"/>
      <c r="G694" s="7"/>
      <c r="H694" s="7"/>
      <c r="I694" s="7"/>
      <c r="J694" s="8"/>
      <c r="K694" s="8"/>
      <c r="L694" s="9"/>
      <c r="M694" s="9"/>
      <c r="N694" s="9"/>
      <c r="O694" s="10"/>
      <c r="P694" s="10"/>
      <c r="Q694" s="10"/>
      <c r="R694" s="10"/>
    </row>
    <row r="695" spans="1:18" x14ac:dyDescent="0.15">
      <c r="A695" s="5"/>
      <c r="B695" s="5"/>
      <c r="C695" s="5"/>
      <c r="D695" s="25"/>
      <c r="E695" s="25"/>
      <c r="F695" s="7"/>
      <c r="G695" s="7"/>
      <c r="H695" s="7"/>
      <c r="I695" s="7"/>
      <c r="J695" s="8"/>
      <c r="K695" s="8"/>
      <c r="L695" s="9"/>
      <c r="M695" s="9"/>
      <c r="N695" s="9"/>
      <c r="O695" s="10"/>
      <c r="P695" s="10"/>
      <c r="Q695" s="10"/>
      <c r="R695" s="10"/>
    </row>
    <row r="696" spans="1:18" x14ac:dyDescent="0.15">
      <c r="A696" s="5"/>
      <c r="B696" s="5"/>
      <c r="C696" s="5"/>
      <c r="D696" s="25"/>
      <c r="E696" s="25"/>
      <c r="F696" s="7"/>
      <c r="G696" s="7"/>
      <c r="H696" s="7"/>
      <c r="I696" s="7"/>
      <c r="J696" s="8"/>
      <c r="K696" s="8"/>
      <c r="L696" s="9"/>
      <c r="M696" s="9"/>
      <c r="N696" s="9"/>
      <c r="O696" s="10"/>
      <c r="P696" s="10"/>
      <c r="Q696" s="10"/>
      <c r="R696" s="10"/>
    </row>
    <row r="697" spans="1:18" x14ac:dyDescent="0.15">
      <c r="A697" s="5"/>
      <c r="B697" s="5"/>
      <c r="C697" s="5"/>
      <c r="D697" s="25"/>
      <c r="E697" s="25"/>
      <c r="F697" s="7"/>
      <c r="G697" s="7"/>
      <c r="H697" s="7"/>
      <c r="I697" s="7"/>
      <c r="J697" s="8"/>
      <c r="K697" s="8"/>
      <c r="L697" s="9"/>
      <c r="M697" s="9"/>
      <c r="N697" s="9"/>
      <c r="O697" s="10"/>
      <c r="P697" s="10"/>
      <c r="Q697" s="10"/>
      <c r="R697" s="10"/>
    </row>
    <row r="698" spans="1:18" x14ac:dyDescent="0.15">
      <c r="A698" s="5"/>
      <c r="B698" s="5"/>
      <c r="C698" s="5"/>
      <c r="D698" s="25"/>
      <c r="E698" s="25"/>
      <c r="F698" s="7"/>
      <c r="G698" s="7"/>
      <c r="H698" s="7"/>
      <c r="I698" s="7"/>
      <c r="J698" s="8"/>
      <c r="K698" s="8"/>
      <c r="L698" s="9"/>
      <c r="M698" s="9"/>
      <c r="N698" s="9"/>
      <c r="O698" s="10"/>
      <c r="P698" s="10"/>
      <c r="Q698" s="10"/>
      <c r="R698" s="10"/>
    </row>
    <row r="699" spans="1:18" x14ac:dyDescent="0.15">
      <c r="A699" s="5"/>
      <c r="B699" s="5"/>
      <c r="C699" s="5"/>
      <c r="D699" s="25"/>
      <c r="E699" s="25"/>
      <c r="F699" s="7"/>
      <c r="G699" s="7"/>
      <c r="H699" s="7"/>
      <c r="I699" s="7"/>
      <c r="J699" s="8"/>
      <c r="K699" s="8"/>
      <c r="L699" s="9"/>
      <c r="M699" s="9"/>
      <c r="N699" s="9"/>
      <c r="O699" s="10"/>
      <c r="P699" s="10"/>
      <c r="Q699" s="10"/>
      <c r="R699" s="10"/>
    </row>
    <row r="700" spans="1:18" x14ac:dyDescent="0.15">
      <c r="A700" s="5"/>
      <c r="B700" s="5"/>
      <c r="C700" s="5"/>
      <c r="D700" s="25"/>
      <c r="E700" s="25"/>
      <c r="F700" s="7"/>
      <c r="G700" s="7"/>
      <c r="H700" s="7"/>
      <c r="I700" s="7"/>
      <c r="J700" s="8"/>
      <c r="K700" s="8"/>
      <c r="L700" s="9"/>
      <c r="M700" s="9"/>
      <c r="N700" s="9"/>
      <c r="O700" s="10"/>
      <c r="P700" s="10"/>
      <c r="Q700" s="10"/>
      <c r="R700" s="10"/>
    </row>
    <row r="701" spans="1:18" x14ac:dyDescent="0.15">
      <c r="A701" s="5"/>
      <c r="B701" s="5"/>
      <c r="C701" s="5"/>
      <c r="D701" s="25"/>
      <c r="E701" s="25"/>
      <c r="F701" s="5"/>
      <c r="G701" s="5"/>
      <c r="H701" s="5"/>
      <c r="I701" s="7"/>
      <c r="J701" s="8"/>
      <c r="K701" s="8"/>
      <c r="L701" s="9"/>
      <c r="M701" s="9"/>
      <c r="N701" s="9"/>
      <c r="O701" s="10"/>
      <c r="P701" s="10"/>
      <c r="Q701" s="10"/>
      <c r="R701" s="10"/>
    </row>
    <row r="702" spans="1:18" x14ac:dyDescent="0.15">
      <c r="A702" s="5"/>
      <c r="B702" s="5"/>
      <c r="C702" s="5"/>
      <c r="D702" s="25"/>
      <c r="E702" s="25"/>
      <c r="F702" s="5"/>
      <c r="G702" s="5"/>
      <c r="H702" s="5"/>
      <c r="I702" s="5"/>
      <c r="J702" s="8"/>
      <c r="K702" s="8"/>
      <c r="L702" s="9"/>
      <c r="M702" s="9"/>
      <c r="N702" s="9"/>
      <c r="O702" s="10"/>
      <c r="P702" s="10"/>
      <c r="Q702" s="10"/>
      <c r="R702" s="10"/>
    </row>
    <row r="703" spans="1:18" x14ac:dyDescent="0.15">
      <c r="A703" s="5"/>
      <c r="B703" s="5"/>
      <c r="C703" s="5"/>
      <c r="D703" s="25"/>
      <c r="E703" s="25"/>
      <c r="F703" s="7"/>
      <c r="G703" s="5"/>
      <c r="H703" s="5"/>
      <c r="I703" s="5"/>
      <c r="J703" s="8"/>
      <c r="K703" s="8"/>
      <c r="L703" s="9"/>
      <c r="M703" s="9"/>
      <c r="N703" s="9"/>
      <c r="O703" s="10"/>
      <c r="P703" s="10"/>
      <c r="Q703" s="10"/>
      <c r="R703" s="10"/>
    </row>
    <row r="704" spans="1:18" x14ac:dyDescent="0.15">
      <c r="A704" s="5"/>
      <c r="B704" s="5"/>
      <c r="C704" s="5"/>
      <c r="D704" s="25"/>
      <c r="E704" s="25"/>
      <c r="F704" s="5"/>
      <c r="G704" s="5"/>
      <c r="H704" s="5"/>
      <c r="I704" s="5"/>
      <c r="J704" s="8"/>
      <c r="K704" s="8"/>
      <c r="L704" s="9"/>
      <c r="M704" s="9"/>
      <c r="N704" s="9"/>
      <c r="O704" s="10"/>
      <c r="P704" s="10"/>
      <c r="Q704" s="10"/>
      <c r="R704" s="10"/>
    </row>
    <row r="705" spans="1:18" x14ac:dyDescent="0.15">
      <c r="A705" s="5"/>
      <c r="B705" s="5"/>
      <c r="C705" s="5"/>
      <c r="D705" s="25"/>
      <c r="E705" s="25"/>
      <c r="F705" s="5"/>
      <c r="G705" s="5"/>
      <c r="H705" s="5"/>
      <c r="I705" s="5"/>
      <c r="J705" s="8"/>
      <c r="K705" s="8"/>
      <c r="L705" s="9"/>
      <c r="M705" s="9"/>
      <c r="N705" s="9"/>
      <c r="O705" s="10"/>
      <c r="P705" s="10"/>
      <c r="Q705" s="10"/>
      <c r="R705" s="10"/>
    </row>
    <row r="706" spans="1:18" x14ac:dyDescent="0.15">
      <c r="A706" s="5"/>
      <c r="B706" s="5"/>
      <c r="C706" s="5"/>
      <c r="D706" s="25"/>
      <c r="E706" s="25"/>
      <c r="F706" s="5"/>
      <c r="G706" s="5"/>
      <c r="H706" s="5"/>
      <c r="I706" s="5"/>
      <c r="J706" s="8"/>
      <c r="K706" s="8"/>
      <c r="L706" s="9"/>
      <c r="M706" s="9"/>
      <c r="N706" s="9"/>
      <c r="O706" s="10"/>
      <c r="P706" s="10"/>
      <c r="Q706" s="10"/>
      <c r="R706" s="10"/>
    </row>
    <row r="707" spans="1:18" x14ac:dyDescent="0.15">
      <c r="A707" s="5"/>
      <c r="B707" s="5"/>
      <c r="C707" s="5"/>
      <c r="D707" s="25"/>
      <c r="E707" s="25"/>
      <c r="F707" s="7"/>
      <c r="G707" s="7"/>
      <c r="H707" s="7"/>
      <c r="I707" s="7"/>
      <c r="J707" s="8"/>
      <c r="K707" s="8"/>
      <c r="L707" s="9"/>
      <c r="M707" s="9"/>
      <c r="N707" s="9"/>
      <c r="O707" s="10"/>
      <c r="P707" s="10"/>
      <c r="Q707" s="10"/>
      <c r="R707" s="10"/>
    </row>
    <row r="708" spans="1:18" x14ac:dyDescent="0.15">
      <c r="A708" s="5"/>
      <c r="B708" s="5"/>
      <c r="C708" s="5"/>
      <c r="D708" s="25"/>
      <c r="E708" s="25"/>
      <c r="F708" s="7"/>
      <c r="G708" s="7"/>
      <c r="H708" s="7"/>
      <c r="I708" s="7"/>
      <c r="J708" s="8"/>
      <c r="K708" s="8"/>
      <c r="L708" s="9"/>
      <c r="M708" s="9"/>
      <c r="N708" s="9"/>
      <c r="O708" s="10"/>
      <c r="P708" s="10"/>
      <c r="Q708" s="10"/>
      <c r="R708" s="10"/>
    </row>
    <row r="709" spans="1:18" x14ac:dyDescent="0.15">
      <c r="A709" s="5"/>
      <c r="B709" s="5"/>
      <c r="C709" s="5"/>
      <c r="D709" s="25"/>
      <c r="E709" s="25"/>
      <c r="F709" s="7"/>
      <c r="G709" s="7"/>
      <c r="H709" s="7"/>
      <c r="I709" s="7"/>
      <c r="J709" s="8"/>
      <c r="K709" s="8"/>
      <c r="L709" s="9"/>
      <c r="M709" s="9"/>
      <c r="N709" s="9"/>
      <c r="O709" s="10"/>
      <c r="P709" s="10"/>
      <c r="Q709" s="10"/>
      <c r="R709" s="10"/>
    </row>
    <row r="710" spans="1:18" x14ac:dyDescent="0.15">
      <c r="A710" s="5"/>
      <c r="B710" s="5"/>
      <c r="C710" s="5"/>
      <c r="D710" s="25"/>
      <c r="E710" s="25"/>
      <c r="F710" s="7"/>
      <c r="G710" s="7"/>
      <c r="H710" s="7"/>
      <c r="I710" s="7"/>
      <c r="J710" s="8"/>
      <c r="K710" s="8"/>
      <c r="L710" s="9"/>
      <c r="M710" s="9"/>
      <c r="N710" s="9"/>
      <c r="O710" s="10"/>
      <c r="P710" s="10"/>
      <c r="Q710" s="10"/>
      <c r="R710" s="10"/>
    </row>
    <row r="711" spans="1:18" x14ac:dyDescent="0.15">
      <c r="A711" s="5"/>
      <c r="B711" s="5"/>
      <c r="C711" s="5"/>
      <c r="D711" s="25"/>
      <c r="E711" s="25"/>
      <c r="F711" s="7"/>
      <c r="G711" s="7"/>
      <c r="H711" s="7"/>
      <c r="I711" s="7"/>
      <c r="J711" s="8"/>
      <c r="K711" s="8"/>
      <c r="L711" s="9"/>
      <c r="M711" s="9"/>
      <c r="N711" s="9"/>
      <c r="O711" s="10"/>
      <c r="P711" s="10"/>
      <c r="Q711" s="10"/>
      <c r="R711" s="10"/>
    </row>
    <row r="712" spans="1:18" x14ac:dyDescent="0.15">
      <c r="A712" s="5"/>
      <c r="B712" s="5"/>
      <c r="C712" s="5"/>
      <c r="D712" s="25"/>
      <c r="E712" s="25"/>
      <c r="F712" s="7"/>
      <c r="G712" s="7"/>
      <c r="H712" s="7"/>
      <c r="I712" s="7"/>
      <c r="J712" s="8"/>
      <c r="K712" s="8"/>
      <c r="L712" s="9"/>
      <c r="M712" s="9"/>
      <c r="N712" s="9"/>
      <c r="O712" s="10"/>
      <c r="P712" s="10"/>
      <c r="Q712" s="10"/>
      <c r="R712" s="10"/>
    </row>
    <row r="713" spans="1:18" x14ac:dyDescent="0.15">
      <c r="A713" s="5"/>
      <c r="B713" s="5"/>
      <c r="C713" s="5"/>
      <c r="D713" s="25"/>
      <c r="E713" s="25"/>
      <c r="F713" s="7"/>
      <c r="G713" s="7"/>
      <c r="H713" s="7"/>
      <c r="I713" s="7"/>
      <c r="J713" s="8"/>
      <c r="K713" s="8"/>
      <c r="L713" s="9"/>
      <c r="M713" s="9"/>
      <c r="N713" s="9"/>
      <c r="O713" s="10"/>
      <c r="P713" s="10"/>
      <c r="Q713" s="10"/>
      <c r="R713" s="10"/>
    </row>
    <row r="714" spans="1:18" x14ac:dyDescent="0.15">
      <c r="A714" s="5"/>
      <c r="B714" s="5"/>
      <c r="C714" s="5"/>
      <c r="D714" s="25"/>
      <c r="E714" s="25"/>
      <c r="F714" s="5"/>
      <c r="G714" s="5"/>
      <c r="H714" s="5"/>
      <c r="I714" s="5"/>
      <c r="J714" s="8"/>
      <c r="K714" s="8"/>
      <c r="L714" s="9"/>
      <c r="M714" s="9"/>
      <c r="N714" s="9"/>
      <c r="O714" s="10"/>
      <c r="P714" s="10"/>
      <c r="Q714" s="10"/>
      <c r="R714" s="10"/>
    </row>
    <row r="715" spans="1:18" x14ac:dyDescent="0.15">
      <c r="A715" s="5"/>
      <c r="B715" s="5"/>
      <c r="C715" s="5"/>
      <c r="D715" s="25"/>
      <c r="E715" s="25"/>
      <c r="F715" s="5"/>
      <c r="G715" s="5"/>
      <c r="H715" s="5"/>
      <c r="I715" s="5"/>
      <c r="J715" s="8"/>
      <c r="K715" s="8"/>
      <c r="L715" s="9"/>
      <c r="M715" s="9"/>
      <c r="N715" s="9"/>
      <c r="O715" s="10"/>
      <c r="P715" s="10"/>
      <c r="Q715" s="10"/>
      <c r="R715" s="10"/>
    </row>
    <row r="716" spans="1:18" x14ac:dyDescent="0.15">
      <c r="A716" s="5"/>
      <c r="B716" s="5"/>
      <c r="C716" s="5"/>
      <c r="D716" s="25"/>
      <c r="E716" s="25"/>
      <c r="F716" s="5"/>
      <c r="G716" s="5"/>
      <c r="H716" s="5"/>
      <c r="I716" s="5"/>
      <c r="J716" s="8"/>
      <c r="K716" s="8"/>
      <c r="L716" s="9"/>
      <c r="M716" s="9"/>
      <c r="N716" s="9"/>
      <c r="O716" s="10"/>
      <c r="P716" s="10"/>
      <c r="Q716" s="10"/>
      <c r="R716" s="10"/>
    </row>
    <row r="717" spans="1:18" x14ac:dyDescent="0.15">
      <c r="A717" s="5"/>
      <c r="B717" s="5"/>
      <c r="C717" s="5"/>
      <c r="D717" s="25"/>
      <c r="E717" s="25"/>
      <c r="F717" s="5"/>
      <c r="G717" s="5"/>
      <c r="H717" s="5"/>
      <c r="I717" s="5"/>
      <c r="J717" s="8"/>
      <c r="K717" s="8"/>
      <c r="L717" s="9"/>
      <c r="M717" s="9"/>
      <c r="N717" s="9"/>
      <c r="O717" s="10"/>
      <c r="P717" s="10"/>
      <c r="Q717" s="10"/>
      <c r="R717" s="10"/>
    </row>
    <row r="718" spans="1:18" x14ac:dyDescent="0.15">
      <c r="A718" s="5"/>
      <c r="B718" s="5"/>
      <c r="C718" s="5"/>
      <c r="D718" s="25"/>
      <c r="E718" s="25"/>
      <c r="F718" s="5"/>
      <c r="G718" s="5"/>
      <c r="H718" s="5"/>
      <c r="I718" s="5"/>
      <c r="J718" s="8"/>
      <c r="K718" s="8"/>
      <c r="L718" s="9"/>
      <c r="M718" s="9"/>
      <c r="N718" s="9"/>
      <c r="O718" s="10"/>
      <c r="P718" s="10"/>
      <c r="Q718" s="10"/>
      <c r="R718" s="10"/>
    </row>
    <row r="719" spans="1:18" x14ac:dyDescent="0.15">
      <c r="A719" s="5"/>
      <c r="B719" s="5"/>
      <c r="C719" s="5"/>
      <c r="D719" s="25"/>
      <c r="E719" s="25"/>
      <c r="F719" s="5"/>
      <c r="G719" s="5"/>
      <c r="H719" s="5"/>
      <c r="I719" s="5"/>
      <c r="J719" s="8"/>
      <c r="K719" s="8"/>
      <c r="L719" s="9"/>
      <c r="M719" s="9"/>
      <c r="N719" s="9"/>
      <c r="O719" s="10"/>
      <c r="P719" s="10"/>
      <c r="Q719" s="10"/>
      <c r="R719" s="10"/>
    </row>
    <row r="720" spans="1:18" x14ac:dyDescent="0.15">
      <c r="A720" s="5"/>
      <c r="B720" s="5"/>
      <c r="C720" s="5"/>
      <c r="D720" s="25"/>
      <c r="E720" s="25"/>
      <c r="F720" s="5"/>
      <c r="G720" s="5"/>
      <c r="H720" s="5"/>
      <c r="I720" s="5"/>
      <c r="J720" s="8"/>
      <c r="K720" s="8"/>
      <c r="L720" s="9"/>
      <c r="M720" s="9"/>
      <c r="N720" s="9"/>
      <c r="O720" s="10"/>
      <c r="P720" s="10"/>
      <c r="Q720" s="10"/>
      <c r="R720" s="10"/>
    </row>
    <row r="721" spans="1:18" x14ac:dyDescent="0.15">
      <c r="A721" s="5"/>
      <c r="B721" s="5"/>
      <c r="C721" s="5"/>
      <c r="D721" s="25"/>
      <c r="E721" s="25"/>
      <c r="F721" s="5"/>
      <c r="G721" s="5"/>
      <c r="H721" s="5"/>
      <c r="I721" s="5"/>
      <c r="J721" s="8"/>
      <c r="K721" s="8"/>
      <c r="L721" s="9"/>
      <c r="M721" s="9"/>
      <c r="N721" s="9"/>
      <c r="O721" s="10"/>
      <c r="P721" s="10"/>
      <c r="Q721" s="10"/>
      <c r="R721" s="10"/>
    </row>
    <row r="722" spans="1:18" x14ac:dyDescent="0.15">
      <c r="A722" s="5"/>
      <c r="B722" s="5"/>
      <c r="C722" s="5"/>
      <c r="D722" s="25"/>
      <c r="E722" s="25"/>
      <c r="F722" s="5"/>
      <c r="G722" s="5"/>
      <c r="H722" s="5"/>
      <c r="I722" s="5"/>
      <c r="J722" s="8"/>
      <c r="K722" s="8"/>
      <c r="L722" s="9"/>
      <c r="M722" s="9"/>
      <c r="N722" s="9"/>
      <c r="O722" s="10"/>
      <c r="P722" s="10"/>
      <c r="Q722" s="10"/>
      <c r="R722" s="10"/>
    </row>
    <row r="723" spans="1:18" x14ac:dyDescent="0.15">
      <c r="A723" s="5"/>
      <c r="B723" s="5"/>
      <c r="C723" s="5"/>
      <c r="D723" s="25"/>
      <c r="E723" s="25"/>
      <c r="F723" s="5"/>
      <c r="G723" s="5"/>
      <c r="H723" s="5"/>
      <c r="I723" s="5"/>
      <c r="J723" s="8"/>
      <c r="K723" s="8"/>
      <c r="L723" s="9"/>
      <c r="M723" s="9"/>
      <c r="N723" s="9"/>
      <c r="O723" s="10"/>
      <c r="P723" s="10"/>
      <c r="Q723" s="10"/>
      <c r="R723" s="10"/>
    </row>
    <row r="724" spans="1:18" x14ac:dyDescent="0.15">
      <c r="A724" s="5"/>
      <c r="B724" s="5"/>
      <c r="C724" s="5"/>
      <c r="D724" s="25"/>
      <c r="E724" s="25"/>
      <c r="F724" s="5"/>
      <c r="G724" s="5"/>
      <c r="H724" s="5"/>
      <c r="I724" s="5"/>
      <c r="J724" s="8"/>
      <c r="K724" s="8"/>
      <c r="L724" s="9"/>
      <c r="M724" s="9"/>
      <c r="N724" s="9"/>
      <c r="O724" s="10"/>
      <c r="P724" s="10"/>
      <c r="Q724" s="10"/>
      <c r="R724" s="10"/>
    </row>
    <row r="725" spans="1:18" x14ac:dyDescent="0.15">
      <c r="A725" s="5"/>
      <c r="B725" s="5"/>
      <c r="C725" s="5"/>
      <c r="D725" s="25"/>
      <c r="E725" s="25"/>
      <c r="F725" s="5"/>
      <c r="G725" s="5"/>
      <c r="H725" s="5"/>
      <c r="I725" s="5"/>
      <c r="J725" s="8"/>
      <c r="K725" s="8"/>
      <c r="L725" s="9"/>
      <c r="M725" s="9"/>
      <c r="N725" s="9"/>
      <c r="O725" s="10"/>
      <c r="P725" s="10"/>
      <c r="Q725" s="10"/>
      <c r="R725" s="10"/>
    </row>
    <row r="726" spans="1:18" x14ac:dyDescent="0.15">
      <c r="A726" s="5"/>
      <c r="B726" s="5"/>
      <c r="C726" s="5"/>
      <c r="D726" s="25"/>
      <c r="E726" s="25"/>
      <c r="F726" s="5"/>
      <c r="G726" s="5"/>
      <c r="H726" s="5"/>
      <c r="I726" s="5"/>
      <c r="J726" s="8"/>
      <c r="K726" s="8"/>
      <c r="L726" s="9"/>
      <c r="M726" s="9"/>
      <c r="N726" s="9"/>
      <c r="O726" s="10"/>
      <c r="P726" s="10"/>
      <c r="Q726" s="10"/>
      <c r="R726" s="10"/>
    </row>
    <row r="727" spans="1:18" x14ac:dyDescent="0.15">
      <c r="A727" s="5"/>
      <c r="B727" s="5"/>
      <c r="C727" s="5"/>
      <c r="D727" s="25"/>
      <c r="E727" s="25"/>
      <c r="F727" s="5"/>
      <c r="G727" s="5"/>
      <c r="H727" s="5"/>
      <c r="I727" s="5"/>
      <c r="J727" s="8"/>
      <c r="K727" s="8"/>
      <c r="L727" s="9"/>
      <c r="M727" s="9"/>
      <c r="N727" s="9"/>
      <c r="O727" s="10"/>
      <c r="P727" s="10"/>
      <c r="Q727" s="10"/>
      <c r="R727" s="10"/>
    </row>
    <row r="728" spans="1:18" x14ac:dyDescent="0.15">
      <c r="A728" s="5"/>
      <c r="B728" s="5"/>
      <c r="C728" s="5"/>
      <c r="D728" s="25"/>
      <c r="E728" s="25"/>
      <c r="F728" s="5"/>
      <c r="G728" s="5"/>
      <c r="H728" s="5"/>
      <c r="I728" s="5"/>
      <c r="J728" s="8"/>
      <c r="K728" s="8"/>
      <c r="L728" s="9"/>
      <c r="M728" s="9"/>
      <c r="N728" s="9"/>
      <c r="O728" s="10"/>
      <c r="P728" s="10"/>
      <c r="Q728" s="10"/>
      <c r="R728" s="10"/>
    </row>
    <row r="729" spans="1:18" x14ac:dyDescent="0.15">
      <c r="A729" s="5"/>
      <c r="B729" s="5"/>
      <c r="C729" s="5"/>
      <c r="D729" s="25"/>
      <c r="E729" s="25"/>
      <c r="F729" s="5"/>
      <c r="G729" s="5"/>
      <c r="H729" s="5"/>
      <c r="I729" s="5"/>
      <c r="J729" s="8"/>
      <c r="K729" s="8"/>
      <c r="L729" s="9"/>
      <c r="M729" s="9"/>
      <c r="N729" s="9"/>
      <c r="O729" s="10"/>
      <c r="P729" s="10"/>
      <c r="Q729" s="10"/>
      <c r="R729" s="10"/>
    </row>
    <row r="730" spans="1:18" x14ac:dyDescent="0.15">
      <c r="A730" s="5"/>
      <c r="B730" s="5"/>
      <c r="C730" s="5"/>
      <c r="D730" s="25"/>
      <c r="E730" s="25"/>
      <c r="F730" s="5"/>
      <c r="G730" s="5"/>
      <c r="H730" s="5"/>
      <c r="I730" s="5"/>
      <c r="J730" s="8"/>
      <c r="K730" s="8"/>
      <c r="L730" s="9"/>
      <c r="M730" s="9"/>
      <c r="N730" s="9"/>
      <c r="O730" s="10"/>
      <c r="P730" s="10"/>
      <c r="Q730" s="10"/>
      <c r="R730" s="10"/>
    </row>
    <row r="731" spans="1:18" x14ac:dyDescent="0.15">
      <c r="A731" s="5"/>
      <c r="B731" s="5"/>
      <c r="C731" s="5"/>
      <c r="D731" s="25"/>
      <c r="E731" s="25"/>
      <c r="F731" s="5"/>
      <c r="G731" s="5"/>
      <c r="H731" s="5"/>
      <c r="I731" s="5"/>
      <c r="J731" s="8"/>
      <c r="K731" s="8"/>
      <c r="L731" s="9"/>
      <c r="M731" s="9"/>
      <c r="N731" s="9"/>
      <c r="O731" s="10"/>
      <c r="P731" s="10"/>
      <c r="Q731" s="10"/>
      <c r="R731" s="10"/>
    </row>
    <row r="732" spans="1:18" x14ac:dyDescent="0.15">
      <c r="A732" s="5"/>
      <c r="B732" s="5"/>
      <c r="C732" s="5"/>
      <c r="D732" s="25"/>
      <c r="E732" s="25"/>
      <c r="F732" s="5"/>
      <c r="G732" s="5"/>
      <c r="H732" s="5"/>
      <c r="I732" s="5"/>
      <c r="J732" s="8"/>
      <c r="K732" s="8"/>
      <c r="L732" s="9"/>
      <c r="M732" s="9"/>
      <c r="N732" s="9"/>
      <c r="O732" s="10"/>
      <c r="P732" s="10"/>
      <c r="Q732" s="10"/>
      <c r="R732" s="10"/>
    </row>
    <row r="733" spans="1:18" x14ac:dyDescent="0.15">
      <c r="A733" s="5"/>
      <c r="B733" s="5"/>
      <c r="C733" s="5"/>
      <c r="D733" s="25"/>
      <c r="E733" s="25"/>
      <c r="F733" s="5"/>
      <c r="G733" s="5"/>
      <c r="H733" s="5"/>
      <c r="I733" s="5"/>
      <c r="J733" s="8"/>
      <c r="K733" s="8"/>
      <c r="L733" s="9"/>
      <c r="M733" s="9"/>
      <c r="N733" s="9"/>
      <c r="O733" s="10"/>
      <c r="P733" s="10"/>
      <c r="Q733" s="10"/>
      <c r="R733" s="10"/>
    </row>
    <row r="734" spans="1:18" x14ac:dyDescent="0.15">
      <c r="A734" s="5"/>
      <c r="B734" s="5"/>
      <c r="C734" s="5"/>
      <c r="D734" s="25"/>
      <c r="E734" s="25"/>
      <c r="F734" s="5"/>
      <c r="G734" s="5"/>
      <c r="H734" s="5"/>
      <c r="I734" s="5"/>
      <c r="J734" s="8"/>
      <c r="K734" s="8"/>
      <c r="L734" s="9"/>
      <c r="M734" s="9"/>
      <c r="N734" s="9"/>
      <c r="O734" s="10"/>
      <c r="P734" s="10"/>
      <c r="Q734" s="10"/>
      <c r="R734" s="10"/>
    </row>
    <row r="735" spans="1:18" x14ac:dyDescent="0.15">
      <c r="A735" s="5"/>
      <c r="B735" s="5"/>
      <c r="C735" s="5"/>
      <c r="D735" s="25"/>
      <c r="E735" s="25"/>
      <c r="F735" s="5"/>
      <c r="G735" s="5"/>
      <c r="H735" s="5"/>
      <c r="I735" s="5"/>
      <c r="J735" s="8"/>
      <c r="K735" s="8"/>
      <c r="L735" s="9"/>
      <c r="M735" s="9"/>
      <c r="N735" s="9"/>
      <c r="O735" s="10"/>
      <c r="P735" s="10"/>
      <c r="Q735" s="10"/>
      <c r="R735" s="10"/>
    </row>
    <row r="736" spans="1:18" x14ac:dyDescent="0.15">
      <c r="A736" s="5"/>
      <c r="B736" s="5"/>
      <c r="C736" s="5"/>
      <c r="D736" s="25"/>
      <c r="E736" s="25"/>
      <c r="F736" s="5"/>
      <c r="G736" s="5"/>
      <c r="H736" s="5"/>
      <c r="I736" s="5"/>
      <c r="J736" s="8"/>
      <c r="K736" s="8"/>
      <c r="L736" s="9"/>
      <c r="M736" s="9"/>
      <c r="N736" s="9"/>
      <c r="O736" s="10"/>
      <c r="P736" s="10"/>
      <c r="Q736" s="10"/>
      <c r="R736" s="10"/>
    </row>
    <row r="737" spans="1:18" x14ac:dyDescent="0.15">
      <c r="A737" s="5"/>
      <c r="B737" s="5"/>
      <c r="C737" s="5"/>
      <c r="D737" s="25"/>
      <c r="E737" s="25"/>
      <c r="F737" s="5"/>
      <c r="G737" s="5"/>
      <c r="H737" s="5"/>
      <c r="I737" s="5"/>
      <c r="J737" s="8"/>
      <c r="K737" s="8"/>
      <c r="L737" s="9"/>
      <c r="M737" s="9"/>
      <c r="N737" s="9"/>
      <c r="O737" s="10"/>
      <c r="P737" s="10"/>
      <c r="Q737" s="10"/>
      <c r="R737" s="10"/>
    </row>
    <row r="738" spans="1:18" x14ac:dyDescent="0.15">
      <c r="A738" s="5"/>
      <c r="B738" s="5"/>
      <c r="C738" s="5"/>
      <c r="D738" s="25"/>
      <c r="E738" s="25"/>
      <c r="F738" s="5"/>
      <c r="G738" s="5"/>
      <c r="H738" s="5"/>
      <c r="I738" s="5"/>
      <c r="J738" s="8"/>
      <c r="K738" s="8"/>
      <c r="L738" s="9"/>
      <c r="M738" s="9"/>
      <c r="N738" s="9"/>
      <c r="O738" s="10"/>
      <c r="P738" s="10"/>
      <c r="Q738" s="10"/>
      <c r="R738" s="10"/>
    </row>
    <row r="739" spans="1:18" x14ac:dyDescent="0.15">
      <c r="A739" s="5"/>
      <c r="B739" s="5"/>
      <c r="C739" s="5"/>
      <c r="D739" s="25"/>
      <c r="E739" s="25"/>
      <c r="F739" s="5"/>
      <c r="G739" s="5"/>
      <c r="H739" s="5"/>
      <c r="I739" s="5"/>
      <c r="J739" s="8"/>
      <c r="K739" s="8"/>
      <c r="L739" s="9"/>
      <c r="M739" s="9"/>
      <c r="N739" s="9"/>
      <c r="O739" s="10"/>
      <c r="P739" s="10"/>
      <c r="Q739" s="10"/>
      <c r="R739" s="10"/>
    </row>
    <row r="740" spans="1:18" x14ac:dyDescent="0.15">
      <c r="A740" s="5"/>
      <c r="B740" s="5"/>
      <c r="C740" s="5"/>
      <c r="D740" s="25"/>
      <c r="E740" s="25"/>
      <c r="F740" s="5"/>
      <c r="G740" s="5"/>
      <c r="H740" s="5"/>
      <c r="I740" s="5"/>
      <c r="J740" s="8"/>
      <c r="K740" s="8"/>
      <c r="L740" s="9"/>
      <c r="M740" s="9"/>
      <c r="N740" s="9"/>
      <c r="O740" s="10"/>
      <c r="P740" s="10"/>
      <c r="Q740" s="10"/>
      <c r="R740" s="10"/>
    </row>
    <row r="741" spans="1:18" x14ac:dyDescent="0.15">
      <c r="A741" s="5"/>
      <c r="B741" s="5"/>
      <c r="C741" s="5"/>
      <c r="D741" s="25"/>
      <c r="E741" s="25"/>
      <c r="F741" s="5"/>
      <c r="G741" s="5"/>
      <c r="H741" s="5"/>
      <c r="I741" s="5"/>
      <c r="J741" s="8"/>
      <c r="K741" s="8"/>
      <c r="L741" s="9"/>
      <c r="M741" s="9"/>
      <c r="N741" s="9"/>
      <c r="O741" s="10"/>
      <c r="P741" s="10"/>
      <c r="Q741" s="10"/>
      <c r="R741" s="10"/>
    </row>
    <row r="742" spans="1:18" x14ac:dyDescent="0.15">
      <c r="A742" s="5"/>
      <c r="B742" s="5"/>
      <c r="C742" s="5"/>
      <c r="D742" s="25"/>
      <c r="E742" s="25"/>
      <c r="F742" s="5"/>
      <c r="G742" s="5"/>
      <c r="H742" s="5"/>
      <c r="I742" s="5"/>
      <c r="J742" s="8"/>
      <c r="K742" s="8"/>
      <c r="L742" s="9"/>
      <c r="M742" s="9"/>
      <c r="N742" s="9"/>
      <c r="O742" s="10"/>
      <c r="P742" s="10"/>
      <c r="Q742" s="10"/>
      <c r="R742" s="10"/>
    </row>
    <row r="743" spans="1:18" x14ac:dyDescent="0.15">
      <c r="A743" s="5"/>
      <c r="B743" s="5"/>
      <c r="C743" s="5"/>
      <c r="D743" s="25"/>
      <c r="E743" s="25"/>
      <c r="F743" s="5"/>
      <c r="G743" s="5"/>
      <c r="H743" s="5"/>
      <c r="I743" s="5"/>
      <c r="J743" s="8"/>
      <c r="K743" s="8"/>
      <c r="L743" s="9"/>
      <c r="M743" s="9"/>
      <c r="N743" s="9"/>
      <c r="O743" s="10"/>
      <c r="P743" s="10"/>
      <c r="Q743" s="10"/>
      <c r="R743" s="10"/>
    </row>
    <row r="744" spans="1:18" x14ac:dyDescent="0.15">
      <c r="A744" s="5"/>
      <c r="B744" s="5"/>
      <c r="C744" s="5"/>
      <c r="D744" s="25"/>
      <c r="E744" s="25"/>
      <c r="F744" s="5"/>
      <c r="G744" s="5"/>
      <c r="H744" s="5"/>
      <c r="I744" s="5"/>
      <c r="J744" s="8"/>
      <c r="K744" s="8"/>
      <c r="L744" s="9"/>
      <c r="M744" s="9"/>
      <c r="N744" s="9"/>
      <c r="O744" s="10"/>
      <c r="P744" s="10"/>
      <c r="Q744" s="10"/>
      <c r="R744" s="10"/>
    </row>
    <row r="745" spans="1:18" x14ac:dyDescent="0.15">
      <c r="A745" s="5"/>
      <c r="B745" s="5"/>
      <c r="C745" s="5"/>
      <c r="D745" s="25"/>
      <c r="E745" s="25"/>
      <c r="F745" s="5"/>
      <c r="G745" s="5"/>
      <c r="H745" s="5"/>
      <c r="I745" s="5"/>
      <c r="J745" s="8"/>
      <c r="K745" s="8"/>
      <c r="L745" s="9"/>
      <c r="M745" s="9"/>
      <c r="N745" s="9"/>
      <c r="O745" s="10"/>
      <c r="P745" s="10"/>
      <c r="Q745" s="10"/>
      <c r="R745" s="10"/>
    </row>
    <row r="746" spans="1:18" x14ac:dyDescent="0.15">
      <c r="A746" s="5"/>
      <c r="B746" s="5"/>
      <c r="C746" s="5"/>
      <c r="D746" s="25"/>
      <c r="E746" s="25"/>
      <c r="F746" s="5"/>
      <c r="G746" s="5"/>
      <c r="H746" s="5"/>
      <c r="I746" s="5"/>
      <c r="J746" s="8"/>
      <c r="K746" s="8"/>
      <c r="L746" s="9"/>
      <c r="M746" s="9"/>
      <c r="N746" s="9"/>
      <c r="O746" s="10"/>
      <c r="P746" s="10"/>
      <c r="Q746" s="10"/>
      <c r="R746" s="10"/>
    </row>
    <row r="747" spans="1:18" x14ac:dyDescent="0.15">
      <c r="A747" s="5"/>
      <c r="B747" s="5"/>
      <c r="C747" s="5"/>
      <c r="D747" s="25"/>
      <c r="E747" s="25"/>
      <c r="F747" s="5"/>
      <c r="G747" s="5"/>
      <c r="H747" s="5"/>
      <c r="I747" s="5"/>
      <c r="J747" s="8"/>
      <c r="K747" s="8"/>
      <c r="L747" s="9"/>
      <c r="M747" s="9"/>
      <c r="N747" s="9"/>
      <c r="O747" s="10"/>
      <c r="P747" s="10"/>
      <c r="Q747" s="10"/>
      <c r="R747" s="10"/>
    </row>
    <row r="748" spans="1:18" x14ac:dyDescent="0.15">
      <c r="A748" s="5"/>
      <c r="B748" s="5"/>
      <c r="C748" s="5"/>
      <c r="D748" s="25"/>
      <c r="E748" s="25"/>
      <c r="F748" s="5"/>
      <c r="G748" s="5"/>
      <c r="H748" s="5"/>
      <c r="I748" s="5"/>
      <c r="J748" s="8"/>
      <c r="K748" s="8"/>
      <c r="L748" s="9"/>
      <c r="M748" s="9"/>
      <c r="N748" s="9"/>
      <c r="O748" s="10"/>
      <c r="P748" s="10"/>
      <c r="Q748" s="10"/>
      <c r="R748" s="10"/>
    </row>
    <row r="749" spans="1:18" x14ac:dyDescent="0.15">
      <c r="A749" s="13"/>
      <c r="B749" s="13"/>
      <c r="C749" s="13"/>
      <c r="D749" s="6"/>
      <c r="E749" s="14"/>
      <c r="F749" s="7"/>
      <c r="G749" s="7"/>
      <c r="H749" s="7"/>
      <c r="I749" s="7"/>
      <c r="J749" s="8"/>
      <c r="K749" s="8"/>
      <c r="L749" s="9"/>
      <c r="M749" s="9"/>
      <c r="N749" s="9"/>
      <c r="O749" s="10"/>
      <c r="P749" s="10"/>
      <c r="Q749" s="10"/>
      <c r="R749" s="10"/>
    </row>
    <row r="750" spans="1:18" x14ac:dyDescent="0.15">
      <c r="A750" s="13"/>
      <c r="B750" s="13"/>
      <c r="C750" s="5"/>
      <c r="D750" s="6"/>
      <c r="E750" s="14"/>
      <c r="F750" s="7"/>
      <c r="G750" s="7"/>
      <c r="H750" s="7"/>
      <c r="I750" s="7"/>
      <c r="J750" s="8"/>
      <c r="K750" s="8"/>
      <c r="L750" s="9"/>
      <c r="M750" s="9"/>
      <c r="N750" s="9"/>
      <c r="O750" s="10"/>
      <c r="P750" s="10"/>
      <c r="Q750" s="10"/>
      <c r="R750" s="10"/>
    </row>
    <row r="751" spans="1:18" x14ac:dyDescent="0.15">
      <c r="A751" s="13"/>
      <c r="B751" s="13"/>
      <c r="C751" s="5"/>
      <c r="D751" s="6"/>
      <c r="E751" s="14"/>
      <c r="F751" s="7"/>
      <c r="G751" s="7"/>
      <c r="H751" s="7"/>
      <c r="I751" s="7"/>
      <c r="J751" s="8"/>
      <c r="K751" s="8"/>
      <c r="L751" s="9"/>
      <c r="M751" s="9"/>
      <c r="N751" s="9"/>
      <c r="O751" s="10"/>
      <c r="P751" s="10"/>
      <c r="Q751" s="10"/>
      <c r="R751" s="10"/>
    </row>
    <row r="752" spans="1:18" x14ac:dyDescent="0.15">
      <c r="A752" s="13"/>
      <c r="B752" s="13"/>
      <c r="C752" s="5"/>
      <c r="D752" s="6"/>
      <c r="E752" s="14"/>
      <c r="F752" s="7"/>
      <c r="G752" s="7"/>
      <c r="H752" s="7"/>
      <c r="I752" s="7"/>
      <c r="J752" s="8"/>
      <c r="K752" s="8"/>
      <c r="L752" s="9"/>
      <c r="M752" s="9"/>
      <c r="N752" s="9"/>
      <c r="O752" s="10"/>
      <c r="P752" s="10"/>
      <c r="Q752" s="10"/>
      <c r="R752" s="10"/>
    </row>
    <row r="753" spans="1:18" x14ac:dyDescent="0.15">
      <c r="A753" s="13"/>
      <c r="B753" s="13"/>
      <c r="C753" s="5"/>
      <c r="D753" s="6"/>
      <c r="E753" s="14"/>
      <c r="F753" s="7"/>
      <c r="G753" s="7"/>
      <c r="H753" s="7"/>
      <c r="I753" s="7"/>
      <c r="J753" s="8"/>
      <c r="K753" s="8"/>
      <c r="L753" s="9"/>
      <c r="M753" s="9"/>
      <c r="N753" s="9"/>
      <c r="O753" s="10"/>
      <c r="P753" s="10"/>
      <c r="Q753" s="10"/>
      <c r="R753" s="10"/>
    </row>
    <row r="754" spans="1:18" x14ac:dyDescent="0.15">
      <c r="A754" s="13"/>
      <c r="B754" s="13"/>
      <c r="C754" s="5"/>
      <c r="D754" s="6"/>
      <c r="E754" s="14"/>
      <c r="F754" s="7"/>
      <c r="G754" s="7"/>
      <c r="H754" s="7"/>
      <c r="I754" s="7"/>
      <c r="J754" s="8"/>
      <c r="K754" s="8"/>
      <c r="L754" s="9"/>
      <c r="M754" s="9"/>
      <c r="N754" s="9"/>
      <c r="O754" s="10"/>
      <c r="P754" s="10"/>
      <c r="Q754" s="10"/>
      <c r="R754" s="10"/>
    </row>
    <row r="755" spans="1:18" x14ac:dyDescent="0.15">
      <c r="A755" s="13"/>
      <c r="B755" s="13"/>
      <c r="C755" s="5"/>
      <c r="D755" s="6"/>
      <c r="E755" s="14"/>
      <c r="F755" s="7"/>
      <c r="G755" s="7"/>
      <c r="H755" s="7"/>
      <c r="I755" s="7"/>
      <c r="J755" s="8"/>
      <c r="K755" s="8"/>
      <c r="L755" s="9"/>
      <c r="M755" s="9"/>
      <c r="N755" s="9"/>
      <c r="O755" s="10"/>
      <c r="P755" s="10"/>
      <c r="Q755" s="10"/>
      <c r="R755" s="10"/>
    </row>
    <row r="756" spans="1:18" x14ac:dyDescent="0.15">
      <c r="A756" s="13"/>
      <c r="B756" s="13"/>
      <c r="C756" s="5"/>
      <c r="D756" s="6"/>
      <c r="E756" s="14"/>
      <c r="F756" s="7"/>
      <c r="G756" s="7"/>
      <c r="H756" s="7"/>
      <c r="I756" s="7"/>
      <c r="J756" s="8"/>
      <c r="K756" s="8"/>
      <c r="L756" s="9"/>
      <c r="M756" s="9"/>
      <c r="N756" s="9"/>
      <c r="O756" s="10"/>
      <c r="P756" s="10"/>
      <c r="Q756" s="10"/>
      <c r="R756" s="10"/>
    </row>
    <row r="757" spans="1:18" x14ac:dyDescent="0.15">
      <c r="A757" s="13"/>
      <c r="B757" s="14"/>
      <c r="C757" s="5"/>
      <c r="D757" s="6"/>
      <c r="E757" s="14"/>
      <c r="F757" s="7"/>
      <c r="G757" s="7"/>
      <c r="H757" s="7"/>
      <c r="I757" s="7"/>
      <c r="J757" s="8"/>
      <c r="K757" s="8"/>
      <c r="L757" s="9"/>
      <c r="M757" s="9"/>
      <c r="N757" s="9"/>
      <c r="O757" s="10"/>
      <c r="P757" s="10"/>
      <c r="Q757" s="10"/>
      <c r="R757" s="10"/>
    </row>
    <row r="758" spans="1:18" x14ac:dyDescent="0.15">
      <c r="A758" s="13"/>
      <c r="B758" s="14"/>
      <c r="C758" s="5"/>
      <c r="D758" s="6"/>
      <c r="E758" s="6"/>
      <c r="F758" s="7"/>
      <c r="G758" s="7"/>
      <c r="H758" s="7"/>
      <c r="I758" s="7"/>
      <c r="J758" s="8"/>
      <c r="K758" s="8"/>
      <c r="L758" s="9"/>
      <c r="M758" s="9"/>
      <c r="N758" s="9"/>
      <c r="O758" s="10"/>
      <c r="P758" s="10"/>
      <c r="Q758" s="10"/>
      <c r="R758" s="10"/>
    </row>
    <row r="759" spans="1:18" x14ac:dyDescent="0.15">
      <c r="A759" s="5"/>
      <c r="B759" s="5"/>
      <c r="C759" s="5"/>
      <c r="D759" s="6"/>
      <c r="E759" s="6"/>
      <c r="F759" s="5"/>
      <c r="G759" s="5"/>
      <c r="H759" s="5"/>
      <c r="I759" s="5"/>
      <c r="J759" s="8"/>
      <c r="K759" s="8"/>
      <c r="L759" s="9"/>
      <c r="M759" s="9"/>
      <c r="N759" s="9"/>
      <c r="O759" s="10"/>
      <c r="P759" s="10"/>
      <c r="Q759" s="10"/>
      <c r="R759" s="10"/>
    </row>
    <row r="760" spans="1:18" x14ac:dyDescent="0.15">
      <c r="A760" s="5"/>
      <c r="B760" s="5"/>
      <c r="C760" s="5"/>
      <c r="D760" s="6"/>
      <c r="E760" s="6"/>
      <c r="F760" s="5"/>
      <c r="G760" s="5"/>
      <c r="H760" s="5"/>
      <c r="I760" s="5"/>
      <c r="J760" s="8"/>
      <c r="K760" s="8"/>
      <c r="L760" s="9"/>
      <c r="M760" s="9"/>
      <c r="N760" s="9"/>
      <c r="O760" s="10"/>
      <c r="P760" s="10"/>
      <c r="Q760" s="10"/>
      <c r="R760" s="10"/>
    </row>
    <row r="761" spans="1:18" x14ac:dyDescent="0.15">
      <c r="A761" s="5"/>
      <c r="B761" s="5"/>
      <c r="C761" s="5"/>
      <c r="D761" s="6"/>
      <c r="E761" s="6"/>
      <c r="F761" s="5"/>
      <c r="G761" s="5"/>
      <c r="H761" s="5"/>
      <c r="I761" s="5"/>
      <c r="J761" s="8"/>
      <c r="K761" s="8"/>
      <c r="L761" s="9"/>
      <c r="M761" s="9"/>
      <c r="N761" s="9"/>
      <c r="O761" s="10"/>
      <c r="P761" s="10"/>
      <c r="Q761" s="10"/>
      <c r="R761" s="10"/>
    </row>
    <row r="762" spans="1:18" x14ac:dyDescent="0.15">
      <c r="A762" s="5"/>
      <c r="B762" s="5"/>
      <c r="C762" s="5"/>
      <c r="D762" s="6"/>
      <c r="E762" s="6"/>
      <c r="F762" s="5"/>
      <c r="G762" s="5"/>
      <c r="H762" s="5"/>
      <c r="I762" s="5"/>
      <c r="J762" s="8"/>
      <c r="K762" s="8"/>
      <c r="L762" s="9"/>
      <c r="M762" s="9"/>
      <c r="N762" s="9"/>
      <c r="O762" s="10"/>
      <c r="P762" s="10"/>
      <c r="Q762" s="10"/>
      <c r="R762" s="10"/>
    </row>
    <row r="763" spans="1:18" x14ac:dyDescent="0.15">
      <c r="A763" s="5"/>
      <c r="B763" s="5"/>
      <c r="C763" s="5"/>
      <c r="D763" s="6"/>
      <c r="E763" s="6"/>
      <c r="F763" s="5"/>
      <c r="G763" s="5"/>
      <c r="H763" s="5"/>
      <c r="I763" s="5"/>
      <c r="J763" s="8"/>
      <c r="K763" s="8"/>
      <c r="L763" s="9"/>
      <c r="M763" s="9"/>
      <c r="N763" s="9"/>
      <c r="O763" s="10"/>
      <c r="P763" s="10"/>
      <c r="Q763" s="10"/>
      <c r="R763" s="10"/>
    </row>
    <row r="764" spans="1:18" x14ac:dyDescent="0.15">
      <c r="A764" s="5"/>
      <c r="B764" s="5"/>
      <c r="C764" s="5"/>
      <c r="D764" s="6"/>
      <c r="E764" s="6"/>
      <c r="F764" s="7"/>
      <c r="G764" s="7"/>
      <c r="H764" s="7"/>
      <c r="I764" s="7"/>
      <c r="J764" s="8"/>
      <c r="K764" s="8"/>
      <c r="L764" s="9"/>
      <c r="M764" s="9"/>
      <c r="N764" s="9"/>
      <c r="O764" s="10"/>
      <c r="P764" s="10"/>
      <c r="Q764" s="10"/>
      <c r="R764" s="10"/>
    </row>
    <row r="765" spans="1:18" x14ac:dyDescent="0.15">
      <c r="A765" s="5"/>
      <c r="B765" s="5"/>
      <c r="C765" s="5"/>
      <c r="D765" s="6"/>
      <c r="E765" s="6"/>
      <c r="F765" s="7"/>
      <c r="G765" s="7"/>
      <c r="H765" s="7"/>
      <c r="I765" s="7"/>
      <c r="J765" s="8"/>
      <c r="K765" s="8"/>
      <c r="L765" s="9"/>
      <c r="M765" s="9"/>
      <c r="N765" s="9"/>
      <c r="O765" s="10"/>
      <c r="P765" s="10"/>
      <c r="Q765" s="10"/>
      <c r="R765" s="10"/>
    </row>
    <row r="766" spans="1:18" x14ac:dyDescent="0.15">
      <c r="A766" s="5"/>
      <c r="B766" s="5"/>
      <c r="C766" s="5"/>
      <c r="D766" s="6"/>
      <c r="E766" s="6"/>
      <c r="F766" s="7"/>
      <c r="G766" s="7"/>
      <c r="H766" s="7"/>
      <c r="I766" s="7"/>
      <c r="J766" s="8"/>
      <c r="K766" s="8"/>
      <c r="L766" s="9"/>
      <c r="M766" s="9"/>
      <c r="N766" s="9"/>
      <c r="O766" s="10"/>
      <c r="P766" s="10"/>
      <c r="Q766" s="10"/>
      <c r="R766" s="10"/>
    </row>
    <row r="767" spans="1:18" x14ac:dyDescent="0.15">
      <c r="A767" s="5"/>
      <c r="B767" s="5"/>
      <c r="C767" s="5"/>
      <c r="D767" s="6"/>
      <c r="E767" s="6"/>
      <c r="F767" s="7"/>
      <c r="G767" s="7"/>
      <c r="H767" s="7"/>
      <c r="I767" s="7"/>
      <c r="J767" s="8"/>
      <c r="K767" s="8"/>
      <c r="L767" s="9"/>
      <c r="M767" s="9"/>
      <c r="N767" s="9"/>
      <c r="O767" s="10"/>
      <c r="P767" s="10"/>
      <c r="Q767" s="10"/>
      <c r="R767" s="10"/>
    </row>
    <row r="768" spans="1:18" x14ac:dyDescent="0.15">
      <c r="A768" s="5"/>
      <c r="B768" s="5"/>
      <c r="C768" s="5"/>
      <c r="D768" s="6"/>
      <c r="E768" s="6"/>
      <c r="F768" s="7"/>
      <c r="G768" s="7"/>
      <c r="H768" s="7"/>
      <c r="I768" s="7"/>
      <c r="J768" s="8"/>
      <c r="K768" s="8"/>
      <c r="L768" s="9"/>
      <c r="M768" s="9"/>
      <c r="N768" s="9"/>
      <c r="O768" s="10"/>
      <c r="P768" s="10"/>
      <c r="Q768" s="10"/>
      <c r="R768" s="10"/>
    </row>
    <row r="769" spans="1:18" x14ac:dyDescent="0.15">
      <c r="A769" s="5"/>
      <c r="B769" s="5"/>
      <c r="C769" s="5"/>
      <c r="D769" s="6"/>
      <c r="E769" s="6"/>
      <c r="F769" s="7"/>
      <c r="G769" s="7"/>
      <c r="H769" s="7"/>
      <c r="I769" s="7"/>
      <c r="J769" s="8"/>
      <c r="K769" s="8"/>
      <c r="L769" s="9"/>
      <c r="M769" s="9"/>
      <c r="N769" s="9"/>
      <c r="O769" s="10"/>
      <c r="P769" s="10"/>
      <c r="Q769" s="10"/>
      <c r="R769" s="10"/>
    </row>
    <row r="770" spans="1:18" x14ac:dyDescent="0.15">
      <c r="A770" s="5"/>
      <c r="B770" s="5"/>
      <c r="C770" s="5"/>
      <c r="D770" s="6"/>
      <c r="E770" s="6"/>
      <c r="F770" s="7"/>
      <c r="G770" s="7"/>
      <c r="H770" s="7"/>
      <c r="I770" s="7"/>
      <c r="J770" s="8"/>
      <c r="K770" s="8"/>
      <c r="L770" s="9"/>
      <c r="M770" s="9"/>
      <c r="N770" s="9"/>
      <c r="O770" s="10"/>
      <c r="P770" s="10"/>
      <c r="Q770" s="10"/>
      <c r="R770" s="10"/>
    </row>
    <row r="771" spans="1:18" x14ac:dyDescent="0.15">
      <c r="A771" s="5"/>
      <c r="B771" s="5"/>
      <c r="C771" s="5"/>
      <c r="D771" s="6"/>
      <c r="E771" s="6"/>
      <c r="F771" s="7"/>
      <c r="G771" s="7"/>
      <c r="H771" s="7"/>
      <c r="I771" s="7"/>
      <c r="J771" s="8"/>
      <c r="K771" s="8"/>
      <c r="L771" s="9"/>
      <c r="M771" s="9"/>
      <c r="N771" s="9"/>
      <c r="O771" s="10"/>
      <c r="P771" s="10"/>
      <c r="Q771" s="10"/>
      <c r="R771" s="10"/>
    </row>
    <row r="772" spans="1:18" x14ac:dyDescent="0.15">
      <c r="A772" s="5"/>
      <c r="B772" s="5"/>
      <c r="C772" s="5"/>
      <c r="D772" s="6"/>
      <c r="E772" s="6"/>
      <c r="F772" s="7"/>
      <c r="G772" s="7"/>
      <c r="H772" s="7"/>
      <c r="I772" s="7"/>
      <c r="J772" s="8"/>
      <c r="K772" s="8"/>
      <c r="L772" s="9"/>
      <c r="M772" s="9"/>
      <c r="N772" s="9"/>
      <c r="O772" s="10"/>
      <c r="P772" s="10"/>
      <c r="Q772" s="10"/>
      <c r="R772" s="10"/>
    </row>
    <row r="773" spans="1:18" x14ac:dyDescent="0.15">
      <c r="A773" s="5"/>
      <c r="B773" s="5"/>
      <c r="C773" s="5"/>
      <c r="D773" s="6"/>
      <c r="E773" s="6"/>
      <c r="F773" s="7"/>
      <c r="G773" s="7"/>
      <c r="H773" s="7"/>
      <c r="I773" s="7"/>
      <c r="J773" s="8"/>
      <c r="K773" s="8"/>
      <c r="L773" s="9"/>
      <c r="M773" s="9"/>
      <c r="N773" s="9"/>
      <c r="O773" s="10"/>
      <c r="P773" s="10"/>
      <c r="Q773" s="10"/>
      <c r="R773" s="10"/>
    </row>
    <row r="774" spans="1:18" x14ac:dyDescent="0.15">
      <c r="A774" s="5"/>
      <c r="B774" s="5"/>
      <c r="C774" s="5"/>
      <c r="D774" s="6"/>
      <c r="E774" s="6"/>
      <c r="F774" s="7"/>
      <c r="G774" s="7"/>
      <c r="H774" s="7"/>
      <c r="I774" s="7"/>
      <c r="J774" s="8"/>
      <c r="K774" s="8"/>
      <c r="L774" s="9"/>
      <c r="M774" s="9"/>
      <c r="N774" s="9"/>
      <c r="O774" s="10"/>
      <c r="P774" s="10"/>
      <c r="Q774" s="10"/>
      <c r="R774" s="10"/>
    </row>
    <row r="775" spans="1:18" x14ac:dyDescent="0.15">
      <c r="A775" s="5"/>
      <c r="B775" s="5"/>
      <c r="C775" s="5"/>
      <c r="D775" s="6"/>
      <c r="E775" s="6"/>
      <c r="F775" s="7"/>
      <c r="G775" s="7"/>
      <c r="H775" s="7"/>
      <c r="I775" s="7"/>
      <c r="J775" s="8"/>
      <c r="K775" s="8"/>
      <c r="L775" s="9"/>
      <c r="M775" s="9"/>
      <c r="N775" s="9"/>
      <c r="O775" s="10"/>
      <c r="P775" s="10"/>
      <c r="Q775" s="10"/>
      <c r="R775" s="10"/>
    </row>
    <row r="776" spans="1:18" x14ac:dyDescent="0.15">
      <c r="A776" s="5"/>
      <c r="B776" s="5"/>
      <c r="C776" s="5"/>
      <c r="D776" s="6"/>
      <c r="E776" s="6"/>
      <c r="F776" s="7"/>
      <c r="G776" s="7"/>
      <c r="H776" s="7"/>
      <c r="I776" s="7"/>
      <c r="J776" s="8"/>
      <c r="K776" s="8"/>
      <c r="L776" s="9"/>
      <c r="M776" s="9"/>
      <c r="N776" s="9"/>
      <c r="O776" s="10"/>
      <c r="P776" s="10"/>
      <c r="Q776" s="10"/>
      <c r="R776" s="10"/>
    </row>
    <row r="777" spans="1:18" x14ac:dyDescent="0.15">
      <c r="A777" s="5"/>
      <c r="B777" s="5"/>
      <c r="C777" s="5"/>
      <c r="D777" s="6"/>
      <c r="E777" s="6"/>
      <c r="F777" s="7"/>
      <c r="G777" s="7"/>
      <c r="H777" s="7"/>
      <c r="I777" s="7"/>
      <c r="J777" s="8"/>
      <c r="K777" s="8"/>
      <c r="L777" s="9"/>
      <c r="M777" s="9"/>
      <c r="N777" s="9"/>
      <c r="O777" s="10"/>
      <c r="P777" s="10"/>
      <c r="Q777" s="10"/>
      <c r="R777" s="10"/>
    </row>
    <row r="778" spans="1:18" x14ac:dyDescent="0.15">
      <c r="A778" s="5"/>
      <c r="B778" s="5"/>
      <c r="C778" s="5"/>
      <c r="D778" s="6"/>
      <c r="E778" s="6"/>
      <c r="F778" s="7"/>
      <c r="G778" s="7"/>
      <c r="H778" s="7"/>
      <c r="I778" s="7"/>
      <c r="J778" s="8"/>
      <c r="K778" s="8"/>
      <c r="L778" s="9"/>
      <c r="M778" s="9"/>
      <c r="N778" s="9"/>
      <c r="O778" s="10"/>
      <c r="P778" s="10"/>
      <c r="Q778" s="10"/>
      <c r="R778" s="10"/>
    </row>
    <row r="779" spans="1:18" x14ac:dyDescent="0.15">
      <c r="A779" s="5"/>
      <c r="B779" s="5"/>
      <c r="C779" s="5"/>
      <c r="D779" s="6"/>
      <c r="E779" s="6"/>
      <c r="F779" s="7"/>
      <c r="G779" s="7"/>
      <c r="H779" s="7"/>
      <c r="I779" s="7"/>
      <c r="J779" s="8"/>
      <c r="K779" s="8"/>
      <c r="L779" s="9"/>
      <c r="M779" s="9"/>
      <c r="N779" s="9"/>
      <c r="O779" s="10"/>
      <c r="P779" s="10"/>
      <c r="Q779" s="10"/>
      <c r="R779" s="10"/>
    </row>
    <row r="780" spans="1:18" x14ac:dyDescent="0.15">
      <c r="A780" s="5"/>
      <c r="B780" s="5"/>
      <c r="C780" s="5"/>
      <c r="D780" s="6"/>
      <c r="E780" s="6"/>
      <c r="F780" s="7"/>
      <c r="G780" s="7"/>
      <c r="H780" s="7"/>
      <c r="I780" s="7"/>
      <c r="J780" s="8"/>
      <c r="K780" s="8"/>
      <c r="L780" s="9"/>
      <c r="M780" s="9"/>
      <c r="N780" s="9"/>
      <c r="O780" s="10"/>
      <c r="P780" s="10"/>
      <c r="Q780" s="10"/>
      <c r="R780" s="10"/>
    </row>
    <row r="781" spans="1:18" x14ac:dyDescent="0.15">
      <c r="A781" s="5"/>
      <c r="B781" s="5"/>
      <c r="C781" s="5"/>
      <c r="D781" s="6"/>
      <c r="E781" s="6"/>
      <c r="F781" s="7"/>
      <c r="G781" s="7"/>
      <c r="H781" s="7"/>
      <c r="I781" s="7"/>
      <c r="J781" s="8"/>
      <c r="K781" s="8"/>
      <c r="L781" s="9"/>
      <c r="M781" s="9"/>
      <c r="N781" s="9"/>
      <c r="O781" s="10"/>
      <c r="P781" s="10"/>
      <c r="Q781" s="10"/>
      <c r="R781" s="10"/>
    </row>
    <row r="782" spans="1:18" x14ac:dyDescent="0.15">
      <c r="A782" s="5"/>
      <c r="B782" s="5"/>
      <c r="C782" s="5"/>
      <c r="D782" s="6"/>
      <c r="E782" s="6"/>
      <c r="F782" s="7"/>
      <c r="G782" s="7"/>
      <c r="H782" s="7"/>
      <c r="I782" s="7"/>
      <c r="J782" s="8"/>
      <c r="K782" s="8"/>
      <c r="L782" s="9"/>
      <c r="M782" s="9"/>
      <c r="N782" s="9"/>
      <c r="O782" s="10"/>
      <c r="P782" s="10"/>
      <c r="Q782" s="10"/>
      <c r="R782" s="10"/>
    </row>
    <row r="783" spans="1:18" x14ac:dyDescent="0.15">
      <c r="A783" s="5"/>
      <c r="B783" s="5"/>
      <c r="C783" s="5"/>
      <c r="D783" s="6"/>
      <c r="E783" s="6"/>
      <c r="F783" s="7"/>
      <c r="G783" s="7"/>
      <c r="H783" s="7"/>
      <c r="I783" s="7"/>
      <c r="J783" s="8"/>
      <c r="K783" s="8"/>
      <c r="L783" s="9"/>
      <c r="M783" s="9"/>
      <c r="N783" s="9"/>
      <c r="O783" s="10"/>
      <c r="P783" s="10"/>
      <c r="Q783" s="10"/>
      <c r="R783" s="10"/>
    </row>
    <row r="784" spans="1:18" x14ac:dyDescent="0.15">
      <c r="A784" s="5"/>
      <c r="B784" s="5"/>
      <c r="C784" s="5"/>
      <c r="D784" s="6"/>
      <c r="E784" s="6"/>
      <c r="F784" s="5"/>
      <c r="G784" s="7"/>
      <c r="H784" s="5"/>
      <c r="I784" s="5"/>
      <c r="J784" s="8"/>
      <c r="K784" s="8"/>
      <c r="L784" s="9"/>
      <c r="M784" s="9"/>
      <c r="N784" s="9"/>
      <c r="O784" s="10"/>
      <c r="P784" s="10"/>
      <c r="Q784" s="10"/>
      <c r="R784" s="10"/>
    </row>
    <row r="785" spans="1:18" x14ac:dyDescent="0.15">
      <c r="A785" s="5"/>
      <c r="B785" s="5"/>
      <c r="C785" s="5"/>
      <c r="D785" s="6"/>
      <c r="E785" s="6"/>
      <c r="F785" s="5"/>
      <c r="G785" s="5"/>
      <c r="H785" s="5"/>
      <c r="I785" s="5"/>
      <c r="J785" s="8"/>
      <c r="K785" s="8"/>
      <c r="L785" s="9"/>
      <c r="M785" s="9"/>
      <c r="N785" s="9"/>
      <c r="O785" s="10"/>
      <c r="P785" s="10"/>
      <c r="Q785" s="10"/>
      <c r="R785" s="10"/>
    </row>
    <row r="786" spans="1:18" x14ac:dyDescent="0.15">
      <c r="A786" s="5"/>
      <c r="B786" s="5"/>
      <c r="C786" s="5"/>
      <c r="D786" s="6"/>
      <c r="E786" s="6"/>
      <c r="F786" s="5"/>
      <c r="G786" s="7"/>
      <c r="H786" s="5"/>
      <c r="I786" s="5"/>
      <c r="J786" s="8"/>
      <c r="K786" s="8"/>
      <c r="L786" s="9"/>
      <c r="M786" s="9"/>
      <c r="N786" s="9"/>
      <c r="O786" s="10"/>
      <c r="P786" s="10"/>
      <c r="Q786" s="10"/>
      <c r="R786" s="10"/>
    </row>
    <row r="787" spans="1:18" x14ac:dyDescent="0.15">
      <c r="A787" s="5"/>
      <c r="B787" s="5"/>
      <c r="C787" s="5"/>
      <c r="D787" s="6"/>
      <c r="E787" s="6"/>
      <c r="F787" s="5"/>
      <c r="G787" s="7"/>
      <c r="H787" s="5"/>
      <c r="I787" s="5"/>
      <c r="J787" s="8"/>
      <c r="K787" s="8"/>
      <c r="L787" s="9"/>
      <c r="M787" s="9"/>
      <c r="N787" s="9"/>
      <c r="O787" s="10"/>
      <c r="P787" s="10"/>
      <c r="Q787" s="10"/>
      <c r="R787" s="10"/>
    </row>
    <row r="788" spans="1:18" x14ac:dyDescent="0.15">
      <c r="A788" s="5"/>
      <c r="B788" s="5"/>
      <c r="C788" s="5"/>
      <c r="D788" s="6"/>
      <c r="E788" s="6"/>
      <c r="F788" s="5"/>
      <c r="G788" s="7"/>
      <c r="H788" s="5"/>
      <c r="I788" s="5"/>
      <c r="J788" s="8"/>
      <c r="K788" s="8"/>
      <c r="L788" s="9"/>
      <c r="M788" s="9"/>
      <c r="N788" s="9"/>
      <c r="O788" s="10"/>
      <c r="P788" s="10"/>
      <c r="Q788" s="10"/>
      <c r="R788" s="10"/>
    </row>
    <row r="789" spans="1:18" x14ac:dyDescent="0.15">
      <c r="A789" s="5"/>
      <c r="B789" s="5"/>
      <c r="C789" s="5"/>
      <c r="D789" s="6"/>
      <c r="E789" s="6"/>
      <c r="F789" s="5"/>
      <c r="G789" s="5"/>
      <c r="H789" s="5"/>
      <c r="I789" s="7"/>
      <c r="J789" s="8"/>
      <c r="K789" s="8"/>
      <c r="L789" s="9"/>
      <c r="M789" s="9"/>
      <c r="N789" s="9"/>
      <c r="O789" s="10"/>
      <c r="P789" s="10"/>
      <c r="Q789" s="10"/>
      <c r="R789" s="10"/>
    </row>
    <row r="790" spans="1:18" x14ac:dyDescent="0.15">
      <c r="A790" s="5"/>
      <c r="B790" s="5"/>
      <c r="C790" s="5"/>
      <c r="D790" s="6"/>
      <c r="E790" s="6"/>
      <c r="F790" s="5"/>
      <c r="G790" s="5"/>
      <c r="H790" s="5"/>
      <c r="I790" s="5"/>
      <c r="J790" s="8"/>
      <c r="K790" s="8"/>
      <c r="L790" s="9"/>
      <c r="M790" s="9"/>
      <c r="N790" s="9"/>
      <c r="O790" s="10"/>
      <c r="P790" s="10"/>
      <c r="Q790" s="10"/>
      <c r="R790" s="10"/>
    </row>
    <row r="791" spans="1:18" x14ac:dyDescent="0.15">
      <c r="A791" s="5"/>
      <c r="B791" s="5"/>
      <c r="C791" s="5"/>
      <c r="D791" s="6"/>
      <c r="E791" s="6"/>
      <c r="F791" s="26"/>
      <c r="G791" s="26"/>
      <c r="H791" s="7"/>
      <c r="I791" s="26"/>
      <c r="J791" s="27"/>
      <c r="K791" s="27"/>
      <c r="L791" s="27"/>
      <c r="M791" s="9"/>
      <c r="N791" s="9"/>
      <c r="O791" s="10"/>
      <c r="P791" s="10"/>
      <c r="Q791" s="10"/>
      <c r="R791" s="10"/>
    </row>
    <row r="792" spans="1:18" x14ac:dyDescent="0.15">
      <c r="F792" s="5"/>
      <c r="G792" s="5"/>
      <c r="H792" s="5"/>
      <c r="I792" s="5"/>
      <c r="J792" s="28"/>
      <c r="K792" s="28"/>
      <c r="L792" s="28"/>
      <c r="M792" s="7"/>
      <c r="N792" s="7"/>
      <c r="O792" s="31"/>
      <c r="P792" s="31"/>
      <c r="Q792" s="31"/>
      <c r="R792" s="31"/>
    </row>
    <row r="793" spans="1:18" x14ac:dyDescent="0.15">
      <c r="A793" s="5"/>
      <c r="B793" s="5"/>
      <c r="C793" s="5"/>
      <c r="D793" s="6"/>
      <c r="E793" s="6"/>
      <c r="F793" s="5"/>
      <c r="G793" s="5"/>
      <c r="H793" s="5"/>
      <c r="I793" s="5"/>
      <c r="J793" s="28"/>
      <c r="K793" s="28"/>
      <c r="L793" s="28"/>
      <c r="M793" s="7"/>
      <c r="N793" s="7"/>
      <c r="O793" s="31"/>
      <c r="P793" s="31"/>
      <c r="Q793" s="31"/>
      <c r="R793" s="31"/>
    </row>
    <row r="794" spans="1:18" x14ac:dyDescent="0.15">
      <c r="A794" s="5"/>
      <c r="B794" s="5"/>
      <c r="C794" s="5"/>
      <c r="D794" s="6"/>
      <c r="E794" s="6"/>
      <c r="F794" s="5"/>
      <c r="G794" s="5"/>
      <c r="H794" s="5"/>
      <c r="I794" s="5"/>
      <c r="J794" s="28"/>
      <c r="K794" s="28"/>
      <c r="L794" s="28"/>
      <c r="M794" s="7"/>
      <c r="N794" s="7"/>
      <c r="O794" s="31"/>
      <c r="P794" s="31"/>
      <c r="Q794" s="31"/>
      <c r="R794" s="31"/>
    </row>
    <row r="795" spans="1:18" x14ac:dyDescent="0.15">
      <c r="A795" s="5"/>
      <c r="B795" s="5"/>
      <c r="C795" s="5"/>
      <c r="D795" s="6"/>
      <c r="E795" s="6"/>
      <c r="F795" s="5"/>
      <c r="G795" s="5"/>
      <c r="H795" s="5"/>
      <c r="I795" s="5"/>
      <c r="J795" s="28"/>
      <c r="K795" s="28"/>
      <c r="L795" s="28"/>
      <c r="M795" s="7"/>
      <c r="N795" s="7"/>
      <c r="O795" s="31"/>
      <c r="P795" s="31"/>
      <c r="Q795" s="31"/>
      <c r="R795" s="31"/>
    </row>
    <row r="796" spans="1:18" x14ac:dyDescent="0.15">
      <c r="A796" s="5"/>
      <c r="B796" s="5"/>
      <c r="C796" s="5"/>
      <c r="D796" s="6"/>
      <c r="E796" s="6"/>
      <c r="F796" s="5"/>
      <c r="G796" s="5"/>
      <c r="H796" s="5"/>
      <c r="I796" s="5"/>
      <c r="J796" s="28"/>
      <c r="K796" s="28"/>
      <c r="L796" s="28"/>
      <c r="M796" s="7"/>
      <c r="N796" s="7"/>
      <c r="O796" s="31"/>
      <c r="P796" s="31"/>
      <c r="Q796" s="31"/>
      <c r="R796" s="31"/>
    </row>
    <row r="797" spans="1:18" x14ac:dyDescent="0.15">
      <c r="A797" s="5"/>
      <c r="C797" s="5"/>
      <c r="D797" s="6"/>
      <c r="E797" s="6"/>
      <c r="F797" s="5"/>
      <c r="G797" s="5"/>
      <c r="H797" s="5"/>
      <c r="I797" s="5"/>
      <c r="J797" s="28"/>
      <c r="K797" s="28"/>
      <c r="L797" s="28"/>
      <c r="M797" s="7"/>
      <c r="N797" s="7"/>
      <c r="O797" s="31"/>
      <c r="P797" s="31"/>
      <c r="Q797" s="31"/>
      <c r="R797" s="31"/>
    </row>
    <row r="798" spans="1:18" x14ac:dyDescent="0.15">
      <c r="A798" s="5"/>
      <c r="C798" s="5"/>
      <c r="D798" s="6"/>
      <c r="E798" s="6"/>
      <c r="F798" s="5"/>
      <c r="G798" s="5"/>
      <c r="H798" s="5"/>
      <c r="I798" s="5"/>
      <c r="J798" s="28"/>
      <c r="K798" s="28"/>
      <c r="L798" s="28"/>
      <c r="M798" s="7"/>
      <c r="N798" s="7"/>
      <c r="O798" s="31"/>
      <c r="P798" s="31"/>
      <c r="Q798" s="31"/>
      <c r="R798" s="31"/>
    </row>
  </sheetData>
  <autoFilter ref="A1:R412" xr:uid="{2F7EA43C-C0CF-4945-928D-6328EE6ED344}">
    <sortState xmlns:xlrd2="http://schemas.microsoft.com/office/spreadsheetml/2017/richdata2" ref="A2:R412">
      <sortCondition ref="A1:A412"/>
    </sortState>
  </autoFilter>
  <conditionalFormatting sqref="Q1:R1">
    <cfRule type="cellIs" dxfId="5" priority="2" operator="equal">
      <formula>"Cq&gt;45"</formula>
    </cfRule>
    <cfRule type="cellIs" dxfId="4" priority="3" operator="equal">
      <formula>"Cq&gt;45"</formula>
    </cfRule>
  </conditionalFormatting>
  <dataValidations count="1">
    <dataValidation type="date" operator="greaterThan" allowBlank="1" sqref="D797:E1048576 D413:E790 D1:E1" xr:uid="{35F2491A-B7B3-3247-85E1-9A6582FF2EEC}">
      <formula1>44197</formula1>
    </dataValidation>
  </dataValidation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226CE-BD2C-2847-B61F-887C7839ECAB}">
  <dimension ref="A1:D14"/>
  <sheetViews>
    <sheetView topLeftCell="B1" workbookViewId="0">
      <selection activeCell="C48" sqref="C48"/>
    </sheetView>
  </sheetViews>
  <sheetFormatPr baseColWidth="10" defaultRowHeight="15" x14ac:dyDescent="0.2"/>
  <cols>
    <col min="1" max="1" width="53.83203125" hidden="1" customWidth="1"/>
    <col min="2" max="2" width="10.33203125" customWidth="1"/>
    <col min="3" max="3" width="96.1640625" bestFit="1" customWidth="1"/>
    <col min="4" max="4" width="56.33203125" bestFit="1" customWidth="1"/>
  </cols>
  <sheetData>
    <row r="1" spans="1:4" x14ac:dyDescent="0.2">
      <c r="A1" s="35" t="s">
        <v>243</v>
      </c>
      <c r="B1" s="35" t="s">
        <v>244</v>
      </c>
      <c r="C1" s="35" t="s">
        <v>245</v>
      </c>
      <c r="D1" s="36"/>
    </row>
    <row r="2" spans="1:4" x14ac:dyDescent="0.2">
      <c r="A2" s="11" t="s">
        <v>246</v>
      </c>
      <c r="B2" s="11">
        <v>1</v>
      </c>
      <c r="C2" s="11" t="s">
        <v>247</v>
      </c>
      <c r="D2" s="37"/>
    </row>
    <row r="3" spans="1:4" x14ac:dyDescent="0.2">
      <c r="A3" s="11" t="s">
        <v>248</v>
      </c>
      <c r="B3" s="11">
        <v>2</v>
      </c>
      <c r="C3" s="11" t="s">
        <v>249</v>
      </c>
      <c r="D3" s="37"/>
    </row>
    <row r="4" spans="1:4" x14ac:dyDescent="0.2">
      <c r="A4" s="11" t="s">
        <v>250</v>
      </c>
      <c r="B4" s="11"/>
      <c r="C4" s="11"/>
      <c r="D4" s="37"/>
    </row>
    <row r="5" spans="1:4" x14ac:dyDescent="0.2">
      <c r="A5" s="11" t="s">
        <v>251</v>
      </c>
      <c r="B5" s="11"/>
      <c r="C5" s="11"/>
      <c r="D5" s="37"/>
    </row>
    <row r="6" spans="1:4" x14ac:dyDescent="0.2">
      <c r="B6" s="11"/>
      <c r="C6" s="11"/>
      <c r="D6" s="37"/>
    </row>
    <row r="7" spans="1:4" x14ac:dyDescent="0.2">
      <c r="A7" s="11"/>
      <c r="D7" s="37"/>
    </row>
    <row r="8" spans="1:4" x14ac:dyDescent="0.2">
      <c r="A8" s="11"/>
      <c r="B8" s="38"/>
      <c r="C8" s="11"/>
      <c r="D8" s="37"/>
    </row>
    <row r="9" spans="1:4" x14ac:dyDescent="0.2">
      <c r="C9" s="37"/>
      <c r="D9" s="37"/>
    </row>
    <row r="12" spans="1:4" x14ac:dyDescent="0.2">
      <c r="C12" s="37"/>
    </row>
    <row r="14" spans="1:4" x14ac:dyDescent="0.2">
      <c r="A14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Suppl. Table 3</vt:lpstr>
      <vt:lpstr>Footnotes</vt:lpstr>
      <vt:lpstr>'Suppl. Table 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2023-07-11T01:46:13Z</dcterms:created>
  <dcterms:modified xsi:type="dcterms:W3CDTF">2023-07-11T01:53:43Z</dcterms:modified>
</cp:coreProperties>
</file>