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Z:\QUALITY\Start Up Meeting_Quality Department\VRT&amp;QLS\Night Leter Rapoarte QLS\"/>
    </mc:Choice>
  </mc:AlternateContent>
  <xr:revisionPtr revIDLastSave="0" documentId="13_ncr:1_{FFD433A7-D916-446E-90A6-D743282E2280}" xr6:coauthVersionLast="47" xr6:coauthVersionMax="47" xr10:uidLastSave="{00000000-0000-0000-0000-000000000000}"/>
  <bookViews>
    <workbookView xWindow="25140" yWindow="-540" windowWidth="28920" windowHeight="15600" tabRatio="835" activeTab="1" xr2:uid="{F793CA42-7F26-49CA-A862-AC3C027F48D6}"/>
  </bookViews>
  <sheets>
    <sheet name="BX726 Plant Cont. Items_CAL 1" sheetId="3" r:id="rId1"/>
    <sheet name="BX726 Plant Cont. Items_WO CAL1" sheetId="4" r:id="rId2"/>
    <sheet name="BX726 Plant Cont.Items_FCPA CPs" sheetId="5" r:id="rId3"/>
    <sheet name="BSAQ Status Update" sheetId="7" r:id="rId4"/>
    <sheet name="BX726 - Apr_2025" sheetId="19" r:id="rId5"/>
    <sheet name="RD STATUS" sheetId="8" r:id="rId6"/>
  </sheets>
  <externalReferences>
    <externalReference r:id="rId7"/>
  </externalReferences>
  <definedNames>
    <definedName name="_xlnm._FilterDatabase" localSheetId="4" hidden="1">'BX726 - Apr_2025'!$A$11:$BB$155</definedName>
    <definedName name="_xlnm._FilterDatabase" localSheetId="5" hidden="1">'RD STATUS'!$A$1:$B$1088</definedName>
    <definedName name="GroupDomesticExport">"Group 35,Group 36,Group 37"</definedName>
    <definedName name="MaxTWS">[1]TWSData!$AV$4</definedName>
    <definedName name="_xlnm.Print_Area" localSheetId="4">'BX726 - Apr_2025'!$C$1:$AL$156</definedName>
    <definedName name="ULeft" localSheetId="3">#REF!</definedName>
    <definedName name="ULeft">#REF!</definedName>
  </definedName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L155" i="19" l="1"/>
  <c r="AL153" i="19"/>
  <c r="AL152" i="19"/>
  <c r="AL151" i="19"/>
  <c r="AL150" i="19"/>
  <c r="AL149" i="19"/>
  <c r="AL148" i="19"/>
  <c r="AL147" i="19"/>
  <c r="AL146" i="19"/>
  <c r="AL145" i="19"/>
  <c r="AL144" i="19"/>
  <c r="AL143" i="19"/>
  <c r="AL142" i="19"/>
  <c r="AL141" i="19"/>
  <c r="AL140" i="19"/>
  <c r="AL139" i="19"/>
  <c r="AL138" i="19"/>
  <c r="AL137" i="19"/>
  <c r="AL136" i="19"/>
  <c r="AL135" i="19"/>
  <c r="AL134" i="19"/>
  <c r="AL133" i="19"/>
  <c r="AL132" i="19"/>
  <c r="AL131" i="19"/>
  <c r="AL130" i="19"/>
  <c r="AL129" i="19"/>
  <c r="AL128" i="19"/>
  <c r="AL127" i="19"/>
  <c r="AL126" i="19"/>
  <c r="AL125" i="19"/>
  <c r="AL124" i="19"/>
  <c r="AL123" i="19"/>
  <c r="AL122" i="19"/>
  <c r="AL121" i="19"/>
  <c r="AL120" i="19"/>
  <c r="AL119" i="19"/>
  <c r="AL118" i="19"/>
  <c r="AL117" i="19"/>
  <c r="AL116" i="19"/>
  <c r="AL115" i="19"/>
  <c r="AL114" i="19"/>
  <c r="AL113" i="19"/>
  <c r="AL112" i="19"/>
  <c r="AL111" i="19"/>
  <c r="AL110" i="19"/>
  <c r="AL109" i="19"/>
  <c r="AL108" i="19"/>
  <c r="AL107" i="19"/>
  <c r="AL106" i="19"/>
  <c r="AL105" i="19"/>
  <c r="AL104" i="19"/>
  <c r="AL103" i="19"/>
  <c r="AL102" i="19"/>
  <c r="AL101" i="19"/>
  <c r="AL100" i="19"/>
  <c r="AL99" i="19"/>
  <c r="AL98" i="19"/>
  <c r="AL97" i="19"/>
  <c r="AL96" i="19"/>
  <c r="AL95" i="19"/>
  <c r="AL94" i="19"/>
  <c r="AL93" i="19"/>
  <c r="AL92" i="19"/>
  <c r="AL91" i="19"/>
  <c r="AL90" i="19"/>
  <c r="AL89" i="19"/>
  <c r="AL88" i="19"/>
  <c r="AL87" i="19"/>
  <c r="AL86" i="19"/>
  <c r="AL85" i="19"/>
  <c r="AL84" i="19"/>
  <c r="AL83" i="19"/>
  <c r="AL82" i="19"/>
  <c r="AL81" i="19"/>
  <c r="AL80" i="19"/>
  <c r="AL79" i="19"/>
  <c r="AL78" i="19"/>
  <c r="AL77" i="19"/>
  <c r="AL76" i="19"/>
  <c r="AL75" i="19"/>
  <c r="AL74" i="19"/>
  <c r="AL73" i="19"/>
  <c r="AL72" i="19"/>
  <c r="AL71" i="19"/>
  <c r="AL70" i="19"/>
  <c r="AL69" i="19"/>
  <c r="AL68" i="19"/>
  <c r="AL67" i="19"/>
  <c r="AL66" i="19"/>
  <c r="AL65" i="19"/>
  <c r="AL64" i="19"/>
  <c r="AL63" i="19"/>
  <c r="AL62" i="19"/>
  <c r="AL61" i="19"/>
  <c r="AL60" i="19"/>
  <c r="AL59" i="19"/>
  <c r="AL58" i="19"/>
  <c r="AL57" i="19"/>
  <c r="AL56" i="19"/>
  <c r="AL55" i="19"/>
  <c r="AL54" i="19"/>
  <c r="AL53" i="19"/>
  <c r="AL52" i="19"/>
  <c r="AL51" i="19"/>
  <c r="AL50" i="19"/>
  <c r="AL49" i="19"/>
  <c r="AL48" i="19"/>
  <c r="AL47" i="19"/>
  <c r="AL46" i="19"/>
  <c r="AL45" i="19"/>
  <c r="AL44" i="19"/>
  <c r="AL43" i="19"/>
  <c r="AL42" i="19"/>
  <c r="AL41" i="19"/>
  <c r="AL40" i="19"/>
  <c r="AL39" i="19"/>
  <c r="AL38" i="19"/>
  <c r="AL37" i="19"/>
  <c r="AL36" i="19"/>
  <c r="AL35" i="19"/>
  <c r="AL34" i="19"/>
  <c r="AL33" i="19"/>
  <c r="AL32" i="19"/>
  <c r="AL31" i="19"/>
  <c r="AL30" i="19"/>
  <c r="AL29" i="19"/>
  <c r="AL28" i="19"/>
  <c r="AL27" i="19"/>
  <c r="AL26" i="19"/>
  <c r="AL25" i="19"/>
  <c r="AL24" i="19"/>
  <c r="AL23" i="19"/>
  <c r="AL22" i="19"/>
  <c r="AL21" i="19"/>
  <c r="AL20" i="19"/>
  <c r="AL19" i="19"/>
  <c r="AL18" i="19"/>
  <c r="AL17" i="19"/>
  <c r="AL16" i="19"/>
  <c r="AL15" i="19"/>
  <c r="AL14" i="19"/>
  <c r="AL13" i="19"/>
  <c r="AY9" i="19"/>
  <c r="AX9" i="19"/>
  <c r="AW9" i="19"/>
  <c r="AB9" i="19"/>
  <c r="AA9" i="19"/>
  <c r="P9" i="19"/>
  <c r="O9" i="19"/>
  <c r="AJ8" i="19"/>
  <c r="AJ9" i="19" s="1"/>
  <c r="AI8" i="19"/>
  <c r="AI9" i="19" s="1"/>
  <c r="AH8" i="19"/>
  <c r="AH9" i="19" s="1"/>
  <c r="AG8" i="19"/>
  <c r="AG9" i="19" s="1"/>
  <c r="AF8" i="19"/>
  <c r="AF9" i="19" s="1"/>
  <c r="AE8" i="19"/>
  <c r="AE9" i="19" s="1"/>
  <c r="AD8" i="19"/>
  <c r="AD9" i="19" s="1"/>
  <c r="AC8" i="19"/>
  <c r="AC9" i="19" s="1"/>
  <c r="AB8" i="19"/>
  <c r="AA8" i="19"/>
  <c r="Z8" i="19"/>
  <c r="Z9" i="19" s="1"/>
  <c r="Y8" i="19"/>
  <c r="Y9" i="19" s="1"/>
  <c r="X8" i="19"/>
  <c r="X9" i="19" s="1"/>
  <c r="W8" i="19"/>
  <c r="W9" i="19" s="1"/>
  <c r="V8" i="19"/>
  <c r="V9" i="19" s="1"/>
  <c r="U8" i="19"/>
  <c r="U9" i="19" s="1"/>
  <c r="T8" i="19"/>
  <c r="T9" i="19" s="1"/>
  <c r="S8" i="19"/>
  <c r="S9" i="19" s="1"/>
  <c r="R8" i="19"/>
  <c r="R9" i="19" s="1"/>
  <c r="Q8" i="19"/>
  <c r="Q9" i="19" s="1"/>
  <c r="P8" i="19"/>
  <c r="O8" i="19"/>
  <c r="N8" i="19"/>
  <c r="N9" i="19" s="1"/>
  <c r="M8" i="19"/>
  <c r="M9" i="19" s="1"/>
  <c r="L8" i="19"/>
  <c r="L9" i="19" s="1"/>
  <c r="K8" i="19"/>
  <c r="K9" i="19" s="1"/>
  <c r="J8" i="19"/>
  <c r="J9" i="19" s="1"/>
  <c r="I8" i="19"/>
  <c r="I9" i="19" s="1"/>
  <c r="H8" i="19"/>
  <c r="H9" i="19" s="1"/>
  <c r="G8" i="19"/>
  <c r="G9" i="19" s="1"/>
  <c r="AL7" i="19"/>
  <c r="AL8" i="19" l="1"/>
  <c r="AL9" i="19" s="1"/>
  <c r="D9" i="7" l="1"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C26" i="7"/>
  <c r="E26" i="7"/>
  <c r="F26" i="7"/>
  <c r="G26" i="7"/>
  <c r="I26" i="7"/>
  <c r="C27" i="7"/>
  <c r="F27" i="7"/>
  <c r="G27" i="7"/>
  <c r="I27" i="7"/>
  <c r="C28" i="7"/>
  <c r="E28" i="7"/>
  <c r="F28" i="7"/>
  <c r="G28" i="7"/>
  <c r="I28" i="7"/>
  <c r="C29" i="7"/>
  <c r="E29" i="7"/>
  <c r="F29" i="7"/>
  <c r="G29" i="7"/>
  <c r="I29" i="7"/>
  <c r="C30" i="7"/>
  <c r="E30" i="7"/>
  <c r="F30" i="7"/>
  <c r="G30" i="7"/>
  <c r="I30" i="7"/>
  <c r="C31" i="7"/>
  <c r="F31" i="7"/>
  <c r="G31" i="7"/>
  <c r="I31" i="7"/>
  <c r="C32" i="7"/>
  <c r="E32" i="7"/>
  <c r="F32" i="7"/>
  <c r="G32" i="7"/>
  <c r="I32" i="7"/>
  <c r="C33" i="7"/>
  <c r="E33" i="7"/>
  <c r="F33" i="7"/>
  <c r="G33" i="7"/>
  <c r="I33" i="7"/>
  <c r="C34" i="7"/>
  <c r="E34" i="7"/>
  <c r="F34" i="7"/>
  <c r="G34" i="7"/>
  <c r="I34" i="7"/>
  <c r="C35" i="7"/>
  <c r="E35" i="7"/>
  <c r="F35" i="7"/>
  <c r="G35" i="7"/>
  <c r="I35" i="7"/>
  <c r="C36" i="7"/>
  <c r="E36" i="7"/>
  <c r="F36" i="7"/>
  <c r="G36" i="7"/>
  <c r="I36" i="7"/>
  <c r="C37" i="7"/>
  <c r="E37" i="7"/>
  <c r="F37" i="7"/>
  <c r="G37" i="7"/>
  <c r="I37" i="7"/>
  <c r="C38" i="7"/>
  <c r="E38" i="7"/>
  <c r="F38" i="7"/>
  <c r="G38" i="7"/>
  <c r="I38" i="7"/>
  <c r="C39" i="7"/>
  <c r="E39" i="7"/>
  <c r="F39" i="7"/>
  <c r="G39" i="7"/>
  <c r="I39" i="7"/>
  <c r="C40" i="7"/>
  <c r="E40" i="7"/>
  <c r="F40" i="7"/>
  <c r="G40" i="7"/>
  <c r="I40" i="7"/>
  <c r="C41" i="7"/>
  <c r="E41" i="7"/>
  <c r="F41" i="7"/>
  <c r="G41" i="7"/>
  <c r="I41" i="7"/>
  <c r="K5" i="7"/>
  <c r="K7" i="7"/>
  <c r="K38" i="7" l="1"/>
  <c r="K26" i="7"/>
  <c r="K40" i="7"/>
  <c r="K29" i="7"/>
  <c r="K36" i="7"/>
  <c r="K27" i="7"/>
  <c r="K34" i="7"/>
  <c r="K31" i="7"/>
  <c r="K30" i="7"/>
  <c r="K41" i="7"/>
  <c r="K33" i="7"/>
  <c r="K35" i="7"/>
  <c r="K37" i="7"/>
  <c r="K28" i="7"/>
  <c r="K32" i="7"/>
  <c r="K39" i="7"/>
  <c r="C4" i="7"/>
  <c r="D4" i="7" a="1"/>
  <c r="D4" i="7" s="1"/>
  <c r="E4" i="7"/>
  <c r="F4" i="7"/>
  <c r="G4" i="7"/>
  <c r="I4" i="7"/>
  <c r="C5" i="7"/>
  <c r="D5" i="7" a="1"/>
  <c r="D5" i="7" s="1"/>
  <c r="E5" i="7"/>
  <c r="F5" i="7"/>
  <c r="G5" i="7"/>
  <c r="I5" i="7"/>
  <c r="C6" i="7"/>
  <c r="D6" i="7" a="1"/>
  <c r="D6" i="7" s="1"/>
  <c r="E6" i="7"/>
  <c r="F6" i="7"/>
  <c r="G6" i="7"/>
  <c r="I6" i="7"/>
  <c r="C7" i="7"/>
  <c r="D7" i="7" a="1"/>
  <c r="D7" i="7" s="1"/>
  <c r="E7" i="7"/>
  <c r="F7" i="7"/>
  <c r="G7" i="7"/>
  <c r="I7" i="7"/>
  <c r="C8" i="7"/>
  <c r="D8" i="7" a="1"/>
  <c r="D8" i="7" s="1"/>
  <c r="E8" i="7"/>
  <c r="F8" i="7"/>
  <c r="G8" i="7"/>
  <c r="I8" i="7"/>
  <c r="C9" i="7"/>
  <c r="E9" i="7"/>
  <c r="F9" i="7"/>
  <c r="G9" i="7"/>
  <c r="I9" i="7"/>
  <c r="C10" i="7"/>
  <c r="E10" i="7"/>
  <c r="F10" i="7"/>
  <c r="G10" i="7"/>
  <c r="I10" i="7"/>
  <c r="C11" i="7"/>
  <c r="E11" i="7"/>
  <c r="F11" i="7"/>
  <c r="G11" i="7"/>
  <c r="I11" i="7"/>
  <c r="C12" i="7"/>
  <c r="E12" i="7"/>
  <c r="F12" i="7"/>
  <c r="G12" i="7"/>
  <c r="I12" i="7"/>
  <c r="C13" i="7"/>
  <c r="E13" i="7"/>
  <c r="F13" i="7"/>
  <c r="G13" i="7"/>
  <c r="I13" i="7"/>
  <c r="E14" i="7"/>
  <c r="F14" i="7"/>
  <c r="G14" i="7"/>
  <c r="I14" i="7"/>
  <c r="C15" i="7"/>
  <c r="E15" i="7"/>
  <c r="F15" i="7"/>
  <c r="G15" i="7"/>
  <c r="I15" i="7"/>
  <c r="C16" i="7"/>
  <c r="E16" i="7"/>
  <c r="F16" i="7"/>
  <c r="G16" i="7"/>
  <c r="I16" i="7"/>
  <c r="C17" i="7"/>
  <c r="E17" i="7"/>
  <c r="F17" i="7"/>
  <c r="G17" i="7"/>
  <c r="I17" i="7"/>
  <c r="C18" i="7"/>
  <c r="E18" i="7"/>
  <c r="F18" i="7"/>
  <c r="G18" i="7"/>
  <c r="I18" i="7"/>
  <c r="C19" i="7"/>
  <c r="E19" i="7"/>
  <c r="F19" i="7"/>
  <c r="G19" i="7"/>
  <c r="I19" i="7"/>
  <c r="E20" i="7"/>
  <c r="F20" i="7"/>
  <c r="G20" i="7"/>
  <c r="I20" i="7"/>
  <c r="C21" i="7"/>
  <c r="E21" i="7"/>
  <c r="F21" i="7"/>
  <c r="G21" i="7"/>
  <c r="I21" i="7"/>
  <c r="C22" i="7"/>
  <c r="F22" i="7"/>
  <c r="G22" i="7"/>
  <c r="I22" i="7"/>
  <c r="C23" i="7"/>
  <c r="E23" i="7"/>
  <c r="F23" i="7"/>
  <c r="G23" i="7"/>
  <c r="I23" i="7"/>
  <c r="C24" i="7"/>
  <c r="E24" i="7"/>
  <c r="F24" i="7"/>
  <c r="G24" i="7"/>
  <c r="I24" i="7"/>
  <c r="C25" i="7"/>
  <c r="E25" i="7"/>
  <c r="F25" i="7"/>
  <c r="G25" i="7"/>
  <c r="I25" i="7"/>
  <c r="C42" i="7"/>
  <c r="D42" i="7" a="1"/>
  <c r="D42" i="7" s="1"/>
  <c r="E42" i="7"/>
  <c r="F42" i="7"/>
  <c r="G42" i="7"/>
  <c r="K42" i="7" s="1"/>
  <c r="I42" i="7"/>
  <c r="K24" i="7" l="1"/>
  <c r="K18" i="7"/>
  <c r="K6" i="7"/>
  <c r="K22" i="7"/>
  <c r="K13" i="7"/>
  <c r="K21" i="7"/>
  <c r="K16" i="7"/>
  <c r="K10" i="7"/>
  <c r="K9" i="7"/>
  <c r="K8" i="7"/>
  <c r="K14" i="7"/>
  <c r="K11" i="7"/>
  <c r="K25" i="7"/>
  <c r="K19" i="7"/>
  <c r="K15" i="7"/>
  <c r="K12" i="7"/>
  <c r="K4" i="7"/>
  <c r="K23" i="7"/>
  <c r="K20" i="7"/>
  <c r="K17" i="7"/>
  <c r="T10" i="5"/>
  <c r="T10" i="4"/>
  <c r="T1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jkreime1</author>
  </authors>
  <commentList>
    <comment ref="E11" authorId="0" shapeId="0" xr:uid="{3B75D763-814F-4AE2-90AD-8FA969798E05}">
      <text>
        <r>
          <rPr>
            <b/>
            <sz val="8"/>
            <color indexed="81"/>
            <rFont val="Tahoma"/>
            <family val="2"/>
          </rPr>
          <t>responsible person (=name)</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<sst xmlns="http://schemas.openxmlformats.org/spreadsheetml/2006/main" count="3331" uniqueCount="1448">
  <si>
    <t>Week (C/1000)</t>
  </si>
  <si>
    <t>Day (C/1000)</t>
  </si>
  <si>
    <t>Problem Description</t>
  </si>
  <si>
    <t>Feb'25</t>
  </si>
  <si>
    <t>BX726 Plant controllable claims more than 1 in MY 25</t>
  </si>
  <si>
    <t>REPORTED PAINT IS FLAKING OFF BOTH FRONT WHEEL ARCH MOULDINGS. REMOVE BOTH FRONT WHEEL ARCH MOULDINGS. PREPARE AND REPAINT BOTH MOULDINGS AND THEN REFIT BACK TO VEHICLE.</t>
  </si>
  <si>
    <t>THE REAR DOOR INTERIOR LINING OF THE VEHICLE HAS NOT BEEN OPENED ON A PART OF THE FRONT END. THE PROBLEM WILL BE FIXED WITH THE CHANGE OF THE COVER.</t>
  </si>
  <si>
    <t>DRIVERS DOOR GAP TO THE MUDGUARD IS TOO NARROW. ADJUST THE DOOR.</t>
  </si>
  <si>
    <t>BAD ADJUSTMENT OF THE ENGINE COVER. HOOD ADJUSTMENT.</t>
  </si>
  <si>
    <t>REAR LEFT GASKET DAMAGED. REPLACEMENT OF LEFT REAR WINDOW GASKET AND LEFT REAR SIDE WINDOW.</t>
  </si>
  <si>
    <t>LICENSE LAMP HANDLE COMES OFF. HANDLE HOOKS REPLACEMENT.</t>
  </si>
  <si>
    <t>DAMAGED DUE TO NOT FITTED CORRECTLY, RENEW TRIM.</t>
  </si>
  <si>
    <t>LIFTGATE SQUEAK/VIBRATION. ADJUST LIFTGATE.</t>
  </si>
  <si>
    <t>THE LEFT WINDSHIELD COMES OFF. WINDSHIELD MOLDING REPLACEMENT.</t>
  </si>
  <si>
    <t>PAINT SMUDGES IN THE PAINT ON THE DRIVERS DOOR.</t>
  </si>
  <si>
    <t>WIPERS RATTLE AND MAKE NOISE FROM THE VERY BEGINNING, REPLACED.</t>
  </si>
  <si>
    <t>FRONT WIPER ARM DEFORMED, REPLACED.</t>
  </si>
  <si>
    <t>Where should be 
catched in Plant?</t>
  </si>
  <si>
    <t>No.</t>
  </si>
  <si>
    <t>THE VEHICLE IS PULLING TO THE RIGHT. VEHICLE HAS BAD ROD ADJUSTMENT. ROD ALIGNMENT.</t>
  </si>
  <si>
    <t>Monthly
Trend</t>
  </si>
  <si>
    <t>Weekly Trend</t>
  </si>
  <si>
    <t>Daily Trend</t>
  </si>
  <si>
    <t>Where should be catched in Plant?</t>
  </si>
  <si>
    <t>NO DATA FOUND</t>
  </si>
  <si>
    <t>GEAR SHIFT CABLE, IMPROPER ADJUST</t>
  </si>
  <si>
    <t>NOISY WHILE DRIVING WITH THE ENGINE. FOUND THE PROBLEM IN THE TRANSMISSION BELT TENSIONER THAT IS NOISY. REPLACED.</t>
  </si>
  <si>
    <t>RH REAR DOOR WILL NOT LATCH. RH REAR DOOR LATCH MECHANICAL FAULT, REPLACED.</t>
  </si>
  <si>
    <t>TAILGATE DOES NOT OPEN COMPLETELY BY ITSELF. CHECK WIRING TO LIFTGATE LOCK; LOCK HAS TO BE REPLACED.</t>
  </si>
  <si>
    <t>WHEEL NUT BROKE UPON REMOVAL. UPON REMOVAL OF OSF WHEEL FOUND LOCKNUT CASING HAS COME ADRIFT, UPON CLOSING INSPECTION FOUND CASING HAD POOR BONDING. REPLACED LOCKNUT.</t>
  </si>
  <si>
    <t>CONDENSATION IN TAILLIGHT. LAMP REPLACEMENT REQUIRED.</t>
  </si>
  <si>
    <t>REPORTED PAINT IS FLAKING OFF BOTH FRONT WHEEL ARCH MOULDINGS. REMOVE BOTH FRONT WHEEL ARCH MOULDINGS. 
PREPARE AND REPAINT BOTH MOULDINGS AND THEN REFIT BACK TO VEHICLE.</t>
  </si>
  <si>
    <t>THE REAR DOOR INTERIOR LINING OF THE VEHICLE HAS NOT BEEN OPENED ON A PART OF THE FRONT END. THE PROBLEM 
WILL BE FIXED WITH THE CHANGE OF THE COVER.</t>
  </si>
  <si>
    <t>FOUND A TRIM PIECE UNDERNEATH AIR DEFLECTOR AND ITS CLIPS TO BE SITTING UP ON FRONT BUMPER BAR, CLIPS UNABLE TO SECURE CORRECTLY ONTO BAR, BENT CLIPS DOWNWARDS TO TRIM SIT CORRECTLY. REPLACED AIR DEFLECTOR. THE PLASTIC TRIM THE CLIPS ONTO THE BUMPER BAR, THE 2 CLIPS IN THE TOP MIDDLE DONT LOCATE INTO THE BUMPER BAR CORRECTLY WHICH CAUSES THEM TO SIT UP AND DISTORT THE AIR DEFLECTOR.</t>
  </si>
  <si>
    <t>CONFIRMED FUEL CAP NOT ALIGNED WITH BODY OF THE VEHICLE. ADJUSTED FUEL FILLER NECK UNTILL FUEL CAP SAT FLUSH WITH BODY OF VEHICLE.</t>
  </si>
  <si>
    <t>GEARS CANNOT BE ENGAGED AT TIMES, THEY JUMP PARTIALLY. VERIFICATION SHOWED THAT THE WIRE ROPE HOISTS WERE WRONGLY ADJUSTED.</t>
  </si>
  <si>
    <t>HEADLIGHTS AND REAR LIGHTS ARE NOT ALIGNED. HEADLAMPS NOT ALIGNED WITH BONNET AND MUDGUARDS, MAINLY THE RH. HEADLAMPS ALIGNMENT PERFORMED.</t>
  </si>
  <si>
    <t>RATTLING NOISES FROM THE TAILGATE. LOOSE NOISE IN THE TAILGATE WHEN OPENING/CLOSING. LOWER TAILGATE LINING WAS REMOVED AND INSTALLED. 
LOOSE PLASTIC LINING PART IN THE TAILGATE WAS REMOVED.</t>
  </si>
  <si>
    <t>RIGHT WINDSHIELD SEAL WARPED  BROKEN. REPLACEMENT RIGHT WINDSCREEN SEAL.</t>
  </si>
  <si>
    <t>THE VEHICLE IS GIVING BELT MALFUNCTION B140D . THE RIGHT REAR SEAT BELT IS DEFECTIVE, IT NEEDS TO BE REPLACED.</t>
  </si>
  <si>
    <t>LEFT TAIL LAMP UNDER PAINT CHIPPING. PAINT MISSING UNDER LEFT REAR LAMP.</t>
  </si>
  <si>
    <t>Nr.crt</t>
  </si>
  <si>
    <t>INV SEATBELT WARNING LIGHT CONSTANTLY ON DASH. CONFIRMED CONCERN. CHECKS INSPECTED WIRING FOUND TO BE CRUSHED REPLACED TO RECTIFY FAULT.</t>
  </si>
  <si>
    <t>RATTLING NOISES FROM THE TAILGATE. LOOSE NOISE IN THE TAILGATE WHEN OPENING/CLOSING. LOWER TAILGATE LINING WAS REMOVED AND INSTALLED. LOOSE PLASTIC LINING PART IN THE TAILGATE WAS REMOVED.</t>
  </si>
  <si>
    <t>Assy ISPC, PreCAL</t>
  </si>
  <si>
    <t>BODY METAL FINISH, MRL, PreCAL</t>
  </si>
  <si>
    <t>PAINT BUY OFF, PreCAL</t>
  </si>
  <si>
    <t>N/A</t>
  </si>
  <si>
    <t xml:space="preserve">FENDER APPLIQUE, PEELED PAINT, , , , , </t>
  </si>
  <si>
    <t xml:space="preserve">FENDER APPLIQUE, LOOSE, , , , , </t>
  </si>
  <si>
    <t xml:space="preserve">DOOR, FIT, , , , , </t>
  </si>
  <si>
    <t xml:space="preserve">HOOD, FIT, , , , , </t>
  </si>
  <si>
    <t xml:space="preserve">DOOR BELT MOLDING, DAMAGED, , , , , </t>
  </si>
  <si>
    <t xml:space="preserve">LIFT GATE HANDLE, LOOSE, , , , , </t>
  </si>
  <si>
    <t xml:space="preserve">SAIL MOLDING, FIT, , , , , </t>
  </si>
  <si>
    <t xml:space="preserve">LIFT GATE, IMPROPER ADJUST, , , , , </t>
  </si>
  <si>
    <t xml:space="preserve">WHEEL LINER, LOOSE, , , , , </t>
  </si>
  <si>
    <t xml:space="preserve">WINDSHIELD MOLDING, LOOSE, , , , , </t>
  </si>
  <si>
    <t xml:space="preserve">WIPER BLADE, POOR CLEANING, , , , , </t>
  </si>
  <si>
    <t xml:space="preserve">WIPER ARM, DEFECTIVE, , , , , </t>
  </si>
  <si>
    <t xml:space="preserve">AIR DEFLECTOR, DEFECTIVE, , , , , </t>
  </si>
  <si>
    <t xml:space="preserve">CLEAR VISION, MISALIGNED, , , , , </t>
  </si>
  <si>
    <t xml:space="preserve">FUEL DOOR, IMPROPER ASSEMBLY, , , , , </t>
  </si>
  <si>
    <t xml:space="preserve">HEAD LAMP AIM, DEFECTIVE, , , , , </t>
  </si>
  <si>
    <t xml:space="preserve">LIFT GATE TRIM PANEL, RATTLES, , , , , </t>
  </si>
  <si>
    <t xml:space="preserve">SAIL MOLDING, DAMAGED, , , , , </t>
  </si>
  <si>
    <t xml:space="preserve">SEAT BELT BUCKLE, DEFECTIVE, , , , , </t>
  </si>
  <si>
    <t xml:space="preserve">SEAT BELT BUCKLE, PINCHED/DAMAGED WIRE, , , , , </t>
  </si>
  <si>
    <t xml:space="preserve">TAIL LAMP, IMPROPER ASSEMBLY, , , , , </t>
  </si>
  <si>
    <t xml:space="preserve">BELT TENSIONER, NOISY, SOUND QUALITY, , , FOX GAS I3 UPGRADE (GTDI) - CEPRO, </t>
  </si>
  <si>
    <t xml:space="preserve">DOOR LATCH, DEFECTIVE, , , , , </t>
  </si>
  <si>
    <t xml:space="preserve">LIFT GATE LATCH, IMPROPER FUNCTION, , , , , </t>
  </si>
  <si>
    <t xml:space="preserve">LUG NUT - LOCKING, DAMAGED, , , , , </t>
  </si>
  <si>
    <t>TAIL LAMP, CONDENSATION, , , , , PART REPAIR</t>
  </si>
  <si>
    <t>Monthly</t>
  </si>
  <si>
    <t>BSAQ Status</t>
  </si>
  <si>
    <t>Production Areas</t>
  </si>
  <si>
    <t>CAL</t>
  </si>
  <si>
    <t>Surveillance Audit</t>
  </si>
  <si>
    <t>Yard Check(Y/N)</t>
  </si>
  <si>
    <t>PLANT
STATUS</t>
  </si>
  <si>
    <t xml:space="preserve">WINDSHIELD, LEAK - WATER, , , , , </t>
  </si>
  <si>
    <t xml:space="preserve">FENDER, FIT, , , , , </t>
  </si>
  <si>
    <t>SPEAKER, INOPERATIVE, , , , , REPLACED</t>
  </si>
  <si>
    <t>G</t>
  </si>
  <si>
    <t xml:space="preserve">SPLASH SHIELD, LOOSE, , , , , </t>
  </si>
  <si>
    <t xml:space="preserve">COWL GRILLE, LOOSE, , , , , </t>
  </si>
  <si>
    <t>CAMERA, INOPERATIVE, , , , REAR, REPLACED</t>
  </si>
  <si>
    <t xml:space="preserve">DOOR GLASS FLOCK RUN, BENT, , , , , </t>
  </si>
  <si>
    <t xml:space="preserve">WINDOW WASHER PUMP, INOPERATIVE, , , , , </t>
  </si>
  <si>
    <t xml:space="preserve">IGNITION COIL, DEFECTIVE, , , , FOX GTDI, </t>
  </si>
  <si>
    <t>HEAD LAMP MODULE, INOPERATIVE, , , , , RECALIBRATE</t>
  </si>
  <si>
    <t>BATTERY, IMPROPER FUNCTION, , , , FOX GTDI, #19</t>
  </si>
  <si>
    <t xml:space="preserve">FUEL INJECTOR, DAMAGED, , , , FOX GTDI, </t>
  </si>
  <si>
    <t>BATTERY, DEAD, , , , , TRANSPORT</t>
  </si>
  <si>
    <t>IMAGE PROCESSING MODULE, INOPERATIVE, , , , , RECALIBRATE</t>
  </si>
  <si>
    <t>INSTRUMENT PANEL CLUSTER, BLACK SCREEN, , , , DISPLAY, REPLACED</t>
  </si>
  <si>
    <t>MODEM 5G, INOPERATIVE, , , , MODULE, REPLACED</t>
  </si>
  <si>
    <t>BLIND SPOT TROUBLE SENSOR, INOPERATIVE, , , , , REPLACED</t>
  </si>
  <si>
    <t>BATTERY, DEAD, , , , , DEALER MIS-HANDLED</t>
  </si>
  <si>
    <t>SYNC GEN 4, INOPERATIVE, , , , MODULE, RESET</t>
  </si>
  <si>
    <t>DC/DC CONVERTER, IMPROPER FUNCTION, , , , FOX GTDI, # 1</t>
  </si>
  <si>
    <t xml:space="preserve">SPARK PLUG, CONTAMINATED, , , , FOX GTDI, </t>
  </si>
  <si>
    <t>BRAKE PEDAL SWITCH, INOPERATIVE, , , , , REPLACED</t>
  </si>
  <si>
    <t xml:space="preserve">LIFT GATE HANDS FREE SYSTEM, INOPERATIVE, , , , , </t>
  </si>
  <si>
    <t>INSTRUMENT PANEL CLUSTER, IMPROPER FUNCTION, , , , DISPLAY, REPLACED</t>
  </si>
  <si>
    <t xml:space="preserve">FENDER APPLIQUE, LOOSE, , , , REAR, </t>
  </si>
  <si>
    <t>TRANSMISSION (AUTOMATIC), SHIFT QUALITY, SHIFTS ROUGH/JERKY, , , AT - 7DCT300 A7F30 (DCT) - MAGNA, P060A</t>
  </si>
  <si>
    <t>CATALYTIC CONVERTER, DEFECTIVE, , , , FOX GAS I3 UPGRADE (GTDI) - CEPRO, P0420</t>
  </si>
  <si>
    <t>POWER STEERING MODULE, IMPROPER FUNCTION, , , , , REPLACED</t>
  </si>
  <si>
    <t xml:space="preserve">DOOR APPLIQUE, PEELED PAINT, , , , INNER, </t>
  </si>
  <si>
    <t xml:space="preserve">ANTI-LOCK BRAKING SYSTEM MODULE, FAULT, COMMUNICATION, , , , </t>
  </si>
  <si>
    <t>IMAGE PROCESSING MODULE, INOPERATIVE, , , , , REPLACED</t>
  </si>
  <si>
    <t>TIRE PRESSURE SENSOR, INOPERATIVE, , , , , REPLACED</t>
  </si>
  <si>
    <t xml:space="preserve">BLIND SPOT TROUBLE SENSOR, IMPROPER ASSEMBLY, , , , , </t>
  </si>
  <si>
    <t>BATTERY, DEAD, , , , , PLANT BATTERY CARE</t>
  </si>
  <si>
    <t>INSTRUMENT PANEL CLUSTER, INOPERATIVE, , , , DISPLAY, REPLACED</t>
  </si>
  <si>
    <t>BLOWER MOTOR, FOREIGN MATERIAL, , , , , VIN PLATE</t>
  </si>
  <si>
    <t>BATTERY, DEAD, , , , , RECHARGE</t>
  </si>
  <si>
    <t>OBJECT SENSOR, INOPERATIVE, , , , , REPLACED</t>
  </si>
  <si>
    <t xml:space="preserve">FUEL FILLER HOUSING, IMPROPER FUNCTION, , , , , </t>
  </si>
  <si>
    <t>SYNC GEN 4, INOPERATIVE, , , , MODULE, REPLACED</t>
  </si>
  <si>
    <t xml:space="preserve">WHEEL BEARING, IMPROPER FUNCTION, , , , FRONT, </t>
  </si>
  <si>
    <t>BATTERY MANAGEMENT SYSTEM, INOPERATIVE, , , , , REPLACED</t>
  </si>
  <si>
    <t>BELT INTEGRATOR STARTER GENERATOR, IMPROPER FUNCTION, , , , FOX GTDI, # 1</t>
  </si>
  <si>
    <t>INSTRUMENT PANEL CLUSTER, BLACK SCREEN, , , , R1, REPLACED</t>
  </si>
  <si>
    <t xml:space="preserve">RIM, POOR APPEARANCE, , , , , </t>
  </si>
  <si>
    <t xml:space="preserve">THROTTLE BODY, DEFECTIVE, , , , FOX GAS I3 UPGRADE (GTDI) - CEPRO, </t>
  </si>
  <si>
    <t>MULTIPLE FUNCTION DISPLAY, INOPERATIVE, , , , TOUCHSCREEN, REPLACED</t>
  </si>
  <si>
    <t xml:space="preserve">FUEL INJECTION PUMP, DEFECTIVE, , , , FOX GAS I3 UPGRADE (GTDI) - CEPRO, </t>
  </si>
  <si>
    <t xml:space="preserve">DOOR, DIRT IN PAINT, , , , , </t>
  </si>
  <si>
    <t xml:space="preserve">FUEL INJECTOR, IMPROPER FUNCTION, , , , FOX GTDI, </t>
  </si>
  <si>
    <t xml:space="preserve">RIM, DIRT IN PAINT, , , , , </t>
  </si>
  <si>
    <t>ANTENNA BASE, INOPERATIVE, , , , ANTENNA, REPLACED</t>
  </si>
  <si>
    <t xml:space="preserve">SHOCK ABSORBER, LEAK, , , , FRONT, </t>
  </si>
  <si>
    <t>BATTERY MANAGEMENT SYSTEM, INOPERATIVE, , , , , RESET</t>
  </si>
  <si>
    <t>HORN, INOPERATIVE, , , , , REPLACED</t>
  </si>
  <si>
    <t xml:space="preserve">LIFT GATE TRIM PANEL, DAMAGED, , , , , </t>
  </si>
  <si>
    <t xml:space="preserve">WIRING, DAMAGED, , , , SEAT, </t>
  </si>
  <si>
    <t xml:space="preserve">DOOR, CHIPPED, , , , FRONT DOOR, </t>
  </si>
  <si>
    <t>STEERING GEAR, NOISY, KNOCK, , , , PART CHANGE</t>
  </si>
  <si>
    <t>TRANSMISSION SHIFT SOLENOID, DEFECTIVE, , , , AT - 7DCT300 A7F30 (DCT) - MAGNA, P0915</t>
  </si>
  <si>
    <t>BATTERY, IMPROPER FUNCTION, , , , FOX GTDI, # 2</t>
  </si>
  <si>
    <t xml:space="preserve">B-PILLAR, CHIPPED, , , , , </t>
  </si>
  <si>
    <t xml:space="preserve">HOOD, FADED, , , , , </t>
  </si>
  <si>
    <t xml:space="preserve">TAIL LAMP, FIT, , , , , </t>
  </si>
  <si>
    <t>RESTRAINT CONTROL MODULE, INOPERATIVE, , , , , REPLACED</t>
  </si>
  <si>
    <t xml:space="preserve">HEAD LAMP, IMPROPER FUNCTION, , , , , </t>
  </si>
  <si>
    <t xml:space="preserve">AIR BAG, DAMAGED, , , , DRIVER, </t>
  </si>
  <si>
    <t xml:space="preserve">BRAKE ROTOR, VIBRATES, , , , FRONT, </t>
  </si>
  <si>
    <t>CLUTCH, NOISY, UNKNOWN, , , MT - M6F23 (MX65) - MBDX, GTDI</t>
  </si>
  <si>
    <t xml:space="preserve">PANORAMIC ROOF, PEELED PAINT, , , , , </t>
  </si>
  <si>
    <t xml:space="preserve">RIM, SCRATCHED, , , , , </t>
  </si>
  <si>
    <t xml:space="preserve">FENDER, DENT, PAINT NOT BROKEN, , , , </t>
  </si>
  <si>
    <t xml:space="preserve">SPARE WHEEL, MISSING, , , , TRANSPORT, </t>
  </si>
  <si>
    <t>WIRELESS CHARGING SYSTEM, INOPERATIVE, , , , , REPLACED</t>
  </si>
  <si>
    <t xml:space="preserve">WHEEL BEARING, CONTAMINATED, , , , REAR, </t>
  </si>
  <si>
    <t>STARTER, INOPERATIVE, , , , , REPLACED</t>
  </si>
  <si>
    <t xml:space="preserve">C-PILLAR, CHIPPED, , , , , </t>
  </si>
  <si>
    <t>TAIL LAMP, POOR APPEARANCE, , , , , REPLACED</t>
  </si>
  <si>
    <t xml:space="preserve">SEAT COVER, WRINKLED, , , , , </t>
  </si>
  <si>
    <t xml:space="preserve">WIRING, IMPROPER ROUTE, , , , WIPER, </t>
  </si>
  <si>
    <t xml:space="preserve">POWER MIRROR FOLD, INOPERATIVE, , , , , </t>
  </si>
  <si>
    <t xml:space="preserve">TAIL LAMP, DEFECTIVE, , , , , </t>
  </si>
  <si>
    <t>MEDIA HUB CONNECTIVITY MODULE, INOPERATIVE, , , , USB, REPLACED</t>
  </si>
  <si>
    <t xml:space="preserve">DOOR APPLIQUE, DAMAGED, , , , , </t>
  </si>
  <si>
    <t>CONNECTOR TERMINAL, BENT, , , , TRANSMISSION, C 146</t>
  </si>
  <si>
    <t>EMERGENCY CALL SWITCH, INOPERATIVE, , , , , B12B7</t>
  </si>
  <si>
    <t xml:space="preserve">ROOF, WELD SPLATTER, , , , , </t>
  </si>
  <si>
    <t>AUDIO CONTROL MODULE, INOPERATIVE, , , , MODULE, RESET</t>
  </si>
  <si>
    <t xml:space="preserve">SEAT COVER, FOREIGN MATERIAL, , , , , </t>
  </si>
  <si>
    <t xml:space="preserve">CONNECTOR TERMINAL, PUSH OUT, , , , WIPER, </t>
  </si>
  <si>
    <t xml:space="preserve">TIRE BALANCE, OUT OF BALANCE, , , , , </t>
  </si>
  <si>
    <t xml:space="preserve">FUEL GAUGE, INACCURATE, , , , GASOLINE, </t>
  </si>
  <si>
    <t>CONNECTOR, CORRODED, , , , , C 4401</t>
  </si>
  <si>
    <t xml:space="preserve">BRAKE LINE, LEAK, , , , REAR, </t>
  </si>
  <si>
    <t xml:space="preserve">CONNECTOR, DISCONNECTED, , , , WIPER, </t>
  </si>
  <si>
    <t>INSTRUMENT PANEL AIR VENT, DAMAGED, , , , CENTER, CUSTOMER MIS-HANDLED</t>
  </si>
  <si>
    <t>CONNECTOR, DISCONNECTED, , , , ANTENNA, C 999A</t>
  </si>
  <si>
    <t>SPEED CONTROL MODULE, INOPERATIVE, , , , , RECALIBRATE</t>
  </si>
  <si>
    <t xml:space="preserve">SPARK PLUG, CONTAMINATED, , , , FOX GAS I3 UPGRADE (GTDI) - CEPRO, </t>
  </si>
  <si>
    <t xml:space="preserve">AIR BAG DEACTIVATION LAMP, LOOSE, , , , , </t>
  </si>
  <si>
    <t xml:space="preserve">CONNECTOR, DISCONNECTED, , , , PARK AIDE, </t>
  </si>
  <si>
    <t>FENDER APPLIQUE, LOOSE, , , , , TITANIUM</t>
  </si>
  <si>
    <t>AUDIO CONTROL MODULE, INOPERATIVE, , , , , RESET</t>
  </si>
  <si>
    <t xml:space="preserve">GEAR SHIFT CABLE, LOOSE, , , , AT - 7DCT300 A7F30 (DCT) - MAGNA, </t>
  </si>
  <si>
    <t xml:space="preserve">CONNECTOR, DISCONNECTED, , , , TEMPERATURE SENSOR, </t>
  </si>
  <si>
    <t>TRANSMISSION (AUTOMATIC), IMPROPER FUNCTION, , , , AT - 7DCT300 A7F30 (DCT) - MAGNA, P0A47</t>
  </si>
  <si>
    <t xml:space="preserve">DOOR WEATHER STRIP, WAVY, , , , INNER, </t>
  </si>
  <si>
    <t xml:space="preserve">GROUND WIRE, LOOSE, , , , , </t>
  </si>
  <si>
    <t xml:space="preserve">NAMEPLATE - VEHICLE LINE, LOOSE, , , , , </t>
  </si>
  <si>
    <t xml:space="preserve">SCUFF PLATE (RCKR PNL), LOOSE, , , , , </t>
  </si>
  <si>
    <t>COWL GRILLE EXTENSION, BROKEN, , , , , BRACKET</t>
  </si>
  <si>
    <t xml:space="preserve">HEAD LAMP, IMPROPER ADJUST, , , , , </t>
  </si>
  <si>
    <t xml:space="preserve">STEERING COLUMN SHROUD, IMPROPER ASSEMBLY, , , , , </t>
  </si>
  <si>
    <t xml:space="preserve">ANTI-LOCK BRAKING SYSTEM SENSOR, IMPROPER FUNCTION, , , , FRONT, </t>
  </si>
  <si>
    <t xml:space="preserve">ANTENNA BASE, LOOSE, , , , , </t>
  </si>
  <si>
    <t xml:space="preserve">SPEED CONTROL MODULE, IMPROPER ASSEMBLY, , , , , </t>
  </si>
  <si>
    <t>HEAD LAMP CONTROL MODULE, INOPERATIVE, , , , , RECALIBRATE</t>
  </si>
  <si>
    <t xml:space="preserve">GEAR SHIFT CABLE - SELECTOR, FOREIGN MATERIAL, , , , MT - M6F23 (MX65) - MBDX, </t>
  </si>
  <si>
    <t xml:space="preserve">BRAKE, NOISY, SQUEAL, , , FRONT, </t>
  </si>
  <si>
    <t xml:space="preserve">CAMERA, IMPROPER ASSEMBLY, , , , , </t>
  </si>
  <si>
    <t>BODY CONTROL MODULE, INOPERATIVE, , , , , RESET</t>
  </si>
  <si>
    <t>GEAR SHIFT LEVER, STICKING, , , , MT - M6F23 (MX65) - MBDX, ALL</t>
  </si>
  <si>
    <t>WINDSHIELD, CRACKED, , , , , CUSTOMER MIS-HANDLED</t>
  </si>
  <si>
    <t xml:space="preserve">BOX, DAMAGED, , , , , </t>
  </si>
  <si>
    <t xml:space="preserve">HEAD LAMP, DEFECTIVE, , , , , </t>
  </si>
  <si>
    <t xml:space="preserve">RADIATOR, LEAK, , , , , </t>
  </si>
  <si>
    <t xml:space="preserve">HEAD LINER, STAINED, , , , PANORAMIC ROOF, </t>
  </si>
  <si>
    <t xml:space="preserve">HOOD, POOR PAINT REPAIR, , , , , </t>
  </si>
  <si>
    <t xml:space="preserve">LIFT GATE LIFT ARM, DEFECTIVE, , , , POWER, </t>
  </si>
  <si>
    <t>CONNECTOR, DISCONNECTED, , , , CAMERA, C 311</t>
  </si>
  <si>
    <t>KEY FOB, INOPERATIVE, , , , HIGH, REPLACED</t>
  </si>
  <si>
    <t xml:space="preserve">DOOR WINDOW WEATHER STRIP, SCRATCHED, , , , , </t>
  </si>
  <si>
    <t xml:space="preserve">BLIND SPOT TROUBLE SENSOR, INOPERATIVE, , , , , </t>
  </si>
  <si>
    <t>TRANSMISSION (AUTOMATIC), IMPROPER FUNCTION, , , , AT - 7DCT300 A7F30 (DCT) - MAGNA, P287B</t>
  </si>
  <si>
    <t xml:space="preserve">LIFT GATE WEATHER STRIP, DISTORTED, , , , , </t>
  </si>
  <si>
    <t>MODEM 5G, INOPERATIVE, , , , MODULE, RESET</t>
  </si>
  <si>
    <t xml:space="preserve">DOOR WEATHER STRIP - SECONDARY, WAVY, , , , , </t>
  </si>
  <si>
    <t xml:space="preserve">GROUND WIRE, POOR GROUND, , , , STEERING COLUMN, </t>
  </si>
  <si>
    <t xml:space="preserve">BATTERY CABLE, LOOSE, , , , , </t>
  </si>
  <si>
    <t xml:space="preserve">LIFT GATE LIFT ARM, DEFECTIVE, , , , MANUAL, </t>
  </si>
  <si>
    <t xml:space="preserve">SEAT HEIGHT ADJUST HANDLE, MISSING, , , , , </t>
  </si>
  <si>
    <t xml:space="preserve">SCUFF PLATE (RCKR PNL), WRONG, , , , , </t>
  </si>
  <si>
    <t>FUEL INJECTOR, IMPROPER FUNCTION, , , , FOX GTDI, #34</t>
  </si>
  <si>
    <t>STEERING WHEEL CONTROL SWITCH, DEFECTIVE, , , , , REPLACED</t>
  </si>
  <si>
    <t>BELT INTEGRATOR STARTER GENERATOR, IMPROPER FUNCTION, , , , FOX GTDI, # 3</t>
  </si>
  <si>
    <t>AUDIO CONTROL MODULE, INOPERATIVE, , , , , REPLACED</t>
  </si>
  <si>
    <t>BATTERY, IMPROPER FUNCTION, , , , FOX GTDI, # 1</t>
  </si>
  <si>
    <t xml:space="preserve">CLUTCH, BURNED OUT, , , , MT - M6F23 (MX65) - MBDX, </t>
  </si>
  <si>
    <t xml:space="preserve">BRAKE ROTOR, NOISY, SQUEAL, , , REAR, </t>
  </si>
  <si>
    <t xml:space="preserve">CONNECTOR, DISCONNECTED, , , , PRESSURE SENSOR, </t>
  </si>
  <si>
    <t xml:space="preserve">TAIL LAMP, INOPERATIVE, , , , , </t>
  </si>
  <si>
    <t xml:space="preserve">DOOR LATCH CABLE, DEFECTIVE, , , , , </t>
  </si>
  <si>
    <t xml:space="preserve">GEAR SHIFT CABLE, IMPROPER ADJUST, , , , MT - M6F23 (MX65) - MBDX, </t>
  </si>
  <si>
    <t>GEAR SHIFT LEVER, STICKING, , , , MT - M6F23 (MX65) - MBDX, # 1</t>
  </si>
  <si>
    <t xml:space="preserve">FUEL, CONTAMINATED, , , , GASOLINE, </t>
  </si>
  <si>
    <t>TRANSMISSION PUMP, CONTAMINATED, , , , AT - 7DCT300 A7F30 (DCT) - MAGNA, REPLACED</t>
  </si>
  <si>
    <t>INSTRUMENT PANEL CLUSTER, BLACK SCREEN, , , , DISPLAY, RESET</t>
  </si>
  <si>
    <t>INSTRUMENT PANEL CLUSTER, DAMAGED, , , , DISPLAY, REPLACED</t>
  </si>
  <si>
    <t xml:space="preserve">BELT TENSIONER, DEFECTIVE, , , , FOX GAS I3 UPGRADE (GTDI) - CEPRO, </t>
  </si>
  <si>
    <t>BODY CONTROL MODULE, INOPERATIVE, , , , , REPLACED</t>
  </si>
  <si>
    <t xml:space="preserve">SEAT TRACK, IMPROPER ASSEMBLY, , , , , </t>
  </si>
  <si>
    <t xml:space="preserve">CLUTCH SLAVE CYLINDER, LEAK, , , , MT - M6F23 (MX65) - MBDX, </t>
  </si>
  <si>
    <t xml:space="preserve">HEAD LINER, DAMAGED, , , , , </t>
  </si>
  <si>
    <t xml:space="preserve">BODY SIDE, DIE MARK, , , , , </t>
  </si>
  <si>
    <t>BUMPER, MELTED, , , , , DEALER MIS-HANDLED</t>
  </si>
  <si>
    <t xml:space="preserve">CRANK SHAFT OIL SEAL, DEFECTIVE, , , , FOX GAS I3 UPGRADE (GTDI) - CEPRO, </t>
  </si>
  <si>
    <t xml:space="preserve">BUMPER, FIT, , , , , </t>
  </si>
  <si>
    <t xml:space="preserve">PANORAMIC ROOF, DEFECTIVE, , , , , </t>
  </si>
  <si>
    <t xml:space="preserve">AIR BAG, DEFECTIVE, , , , HORN, </t>
  </si>
  <si>
    <t xml:space="preserve">FUEL FILLER FLAP, DIRT IN PAINT, , , , , </t>
  </si>
  <si>
    <t xml:space="preserve">SEAT COVER, DAMAGED, , , , , </t>
  </si>
  <si>
    <t xml:space="preserve">A-PILLAR, SAG, , , , , </t>
  </si>
  <si>
    <t>WIPER SWITCH, DEFECTIVE, , , , , REPLACED</t>
  </si>
  <si>
    <t>LIFT GATE MODULE, INOPERATIVE, , , , , REPLACED</t>
  </si>
  <si>
    <t xml:space="preserve">HOOD, SAG, , , , , </t>
  </si>
  <si>
    <t>LIFT GATE HANDS FREE SENSOR, INOPERATIVE, , , , , REPLACED</t>
  </si>
  <si>
    <t>IGNITION STEERING LOCK, DEFECTIVE, , , , , MODULE FAULT</t>
  </si>
  <si>
    <t xml:space="preserve">ENGINE MOUNT, VIBRATES, , , , FOX GAS I3 UPGRADE (GTDI) - CEPRO, </t>
  </si>
  <si>
    <t>DOOR MODULE, INOPERATIVE, , , , REAR, REPLACED</t>
  </si>
  <si>
    <t xml:space="preserve">INTAKE AIR INTERCOOLER DUCT, BROKEN, , , , FOX GTDI, </t>
  </si>
  <si>
    <t>DOOR MODULE, INOPERATIVE, , , , , RECALIBRATE</t>
  </si>
  <si>
    <t xml:space="preserve">LIFT GATE LATCH, IMPROPER ASSEMBLY, , , , , </t>
  </si>
  <si>
    <t>CONNECTOR TERMINAL, PUSH OUT, , , , PRESSURE, C 146</t>
  </si>
  <si>
    <t xml:space="preserve">SHOCK ABSORBER, LEAK, , , , REAR, </t>
  </si>
  <si>
    <t>EMERGENCY CALL SWITCH, INOPERATIVE, , , , , B116D</t>
  </si>
  <si>
    <t>TRUNK TRIM, MISSING, , , , , FLOOR PAN</t>
  </si>
  <si>
    <t xml:space="preserve">BRAKE, NOISY, SQUEAL, , , REAR, </t>
  </si>
  <si>
    <t>AIR CONDITIONING MODULE, INOPERATIVE, , , , , REPLACED</t>
  </si>
  <si>
    <t>DECAL, BUBBLE, , , , , CUSTOMER MIS-HANDLED</t>
  </si>
  <si>
    <t>CONNECTOR, DISCONNECTED, , , , , C 210</t>
  </si>
  <si>
    <t>CONNECTOR, DISCONNECTED, , , , , C 298</t>
  </si>
  <si>
    <t xml:space="preserve">DECAL, BUBBLE, , , , , </t>
  </si>
  <si>
    <t>CONNECTOR, DISCONNECTED, , , , , C 600A</t>
  </si>
  <si>
    <t xml:space="preserve">WINDOW WASHER PUMP, LEAK - WATER, , , , , </t>
  </si>
  <si>
    <t>INSTRUMENT PANEL CLUSTER, FLICKER, , , , DISPLAY, RESET</t>
  </si>
  <si>
    <t xml:space="preserve">LIFT GATE SWITCH, DAMAGED, , , , , </t>
  </si>
  <si>
    <t xml:space="preserve">LUG NUT - LOCKING KEY, WRONG, , , , , </t>
  </si>
  <si>
    <t xml:space="preserve">C-PILLAR GARNISH, DAMAGED, , , , , </t>
  </si>
  <si>
    <t xml:space="preserve">GEAR SHIFT CABLE, IMPROPER ADJUST, , , , AT - 7DCT300 A7F30 (DCT) - MAGNA, </t>
  </si>
  <si>
    <t>MOISTURE SENSOR, INOPERATIVE, , , , , REPLACED</t>
  </si>
  <si>
    <t xml:space="preserve">DOOR PANEL, DISTORTED, , , , DOOR HANDLE, </t>
  </si>
  <si>
    <t xml:space="preserve">HOOD LATCH, IMPROPER FUNCTION, , , , SWITCH, </t>
  </si>
  <si>
    <t xml:space="preserve">TIRE REPAIR KIT, MISSING, , , , TRANSPORT, </t>
  </si>
  <si>
    <t xml:space="preserve">CONNECTOR, DISCONNECTED, , , , CAMERA REAR, </t>
  </si>
  <si>
    <t xml:space="preserve">CONNECTOR, DISCONNECTED, , , , HEATED WINDSHIELD, </t>
  </si>
  <si>
    <t xml:space="preserve">WIRING, IMPROPER ADJUST, , , , GLOVE BOX, </t>
  </si>
  <si>
    <t>AIR BAG, DISCONNECTED, , , , SEAT, FRONT</t>
  </si>
  <si>
    <t xml:space="preserve">CONNECTOR, DISCONNECTED, , , , EMERGENCY ASSISTANCE, </t>
  </si>
  <si>
    <t xml:space="preserve">AIR BAG, IMPRPR ASMBLY - ELEC, NOT CONNECTED, , , , </t>
  </si>
  <si>
    <t xml:space="preserve">CONNECTOR TERMINAL, PUSH OUT, , , , TAIL GATE, </t>
  </si>
  <si>
    <t>BRAKE PEDAL SWITCH, INOPERATIVE, , , , , PART REPAIR</t>
  </si>
  <si>
    <t xml:space="preserve">LIFT GATE STRIKER, DEFECTIVE, , , , , </t>
  </si>
  <si>
    <t xml:space="preserve">STEERING WHEEL, IMPROPER ASSEMBLY, , , , AIR BAG, </t>
  </si>
  <si>
    <t xml:space="preserve">CONNECTOR, DISCONNECTED, , , , CRANK SHAFT POS SNSR, </t>
  </si>
  <si>
    <t>DOOR PANEL, MISSING, , , , COVER, SCREW</t>
  </si>
  <si>
    <t>KEY FOB, INOPERATIVE, , , , BATTERY, REPLACED</t>
  </si>
  <si>
    <t xml:space="preserve">A-PILLAR GARNISH, LOOSE, , , , , </t>
  </si>
  <si>
    <t>PASSIVE ANTI-THEFT SYSTEM, INOPERATIVE, , , , , REPROGRAM</t>
  </si>
  <si>
    <t>ENGINE, NOISY, CLUNK, , , , REPLACED</t>
  </si>
  <si>
    <t xml:space="preserve">CYLINDER HEAD GASKET, DAMAGED, , , , FOX GAS I3 UPGRADE (GTDI) - CEPRO, </t>
  </si>
  <si>
    <t>ENGINE, DEFECTIVE, , , , FOX GTDI, DEALER MIS-HANDLED</t>
  </si>
  <si>
    <t>TRANSMISSION (AUTOMATIC), NOISY, CLUNK, , , AT - 7DCT300 A7F30 (DCT) - MAGNA, REPLACED</t>
  </si>
  <si>
    <t>ENGINE, FOREIGN MATERIAL, , , , FOX GAS I3 UPGRADE (GTDI) - CEPRO, NUT</t>
  </si>
  <si>
    <t xml:space="preserve">TRANSMISSION CASE, DAMAGED, , , , AT - 7DCT300 A7F30 (DCT) - MAGNA, </t>
  </si>
  <si>
    <t>TRANSMISSION (AUTOMATIC), IMPROPER FUNCTION, , , , AT - 7DCT300 A7F30 (DCT) - MAGNA, P0975</t>
  </si>
  <si>
    <t>ENGINE, NOISY, TICKING, , , FOX GAS I3 UPGRADE (GTDI) - CEPRO, UPPER</t>
  </si>
  <si>
    <t>LOWER CONTROL ARM, LOOSE, , , , , NUT</t>
  </si>
  <si>
    <t xml:space="preserve">ENGINE OIL, CONTAMINATED, , , , FOX GTDI, </t>
  </si>
  <si>
    <t xml:space="preserve">MOON ROOF GLASS, DAMAGED, , , , , </t>
  </si>
  <si>
    <t xml:space="preserve">VEHICLE, IND/ENV FALLOUT, , , , , </t>
  </si>
  <si>
    <t xml:space="preserve">VEHICLE, SCRATCHED, , , , TRANSPORT, </t>
  </si>
  <si>
    <t>GEAR SHIFT LEVER, STICKING, , , , MT - M6F23 (MX65) - MBDX, REVERSE</t>
  </si>
  <si>
    <t xml:space="preserve">TRANSMISSION INTERNAL CONTROLS, DAMAGED, , , , SHIFT FORK, </t>
  </si>
  <si>
    <t xml:space="preserve">STEERING COLUMN, NOISY, UNKNOWN, , , , </t>
  </si>
  <si>
    <t xml:space="preserve">LIFT GATE, DAMAGED, , , , TRANSPORT, </t>
  </si>
  <si>
    <t xml:space="preserve">MUFFLER, CORRODED, , , , , </t>
  </si>
  <si>
    <t xml:space="preserve">TRANSMISSION (MANUAL), NOISY, WHINE, , , MT - M6F23 (MX65) - MBDX, </t>
  </si>
  <si>
    <t xml:space="preserve">CATALYTIC CONVERTER, DEFECTIVE, , , , FOX GAS I3 UPGRADE (GTDI) - CEPRO, </t>
  </si>
  <si>
    <t>WIRING, CORRODED, , , , POWERTRAIN CNTRL MDL, #160</t>
  </si>
  <si>
    <t>TRANSMISSION SYNCHRONIZER, STICKING, , , , MT - M6F23 (MX65) - MBDX, #12</t>
  </si>
  <si>
    <t>TRANSMISSION SYNCHRONIZER, STICKING, , , , MT - M6F23 (MX65) - MBDX, # 3</t>
  </si>
  <si>
    <t>INSTRUMENT PANEL CLUSTER, INOPERATIVE, , , , X1, REPLACED</t>
  </si>
  <si>
    <t>INSTRUMENT PANEL CLUSTER, IMPROPER FUNCTION, , , , X1, REPLACED</t>
  </si>
  <si>
    <t>INSTRUMENT PANEL CLUSTER, CONTAMINATED, , , , X1, REPLACED</t>
  </si>
  <si>
    <t>INSTRUMENT PANEL CLUSTER, BLACK SCREEN, , , , X1, REPLACED</t>
  </si>
  <si>
    <t>BELT INTEGRATOR STARTER GENERATOR, IMPROPER FUNCTION, , , , FOX GTDI, # 2</t>
  </si>
  <si>
    <t xml:space="preserve">PANORAMIC ROOF, INOPERATIVE, , , , , </t>
  </si>
  <si>
    <t xml:space="preserve">INSTRUMENT PANEL, DAMAGED, , , , , </t>
  </si>
  <si>
    <t>BELT INTEGRATOR STARTER GENERATOR, IMPROPER FUNCTION, , , , FOX GTDI, #15</t>
  </si>
  <si>
    <t>BATTERY, IMPROPER FUNCTION, , , , FOX GTDI, PARTS RETURN</t>
  </si>
  <si>
    <t>INSTRUMENT PANEL CLUSTER, FLICKER, , , , X1, REPLACED</t>
  </si>
  <si>
    <t xml:space="preserve">HEATING VENTILATING AND AIR CONDITIONING CASE, DEFECTIVE, , , , , </t>
  </si>
  <si>
    <t xml:space="preserve">TURBO CHARGER, NOISY, WHISTLE, , , FOX GAS I3 UPGRADE (GTDI) - CEPRO, </t>
  </si>
  <si>
    <t xml:space="preserve">LIFT GATE, DENT, PAINT NOT BROKEN, , , , </t>
  </si>
  <si>
    <t>INSTRUMENT PANEL CLUSTER, IMPROPER FUNCTION, , , , R1, REPLACED</t>
  </si>
  <si>
    <t xml:space="preserve">BUMPER, DAMAGED, , , , TRANSPORT, </t>
  </si>
  <si>
    <t xml:space="preserve">TRANSMISSION SHAFT, OUT OF SPEC, , , , MT - M6F23 (MX65) - MBDX, </t>
  </si>
  <si>
    <t xml:space="preserve">POWER STEERING MODULE, IMPROPER FUNCTION, , , , , </t>
  </si>
  <si>
    <t xml:space="preserve">VEHICLE, FADED, , , , , </t>
  </si>
  <si>
    <t xml:space="preserve">HOOD, DENT, PAINT NOT BROKEN, , , , </t>
  </si>
  <si>
    <t>TRANSMISSION (AUTOMATIC), SHIFT QUALITY, SHIFTS ROUGH/JERKY, , , AT - 7DCT300 A7F30 (DCT) - MAGNA, P0901</t>
  </si>
  <si>
    <t>BELT INTEGRATOR STARTER GENERATOR, IMPROPER FUNCTION, , , , FOX GTDI, #19</t>
  </si>
  <si>
    <t xml:space="preserve">AXLE HALF SHAFT, WELD DEFECTIVE, MISSING, , , FOX GAS I3 UPGRADE (GTDI) - CEPRO, </t>
  </si>
  <si>
    <t xml:space="preserve">HEATING VENTILATING AND AIR CONDITIONING CASE, BROKEN, , , , , </t>
  </si>
  <si>
    <t>WINDSHIELD, DEFECTIVE, , , , , BRACKET</t>
  </si>
  <si>
    <t xml:space="preserve">CLUTCH SLAVE CYLINDER, DEFECTIVE, , , , MT - M6F23 (MX65) - MBDX, </t>
  </si>
  <si>
    <t xml:space="preserve">TRANSMISSION (MANUAL), NOISY, WHINE, , , MT - M6F33 (B6 PLUS) - HTP, </t>
  </si>
  <si>
    <t xml:space="preserve">BRACKET, LOOSE, , , , MIRROR, </t>
  </si>
  <si>
    <t xml:space="preserve">BUMPER, DEFECTIVE, , , , , </t>
  </si>
  <si>
    <t>HEATING VENTILATING AND AIR CONDITIONING CASE, DAMAGED, , , , , REPLACED</t>
  </si>
  <si>
    <t>GEAR SHIFT LEVER, HARD, , , , MT - M6F23 (MX65) - MBDX, REVERSE</t>
  </si>
  <si>
    <t xml:space="preserve">AIR CONDITIONING COMPRESSOR, LEAK, , , , , </t>
  </si>
  <si>
    <t>AIR CONDITIONING COMPRESSOR, DEFECTIVE, , , , , PART NOT SHIPPED</t>
  </si>
  <si>
    <t xml:space="preserve">SUBFRAME ASSEMBLY - REAR, NOISY, KNOCK, , , , </t>
  </si>
  <si>
    <t xml:space="preserve">TURBO CHARGER, FOREIGN MATERIAL, , , , FOX GAS I3 UPGRADE (GTDI) - CEPRO, </t>
  </si>
  <si>
    <t>GEAR SHIFT LEVER, HARD, , , , MT - M6F23 (MX65) - MBDX, PART NOT SHIPPED</t>
  </si>
  <si>
    <t>ALTERNATOR, INOPERATIVE, , , , , REPLACED</t>
  </si>
  <si>
    <t xml:space="preserve">VEHICLE, UNEVEN (SURFACE), , , , , </t>
  </si>
  <si>
    <t xml:space="preserve">WINDSHIELD, CRACKED, , , , TRANSPORT, </t>
  </si>
  <si>
    <t xml:space="preserve">FUEL INJECTION PUMP, IMPROPER ASSEMBLY, , , , FOX GAS I3 UPGRADE (GTDI) - CEPRO, </t>
  </si>
  <si>
    <t xml:space="preserve">WINDSHIELD, DISTORTED, , , , , </t>
  </si>
  <si>
    <t xml:space="preserve">WINDSHIELD - HEATED, INOPERATIVE, , , , , </t>
  </si>
  <si>
    <t>INSTRUMENT PANEL CLUSTER, BLACK SCREEN, , , , , REPLACED</t>
  </si>
  <si>
    <t xml:space="preserve">SPOILER, WRONG COLOR, , , , , </t>
  </si>
  <si>
    <t xml:space="preserve">CLUTCH SLAVE CYLINDER, NOISY, SQUEAL, , , MT - M6F23 (MX65) - MBDX, </t>
  </si>
  <si>
    <t>THERMOSTAT, IMPROPER FUNCTION, , , , FOX GAS I3 UPGRADE (GTDI) - CEPRO, NO PROBLEM FOUND</t>
  </si>
  <si>
    <t xml:space="preserve">VACUUM PUMP, DEFECTIVE, , , , FOX GAS I3 UPGRADE (GTDI) - CEPRO, </t>
  </si>
  <si>
    <t xml:space="preserve">CONNECTOR TERMINAL, PUSH OUT, , , , CELLULAR PHONE/GPS, </t>
  </si>
  <si>
    <t>INSTRUMENT PANEL CLUSTER, INOPERATIVE, , , , , REPLACED</t>
  </si>
  <si>
    <t xml:space="preserve">MOON ROOF SHADE, DAMAGED, , , , , </t>
  </si>
  <si>
    <t>SPEED CONTROL MODULE, INOPERATIVE, , , , , REPLACED</t>
  </si>
  <si>
    <t xml:space="preserve">TRANSMISSION INTERNAL CONTROLS, DEFECTIVE, , , , SHIFT FORK, </t>
  </si>
  <si>
    <t>ENGINE COVER, LEAK, , , , FOX GAS I3 UPGRADE (GTDI) - CEPRO, FRONT</t>
  </si>
  <si>
    <t xml:space="preserve">HEAD LAMP, LEAK - WATER, , , , , </t>
  </si>
  <si>
    <t xml:space="preserve">WINDSHIELD, FLAW IN MATERIAL, , , , , </t>
  </si>
  <si>
    <t>TRANSMISSION PUMP, DEFECTIVE, , , , AT - 7DCT300 A7F30 (DCT) - MAGNA, P090C</t>
  </si>
  <si>
    <t>BATTERY, IMPROPER FUNCTION, , , , FOX GTDI, #18</t>
  </si>
  <si>
    <t xml:space="preserve">TAIL GATE, DIRT IN PAINT, , , , , </t>
  </si>
  <si>
    <t xml:space="preserve">HEAD LAMP, FLAW IN MATERIAL, , , , , </t>
  </si>
  <si>
    <t xml:space="preserve">TAIL GATE, FADED, , , , , </t>
  </si>
  <si>
    <t xml:space="preserve">FENDER, CHIPPED, , , , , </t>
  </si>
  <si>
    <t xml:space="preserve">HEAD LAMP, FAILED, , , , LOW, </t>
  </si>
  <si>
    <t>DIGITAL SIGNAL PROCESSING MODULE, INOPERATIVE, , , , , REPLACED</t>
  </si>
  <si>
    <t>TRANSMISSION CONTROL MODULE, DEFECTIVE, , , , AT - 7DCT300 A7F30 (DCT) - MAGNA, REPLACED</t>
  </si>
  <si>
    <t xml:space="preserve">WINDSHIELD, CRACKED, , , , , </t>
  </si>
  <si>
    <t>WIRING, DAMAGED, , , , POWERTRAIN CNTRL MDL, REPLACED</t>
  </si>
  <si>
    <t xml:space="preserve">VEHICLE, IND/ENV FALLOUT, , , , TRANSPORT, </t>
  </si>
  <si>
    <t>TRANSMISSION CASE, LEAK, , , , MT - M6F23 (MX65) - MBDX, DEALER MIS-HANDLED</t>
  </si>
  <si>
    <t xml:space="preserve">POWER DISTRIBUTION BOX, INOPERATIVE, , , , , </t>
  </si>
  <si>
    <t>CLUTCH, DEFECTIVE, , , , MT - M6F23 (MX65) - MBDX, PART NOT SHIPPED</t>
  </si>
  <si>
    <t>SYNC GEN 3, INOPERATIVE, , , , MODULE, REPLACED</t>
  </si>
  <si>
    <t xml:space="preserve">DOOR, SCRATCHED, , , , TRANSPORT, </t>
  </si>
  <si>
    <t xml:space="preserve">WINDSHIELD - HEATED, LOOSE, , , , MIRROR, </t>
  </si>
  <si>
    <t>BLOWER MOTOR, IMPROPER FUNCTION, , , , , INTERMITTENT</t>
  </si>
  <si>
    <t>CLUTCH SLAVE CYLINDER, IMPROPER FUNCTION, , , , MT - M6F23 (MX65) - MBDX, NO PROBLEM FOUND</t>
  </si>
  <si>
    <t>DOOR, DENT, PAINT BROKEN, , , , CUSTOMER MIS-HANDLED</t>
  </si>
  <si>
    <t xml:space="preserve">BLOWER MOTOR, RATTLES, , , , , </t>
  </si>
  <si>
    <t xml:space="preserve">QUARTER PANEL, SCRATCHED, , , , , </t>
  </si>
  <si>
    <t xml:space="preserve">HEAD LINER, NOISY, CREAK, , , PANORAMIC ROOF, </t>
  </si>
  <si>
    <t>MULTIPLE FUNCTION DISPLAY, DEFECTIVE, , , , TOUCHSCREEN, REPLACED</t>
  </si>
  <si>
    <t>CRANK SHAFT PULLEY, OUT OF BALANCE, , , , FOX GAS I3 UPGRADE (GTDI) - CEPRO, NO PROBLEM FOUND</t>
  </si>
  <si>
    <t xml:space="preserve">AXLE HALF SHAFT, NOISY, CLICK, , , , </t>
  </si>
  <si>
    <t>CONNECTED CTR, INOPERATIVE, , , , , REPLACED</t>
  </si>
  <si>
    <t xml:space="preserve">HEAD LAMP, FAILED, , , , , </t>
  </si>
  <si>
    <t>CONNECTOR, DISCONNECTED, , , , INSTRUMENT PANEL, #390</t>
  </si>
  <si>
    <t xml:space="preserve">WIRING, DAMAGED, , , , STEERING COLUMN, </t>
  </si>
  <si>
    <t xml:space="preserve">BRAKE BOOSTER, NOISY, UNKNOWN, , , , </t>
  </si>
  <si>
    <t xml:space="preserve">HEATING VENTILATING AND AIR CONDITIONING CASE, IMPROPER ASSEMBLY, , , , , </t>
  </si>
  <si>
    <t xml:space="preserve">AIR CONDITIONING THERMAL EXPANSION VALVE, LEAK, , , , , </t>
  </si>
  <si>
    <t xml:space="preserve">GEAR NEUTRAL SENSOR, DEFECTIVE, , , , MT - M6F33 (B6 PLUS) - HTP, </t>
  </si>
  <si>
    <t xml:space="preserve">STEERING WHEEL, WRINKLED, , , , , </t>
  </si>
  <si>
    <t xml:space="preserve">COOLANT PUMP, DAMAGED, , , , FOX GAS I3 UPGRADE (GTDI) - CEPRO, </t>
  </si>
  <si>
    <t xml:space="preserve">HEAD LAMP LED, DEFECTIVE, , , , , </t>
  </si>
  <si>
    <t xml:space="preserve">CONNECTOR TERMINAL, PUSH OUT, , , , DASH PANEL, </t>
  </si>
  <si>
    <t>HEATING VENTILATING AND AIR CONDITIONING CASE, FOREIGN MATERIAL, , , , , SCREW</t>
  </si>
  <si>
    <t xml:space="preserve">STEERING WHEEL - HEATED, DEFECTIVE, , , , , </t>
  </si>
  <si>
    <t>SPEAKER - SUB WOOFER, INOPERATIVE, , , , , REPLACED</t>
  </si>
  <si>
    <t xml:space="preserve">AIR BAG CURTAIN, DEFECTIVE, , , , , </t>
  </si>
  <si>
    <t xml:space="preserve">AIR BAG CURTAIN, RATTLES, , , , , </t>
  </si>
  <si>
    <t>INSTRUMENT PANEL CLUSTER, INACCURATE, , , , , REPLACED</t>
  </si>
  <si>
    <t xml:space="preserve">BRACKET, BROKEN, , , , MIRROR, </t>
  </si>
  <si>
    <t>FENDER APPLIQUE, PEELED PAINT, , , , , CUSTOMER MIS-HANDLED</t>
  </si>
  <si>
    <t xml:space="preserve">HEAD LINER, CREASE, , , , , </t>
  </si>
  <si>
    <t xml:space="preserve">DOOR, FADED, , , , , </t>
  </si>
  <si>
    <t xml:space="preserve">TAIL GATE, THIN PAINT, , , , , </t>
  </si>
  <si>
    <t xml:space="preserve">FUEL TANK, DAMAGED, , , , GASOLINE, </t>
  </si>
  <si>
    <t xml:space="preserve">HEATER HOSE, IMPROPER ASSEMBLY, , , , FOX GAS I3 UPGRADE (GTDI) - CEPRO, </t>
  </si>
  <si>
    <t>CONNECTED CTR, INOPERATIVE, , , , MODULE, REPLACED</t>
  </si>
  <si>
    <t xml:space="preserve">BACKLITE, SCRATCHED, , , , TRANSPORT, </t>
  </si>
  <si>
    <t xml:space="preserve">BUMPER, DIRT IN PAINT, , , , , </t>
  </si>
  <si>
    <t xml:space="preserve">AIR CONDITIONING DRAIN HOSE, BROKEN, , , , , </t>
  </si>
  <si>
    <t xml:space="preserve">HEAD LAMP, POOR APPEARANCE, , , , , </t>
  </si>
  <si>
    <t xml:space="preserve">INTAKE AIR INTERCOOLER, DISLIKE, APPEARANCE, , , DRAGON GAS I3 (GTDI) - CH3, </t>
  </si>
  <si>
    <t xml:space="preserve">QUARTER PANEL, FADED, , , , , </t>
  </si>
  <si>
    <t xml:space="preserve">ROOF, DENT, PAINT BROKEN, , , TRANSPORT, </t>
  </si>
  <si>
    <t xml:space="preserve">TRANSMISSION ROLL RESTRICTOR, NOISY, KNOCK, , , DRAGON GAS I3 (GTDI) - CH3, </t>
  </si>
  <si>
    <t>GEAR SHIFT CABLE, IMPROPER FUNCTION, , , , MT - M6F23 (MX65) - MBDX, REPLACED</t>
  </si>
  <si>
    <t xml:space="preserve">CONNECTOR, DISCONNECTED, , , , DC TO DC CONVERTER, </t>
  </si>
  <si>
    <t>WINDSHIELD, SCRATCHED, , , , , CUSTOMER MIS-HANDLED</t>
  </si>
  <si>
    <t xml:space="preserve">BACKLITE, FLAW IN MATERIAL, , , , , </t>
  </si>
  <si>
    <t xml:space="preserve">AIR CONDITIONING COMPRESSOR CLUTCH, DEFECTIVE, , , , , </t>
  </si>
  <si>
    <t>FUEL TANK SENDER, DEFECTIVE, , , , GASOLINE, P0088</t>
  </si>
  <si>
    <t xml:space="preserve">SUBFRAME ASSEMBLY - FRONT, NOISY, KNOCK, , , , </t>
  </si>
  <si>
    <t xml:space="preserve">BACKLITE, DISLIKE, UNKNOWN, , , , </t>
  </si>
  <si>
    <t xml:space="preserve">GEAR SHIFT BOOT, DISLIKE, APPEARANCE, , , AT - 7DCT300 A7F30 (DCT) - MAGNA, </t>
  </si>
  <si>
    <t xml:space="preserve">WIRING, DAMAGED, , , , CAMERA, </t>
  </si>
  <si>
    <t xml:space="preserve">BUMPER, PEELED PAINT, , , , , </t>
  </si>
  <si>
    <t xml:space="preserve">BUMPER, SCRATCHED, , , , , </t>
  </si>
  <si>
    <t xml:space="preserve">PANORAMIC ROOF, DAMAGED, , , , , </t>
  </si>
  <si>
    <t>STEERING COLUMN CONTROL MODULE, INOPERATIVE, , , , , REPLACED</t>
  </si>
  <si>
    <t xml:space="preserve">DOOR, SEALER ON PAINT, , , , , </t>
  </si>
  <si>
    <t xml:space="preserve">DRIVE SHAFT, NOISY, CLICK, , , , </t>
  </si>
  <si>
    <t>DC/DC CONVERTER, IMPROPER FUNCTION, , , , FOX GTDI, # 2</t>
  </si>
  <si>
    <t xml:space="preserve">FUEL RAIL PRESSURE SENSOR, IMPROPER FUNCTION, , , , FOX GAS I3 UPGRADE (GTDI) - CEPRO, </t>
  </si>
  <si>
    <t xml:space="preserve">SEAT COVER, WORN, , , , , </t>
  </si>
  <si>
    <t xml:space="preserve">FENDER, DIRT IN PAINT, , , , , </t>
  </si>
  <si>
    <t xml:space="preserve">SEAT MASSAGE MODULE, INOPERATIVE, , , , , </t>
  </si>
  <si>
    <t xml:space="preserve">BRAKE CALIPER, IMPROPER FUNCTION, , , , FRONT, </t>
  </si>
  <si>
    <t xml:space="preserve">HEAD LINER, CONTAMINATED, , , , , </t>
  </si>
  <si>
    <t xml:space="preserve">PANORAMIC ROOF, NOISY, ADJUSTMENT, , , , </t>
  </si>
  <si>
    <t xml:space="preserve">PANORAMIC ROOF, CRACKED, , , , , </t>
  </si>
  <si>
    <t>STEERING WHEEL, CUT/TORN/FRAYED, , , , , CUSTOMER MIS-HANDLED</t>
  </si>
  <si>
    <t xml:space="preserve">HEAD LAMP, BROKEN, , , , BULB, </t>
  </si>
  <si>
    <t xml:space="preserve">SEAT BACK, DISTORTED, , , , FRAME, </t>
  </si>
  <si>
    <t xml:space="preserve">FUEL TANK VENT, DEFECTIVE, , , , GASOLINE, </t>
  </si>
  <si>
    <t xml:space="preserve">SEAT BELT, CUT/TORN/FRAYED, , , , , </t>
  </si>
  <si>
    <t>CAMERA, DEFECTIVE, , , , CAMERA, DEALER INSTALLED</t>
  </si>
  <si>
    <t xml:space="preserve">HOOD, THIN PAINT, , , , , </t>
  </si>
  <si>
    <t xml:space="preserve">STEERING WHEEL, SPLIT SEAMS, , , , , </t>
  </si>
  <si>
    <t xml:space="preserve">HEAD LINER, STAINED, , , , , </t>
  </si>
  <si>
    <t>TRAILER TOW MODULE, INOPERATIVE, , , , , DEALER MIS-HANDLED</t>
  </si>
  <si>
    <t xml:space="preserve">WIRING, DAMAGED, , , , ENGINE, </t>
  </si>
  <si>
    <t xml:space="preserve">WIRING, DAMAGED, , , , ENGINE COMPARTMENT, </t>
  </si>
  <si>
    <t>MODEM 4G, INOPERATIVE, , , , MODULE, REPLACED</t>
  </si>
  <si>
    <t>HEAD LAMP, DELAMINATION, , , , , CUSTOMER MIS-HANDLED</t>
  </si>
  <si>
    <t xml:space="preserve">HEAD LAMP, DAMAGED, , , , , </t>
  </si>
  <si>
    <t xml:space="preserve">WIRING, DAMAGED, , , , ANTENNA, </t>
  </si>
  <si>
    <t xml:space="preserve">HOOD, DIRT IN PAINT, , , , , </t>
  </si>
  <si>
    <t>CAMERA, INOPERATIVE, , , , FRONT, REPLACED</t>
  </si>
  <si>
    <t>CONNECTOR TERMINAL, PUSH OUT, , , , ENGINE, C 1792</t>
  </si>
  <si>
    <t xml:space="preserve">RESISTOR, DEFECTIVE, , , , , </t>
  </si>
  <si>
    <t>BODY CONTROL MODULE, INOPERATIVE, , , , , NO PROBLEM FOUND</t>
  </si>
  <si>
    <t xml:space="preserve">QUARTER PANEL, SEALER UNDER PAINT, , , , , </t>
  </si>
  <si>
    <t xml:space="preserve">STEERING WHEEL, BUBBLE, , , , , </t>
  </si>
  <si>
    <t xml:space="preserve">WHEEL STUD, BROKEN, , , , , </t>
  </si>
  <si>
    <t xml:space="preserve">EXHAUST ACTIVE ACTUATOR, IMPROPER FUNCTION, , , , DRAGON GAS I3 (GTDI) - CH3, </t>
  </si>
  <si>
    <t xml:space="preserve">FUEL TANK SENDER, DEFECTIVE, , , , GASOLINE, </t>
  </si>
  <si>
    <t>CONNECTOR, DISCONNECTED, , , , PRESSURE, C 1138</t>
  </si>
  <si>
    <t>FUEL INJECTOR, IMPROPER FUNCTION, , , , FOX GTDI, NO PROBLEM FOUND</t>
  </si>
  <si>
    <t>CONNECTOR, DISCONNECTED, , , , MEDIA GATEWAY MODULE, REPAIRED PART</t>
  </si>
  <si>
    <t>CONNECTOR, DISCONNECTED, , , , POWERTRAIN CNTRL MDL, #130</t>
  </si>
  <si>
    <t>CLIMATE CONTROL AUTOMATIC CONTROL HEAD, INOPERATIVE, , , , , REPLACED</t>
  </si>
  <si>
    <t xml:space="preserve">QUARTER PANEL, DIRT IN PAINT, , , , , </t>
  </si>
  <si>
    <t xml:space="preserve">THERMOSTAT, IMPROPER FUNCTION, , , , FOX GAS I3 UPGRADE (GTDI) - CEPRO, </t>
  </si>
  <si>
    <t xml:space="preserve">HEAD LAMP, STAINED, , , , , </t>
  </si>
  <si>
    <t xml:space="preserve">THERMOSTAT HOUSING, LEAK, , , , FOX GAS I3 UPGRADE (GTDI) - CEPRO, </t>
  </si>
  <si>
    <t xml:space="preserve">FENDER, DENT, PAINT BROKEN, , , , </t>
  </si>
  <si>
    <t xml:space="preserve">STEERING WHEEL, RATTLES, , , , , </t>
  </si>
  <si>
    <t>DC/DC CONVERTER, IMPROPER FUNCTION, , , , FOX GTDI, #20</t>
  </si>
  <si>
    <t>WIRING, PINCHED/DAMAGED WIRE, , , , ENGINE COMPARTMENT, REPAIRED PART</t>
  </si>
  <si>
    <t>SEAT COVER, DAMAGED, , , , BACKREST, CUSTOMER MIS-HANDLED</t>
  </si>
  <si>
    <t xml:space="preserve">HEAD LINER, DAMAGED, , , , PANORAMIC ROOF, </t>
  </si>
  <si>
    <t xml:space="preserve">WIRING, DAMAGED, , , , CAMERA FRONT, </t>
  </si>
  <si>
    <t>MODEM 4G, INOPERATIVE, , , , EMERGENCY ASSISTANCE, REPLACED</t>
  </si>
  <si>
    <t xml:space="preserve">GEAR SHIFT CABLE, BROKEN, , , , AT - 7DCT300 A7F30 (DCT) - MAGNA, </t>
  </si>
  <si>
    <t>MODEM 4G, INOPERATIVE, , , , MOBILE INTERFACE APP, REPLACED</t>
  </si>
  <si>
    <t xml:space="preserve">CONNECTOR, CORRODED, , , , PARK AIDE, </t>
  </si>
  <si>
    <t xml:space="preserve">RIM, SCRATCHED, , , , TRANSPORT, </t>
  </si>
  <si>
    <t xml:space="preserve">AIR CONDITIONING COMPRESSOR LINE, LEAK, , , , , </t>
  </si>
  <si>
    <t xml:space="preserve">STEERING WHEEL, IMPROPERLY SEWN, , , , , </t>
  </si>
  <si>
    <t xml:space="preserve">CRANK SHAFT OIL SEAL, LEAK, , , , FOX GAS I3 UPGRADE (GTDI) - CEPRO, </t>
  </si>
  <si>
    <t xml:space="preserve">FUEL INJECTOR, LEAK, , , , FOX GTDI, </t>
  </si>
  <si>
    <t xml:space="preserve">DOOR PANEL, DEFECTIVE, , , , , </t>
  </si>
  <si>
    <t xml:space="preserve">CONNECTOR TERMINAL, PUSH OUT, , , , BODY BOTH, </t>
  </si>
  <si>
    <t xml:space="preserve">CONSOLE FINISH PANEL, DAMAGED, , , , , </t>
  </si>
  <si>
    <t xml:space="preserve">GROUND WIRE, LOOSE, , , , ENGINE COMPARTMENT, </t>
  </si>
  <si>
    <t xml:space="preserve">BRAKE ROTOR, DAMAGED, , , , FRONT, </t>
  </si>
  <si>
    <t>HOOD, CHIPPED, , , , , CUSTOMER MIS-HANDLED</t>
  </si>
  <si>
    <t xml:space="preserve">HEAD LAMP, DIRTY, , , , , </t>
  </si>
  <si>
    <t>CONNECTOR TERMINAL, PUSH OUT, , , , TRAILER, C 211</t>
  </si>
  <si>
    <t xml:space="preserve">ROOF DITCH, LEAK - WATER, , , , , </t>
  </si>
  <si>
    <t>TRAILER TOW MODULE, INOPERATIVE, , , , , RESET</t>
  </si>
  <si>
    <t>SMART DATA LINK CONNECTOR MODULE, INOPERATIVE, , , , , REPLACED</t>
  </si>
  <si>
    <t xml:space="preserve">TRANSMISSION RANGE SENSOR, DEFECTIVE, , , , AT - 7DCT300 A7F30 (DCT) - MAGNA, </t>
  </si>
  <si>
    <t>INSTRUMENT PANEL CLUSTER, BLACK SCREEN, , , , R1, RESET</t>
  </si>
  <si>
    <t xml:space="preserve">HEAD LAMP, FOREIGN MATERIAL, , , , , </t>
  </si>
  <si>
    <t xml:space="preserve">DOOR, CHIPPED, , , , , </t>
  </si>
  <si>
    <t xml:space="preserve">THROTTLE BODY, DEFECTIVE, , , , DRAGON GAS I3 (GTDI) - CH3, </t>
  </si>
  <si>
    <t xml:space="preserve">LIFT GATE LATCH, INOPERATIVE, , , , , </t>
  </si>
  <si>
    <t xml:space="preserve">TURBO CHARGER PIPE, LEAK, , , , FOX GAS I3 UPGRADE (GTDI) - CEPRO, </t>
  </si>
  <si>
    <t>TRANSMISSION TURBINE SPEED SENSOR, DEFECTIVE, , , , AT - 7DCT300 A7F30 (DCT) - MAGNA, P0791</t>
  </si>
  <si>
    <t>STEERING WHEEL, SPLIT SEAMS, , , , , CUSTOMER MIS-HANDLED</t>
  </si>
  <si>
    <t xml:space="preserve">HEAD LINER, DISTORTED, , , , , </t>
  </si>
  <si>
    <t>STEERING COLUMN CONTROL MODULE, INOPERATIVE, , , , , NO PROBLEM FOUND</t>
  </si>
  <si>
    <t xml:space="preserve">BACKLITE, EXCESSIVE SEALER/ADH, , , , , </t>
  </si>
  <si>
    <t>DC/DC CONVERTER, IMPROPER FUNCTION, , , , FOX GTDI, PARTS RETURN</t>
  </si>
  <si>
    <t xml:space="preserve">RADIATOR HOSE, LEAK, , , , LOWER, </t>
  </si>
  <si>
    <t xml:space="preserve">TAIL GATE, SEALER UNDER PAINT, , , , , </t>
  </si>
  <si>
    <t xml:space="preserve">ROOF, FADED, , , , , </t>
  </si>
  <si>
    <t xml:space="preserve">FUEL TANK SENDER, IMPROPER FUNCTION, , , , GASOLINE, </t>
  </si>
  <si>
    <t xml:space="preserve">PARK BRAKE RELEASE HANDLE, DISLIKE, APPEARANCE, , , , </t>
  </si>
  <si>
    <t>BACKLITE, SCRATCHED, , , , , CUSTOMER MIS-HANDLED</t>
  </si>
  <si>
    <t xml:space="preserve">DOOR, DING, PAINT NOT BROKEN, , , , </t>
  </si>
  <si>
    <t>WIRING, DAMAGED, , , , AIR BAG, REPLACED</t>
  </si>
  <si>
    <t>BRAKE CALIPER, LOOSE, , , , REAR, BOLT</t>
  </si>
  <si>
    <t xml:space="preserve">ANTI-LOCK BRAKING SYSTEM SENSOR, IMPROPER ASSEMBLY, , , , REAR, </t>
  </si>
  <si>
    <t xml:space="preserve">HOOD (INNER), IMPROPER ASSEMBLY, , , , , </t>
  </si>
  <si>
    <t>STEERING COLUMN CONTROL MODULE, DEFECTIVE, , , , , REPLACED</t>
  </si>
  <si>
    <t>BUMPER, SCRATCHED, , , , TRAILER, DEALER MIS-HANDLED</t>
  </si>
  <si>
    <t>CONNECTOR TERMINAL, PUSH OUT, , , , PARK AIDE, C 211</t>
  </si>
  <si>
    <t xml:space="preserve">DOOR, STAINED, , , , , </t>
  </si>
  <si>
    <t xml:space="preserve">DOOR, BUBBLE, , , , , </t>
  </si>
  <si>
    <t xml:space="preserve">BUMPER, PEELED PAINT, , , , TRANSPORT, </t>
  </si>
  <si>
    <t xml:space="preserve">FUEL FILLER FLAP, CHIPPED, , , , , </t>
  </si>
  <si>
    <t xml:space="preserve">DIFFERENTIAL SEAL, LEAK, , , , AT - 7DCT300 A7F30 (DCT) - MAGNA, </t>
  </si>
  <si>
    <t xml:space="preserve">SERPENTINE BELT, NOISY, SQUEAL, , , DRAGON GAS I3 (GTDI) - CH3, </t>
  </si>
  <si>
    <t xml:space="preserve">EXHAUST HEAT SHIELD, IMPROPER ASSEMBLY, , , , , </t>
  </si>
  <si>
    <t>TRANSMISSION FLUID TEMPERATURE SENSOR, IMPROPER FUNCTION, , , , AT - 7DCT300 A7F30 (DCT) - MAGNA, NO PROBLEM FOUND</t>
  </si>
  <si>
    <t xml:space="preserve">DOOR PANEL, DAMAGED, , , , , </t>
  </si>
  <si>
    <t>TAIL LAMP, CONDENSATION, , , , , REPLACED</t>
  </si>
  <si>
    <t>CONNECTOR TERMINAL, PUSH OUT, , , , TRANSMISSION, C 211</t>
  </si>
  <si>
    <t>ANTENNA BASE, INOPERATIVE, , , , , REPLACED</t>
  </si>
  <si>
    <t>TAIL LAMP, FLAW IN MATERIAL, , , , , REPLACED</t>
  </si>
  <si>
    <t>LIFT GATE MODULE, DEFECTIVE, , , , , REPLACED</t>
  </si>
  <si>
    <t>CLOCK SPRING, INOPERATIVE, , , , , REPLACED</t>
  </si>
  <si>
    <t>FUEL TANK SENDER, NO START, , , , GASOLINE, P00C6-00</t>
  </si>
  <si>
    <t xml:space="preserve">SEAT BACK, IMPROPER ASSEMBLY, , , , , </t>
  </si>
  <si>
    <t xml:space="preserve">AIR CONDITIONING DRAIN HOSE, IMPROPER ASSEMBLY, , , , , </t>
  </si>
  <si>
    <t xml:space="preserve">MIRROR (EXTERIOR), FADED, , , , , </t>
  </si>
  <si>
    <t xml:space="preserve">WIPER MOTOR, INOPERATIVE, , , , , </t>
  </si>
  <si>
    <t xml:space="preserve">HOOD, CHIPPED, , , , TRANSPORT, </t>
  </si>
  <si>
    <t xml:space="preserve">AIR CONDITIONING, LEAK, , , , , </t>
  </si>
  <si>
    <t xml:space="preserve">CARPET, IMPROPER ASSEMBLY, , , , , </t>
  </si>
  <si>
    <t>DOOR MODULE, INOPERATIVE, , , , DRIVER DOOR, REPLACED</t>
  </si>
  <si>
    <t xml:space="preserve">AIR BAG, IMPROPER ASSEMBLY, , , , HORN, </t>
  </si>
  <si>
    <t>ANTI-THEFT INTRUSION SENSOR, INOPERATIVE, , , , , REPLACED</t>
  </si>
  <si>
    <t xml:space="preserve">GEAR SHIFT KNOB, SCRATCHED, , , , AT - 7DCT300 A7F30 (DCT) - MAGNA, </t>
  </si>
  <si>
    <t>CONNECTOR TERMINAL, PUSH OUT, , , , PARK AIDE, #143</t>
  </si>
  <si>
    <t xml:space="preserve">BODY MOUNT, NOISY, CREAK, , , , </t>
  </si>
  <si>
    <t>FUEL FILLER PIPE, DAMAGED, , , , GASOLINE, PART NOT SHIPPED</t>
  </si>
  <si>
    <t xml:space="preserve">FUEL FILLER PIPE, STICKING, , , , GASOLINE, </t>
  </si>
  <si>
    <t xml:space="preserve">TRAILER TOW HITCH, DEFECTIVE, , , , , </t>
  </si>
  <si>
    <t xml:space="preserve">TAIL LAMP, FLAW IN MATERIAL, , , , , </t>
  </si>
  <si>
    <t>WIRING, CUT/TORN/FRAYED, , , , PASSENGER COMPARTMNT, REPAIRED PART</t>
  </si>
  <si>
    <t xml:space="preserve">TAIL LAMP, POOR APPEARANCE, , , , INNER, </t>
  </si>
  <si>
    <t xml:space="preserve">SCUFF PLATE (RCKR PNL), DEFECTIVE, , , , , </t>
  </si>
  <si>
    <t>SEAT CUSHION, DEFECTIVE, , , , , NO PROBLEM FOUND</t>
  </si>
  <si>
    <t>VEHICLE, IND/ENV FALLOUT, , , , , CUSTOMER MIS-HANDLED</t>
  </si>
  <si>
    <t xml:space="preserve">SEAT COVER, SPLIT SEAMS, , , , , </t>
  </si>
  <si>
    <t>MODEM 5G, INOPERATIVE, , , , BATTERY, REPLACED</t>
  </si>
  <si>
    <t xml:space="preserve">SEAT BELT RETRACTOR, DEFECTIVE, , , , , </t>
  </si>
  <si>
    <t xml:space="preserve">SCUFF PLATE (RCKR PNL), MISSING, , , , TRANSPORT, </t>
  </si>
  <si>
    <t>SEAT COVER, SPLIT SEAMS, , , , , CUSTOMER MIS-HANDLED</t>
  </si>
  <si>
    <t xml:space="preserve">TRAILER TOW HITCH, MISSING, , , , , </t>
  </si>
  <si>
    <t xml:space="preserve">BUMPER GRILLE, DAMAGED, , , , TRANSPORT, </t>
  </si>
  <si>
    <t xml:space="preserve">WHEEL COVER, DAMAGED, , , , , </t>
  </si>
  <si>
    <t xml:space="preserve">GROMMET, LEAK - WATER, , , , , </t>
  </si>
  <si>
    <t xml:space="preserve">SEAT COVER, WRINKLED, , , , BACKREST, </t>
  </si>
  <si>
    <t xml:space="preserve">DOOR PANEL POCKET, DAMAGED, , , , , </t>
  </si>
  <si>
    <t xml:space="preserve">KEY FOB, IMPROPER FUNCTION, , , , , </t>
  </si>
  <si>
    <t>TRANSMISSION (AUTOMATIC), SHIFT QUALITY, SHIFTS ROUGH/JERKY, , , AT - 7DCT300 A7F30 (DCT) - MAGNA, REFLASH</t>
  </si>
  <si>
    <t>SEAT BELT RETRACTOR, DEFECTIVE, , , , , NO PROBLEM FOUND</t>
  </si>
  <si>
    <t>SEAT BELT, CUT/TORN/FRAYED, , , , , CUSTOMER MIS-HANDLED</t>
  </si>
  <si>
    <t xml:space="preserve">CONNECTOR TERMINAL, PUSH OUT, , , , TAIL LAMP, </t>
  </si>
  <si>
    <t>PARKING AID MODULE, INOPERATIVE, , , , , REPLACED</t>
  </si>
  <si>
    <t>TAIL LAMP, LEAK - WATER, , , , , REPLACED</t>
  </si>
  <si>
    <t>BATTERY, DEAD, , , , , DEALER BATTERY CARE</t>
  </si>
  <si>
    <t xml:space="preserve">QUARTER GLASS, DEFECTIVE, , , , , </t>
  </si>
  <si>
    <t xml:space="preserve">RIM, DISLIKE, APPEARANCE, , , FRONT, </t>
  </si>
  <si>
    <t>VACUUM MANAGEMENT VALVE, DEFECTIVE, , , , FOX GAS I3 UPGRADE (GTDI) - CEPRO, REPLACED</t>
  </si>
  <si>
    <t xml:space="preserve">TAIL LAMP, CRACKED, , , , , </t>
  </si>
  <si>
    <t>INSTRUMENT PANEL, RATTLES, , , , , FASCIA</t>
  </si>
  <si>
    <t xml:space="preserve">MIRROR - REAR VIEW, LOOSE, , , , , </t>
  </si>
  <si>
    <t xml:space="preserve">WHEEL BEARING, NOISY, GRIND, , , REAR, </t>
  </si>
  <si>
    <t xml:space="preserve">TAIL LAMP, LEAK - WATER, , , , , </t>
  </si>
  <si>
    <t>SEAT TRACK, LOCKED, , , , , OUTER</t>
  </si>
  <si>
    <t xml:space="preserve">WIRING, DAMAGED, , , , PARK AIDE, </t>
  </si>
  <si>
    <t>CONNECTOR TERMINAL, PUSH OUT, , , , A PILLAR, #901</t>
  </si>
  <si>
    <t xml:space="preserve">WIRING, TOO SHORT, , , , ALTERNATOR, </t>
  </si>
  <si>
    <t xml:space="preserve">FUEL FILLER PIPE, DAMAGED, , , , GASOLINE, </t>
  </si>
  <si>
    <t xml:space="preserve">TAIL LAMP, SCRATCHED, , , , , </t>
  </si>
  <si>
    <t xml:space="preserve">TOW HOOK, MISSING, , , , TRANSPORT, </t>
  </si>
  <si>
    <t xml:space="preserve">CONNECTOR TERMINAL, PUSH OUT, , , , , </t>
  </si>
  <si>
    <t xml:space="preserve">MIRROR (EXTERIOR), INOPERATIVE, , , , , </t>
  </si>
  <si>
    <t xml:space="preserve">CONNECTOR, DISCONNECTED, , , , STARTER, </t>
  </si>
  <si>
    <t xml:space="preserve">WIRING, DAMAGED, , , , OPEN WINDOWS, </t>
  </si>
  <si>
    <t xml:space="preserve">DOOR HANDLE (EXTERIOR), SCRATCHED, , , , , </t>
  </si>
  <si>
    <t>MIRROR (EXTERIOR), INOPERATIVE, , , , , CUSTOMER MIS-HANDLED</t>
  </si>
  <si>
    <t xml:space="preserve">TAIL LAMP, DEFECTIVE, , , , MARGIN, </t>
  </si>
  <si>
    <t>WIRING, DAMAGED, , , , DOOR, REPLACED</t>
  </si>
  <si>
    <t xml:space="preserve">SEAT BELT RETRACTOR, LOCKED, , , , , </t>
  </si>
  <si>
    <t xml:space="preserve">AIR CONDITIONING, INSUFFICIENT FLUID, , , , , </t>
  </si>
  <si>
    <t xml:space="preserve">ROOF DITCH MOLDING, LOOSE, , , , , </t>
  </si>
  <si>
    <t xml:space="preserve">CONNECTOR, BROKEN, , , , TEMPERATURE, </t>
  </si>
  <si>
    <t>SEAT BELT BUCKLE, DEFECTIVE, , , , , NO PROBLEM FOUND</t>
  </si>
  <si>
    <t>CONNECTOR TERMINAL, PUSH OUT, , , , BLIND SPOT SYSTEM, REPAIRED PART</t>
  </si>
  <si>
    <t xml:space="preserve">CLUTCH PEDAL, IMPROPER FUNCTION, , , , MT - M6F23 (MX65) - MBDX, </t>
  </si>
  <si>
    <t xml:space="preserve">HEAD LAMP, IMPROPER FUNCTION, , , , MODULE, </t>
  </si>
  <si>
    <t xml:space="preserve">CONNECTOR, POOR CONTACT, , , , CAMERA REAR, </t>
  </si>
  <si>
    <t xml:space="preserve">HIGHMOUNT BRAKE LAMP, INOPERATIVE, , , , , </t>
  </si>
  <si>
    <t xml:space="preserve">ACCELERATOR PEDAL, IMPROPER FUNCTION, , , , , </t>
  </si>
  <si>
    <t>PARKING AID MODULE, INOPERATIVE, , , , , RESET</t>
  </si>
  <si>
    <t>INSTRUMENT PANEL CLUSTER, FLICKER, , , , R1, RESET</t>
  </si>
  <si>
    <t>CONNECTOR, DISCONNECTED, , , , NAVIGATION, C 311</t>
  </si>
  <si>
    <t xml:space="preserve">INSTRUMENT PANEL AIR VENT, DAMAGED, , , , TRIM, </t>
  </si>
  <si>
    <t xml:space="preserve">POWER WINDOW MOTOR, INOPERATIVE, , , , , </t>
  </si>
  <si>
    <t xml:space="preserve">MIRROR (EXTERIOR), IMPROPER FUNCTION, , , , , </t>
  </si>
  <si>
    <t xml:space="preserve">DOOR PANEL, DISTORTED, , , , , </t>
  </si>
  <si>
    <t xml:space="preserve">POWER WINDOW REGULATOR, RATTLES, , , , , </t>
  </si>
  <si>
    <t>FUSE, BURNED OUT, , , , , REPLACED</t>
  </si>
  <si>
    <t xml:space="preserve">BUMPER BRACKET, BROKEN, , , , , </t>
  </si>
  <si>
    <t xml:space="preserve">SEAT CUSHION, WRINKLED, , , , , </t>
  </si>
  <si>
    <t xml:space="preserve">UNDERBODY, CORRODED, , , , , </t>
  </si>
  <si>
    <t>FUEL TANK SENDER, CRACKED, , , , GASOLINE, REPLACED</t>
  </si>
  <si>
    <t>HEAD LAMP SWITCH, INOPERATIVE, , , , , REPLACED</t>
  </si>
  <si>
    <t>FRAME, BURR, , , , , PART REPAIR</t>
  </si>
  <si>
    <t>INSTRUMENT PANEL CLUSTER, INACCURATE, , , , R1, RESET</t>
  </si>
  <si>
    <t xml:space="preserve">POWER WINDOW REGULATOR, NOISY, BUZZ, , , , </t>
  </si>
  <si>
    <t xml:space="preserve">CARBON CANISTER, DEFECTIVE, , , , GASOLINE, </t>
  </si>
  <si>
    <t xml:space="preserve">AIR CONDITIONING CHARGE PORT, LEAK, , , , , </t>
  </si>
  <si>
    <t>CLIMATE CONTROL AUTOMATIC CONTROL HEAD, INOPERATIVE, , , , , RESET</t>
  </si>
  <si>
    <t xml:space="preserve">SHOCK ABSORBER, NOISY, KNOCK, , , FRONT, </t>
  </si>
  <si>
    <t xml:space="preserve">GEAR NEUTRAL SENSOR, DEFECTIVE, , , , MT - M6F23 (MX65) - MBDX, </t>
  </si>
  <si>
    <t>CONNECTOR, DISCONNECTED, , , , INTERIOR, C 2280F</t>
  </si>
  <si>
    <t xml:space="preserve">DOOR APPLIQUE, LOOSE, , , , , </t>
  </si>
  <si>
    <t xml:space="preserve">CRANK CASE VENTILATION HOSE, LOOSE, , , , FOX GTDI, </t>
  </si>
  <si>
    <t xml:space="preserve">TAIL LAMP, POOR APPEARANCE, , , , , </t>
  </si>
  <si>
    <t xml:space="preserve">FUEL TANK SENDER, INACCURATE, , , , GASOLINE, </t>
  </si>
  <si>
    <t xml:space="preserve">CARBON CANISTER PURGE VALVE, NOISY, KNOCK, , , GASOLINE, </t>
  </si>
  <si>
    <t xml:space="preserve">SHOCK ABSORBER, NOISY, KNOCK, , , REAR, </t>
  </si>
  <si>
    <t>GEAR SHIFT CABLE, IMPROPER FUNCTION, , , , MT - M6F23 (MX65) - MBDX, NO PROBLEM FOUND</t>
  </si>
  <si>
    <t xml:space="preserve">STRUT MOUNT BEARING, NOISY, UNKNOWN, , , , </t>
  </si>
  <si>
    <t xml:space="preserve">DOOR PANEL, IMPROPER ASSEMBLY, , , , , </t>
  </si>
  <si>
    <t xml:space="preserve">DOOR GLASS, CHIPPED, , , , , </t>
  </si>
  <si>
    <t>WIRING, DAMAGED, , , , CAMERA, REPLACED</t>
  </si>
  <si>
    <t>SPEAKER, INOPERATIVE, , , , , RESET</t>
  </si>
  <si>
    <t xml:space="preserve">WIRING, CUT/TORN/FRAYED, , , , ENGINE COMPARTMENT, </t>
  </si>
  <si>
    <t xml:space="preserve">ENGINE MOUNT, NOISY, KNOCK, , , DRAGON GAS I3 (GTDI) - CH3, </t>
  </si>
  <si>
    <t xml:space="preserve">INSTRUMENT PANEL AIR VENT, IMPROPER ASSEMBLY, , , , TRIM, </t>
  </si>
  <si>
    <t>CONNECTOR, DISCONNECTED, , , , POWERTRAIN CNTRL MDL, C 1381E</t>
  </si>
  <si>
    <t xml:space="preserve">COWL GRILLE, DISTORTED, , , , , </t>
  </si>
  <si>
    <t>KEY, BROKEN, , , , , CUSTOMER MIS-HANDLED</t>
  </si>
  <si>
    <t xml:space="preserve">DOOR APPLIQUE, SCRATCHED, , , , , </t>
  </si>
  <si>
    <t xml:space="preserve">DOOR PANEL, FADED, , , , , </t>
  </si>
  <si>
    <t xml:space="preserve">FENDER, SCRATCHED, , , , TRANSPORT, </t>
  </si>
  <si>
    <t>POWER WINDOW SWITCH, DEFECTIVE, , , , , NO PROBLEM FOUND</t>
  </si>
  <si>
    <t>CONNECTOR, DISCONNECTED, , , , SPEED, C 1582</t>
  </si>
  <si>
    <t>WIRING, PINCHED/DAMAGED WIRE, , , , RESTRAINT CTL MODULE, REPAIRED PART</t>
  </si>
  <si>
    <t>WIRING, DAMAGED, , , , RADIO, REPAIRED PART</t>
  </si>
  <si>
    <t>WIRING, DAMAGED, , , , SEAT BRACKET, REPAIRED PART</t>
  </si>
  <si>
    <t>BATTERY, DEAD, , , , DRAINAGE, CUSTOMER DRIVECYCLE</t>
  </si>
  <si>
    <t xml:space="preserve">FENDER, SCRATCHED, , , , , </t>
  </si>
  <si>
    <t xml:space="preserve">LIFT GATE TRIM PANEL, SCRATCHED, , , , , </t>
  </si>
  <si>
    <t xml:space="preserve">DOOR GLASS, SCRATCHED, , , , TRANSPORT, </t>
  </si>
  <si>
    <t xml:space="preserve">RADIATOR HOSE CLAMP, OPEN, , , , LOWER RADIATOR HOSE, </t>
  </si>
  <si>
    <t xml:space="preserve">GROUND WIRE, POOR CONTACT, , , , BATTERY, </t>
  </si>
  <si>
    <t>CONNECTOR TERMINAL, PUSH OUT, , , , MAP, C 1381B</t>
  </si>
  <si>
    <t xml:space="preserve">WIRING, BROKEN, , , , ENGINE, </t>
  </si>
  <si>
    <t xml:space="preserve">VARIABLE CAM TIMING VALVE, LEAK, , , , DRAGON GAS I3 (GTDI) - CH3, </t>
  </si>
  <si>
    <t xml:space="preserve">TAIL GATE, CHIPPED, , , , , </t>
  </si>
  <si>
    <t xml:space="preserve">GEAR SHIFT BOOT, NOISY, SHIFTS ROUGH/JERKY, , , MT - M6F23 (MX65) - MBDX, </t>
  </si>
  <si>
    <t xml:space="preserve">LIFT GATE TRIM PANEL, CRACKED, , , , , </t>
  </si>
  <si>
    <t>CONNECTOR, DISCONNECTED, , , , CELLULAR PHONE/GPS, C 311</t>
  </si>
  <si>
    <t xml:space="preserve">CONNECTOR, DISCONNECTED, , , , CAMERA, </t>
  </si>
  <si>
    <t xml:space="preserve">DOOR GLASS, FLAW IN MATERIAL, , , , , </t>
  </si>
  <si>
    <t xml:space="preserve">WIRING, CHAFES, , , , WIPER MOTOR, </t>
  </si>
  <si>
    <t>BELT TENSIONER, DEFECTIVE, , , , FOX GAS I3 UPGRADE (GTDI) - CEPRO, NO PROBLEM FOUND</t>
  </si>
  <si>
    <t>TEMPERATURE SENSOR, INOPERATIVE, , , , , REPLACED</t>
  </si>
  <si>
    <t>POWER WINDOW SWITCH, DEFECTIVE, , , , DRIVER DOOR, REPLACED</t>
  </si>
  <si>
    <t xml:space="preserve">STEERING INTERMEDIATE SHAFT, NOISY, UNKNOWN, , , , </t>
  </si>
  <si>
    <t>SEAT BELT BUCKLE, DEFECTIVE, , , , LATCH, REPLACED</t>
  </si>
  <si>
    <t>ANTI-THEFT HORN, IMPROPER FUNCTION, , , , , REPLACED</t>
  </si>
  <si>
    <t>CYLINDER HEAD TEMPERATURE SENSOR, DEFECTIVE, , , , FOX GAS I3 UPGRADE (GTDI) - CEPRO, PARTS RETURN</t>
  </si>
  <si>
    <t>STEERING WHEEL CONTROL SWITCH, INOPERATIVE, , , , , REPLACED</t>
  </si>
  <si>
    <t>CONNECTOR TERMINAL, BENT, , , , SWITCH, INSTRUMENT PANEL</t>
  </si>
  <si>
    <t xml:space="preserve">DOOR GLASS, DEFECTIVE, , , , , </t>
  </si>
  <si>
    <t>DOOR, CHIPPED, , , , PAINT, CUSTOMER MIS-HANDLED</t>
  </si>
  <si>
    <t xml:space="preserve">EXHAUST HEAT SHIELD, DEFECTIVE, , , , , </t>
  </si>
  <si>
    <t xml:space="preserve">DOOR GLASS, DISTORTED, , , , , </t>
  </si>
  <si>
    <t>TIRE, OUT OF SPEC, , , , , # 1</t>
  </si>
  <si>
    <t>CONNECTOR TERMINAL, PUSH OUT, , , , WIPER, C 210</t>
  </si>
  <si>
    <t xml:space="preserve">WIRING, IMPROPER ROUTE, , , , FUSE BOX, </t>
  </si>
  <si>
    <t xml:space="preserve">LIFT GATE SWITCH, DEFECTIVE, , , , , </t>
  </si>
  <si>
    <t xml:space="preserve">CONNECTOR, DISCONNECTED, , , , HEATED SEAT, </t>
  </si>
  <si>
    <t xml:space="preserve">LIFT GATE TRIM PANEL, DISTORTED, , , , , </t>
  </si>
  <si>
    <t xml:space="preserve">WINDOW WASHER JET, INOPERATIVE, , , , , </t>
  </si>
  <si>
    <t>CONNECTOR, DISCONNECTED, , , , DOOR LOCK, C 500</t>
  </si>
  <si>
    <t xml:space="preserve">CONNECTOR, POOR CONTACT, , , , HEAD LAMP, </t>
  </si>
  <si>
    <t xml:space="preserve">AIR CONDITIONING DRAIN HOSE, FOREIGN MATERIAL, , , , , </t>
  </si>
  <si>
    <t xml:space="preserve">CONNECTOR, DISCONNECTED, , , , AUDIO, </t>
  </si>
  <si>
    <t xml:space="preserve">SPOILER, LEAK - WATER, , , , , </t>
  </si>
  <si>
    <t>CONNECTOR TERMINAL, PUSH OUT, , , , HEATED, #36</t>
  </si>
  <si>
    <t>CONNECTOR TERMINAL, PUSH OUT, , , , ENGINE COMPARTMENT, C 2803</t>
  </si>
  <si>
    <t>CONNECTOR, BENT, , , , BODY CONTROL MODULE, C 2280A</t>
  </si>
  <si>
    <t xml:space="preserve">DIFFERENTIAL SEAL, SEEPAGE, , , , MT - M6F23 (MX65) - MBDX, </t>
  </si>
  <si>
    <t xml:space="preserve">FOG LAMP, LEAK - WATER, , , , , </t>
  </si>
  <si>
    <t>INTEGRATED CONTROL PANEL, INOPERATIVE, , , , , REPLACED</t>
  </si>
  <si>
    <t xml:space="preserve">WIPER LINKAGE ARM, DEFECTIVE, , , , , </t>
  </si>
  <si>
    <t xml:space="preserve">AIR CONDITIONING, OVERFILL, , , , REFRIGERANT, </t>
  </si>
  <si>
    <t>BUMPER, NOISY, ADJUSTMENT, , , , DEALER MIS-HANDLED</t>
  </si>
  <si>
    <t>CONNECTOR TERMINAL, PUSH OUT, , , , MIRROR, C 626</t>
  </si>
  <si>
    <t xml:space="preserve">CONNECTOR TERMINAL, PUSH OUT, , , , PARK BRAKE SWITCH, </t>
  </si>
  <si>
    <t xml:space="preserve">MIRROR - REAR VIEW, IMPROPER FUNCTION, , , , , </t>
  </si>
  <si>
    <t xml:space="preserve">CLUTCH HYDRAULIC LINE, LEAK, , , , MT - M6F33 (B6 PLUS) - HTP, </t>
  </si>
  <si>
    <t xml:space="preserve">CONNECTOR, DISCONNECTED, , , , MEDIA GATEWAY MODULE, </t>
  </si>
  <si>
    <t>POWER MIRROR SWITCH, INOPERATIVE, , , , , REPLACED</t>
  </si>
  <si>
    <t xml:space="preserve">HEAD LINER, RATTLES, , , , PANORAMIC ROOF, </t>
  </si>
  <si>
    <t xml:space="preserve">DOOR APPLIQUE, DISTORTED, , , , , </t>
  </si>
  <si>
    <t xml:space="preserve">CARBON CANISTER PURGE VALVE LINE, DEFECTIVE, , , , FOX GAS I3 UPGRADE (GTDI) - CEPRO, </t>
  </si>
  <si>
    <t xml:space="preserve">AIR CONDITIONING HOSE, NOISY, TICKING, , , , </t>
  </si>
  <si>
    <t xml:space="preserve">VACUUM LINE, BROKEN, , , , FOX GAS I3 UPGRADE (GTDI) - CEPRO, </t>
  </si>
  <si>
    <t>CONNECTOR TERMINAL, BENT, , , , , C 1646A</t>
  </si>
  <si>
    <t xml:space="preserve">CONNECTOR, DISCONNECTED, , , , ACTUATOR MAIN, </t>
  </si>
  <si>
    <t>START BUTTON, DEFECTIVE, , , , , REPLACED</t>
  </si>
  <si>
    <t>POWER WINDOW SWITCH, DEFECTIVE, , , , , REPLACED</t>
  </si>
  <si>
    <t xml:space="preserve">CYLINDER DEACTIVATION SOLENOID, DEFECTIVE, , , , DRAGON GAS I3 (GTDI) - CH3, </t>
  </si>
  <si>
    <t xml:space="preserve">CONNECTOR, DISCONNECTED, , , , MODULE, </t>
  </si>
  <si>
    <t xml:space="preserve">MIRROR (EXTERIOR), INOPERATIVE, , , , PUDDLE, </t>
  </si>
  <si>
    <t xml:space="preserve">FOG LAMP, CONDENSATION, , , , , </t>
  </si>
  <si>
    <t xml:space="preserve">BRAKE PEDAL, IMPROPER FUNCTION, , , , , </t>
  </si>
  <si>
    <t>SEAT BELT BUCKLE, DEFECTIVE, , , , , CUSTOMER MIS-HANDLED</t>
  </si>
  <si>
    <t xml:space="preserve">SCUFF PLATE (DOOR), IMPROPER ASSEMBLY, , , , , </t>
  </si>
  <si>
    <t xml:space="preserve">DECAL, DAMAGED, , , , , </t>
  </si>
  <si>
    <t>CONNECTOR TERMINAL, PUSH OUT, , , , HORN, C 1035A</t>
  </si>
  <si>
    <t>KEY FOB, INOPERATIVE, , , , REMOTE, REPLACED</t>
  </si>
  <si>
    <t xml:space="preserve">SEAT BELT BUCKLE, DEFECTIVE, , , , FRONT, </t>
  </si>
  <si>
    <t xml:space="preserve">SEAT BELT BUCKLE, INOPERATIVE, , , , , </t>
  </si>
  <si>
    <t>TURN SIGNAL SWITCH, INOPERATIVE, , , , , REPLACED</t>
  </si>
  <si>
    <t xml:space="preserve">MOON ROOF RUBBER, LOOSE, , , , , </t>
  </si>
  <si>
    <t xml:space="preserve">PACKAGE TRAY SUPPORT STRAP, LOOSE, , , , , </t>
  </si>
  <si>
    <t xml:space="preserve">SPOILER, DAMAGED, , , , PAINT, </t>
  </si>
  <si>
    <t xml:space="preserve">BACKLITE, IMPROPER ASSEMBLY, , , , , </t>
  </si>
  <si>
    <t>MOISTURE SENSOR, DEFECTIVE, , , , , REPLACED</t>
  </si>
  <si>
    <t>KEYLESS ANTENNA, INOPERATIVE, , , , , REPLACED</t>
  </si>
  <si>
    <t xml:space="preserve">HEATER HOSE CLAMP, LOOSE, , , , INLET, </t>
  </si>
  <si>
    <t xml:space="preserve">COOLANT BYPASS HOSE, DAMAGED, , , , DRAGON GAS I3 (GTDI) - CH3, </t>
  </si>
  <si>
    <t xml:space="preserve">GLOVE BOX, DAMAGED, , , , , </t>
  </si>
  <si>
    <t xml:space="preserve">TRAILER TOW HITCH, IMPROPER ASSEMBLY, , , , , </t>
  </si>
  <si>
    <t>ENGINE OIL PRESSURE SENDING UNIT, IMPROPER FUNCTION, , , , FOX GAS I3 UPGRADE (GTDI) - CEPRO, PART NOT SHIPPED</t>
  </si>
  <si>
    <t xml:space="preserve">CONNECTOR TERMINAL, PUSH OUT, , , , REVERSE, </t>
  </si>
  <si>
    <t xml:space="preserve">CATALYTIC CONVERTER, PLUGGED, , , , FOX GTDI, </t>
  </si>
  <si>
    <t xml:space="preserve">INSTRUMENT PANEL AIR VENT, LOOSE, , , , , </t>
  </si>
  <si>
    <t xml:space="preserve">HOOD LATCH, DEFECTIVE, , , , , </t>
  </si>
  <si>
    <t>FUSE BOX (UNDERHOOD), LOOSE, , , , , REPAIRED PART</t>
  </si>
  <si>
    <t xml:space="preserve">AIR CONDITIONING PRESSURE SENSOR, DEFECTIVE, , , , , </t>
  </si>
  <si>
    <t xml:space="preserve">AIR BLEND DOOR ACTUATOR, DEFECTIVE, , , , , </t>
  </si>
  <si>
    <t xml:space="preserve">HOOD RELEASE HANDLE, BROKEN, , , , , </t>
  </si>
  <si>
    <t xml:space="preserve">CONSOLE - CENTER/FLOOR, DAMAGED, , , , GEAR SHIFT BEZEL, </t>
  </si>
  <si>
    <t>CONNECTOR, DISCONNECTED, , , , , REPAIRED PART</t>
  </si>
  <si>
    <t>SEAT BELT BUCKLE, FOREIGN MATERIAL, , , , , CUSTOMER MIS-HANDLED</t>
  </si>
  <si>
    <t xml:space="preserve">AIR CONDITIONING AIR TEMPERATURE SENSOR, NOISY, BUZZ, , , AMBIENT TEMP SENSOR, </t>
  </si>
  <si>
    <t xml:space="preserve">SEAT BELT BUCKLE PRETENSIONER, IMPROPER FUNCTION, , , , , </t>
  </si>
  <si>
    <t>IMAGE PROCESSING MODULE, INOPERATIVE, , , , , RESET</t>
  </si>
  <si>
    <t xml:space="preserve">GEAR SHIFT KNOB, DEFECTIVE, , , , MT - M6F23 (MX65) - MBDX, </t>
  </si>
  <si>
    <t xml:space="preserve">NAMEPLATE - LOGO/ORNAMENT, LEAK - WATER, , , , LIFT GATE, </t>
  </si>
  <si>
    <t>POWER MIRROR SWITCH, INOPERATIVE, , , , , NO PROBLEM FOUND</t>
  </si>
  <si>
    <t xml:space="preserve">POWER WINDOW REGULATOR, IMPROPER ASSEMBLY, , , , , </t>
  </si>
  <si>
    <t>GROUND WIRE, LOOSE, , , , , REPAIRED PART</t>
  </si>
  <si>
    <t xml:space="preserve">GROUND WIRE, LOOSE, , , , BATTERY CABLE, </t>
  </si>
  <si>
    <t>POWER WINDOW SWITCH, INOPERATIVE, , , , DRIVER DOOR, REPLACED</t>
  </si>
  <si>
    <t xml:space="preserve">HOOD LATCH, IMPROPER FUNCTION, , , , , </t>
  </si>
  <si>
    <t xml:space="preserve">CONNECTOR, DISCONNECTED, , , , SEAT, </t>
  </si>
  <si>
    <t xml:space="preserve">CONNECTOR, DISCONNECTED, , , , BLIND SPOT SYSTEM, </t>
  </si>
  <si>
    <t xml:space="preserve">CONNECTOR, POOR CONTACT, , , , AIR BAG, </t>
  </si>
  <si>
    <t xml:space="preserve">GROUND WIRE, LOOSE, , , , ALTERNATOR, </t>
  </si>
  <si>
    <t xml:space="preserve">CONNECTOR, DISCONNECTED, , , , INTERIOR LAMPS, </t>
  </si>
  <si>
    <t xml:space="preserve">DOOR, DENT, PAINT NOT BROKEN, , , , </t>
  </si>
  <si>
    <t xml:space="preserve">KEY, POOR APPEARANCE, , , , , </t>
  </si>
  <si>
    <t xml:space="preserve">AIR CONDITIONING COMPRESSOR LINE, NOISY, KNOCK, , , , </t>
  </si>
  <si>
    <t xml:space="preserve">DOOR WEATHER STRIP, WAVY, , , , PRIMARY, </t>
  </si>
  <si>
    <t xml:space="preserve">CONNECTOR, DISCONNECTED, , , , IGNITION COIL, </t>
  </si>
  <si>
    <t xml:space="preserve">VALVE, LEAK - AIR, , , , , </t>
  </si>
  <si>
    <t xml:space="preserve">CONNECTOR TERMINAL, PUSH OUT, , , , CAMERA, </t>
  </si>
  <si>
    <t>MODEM 5G, INOPERATIVE, , , , EMERGENCY ASSISTANCE, RESET</t>
  </si>
  <si>
    <t xml:space="preserve">GEAR SHIFT LEVER, DEFECTIVE, , , , AT - 7DCT300 A7F30 (DCT) - MAGNA, </t>
  </si>
  <si>
    <t>MODEM 4G, INOPERATIVE, , , , EMERGENCY ASSISTANCE, RESET</t>
  </si>
  <si>
    <t xml:space="preserve">INTERIOR LAMP, IMPROPER FUNCTION, , , , , </t>
  </si>
  <si>
    <t xml:space="preserve">DOOR WEATHER STRIP, LOOSE, , , , PRIMARY, </t>
  </si>
  <si>
    <t>WIRING, DAMAGED, , , , USB, REPLACED</t>
  </si>
  <si>
    <t xml:space="preserve">DOOR CHECK STRAP, DEFECTIVE, , , , , </t>
  </si>
  <si>
    <t xml:space="preserve">MIRROR (EXTERIOR), DEFECTIVE, , , , COVER, </t>
  </si>
  <si>
    <t>WIPER SWITCH, DEFECTIVE, , , , , REPAIRED PART</t>
  </si>
  <si>
    <t xml:space="preserve">AIR BLEND DOOR ACTUATOR, NOISY, SQUEAL, , , , </t>
  </si>
  <si>
    <t xml:space="preserve">CONNECTOR TERMINAL, LOOSE, , , , POWER WINDOW MOTOR, </t>
  </si>
  <si>
    <t>CONSOLE, LOOSE, , , , COVER, AC SYSTEM</t>
  </si>
  <si>
    <t xml:space="preserve">CAMERA, LOOSE, , , , , </t>
  </si>
  <si>
    <t xml:space="preserve">MIRROR (EXTERIOR), IMPROPER FUNCTION, , , , PUDDLE, </t>
  </si>
  <si>
    <t xml:space="preserve">DOOR PANEL, NOISY, BUZZ, , , , </t>
  </si>
  <si>
    <t xml:space="preserve">WIPER ARM, IMPROPER ASSEMBLY, , , , , </t>
  </si>
  <si>
    <t>CONNECTOR, DISCONNECTED, , , , HEAD LAMP, C 2280D</t>
  </si>
  <si>
    <t xml:space="preserve">DAYTIME RUNNING LAMP MODULE, DEFECTIVE, , , , , </t>
  </si>
  <si>
    <t xml:space="preserve">BRAKE PEDAL SWITCH, IMPROPER ASSEMBLY, , , , , </t>
  </si>
  <si>
    <t>INSTRUMENT PANEL CLUSTER, IMPROPER FUNCTION, , , , X1, RESET</t>
  </si>
  <si>
    <t>CONNECTOR, DISCONNECTED, , , , , C 600</t>
  </si>
  <si>
    <t xml:space="preserve">INTAKE AIR INTERCOOLER DUCT, NOT SEATED, , , , FOX GAS I3 UPGRADE (GTDI) - CEPRO, </t>
  </si>
  <si>
    <t xml:space="preserve">DOOR HANDLE (INTERIOR), DEFECTIVE, , , , , </t>
  </si>
  <si>
    <t xml:space="preserve">INSTRUMENT PANEL AIR VENT, INOPERATIVE, , , , CENTER, </t>
  </si>
  <si>
    <t>CONNECTOR, CUT/TORN/FRAYED, , , , OPEN WINDOWS, C 500</t>
  </si>
  <si>
    <t xml:space="preserve">DOOR PANEL, IMPROPER ASSEMBLY, , , , DOOR HANDLE, </t>
  </si>
  <si>
    <t>CONNECTOR TERMINAL, PUSH OUT, , , , START ENGINE, C 2195</t>
  </si>
  <si>
    <t>MODEM 4G, INOPERATIVE, , , , BATTERY, RESET</t>
  </si>
  <si>
    <t xml:space="preserve">A-PILLAR GARNISH, IMPROPER ASSEMBLY, , , , , </t>
  </si>
  <si>
    <t xml:space="preserve">BUMPER BRACKET, LOOSE, , , , , </t>
  </si>
  <si>
    <t xml:space="preserve">DOOR HANDLE (EXTERIOR), IMPROPER ASSEMBLY, , , , , </t>
  </si>
  <si>
    <t xml:space="preserve">SEAT BACK, MISALIGNED, , , , BACKREST, </t>
  </si>
  <si>
    <t>CONNECTOR, DISCONNECTED, , , , EXHAUST, C 1710</t>
  </si>
  <si>
    <t xml:space="preserve">LUG NUT - LOCKING, MISSING, , , , TRANSPORT, </t>
  </si>
  <si>
    <t xml:space="preserve">ROOF, NOISY, INTERNAL, , , , </t>
  </si>
  <si>
    <t xml:space="preserve">WIRING, DAMAGED, , , , EXHAUST, </t>
  </si>
  <si>
    <t xml:space="preserve">DOOR GLASS FLOCK RUN, DAMAGED, , , , , </t>
  </si>
  <si>
    <t xml:space="preserve">DOOR WEATHER STRIP, LOOSE, , , , , </t>
  </si>
  <si>
    <t xml:space="preserve">DOOR WEATHER STRIP - LOWER, DAMAGED, , , , , </t>
  </si>
  <si>
    <t>CONNECTOR TERMINAL, PUSH OUT, , , , POWERTRAIN CNTRL MDL, C 129</t>
  </si>
  <si>
    <t>CONNECTOR, IMPROPER ASSEMBLY, , , , LOWER RADIATOR HOSE, CLAMP</t>
  </si>
  <si>
    <t xml:space="preserve">PACKAGE TRAY SUPPORT STRAP, BROKEN, , , , , </t>
  </si>
  <si>
    <t xml:space="preserve">WHEEL BEARING, NOISY, GRIND, , , FRONT, </t>
  </si>
  <si>
    <t xml:space="preserve">WINDOW WASHER HOSE, IMPROPER ASSEMBLY, , , , , </t>
  </si>
  <si>
    <t>CONNECTOR, DISCONNECTED, , , , AIR BAG, C 9018</t>
  </si>
  <si>
    <t xml:space="preserve">WIRING, DAMAGED, , , , UNDERBODY, </t>
  </si>
  <si>
    <t xml:space="preserve">GLOVE BOX, IMPROPER ASSEMBLY, , , , LATCH, </t>
  </si>
  <si>
    <t>CONNECTOR, POOR CONTACT, , , , CAMERA 360, C 311</t>
  </si>
  <si>
    <t xml:space="preserve">DOOR WEATHER STRIP - SECONDARY, IMPROPER ASSEMBLY, , , , , </t>
  </si>
  <si>
    <t xml:space="preserve">PARK ASSIST SENSOR, IMPROPER ASSEMBLY, , , , , </t>
  </si>
  <si>
    <t xml:space="preserve">THROTTLE BODY, DISCONNECTED, , , , FOX GAS I3 UPGRADE (GTDI) - CEPRO, </t>
  </si>
  <si>
    <t xml:space="preserve">CARGO AREA - TRIM, IMPROPER ASSEMBLY, , , , SIDE TRIM PANEL, </t>
  </si>
  <si>
    <t xml:space="preserve">INTERIOR LAMP, DEFECTIVE, , , , , </t>
  </si>
  <si>
    <t xml:space="preserve">CONNECTOR, DISCONNECTED, , , , CLUTCH PEDAL, </t>
  </si>
  <si>
    <t xml:space="preserve">SEAT BELT BUCKLE, BROKEN, , , , , </t>
  </si>
  <si>
    <t>LIFT GATE MODULE, INOPERATIVE, , , , , RESET</t>
  </si>
  <si>
    <t>BLIND SPOT TROUBLE SENSOR, INOPERATIVE, , , , , RESET</t>
  </si>
  <si>
    <t xml:space="preserve">BUMPER, IND/ENV FALLOUT, , , , , </t>
  </si>
  <si>
    <t xml:space="preserve">SEAT TRACK, IMPROPER FUNCTION, , , , , </t>
  </si>
  <si>
    <t xml:space="preserve">HOOD INSULATION, MISSING, , , , , </t>
  </si>
  <si>
    <t>PACKAGE TRAY, LOOSE, , , , , CLIP</t>
  </si>
  <si>
    <t xml:space="preserve">SEAT CUSHION, NOISY, CREAK, , , , </t>
  </si>
  <si>
    <t xml:space="preserve">INSTRUMENT PANEL AIR VENT, DEFECTIVE, , , , CENTER, </t>
  </si>
  <si>
    <t>FENDER APPLIQUE, LOOSE, , , , REAR, TITANIUM</t>
  </si>
  <si>
    <t xml:space="preserve">EXHAUST HEAT SHIELD, LOOSE, , , , , </t>
  </si>
  <si>
    <t xml:space="preserve">DOOR BELT MOLDING, BENT, , , , , </t>
  </si>
  <si>
    <t>START BUTTON, DEFECTIVE, , , , , NO PROBLEM FOUND</t>
  </si>
  <si>
    <t xml:space="preserve">A-PILLAR GARNISH, STAINED, , , , , </t>
  </si>
  <si>
    <t xml:space="preserve">WIRING, DAMAGED, , , , POWER POINT CONSOLE, </t>
  </si>
  <si>
    <t xml:space="preserve">WIRING, DAMAGED, , , , AIR CONDITIONING, </t>
  </si>
  <si>
    <t>KEY FOB, INOPERATIVE, , , , HIGH, REPROGRAM</t>
  </si>
  <si>
    <t xml:space="preserve">INSTRUMENT PANEL AIR VENT, DEFECTIVE, , , , IP CENTER LEFT, </t>
  </si>
  <si>
    <t xml:space="preserve">ANTI-LOCK BRAKING SYSTEM SENSOR, IMPROPER FUNCTION, , , , REAR, </t>
  </si>
  <si>
    <t>CONNECTOR, DISCONNECTED, , , , , C 9532</t>
  </si>
  <si>
    <t xml:space="preserve">CONNECTOR, DISCONNECTED, , , , POWER WINDOW SWITCH, </t>
  </si>
  <si>
    <t>CONNECTOR, DISCONNECTED, , , , BODY CONTROL MODULE, REPAIRED PART</t>
  </si>
  <si>
    <t xml:space="preserve">INSTRUMENT PANEL AIR VENT, INOPERATIVE, , , , , </t>
  </si>
  <si>
    <t xml:space="preserve">PANORAMIC ROOF, IMPROPER FUNCTION, , , , , </t>
  </si>
  <si>
    <t xml:space="preserve">VARIABLE CAM TIMING VALVE, LEAK, , , , FOX GTDI, </t>
  </si>
  <si>
    <t xml:space="preserve">A-PILLAR, NOISY, CLICK, , , , </t>
  </si>
  <si>
    <t xml:space="preserve">CONNECTOR TERMINAL, PUSH OUT, , , , FUEL RAIL, </t>
  </si>
  <si>
    <t>SYNC GEN 3, INOPERATIVE, , , , MODULE, RESET</t>
  </si>
  <si>
    <t xml:space="preserve">NAMEPLATE - LOGO/ORNAMENT, FLAW IN MATERIAL, , , , BUMPER, </t>
  </si>
  <si>
    <t xml:space="preserve">COOLANT RESERVOIR CAP, DEFECTIVE, , , , , </t>
  </si>
  <si>
    <t xml:space="preserve">WIRING, CUT/TORN/FRAYED, , , , DOOR, </t>
  </si>
  <si>
    <t>BOX PLUG, IMPROPER ASSEMBLY, , , , , REPLACED</t>
  </si>
  <si>
    <t xml:space="preserve">GRAB HANDLE, BROKEN, , , , , </t>
  </si>
  <si>
    <t xml:space="preserve">SEAT HEIGHT ADJUST HANDLE, IMPROPER FUNCTION, , , , , </t>
  </si>
  <si>
    <t xml:space="preserve">DOOR PANEL, NOISY, BUZZ, , , FRONT DOOR, </t>
  </si>
  <si>
    <t xml:space="preserve">DECAL, DEFECTIVE, , , , , </t>
  </si>
  <si>
    <t xml:space="preserve">SPARK PLUG, CONTAMINATED, , , , DRAGON GAS I3 (GTDI) - CH3, </t>
  </si>
  <si>
    <t xml:space="preserve">AIR CONDITIONING HOSE BRACKET, RATTLES, , , , , </t>
  </si>
  <si>
    <t xml:space="preserve">DOOR WEATHER STRIP - LOWER, LOOSE, , , , , </t>
  </si>
  <si>
    <t xml:space="preserve">SPLASH SHIELD, DEFECTIVE, , , , , </t>
  </si>
  <si>
    <t xml:space="preserve">INSTRUMENT PANEL AIR VENT, BROKEN, , , , CENTER, </t>
  </si>
  <si>
    <t xml:space="preserve">LIFT GATE TRIM PANEL, IMPROPER ASSEMBLY, , , , , </t>
  </si>
  <si>
    <t xml:space="preserve">CONNECTOR, DISCONNECTED, , , , ENGINE, </t>
  </si>
  <si>
    <t>SWITCH, INOPERATIVE, , , , REVERSE, REPLACED</t>
  </si>
  <si>
    <t>A-PILLAR GARNISH, RATTLES, , , , , CLIP</t>
  </si>
  <si>
    <t xml:space="preserve">CONNECTOR, DISCONNECTED, , , , HEAD LINER, </t>
  </si>
  <si>
    <t xml:space="preserve">SEAT OCCUPANT CLASSIFICATION SENSOR, DEFECTIVE, , , , , </t>
  </si>
  <si>
    <t xml:space="preserve">WIRING, DAMAGED, , , , , </t>
  </si>
  <si>
    <t>CONNECTOR TERMINAL, PUSH OUT, , , , ENG COOL FAN MOTOR, C 1048</t>
  </si>
  <si>
    <t>SWITCH, DEFECTIVE, , , , REVERSE, REPLACED</t>
  </si>
  <si>
    <t>CONSOLE - CENTER/FLOOR, SCRATCHED, , , , , AC SYSTEM</t>
  </si>
  <si>
    <t xml:space="preserve">SEAT, VIBRATES, , , , , </t>
  </si>
  <si>
    <t>DOOR MODULE, INOPERATIVE, , , , , RESET</t>
  </si>
  <si>
    <t xml:space="preserve">GROUND WIRE, POOR GROUND, , , , , </t>
  </si>
  <si>
    <t xml:space="preserve">DOOR BELT MOLDING, LOOSE, , , , , </t>
  </si>
  <si>
    <t xml:space="preserve">SEAT BACK, VIBRATES, , , , , </t>
  </si>
  <si>
    <t xml:space="preserve">DOOR HANDLE BEZEL, STAINED, , , , , </t>
  </si>
  <si>
    <t>START BUTTON, INOPERATIVE, , , , , REPLACED</t>
  </si>
  <si>
    <t>LIFT GATE HANDS FREE SENSOR, INOPERATIVE, , , , , RESET</t>
  </si>
  <si>
    <t>FUSE, BURNED OUT, , , , ENGINE, REPLACED</t>
  </si>
  <si>
    <t xml:space="preserve">CONNECTOR, DISCONNECTED, , , , CAMERA FRONT, </t>
  </si>
  <si>
    <t>MICROPHONE, INOPERATIVE, , , , , REPLACED</t>
  </si>
  <si>
    <t xml:space="preserve">SCUFF PLATE (RCKR PNL), FLAW IN MATERIAL, , , , , </t>
  </si>
  <si>
    <t xml:space="preserve">CONSOLE - CENTER/FLOOR, RATTLES, , , , , </t>
  </si>
  <si>
    <t xml:space="preserve">A-PILLAR GARNISH, DISTORTED, , , , , </t>
  </si>
  <si>
    <t xml:space="preserve">DOOR WEATHER STRIP - SECONDARY, LOOSE, , , , , </t>
  </si>
  <si>
    <t xml:space="preserve">SUN VISOR, LOOSE, , , , , </t>
  </si>
  <si>
    <t>WIPER BLADE, DEFECTIVE, , , , , REPLACED</t>
  </si>
  <si>
    <t xml:space="preserve">SEAT HEIGHT ADJUST HANDLE, RATTLES, , , , , </t>
  </si>
  <si>
    <t xml:space="preserve">PARK BRAKE CABLE, IMPROPER ADJUST, , , , , </t>
  </si>
  <si>
    <t>SMART DATA LINK CONNECTOR MODULE, INOPERATIVE, , , , , RESET</t>
  </si>
  <si>
    <t xml:space="preserve">DOOR, DAMAGED, , , , SEALER FAULT, </t>
  </si>
  <si>
    <t>ENGINE MOUNT, VIBRATES, , , , FOX GAS I3 UPGRADE (GTDI) - CEPRO, SCREW</t>
  </si>
  <si>
    <t xml:space="preserve">FUEL TANK VENT HOSE, LEAK, , , , , </t>
  </si>
  <si>
    <t>POWER WINDOW SWITCH, INOPERATIVE, , , , PASSENGER DOOR, REPLACED</t>
  </si>
  <si>
    <t xml:space="preserve">DOOR HANDLE (EXTERIOR), CHIPPED, , , , PAINT, </t>
  </si>
  <si>
    <t xml:space="preserve">PARK BRAKE RELEASE HANDLE BOOT, LOOSE, , , , , </t>
  </si>
  <si>
    <t xml:space="preserve">VACUUM PUMP SEAL, LEAK, , , , FOX GAS I3 UPGRADE (GTDI) - CEPRO, </t>
  </si>
  <si>
    <t>INSTRUMENT PANEL CLIP, LOOSE, , , , , CENTER</t>
  </si>
  <si>
    <t xml:space="preserve">B-PILLAR GARNISH, RATTLES, , , , , </t>
  </si>
  <si>
    <t xml:space="preserve">DOOR PANEL, RATTLES, , , , , </t>
  </si>
  <si>
    <t>WINDSHIELD MOLDING, DAMAGED, , , , , CUSTOMER MIS-HANDLED</t>
  </si>
  <si>
    <t xml:space="preserve">CARBON CANISTER, NOISY, KNOCK, , , GASOLINE, </t>
  </si>
  <si>
    <t xml:space="preserve">CONNECTOR, DISCONNECTED, , , , ANTENNA, </t>
  </si>
  <si>
    <t xml:space="preserve">SPARK PLUG, CRACKED, , , , FOX GTDI, </t>
  </si>
  <si>
    <t xml:space="preserve">POWER WINDOW MOTOR, LOOSE, , , , , </t>
  </si>
  <si>
    <t>SYNC GEN 3, INOPERATIVE, , , , , RESET</t>
  </si>
  <si>
    <t xml:space="preserve">BRAKE LINE, LEAK, , , , , </t>
  </si>
  <si>
    <t xml:space="preserve">CONNECTOR, DISCONNECTED, , , , TRANSMISSION, </t>
  </si>
  <si>
    <t xml:space="preserve">SEAT GARNISH, LOOSE, , , , , </t>
  </si>
  <si>
    <t xml:space="preserve">COLLISION WARNING SYSTEM, INOPERATIVE, , , , , </t>
  </si>
  <si>
    <t xml:space="preserve">GRAB HANDLE, BROKEN, , , , SPRING, </t>
  </si>
  <si>
    <t xml:space="preserve">WIRING, DAMAGED, , , , , C 1035B </t>
  </si>
  <si>
    <t xml:space="preserve">DOOR HANDLE (INTERIOR), IMPROPER ASSEMBLY, , , , , </t>
  </si>
  <si>
    <t xml:space="preserve">AIR DEFLECTOR, LOOSE, , , , , </t>
  </si>
  <si>
    <t>INSTRUMENT PANEL, RATTLES, , , , , GRILLE</t>
  </si>
  <si>
    <t>DOOR GLASS, IMPROPER FUNCTION, , , , CABLE, MIRROR</t>
  </si>
  <si>
    <t>INSTRUMENT PANEL CLUSTER, IMPROPER FUNCTION, , , , , RESET</t>
  </si>
  <si>
    <t>CONNECTOR, DISCONNECTED, , , , HORN, C 131</t>
  </si>
  <si>
    <t>DECAL, SCRATCHED, , , , , CUSTOMER MIS-HANDLED</t>
  </si>
  <si>
    <t>CONNECTOR TERMINAL, PUSH OUT, , , , POWERTRAIN CNTRL MDL, C 1381E</t>
  </si>
  <si>
    <t>SMART DATA LINK CONNECTOR MODULE, INOPERATIVE, , , , , REFLASH</t>
  </si>
  <si>
    <t>HEATER HOSE, IMPROPER ASSEMBLY, , , , FOX GDI, QUICK CONNECT FITTNG</t>
  </si>
  <si>
    <t xml:space="preserve">INTEGRATED CONTROL PANEL, INOPERATIVE, , , , , </t>
  </si>
  <si>
    <t xml:space="preserve">SPEAKER, RATTLES, , , , , </t>
  </si>
  <si>
    <t>CONSOLE ARM REST, DEFECTIVE, , , , , CELLULAR PHONE HOLDE</t>
  </si>
  <si>
    <t xml:space="preserve">DUST SHIELD, BENT, , , , , </t>
  </si>
  <si>
    <t xml:space="preserve">NAMEPLATE - LOGO/ORNAMENT, LOOSE, , , , LIFT GATE, </t>
  </si>
  <si>
    <t xml:space="preserve">CONSOLE - CENTER/FLOOR, LOOSE, , , , GEAR SHIFT BEZEL, </t>
  </si>
  <si>
    <t xml:space="preserve">A-PILLAR GARNISH, RATTLES, , , , , </t>
  </si>
  <si>
    <t xml:space="preserve">TAIL LAMP, LOOSE, , , , COVER, </t>
  </si>
  <si>
    <t>CONNECTOR, DISCONNECTED, , , , SEAT BELT, C 3647</t>
  </si>
  <si>
    <t xml:space="preserve">SCUFF PLATE (RCKR PNL), MISSING, , , , , </t>
  </si>
  <si>
    <t xml:space="preserve">SEAT HEIGHT ADJUST HANDLE, LOOSE, , , , , </t>
  </si>
  <si>
    <t xml:space="preserve">JACK, DAMAGED, , , , , </t>
  </si>
  <si>
    <t>BOX, DAMAGED, , , , , PLUG</t>
  </si>
  <si>
    <t xml:space="preserve">STEERING WHEEL, LOOSE, , , , , </t>
  </si>
  <si>
    <t>INSTRUMENT PANEL CLUSTER, INOPERATIVE, , , , , RESET</t>
  </si>
  <si>
    <t xml:space="preserve">GLOVE BOX DOOR DAMPER, DEFECTIVE, , , , , </t>
  </si>
  <si>
    <t xml:space="preserve">WIPER BLADE, DEFECTIVE, , , , , </t>
  </si>
  <si>
    <t>INSTRUMENT PANEL CLUSTER, INOPERATIVE, , , , R1, RESET</t>
  </si>
  <si>
    <t xml:space="preserve">SERPENTINE BELT, NOISY, SQUEAL, , , FOX GAS I3 UPGRADE (GTDI) - CEPRO, </t>
  </si>
  <si>
    <t xml:space="preserve">CONNECTOR, DISCONNECTED, , , , SEAT BELT, </t>
  </si>
  <si>
    <t>CONNECTOR, DISCONNECTED, , , , IGNITION COIL, #111</t>
  </si>
  <si>
    <t xml:space="preserve">CONSOLE - CENTER/FLOOR, SCRATCHED, , , , GEAR SHIFT BEZEL, </t>
  </si>
  <si>
    <t>CARGO AREA - TRIM, MISSING, , , , , CLIP</t>
  </si>
  <si>
    <t xml:space="preserve">HEAD LAMP, FOREIGN MATERIAL, , , , INNER, </t>
  </si>
  <si>
    <t xml:space="preserve">HEATER, MISSING, , , , COVER, </t>
  </si>
  <si>
    <t>CONNECTOR, DISCONNECTED, , , , AIR BAG, C 644</t>
  </si>
  <si>
    <t xml:space="preserve">GRAB HANDLE, DAMAGED, , , , , </t>
  </si>
  <si>
    <t xml:space="preserve">CONNECTOR, DISCONNECTED, , , , EXHAUST, </t>
  </si>
  <si>
    <t xml:space="preserve">PANORAMIC ROOF, LEAK - WATER, , , , , </t>
  </si>
  <si>
    <t xml:space="preserve">SEAT, RATTLES, , , , REAR, </t>
  </si>
  <si>
    <t xml:space="preserve">ROCKER PANEL MOLDING, DAMAGED, , , , , </t>
  </si>
  <si>
    <t>WIRELESS CHARGING SYSTEM, INOPERATIVE, , , , , RESET</t>
  </si>
  <si>
    <t>FLOOR MAT, WRONG, , , , , DEALER MIS-HANDLED</t>
  </si>
  <si>
    <t>CONNECTOR, DISCONNECTED, , , , INTAKE AIR, TEMPERATURE SENSOR</t>
  </si>
  <si>
    <t>INSTRUMENT PANEL INSULATION, MISSING, , , , , DEALER MIS-HANDLED</t>
  </si>
  <si>
    <t xml:space="preserve">VEHICLE IDENTIFICATION LABEL, WRONG, , , , , </t>
  </si>
  <si>
    <t xml:space="preserve">WIRING, IMPROPER ROUTE, , , , DASH PANEL, </t>
  </si>
  <si>
    <t>HEATER CONTROL, INOPERATIVE, , , , , RESET</t>
  </si>
  <si>
    <t xml:space="preserve">INSTRUMENT PANEL AIR VENT, DAMAGED, , , , , </t>
  </si>
  <si>
    <t>WIRING, DAMAGED, , , , WIPER, REPAIRED PART</t>
  </si>
  <si>
    <t xml:space="preserve">FUSE, BURNED OUT, , , , , </t>
  </si>
  <si>
    <t>EXHAUST HEAT SHIELD, MISSING, , , , , NUT</t>
  </si>
  <si>
    <t>GROUND WIRE, LOOSE, , , , DOOR, #600</t>
  </si>
  <si>
    <t xml:space="preserve">CONNECTOR, DISCONNECTED, , , , DOOR PANEL, </t>
  </si>
  <si>
    <t xml:space="preserve">MOISTURE SENSOR, IMPROPER ASSEMBLY, , , , , </t>
  </si>
  <si>
    <t>HORN, INOPERATIVE, , , , , NO PROBLEM FOUND</t>
  </si>
  <si>
    <t xml:space="preserve">DOOR WEATHER STRIP RETAINER, LOOSE, , , , , </t>
  </si>
  <si>
    <t xml:space="preserve">INTAKE AIR INTERCOOLER HOSE, LOOSE, , , , FOX GAS I3 UPGRADE (GTDI) - CEPRO, </t>
  </si>
  <si>
    <t xml:space="preserve">WIPER BLADE, DAMAGED, , , , , </t>
  </si>
  <si>
    <t xml:space="preserve">WINDOW WASHER JET, IMPROPER FUNCTION, , , , , </t>
  </si>
  <si>
    <t xml:space="preserve">CONNECTOR, DISCONNECTED, , , , KNOCK SENSOR, </t>
  </si>
  <si>
    <t xml:space="preserve">LOWER BACK PANEL GARNISH, IMPROPER ASSEMBLY, , , , , </t>
  </si>
  <si>
    <t xml:space="preserve">WIRING, IMPROPER ASSEMBLY, , , , PARK AIDE, </t>
  </si>
  <si>
    <t xml:space="preserve">CONNECTOR, DISCONNECTED, , , , OIL PRESSURE SWITCH, </t>
  </si>
  <si>
    <t xml:space="preserve">WIRING, IMPROPER ROUTE, , , , HORN, </t>
  </si>
  <si>
    <t xml:space="preserve">WIRING, IMPROPER ROUTE, , , , USB, </t>
  </si>
  <si>
    <t xml:space="preserve">CONNECTOR, DISCONNECTED, , , , RADIO, </t>
  </si>
  <si>
    <t xml:space="preserve">BUMPER CRASH BEAM PROTECTION COVER, IMPROPER ASSEMBLY, , , , , </t>
  </si>
  <si>
    <t>WIRING, IMPROPER ROUTE, , , , TAIL LAMP, REPAIRED PART</t>
  </si>
  <si>
    <t>ANTI-THEFT INTRUSION SENSOR, INOPERATIVE, , , , , RESET</t>
  </si>
  <si>
    <t xml:space="preserve">BRAKE CALIPER, LOOSE, , , , SPRING, </t>
  </si>
  <si>
    <t xml:space="preserve">CONNECTOR, DISCONNECTED, , , , FRONT DOOR, </t>
  </si>
  <si>
    <t>DOOR PANEL, MISSING, , , , , CLIP</t>
  </si>
  <si>
    <t>IGNITION SWITCH, INOPERATIVE, , , , , REPLACED</t>
  </si>
  <si>
    <t xml:space="preserve">COOLANT RESERVOIR, LEAK, , , , , </t>
  </si>
  <si>
    <t xml:space="preserve">HEAD LAMP, BURNED OUT, , , , BULB, </t>
  </si>
  <si>
    <t>AIR BAG DEACTIVATION LAMP, LOOSE, , , , , CUSTOMER MIS-HANDLED</t>
  </si>
  <si>
    <t xml:space="preserve">SEAT BELT COVER, LOOSE, , , , , </t>
  </si>
  <si>
    <t xml:space="preserve">INTAKE AIR RESONATOR, IMPROPER ASSEMBLY, , , , FOX GAS I3 UPGRADE (GTDI) - CEPRO, </t>
  </si>
  <si>
    <t xml:space="preserve">BLOWER MOTOR, NOISY, UNKNOWN, , , , </t>
  </si>
  <si>
    <t xml:space="preserve">SEAT HEIGHT ADJUST HANDLE, BROKEN, , , , , </t>
  </si>
  <si>
    <t xml:space="preserve">SEAT BACK, LOOSE, , , , HANDLE CONTROL, </t>
  </si>
  <si>
    <t xml:space="preserve">TURN SIGNAL LAMP, BURNED OUT, , , , BULB, </t>
  </si>
  <si>
    <t>DECAL, DEFECTIVE, , , , , CUSTOMER MIS-HANDLED</t>
  </si>
  <si>
    <t>CONNECTED CTR, INOPERATIVE, , , , , RESET</t>
  </si>
  <si>
    <t xml:space="preserve">DEFROSTER GRILLE, IMPROPER ASSEMBLY, , , , , </t>
  </si>
  <si>
    <t xml:space="preserve">INTAKE AIR INTERCOOLER HOSE, IMPROPER ASSEMBLY, , , , FOX GAS I3 UPGRADE (GTDI) - CEPRO, </t>
  </si>
  <si>
    <t>CONNECTOR TERMINAL, PUSH OUT, , , , AIR CONDITIONING, C 133</t>
  </si>
  <si>
    <t xml:space="preserve">INSTRUMENT PANEL AIR VENT BEZEL, LOOSE, , , , , </t>
  </si>
  <si>
    <t xml:space="preserve">BRAKE PAD, NOISY, SQUEAL, , , REAR, </t>
  </si>
  <si>
    <t xml:space="preserve">NAMEPLATE - LOGO/ORNAMENT, STAINED, , , , LIFT GATE, </t>
  </si>
  <si>
    <t>GEAR SHIFT LEVER, DAMAGED, , , , MT - M6F23 (MX65) - MBDX, REVERSE</t>
  </si>
  <si>
    <t xml:space="preserve">CARGO LAMP, IMPROPER FUNCTION, , , , , </t>
  </si>
  <si>
    <t xml:space="preserve">WIRING, IMPROPER ROUTE, , , , DOOR, </t>
  </si>
  <si>
    <t xml:space="preserve">B-PILLAR GARNISH CAP, IMPROPER ASSEMBLY, , , , , </t>
  </si>
  <si>
    <t xml:space="preserve">WHEEL LINER, DEFECTIVE, , , , , </t>
  </si>
  <si>
    <t>HEAD LAMP, CONDENSATION, , , , , PART REPAIR</t>
  </si>
  <si>
    <t xml:space="preserve">SEAT, NOISY, KNOCK, , , , </t>
  </si>
  <si>
    <t xml:space="preserve">BOX, LOOSE, , , , , </t>
  </si>
  <si>
    <t xml:space="preserve">DOOR HANDLE (INTERIOR), DEFECTIVE, , , , COVER, </t>
  </si>
  <si>
    <t xml:space="preserve">INSTRUMENT PANEL, LOOSE, , , , , </t>
  </si>
  <si>
    <t xml:space="preserve">INSTRUMENT PANEL INSULATION, LOOSE, , , , , </t>
  </si>
  <si>
    <t>GLOVE BOX, LOOSE, , , , , PART REPAIR</t>
  </si>
  <si>
    <t xml:space="preserve">WIRING, POOR CONTACT, , , , BATTERY CABLE, </t>
  </si>
  <si>
    <t xml:space="preserve">INSTRUMENT PANEL, RATTLES, , , , , </t>
  </si>
  <si>
    <t>BRAKE PEDAL SWITCH, INOPERATIVE, , , , , DEALER MIS-HANDLED</t>
  </si>
  <si>
    <t xml:space="preserve">CONSOLE - CENTER/FLOOR, LOOSE, , , , , </t>
  </si>
  <si>
    <t xml:space="preserve">FENDER APPLIQUE, DEFECTIVE, , , , , </t>
  </si>
  <si>
    <t xml:space="preserve">DEFROSTER GRILLE, BROKEN, , , , , </t>
  </si>
  <si>
    <t xml:space="preserve">TAIL LAMP, BURNED OUT, , , , BULB, </t>
  </si>
  <si>
    <t>INSTRUMENT PANEL CLUSTER, INACCURATE, , , , , RESET</t>
  </si>
  <si>
    <t>BATTERY CABLE, LOOSE, , , , , REPAIRED PART</t>
  </si>
  <si>
    <t xml:space="preserve">TIRE, LEAK, , , , , </t>
  </si>
  <si>
    <t xml:space="preserve">CONNECTOR, DISCONNECTED, , , , DOOR, </t>
  </si>
  <si>
    <t>CONNECTOR, DISCONNECTED, , , , ALTERNATOR, CABLE</t>
  </si>
  <si>
    <t xml:space="preserve">STEERING GEAR, NOISY, KNOCK, , , , </t>
  </si>
  <si>
    <t xml:space="preserve">FUEL FILL FUNNEL, MISSING, , , , GASOLINE, </t>
  </si>
  <si>
    <t xml:space="preserve">TRANSMISSION (AUTOMATIC), SHIFT QUALITY, SHIFTS ROUGH/JERKY, , , AT - 7DCT300 A7F30 (DCT) - MAGNA, </t>
  </si>
  <si>
    <t>RD</t>
  </si>
  <si>
    <t>STATUS</t>
  </si>
  <si>
    <t>Y</t>
  </si>
  <si>
    <t>RR</t>
  </si>
  <si>
    <t>R</t>
  </si>
  <si>
    <t>GRO</t>
  </si>
  <si>
    <t>Evaluation  Date</t>
  </si>
  <si>
    <t>Total
Feb</t>
  </si>
  <si>
    <t>Total
Jan</t>
  </si>
  <si>
    <t>Total
Dec 2024</t>
  </si>
  <si>
    <t xml:space="preserve">Total
Nov 2024 </t>
  </si>
  <si>
    <t>Total
Oct 2024</t>
  </si>
  <si>
    <t>Total
Sep 2024</t>
  </si>
  <si>
    <t>Total
Aug 2024</t>
  </si>
  <si>
    <t>Total
July 2024</t>
  </si>
  <si>
    <t>Total
June 2024</t>
  </si>
  <si>
    <t>Total
May 2024</t>
  </si>
  <si>
    <t>Total
April 2024</t>
  </si>
  <si>
    <t xml:space="preserve">  </t>
  </si>
  <si>
    <t>Sample Size</t>
  </si>
  <si>
    <t>Actual Unit Concern Count</t>
  </si>
  <si>
    <t>C / 1000</t>
  </si>
  <si>
    <t>NR CRT</t>
  </si>
  <si>
    <t>Element/ Concern description</t>
  </si>
  <si>
    <t>Model</t>
  </si>
  <si>
    <t>resp. VRT</t>
  </si>
  <si>
    <t>FRONT AREA (+ hood)</t>
  </si>
  <si>
    <t>Cowl  grille - not seated/ deformed/ stress marks</t>
  </si>
  <si>
    <t>Body Exterior</t>
  </si>
  <si>
    <t>BX726</t>
  </si>
  <si>
    <t>x</t>
  </si>
  <si>
    <t>Hood - small/big gap with front bumper/ headlamp/ fender</t>
  </si>
  <si>
    <t>RH/LH  Front/Rear fender cladding - poor fit/ not seated</t>
  </si>
  <si>
    <t>Front bumper ( trim) - not seated</t>
  </si>
  <si>
    <t>Front/ rear wheel - flat tyre</t>
  </si>
  <si>
    <t>Chassis</t>
  </si>
  <si>
    <t>Front/Rear Bumper - NOK adjusted/ not seated/ loose</t>
  </si>
  <si>
    <t>Headlamp with hood/fender - touch condition/ big gap</t>
  </si>
  <si>
    <t>Bumper touch condition with hood/headlamp/tail lamp</t>
  </si>
  <si>
    <t>Wiper nut cover - missing/ loose</t>
  </si>
  <si>
    <t>Rear roof - excessive sealer</t>
  </si>
  <si>
    <t>Hood - narrow surf. alignment/ fir-surface (with bumper/ headlamp/fender)</t>
  </si>
  <si>
    <t>Bumper fit-surface gap with headlamp/ fender/liftgate</t>
  </si>
  <si>
    <t>Headlamp cable not seated</t>
  </si>
  <si>
    <t>Electric</t>
  </si>
  <si>
    <t>Door cable not fixed</t>
  </si>
  <si>
    <t>Liftgate cable improper route</t>
  </si>
  <si>
    <t>Door window panel not seated</t>
  </si>
  <si>
    <t>Door Window Open</t>
  </si>
  <si>
    <t>Fender applique drag with door applique</t>
  </si>
  <si>
    <t>Fog Lamp - Flaw in material</t>
  </si>
  <si>
    <t xml:space="preserve">LH Headlamp not seated </t>
  </si>
  <si>
    <t>Front/ Rear Bumper poor appereance</t>
  </si>
  <si>
    <t>Bumper gap with fender</t>
  </si>
  <si>
    <t>FRONT DOOR  AREA</t>
  </si>
  <si>
    <t>LH/RH  front/REAR door weatherstrip - water leak / not seated/ stress marks</t>
  </si>
  <si>
    <t xml:space="preserve">LH front door gap NOK , lower area with fender </t>
  </si>
  <si>
    <t>Front door - NOK adjusted (+ higher with fender/bodyside)</t>
  </si>
  <si>
    <t>LH front door weatherstrip - not seated</t>
  </si>
  <si>
    <t>Sail garnish - not seated</t>
  </si>
  <si>
    <t>Rh front door decal - bubbles/  crease</t>
  </si>
  <si>
    <t>Paint</t>
  </si>
  <si>
    <t>LH/RH Front/Rear door plug - missing</t>
  </si>
  <si>
    <t>FR/ RR Wheel arch - not seated</t>
  </si>
  <si>
    <t xml:space="preserve">RH Front door loom - not seated </t>
  </si>
  <si>
    <t>Front/Rear door hinge screw - missing/ untightened</t>
  </si>
  <si>
    <t>Front door - noisy (door glass regulator - poor fit)</t>
  </si>
  <si>
    <t>LH/RH FR door interior handle garnish - not seated</t>
  </si>
  <si>
    <t>Body Interior</t>
  </si>
  <si>
    <t>A-pillar molding (quarter trim) not seated</t>
  </si>
  <si>
    <t>Z</t>
  </si>
  <si>
    <t>LH/RH Front/Rear Door not aligned</t>
  </si>
  <si>
    <t>LH/RH Door Wiper not seated</t>
  </si>
  <si>
    <t>LH/RH Fender applique not seated</t>
  </si>
  <si>
    <t>LH/RH Door glass flock run - poor appearance</t>
  </si>
  <si>
    <t>Door belt molding not seated</t>
  </si>
  <si>
    <t>REAR DOOR AREA</t>
  </si>
  <si>
    <t>Molding window- upper area- not seated; LH/RH (unsticked)</t>
  </si>
  <si>
    <t>RH Rear rocker panel weather strip - not seated</t>
  </si>
  <si>
    <t>Rear door weather strip secondary - not seated, wavy</t>
  </si>
  <si>
    <t>Rear door - NOK adjusted</t>
  </si>
  <si>
    <t>Rocker panel trim - not clipped</t>
  </si>
  <si>
    <t>Rear door screw - weak rework/chip</t>
  </si>
  <si>
    <t>LH/RH Rear Door Wiper not seated</t>
  </si>
  <si>
    <t>Rear door cladding - poor fit/ not seated</t>
  </si>
  <si>
    <t>Rear door opening weather strip - not seated</t>
  </si>
  <si>
    <t>Tail lamp touch condition with body side (QLS campaign 861)</t>
  </si>
  <si>
    <t>Rear door wiring - loose</t>
  </si>
  <si>
    <t>Electrical</t>
  </si>
  <si>
    <t>Bumper Fascia noisy</t>
  </si>
  <si>
    <t>Fuel door not seated</t>
  </si>
  <si>
    <t xml:space="preserve">INTERIOR AREA </t>
  </si>
  <si>
    <t>D-pillar trim- not seated</t>
  </si>
  <si>
    <t>Glove box door- fall down/ rub</t>
  </si>
  <si>
    <t>Rocker panel trim - not fixed</t>
  </si>
  <si>
    <t>A-Pillar garnish - not seated</t>
  </si>
  <si>
    <t>RH/LH B-Pillar garnish - not fixed</t>
  </si>
  <si>
    <t>Console - not fixed</t>
  </si>
  <si>
    <t>Carpet - not seated (rocker panel)</t>
  </si>
  <si>
    <t>Instrument panel - stress mark/chipped/ stained</t>
  </si>
  <si>
    <t>Instrument panel cluster dead</t>
  </si>
  <si>
    <t>Console plug (Rear) - not fixed</t>
  </si>
  <si>
    <t>Seat garnish LH not seated</t>
  </si>
  <si>
    <t>LH/RH Front/Rear Door panel trim missing/not seared</t>
  </si>
  <si>
    <t>Battery MHEV cover missing/not seated</t>
  </si>
  <si>
    <t>Key - missing</t>
  </si>
  <si>
    <t>USB trim - not seated / missing</t>
  </si>
  <si>
    <t>Park Brake Release Handle Boot not seated</t>
  </si>
  <si>
    <t>Gear shift bezel not seated (QLS camp 886)</t>
  </si>
  <si>
    <t>Camera rear view - not function</t>
  </si>
  <si>
    <t>Steering gear not function</t>
  </si>
  <si>
    <t>Underbody</t>
  </si>
  <si>
    <t>Cup holder mat missing</t>
  </si>
  <si>
    <t>Liftgate latch cover not seated</t>
  </si>
  <si>
    <t>Instrument panel insulation not fixed</t>
  </si>
  <si>
    <t>LUG NUT - LOCKING</t>
  </si>
  <si>
    <t xml:space="preserve">LIFTGATE AREA </t>
  </si>
  <si>
    <t>Tail lamp RH/LH - loose/not fixed/not seated</t>
  </si>
  <si>
    <t>Liftgate - NOK adjusted</t>
  </si>
  <si>
    <t>LH Rear fender - adhesive mark/ chip/ scratch</t>
  </si>
  <si>
    <t>Tail lamp RH - has condensation</t>
  </si>
  <si>
    <t>Liftgate (panel) - bonus part/not seated</t>
  </si>
  <si>
    <t>Cargo tie down cleat not seated</t>
  </si>
  <si>
    <t>Liftgate wiper, wiper cover-  not aligned/ loose/ damaged</t>
  </si>
  <si>
    <t>Spoiler - wrong (QLS camp 770)</t>
  </si>
  <si>
    <t>Nameplate Make not seated</t>
  </si>
  <si>
    <t>CHIP, SCRATCH and other damages at interior and exterior
(zgarieturi, lovituri, deformari, socuri, picou)</t>
  </si>
  <si>
    <t>RH/LH front/rear door- hits/ dent/ chip/ stained/thin paint</t>
  </si>
  <si>
    <t>Body side - deformed/ grint mark/ sealer under paint/ hits</t>
  </si>
  <si>
    <t>Tail lamp - broken/ stress mark/ damaged/ scratch/ foreign material</t>
  </si>
  <si>
    <t>LH/RH front/rear fender - chip/ scratch/ dent/ deformed/ not paint/stress marks/ hits</t>
  </si>
  <si>
    <t>Body side (LH/RH) - scratched/ dent/ chip/ dirt</t>
  </si>
  <si>
    <t>RH/ LH Rear/Front door - dent/ scratch/ rubs/deformed</t>
  </si>
  <si>
    <t>RH/ LH Rear door screw- chip</t>
  </si>
  <si>
    <t>Liftgate - chip/ deformed/ scratch/hits/ dirt/ sealer exccesive</t>
  </si>
  <si>
    <t>LH/RH rear/ front wiper - deformed/ not aligned</t>
  </si>
  <si>
    <t>LH/RH Rear door DECAL - damaged/ stained</t>
  </si>
  <si>
    <t>Rear Bumper - stress mark, scratch, chip, hits/ stained</t>
  </si>
  <si>
    <t>Hood ( wiper area) - deformed</t>
  </si>
  <si>
    <t>Front bumper - hits, scratch, damaged, cracked, chipped/ stress marks</t>
  </si>
  <si>
    <t>RH/LH Front Door panel - dirty/ stress mark/ scratch/ damaged/ stained</t>
  </si>
  <si>
    <t>Front/rear door Decal - stress mark, stained, scratched</t>
  </si>
  <si>
    <t>Hood hinge&amp;screw - chip</t>
  </si>
  <si>
    <t>Fender screw( interior hood) - chip, rework NOK, sealer</t>
  </si>
  <si>
    <t>RH Bumper - hits/ damaged</t>
  </si>
  <si>
    <t>LH/RH Headlamp - chip/ damaged/ stress mark</t>
  </si>
  <si>
    <t>Door opening ( striker area) - chip/scratched</t>
  </si>
  <si>
    <t>LH/RH Headlamp - broken/ flaw in material</t>
  </si>
  <si>
    <t>LH/RH Tire improper pressure</t>
  </si>
  <si>
    <t>Fender cladding chip, scratched, stress marks</t>
  </si>
  <si>
    <t>Gear shift bezel chipped/ stress marks</t>
  </si>
  <si>
    <t>LH/RH Front/Rear door exterior handle chipped</t>
  </si>
  <si>
    <t>Label - weight/pressure/VIN - unglued/ damaged</t>
  </si>
  <si>
    <t>Other</t>
  </si>
  <si>
    <t>Spoiler - scratched</t>
  </si>
  <si>
    <t>B-pillar garnish scratched/ stress marks/ chip</t>
  </si>
  <si>
    <t>Rocker panel trim - scratched/stained</t>
  </si>
  <si>
    <t xml:space="preserve">RH B-Pillar label - damaged/ stress mark/ poor appearance </t>
  </si>
  <si>
    <t>Total</t>
  </si>
  <si>
    <t>Last Week</t>
  </si>
  <si>
    <t>THE REAR CAMERA HAD COME OUT OF ITS PLACE. NO DAMAGE OR IMPACT WAS FOUND. IT WAS REINSTALLED.</t>
  </si>
  <si>
    <t>Mar'25</t>
  </si>
  <si>
    <t xml:space="preserve">OBJECT SENSOR, IMPROPER ASSEMBLY, , , , , </t>
  </si>
  <si>
    <t>CONNECTOR, DISCONNECTED, , , , , C 212</t>
  </si>
  <si>
    <t>CONNECTOR, DISCONNECTED, , , , , C 4083</t>
  </si>
  <si>
    <t>CONNECTOR, DISCONNECTED, , , , HEATED WINDSHIELD, C 1532A</t>
  </si>
  <si>
    <t xml:space="preserve">WIRING, DAMAGED, , , , TEMPERATURE SENSOR, </t>
  </si>
  <si>
    <t xml:space="preserve">BATTERY, DEAD, , , , UNDER INVESTIGATION, </t>
  </si>
  <si>
    <t xml:space="preserve">TRANSMISSION BEARING, DEFECTIVE, , , , MT - M6F23 (MX65) - MBDX, </t>
  </si>
  <si>
    <t>POWER WINDOW SWITCH, DEFECTIVE, , , , PASSENGER DOOR, NO PROBLEM FOUND</t>
  </si>
  <si>
    <t xml:space="preserve">CONSOLE ARM REST, LOOSE, , , , , </t>
  </si>
  <si>
    <t>OBJECT SENSOR, DISCONNECTED, , , , BUMPER, BRACKET</t>
  </si>
  <si>
    <t xml:space="preserve">HEAD LAMP, INOPERATIVE, , , , , </t>
  </si>
  <si>
    <t xml:space="preserve">AIR CONDITIONING HOSE, IMPROPER ASSEMBLY, , , , , </t>
  </si>
  <si>
    <t>INSTRUMENT PANEL CLUSTER, FLICKER, , , , R1, REPLACED</t>
  </si>
  <si>
    <t>Threshold
C/1000</t>
  </si>
  <si>
    <t>ROOF ANTENNA IS WRONGLY INSTALLED, THERE IS A VISIBLE GAP. ROOF LINER IS LOWERED IN THE REAR</t>
  </si>
  <si>
    <t>DOOR WONT OPEN FROM OUTSIDE,CAN ONNLY BE OPENED FROM INSIDE</t>
  </si>
  <si>
    <t xml:space="preserve">INSTRUMENT PANEL AIR VENT, INOPERATIVE, , , , CENTER RIGHT, </t>
  </si>
  <si>
    <t xml:space="preserve">HEAD LAMP INDICATOR LAMP, IMPROPER FUNCTION, , , , , </t>
  </si>
  <si>
    <t xml:space="preserve">STEERING COLUMN BRACKET, DEFECTIVE, , , , , </t>
  </si>
  <si>
    <t xml:space="preserve">LIFT GATE, FIT, , , , , </t>
  </si>
  <si>
    <t>Total
Mar</t>
  </si>
  <si>
    <t>Front door cladding - poor fit/ not fixed/ stress marks</t>
  </si>
  <si>
    <t xml:space="preserve">WIRING, DAMAGED, , , , BATTERY, </t>
  </si>
  <si>
    <t xml:space="preserve">DECAL, STAINED, , , , TRANSPORT, </t>
  </si>
  <si>
    <t xml:space="preserve">TRANSMISSION CASE, DAMAGED, , , , MT - M6F23 (MX65) - MBDX, </t>
  </si>
  <si>
    <t>TRANSMISSION (AUTOMATIC), IMPROPER FUNCTION, , , , AT - 7DCT300 A7F30 (DCT) - MAGNA, P1751</t>
  </si>
  <si>
    <t>POWER STEERING MODULE, IMPROPER FUNCTION, , , , , LOST COMMUNICATION</t>
  </si>
  <si>
    <t xml:space="preserve">TAIL GATE, CONTAMINATED, , , , TRANSPORT, </t>
  </si>
  <si>
    <t>CONNECTOR TERMINAL, PUSH OUT, , , , , C 211</t>
  </si>
  <si>
    <t>FUSE, BURNED OUT, , , , RADIO, REPLACED</t>
  </si>
  <si>
    <t>TRANSMISSION SYNCHRONIZER RING, DAMAGED, , , , MT - M6F23 (MX65) - MBDX, # 4</t>
  </si>
  <si>
    <t>DECAL, DAMAGED, , , , , CUSTOMER MIS-HANDLED</t>
  </si>
  <si>
    <t>DOOR PANEL, RATTLES, , , , FRONT, DOOR RIGHT</t>
  </si>
  <si>
    <t>FENDER APPLIQUE, DISTORTED, , , , , TITANIUM</t>
  </si>
  <si>
    <t>AIR BLEND DOOR ACTUATOR, DEFECTIVE, , , , , REPLACED</t>
  </si>
  <si>
    <t xml:space="preserve">DECAL, SCRATCHED, , , , TRANSPORT, </t>
  </si>
  <si>
    <t xml:space="preserve">CONNECTOR, DISCONNECTED, , , , TAIL GATE, </t>
  </si>
  <si>
    <t>STOP SAFELY NOW Message</t>
  </si>
  <si>
    <t>Hood Release Handle not seated</t>
  </si>
  <si>
    <t>Seat belt garnish trim  - not seated/ missing/broken/damage</t>
  </si>
  <si>
    <t>Instrument panel (lower) trim - not fixed/ missing/ chip</t>
  </si>
  <si>
    <t>Moisture sensor trim not seated</t>
  </si>
  <si>
    <t>Vehicle interior dirt</t>
  </si>
  <si>
    <t>LH/RH Rear rocker panel weather strip - deformed/ not seated/scratched</t>
  </si>
  <si>
    <t>INSTRUMENT PANEL CLUSTER, FLICKER, , , , DISPLAY, REPLACED</t>
  </si>
  <si>
    <t>CONNECTOR, DISCONNECTED, , , , CELLULAR PHONE/GPS, C 2383D</t>
  </si>
  <si>
    <t>AMBIENT LIGHTING, LOOSE, , , , DOOR PANEL, DEALER MIS-HANDLED</t>
  </si>
  <si>
    <t xml:space="preserve">BUMPER GRILLE, BROKEN, , , , , </t>
  </si>
  <si>
    <t xml:space="preserve">BLOWER MOTOR, NOISY, SOUND QUALITY, , , , </t>
  </si>
  <si>
    <t>BATTERY, DEAD, , , , , CUSTOMER MIS-HANDLED</t>
  </si>
  <si>
    <t>FUEL TANK, DISTORTED, , , , GASOLINE, PART NOT SHIPPED</t>
  </si>
  <si>
    <t>FUEL INJECTION PUMP, DEFECTIVE, , , , FOX GAS I3 UPGRADE (GTDI) - CEPRO, NO PROBLEM FOUND</t>
  </si>
  <si>
    <t xml:space="preserve">FUEL INJECTION PUMP, DISCONNECTED, , , , FOX GAS I3 UPGRADE (GTDI) - CEPRO, </t>
  </si>
  <si>
    <t>FUEL PUMP CONNECTOR, DAMAGED, , , , FOX GAS I3 UPGRADE (GTDI) - CEPRO, TRANSPORTATION</t>
  </si>
  <si>
    <t>EXHAUST ACTIVE ACTUATOR, IMPROPER FUNCTION, , , , FOX GAS I3 CLASSIC (GTDI) - CEPRO, NO PROBLEM FOUND</t>
  </si>
  <si>
    <t xml:space="preserve">INTAKE AIR DUCT CLAMP, LOOSE, , , , FOX GAS I3 UPGRADE (GTDI) - CEPRO, </t>
  </si>
  <si>
    <t xml:space="preserve">DOOR, DIRT IN PAINT, , , , TRANSPORT, </t>
  </si>
  <si>
    <t xml:space="preserve">CRANK CASE VENTILATION HOSE, DEFECTIVE, , , , FOX GAS I3 UPGRADE (GTDI) - CEPRO, </t>
  </si>
  <si>
    <t xml:space="preserve">TIMING BELT/CHAIN COVER, LEAK, , , , FOX GAS I3 UPGRADE (GTDI) - CEPRO, </t>
  </si>
  <si>
    <t>Battery 12 V NOK</t>
  </si>
  <si>
    <t xml:space="preserve">Battery 48 V NOK </t>
  </si>
  <si>
    <t>Console scratched/ stress marks/damaged</t>
  </si>
  <si>
    <t>Front/ rear wheel - damaged / hit/ chip</t>
  </si>
  <si>
    <t xml:space="preserve">DOOR HANDLE (EXTERIOR), DEFECTIVE, , , , , </t>
  </si>
  <si>
    <t xml:space="preserve">PANORAMIC ROOF, IMPROPER FUNCTION, , , , GLASS, </t>
  </si>
  <si>
    <t>BATTERY MANAGEMENT SYSTEM, INOPERATIVE, , , , , NO PROBLEM FOUND</t>
  </si>
  <si>
    <t xml:space="preserve">FENDER, STAINED, , , , , </t>
  </si>
  <si>
    <t>CONNECTOR, BROKEN, , , , IGNITION COIL, DEALER MIS-HANDLED</t>
  </si>
  <si>
    <t xml:space="preserve">CRANK CASE VENT OIL SEPARATOR, DEFECTIVE, , , , FOX GAS I3 UPGRADE (GTDI) - CEPRO, </t>
  </si>
  <si>
    <t>CLUTCH PRESSURE PLATE, IMPROPER FUNCTION, , , , MT - M6F23 (MX65) - MBDX, NO PROBLEM FOUND</t>
  </si>
  <si>
    <t xml:space="preserve">CONNECTOR, DISCONNECTED, , , , INSTRUMENT PANEL, </t>
  </si>
  <si>
    <t xml:space="preserve">HEAD LAMP, CONDENSATION, , , , , </t>
  </si>
  <si>
    <t>CONNECTOR, DISCONNECTED, , , , CONNECTOR, C 2431D</t>
  </si>
  <si>
    <t>TRANSMISSION CASE, BROKEN, , , , MT - M6F23 (MX65) - MBDX, BOLT</t>
  </si>
  <si>
    <t xml:space="preserve">HEATING VENTILATING AND AIR CONDITIONING CASE, RATTLES, , , , , </t>
  </si>
  <si>
    <t>BUMPER, BROKEN, , , , , CUSTOMER MIS-HANDLED</t>
  </si>
  <si>
    <t>Apr'25</t>
  </si>
  <si>
    <t xml:space="preserve">CONNECTOR, DISCONNECTED, , , , REAR WIPER MOTOR, </t>
  </si>
  <si>
    <t>CONNECTOR, DISCONNECTED, , , , , C 3842A</t>
  </si>
  <si>
    <t>BATTERY, DEAD, , , , , CUSTOMER DRIVECYCLE</t>
  </si>
  <si>
    <t xml:space="preserve">SPEAKER GRILLE, CUT/TORN/FRAYED, , , , , </t>
  </si>
  <si>
    <t xml:space="preserve">MOON ROOF RUBBER, DISTORTED, , , , , </t>
  </si>
  <si>
    <t>CONNECTOR, DISCONNECTED, , , , COURTESY LAMP, C 901</t>
  </si>
  <si>
    <t>CONNECTOR TERMINAL, LOOSE, , , , , C 6104</t>
  </si>
  <si>
    <t xml:space="preserve">SPEED CONTROL BRACKET, DAMAGED, , , , , </t>
  </si>
  <si>
    <t xml:space="preserve">WHEEL BALANCE WEIGHTS, OUT OF BALANCE, , , , , </t>
  </si>
  <si>
    <t>THE TRUNK DOES NOT STAY OPEN, TRUNK PISTONS ARE DISCHARGED/DEFECTIVE. RIGHT PISTON REPLACED.</t>
  </si>
  <si>
    <t>DURING POST DELIVERY INSPECTION FOUND: RIM AT THE REAR LEFT PAINTING DEFECT. INSTALL A NEW LEFTHAND REAR RIM</t>
  </si>
  <si>
    <t>CHECK AND REPORT HEADLINER HAS GLUE OVER IT. CARRY OUT PTS SBDO TO THE POINT OF MANUAL DIAGNOSIS, CHECK HEADLINER FOR GLUE OVER THE FRONT SEAM AND CONFIRMED THERE IS GLUE PRESENT WHILE CHECKING FOR THIS I ALSO NOTICED THE HEADLINER IS CREASED/MISSHAPEN WHICH IS CAUSING IT TO NOT SIT PROPERLY WHERE IT SHOULD BE, WILL REQUIRE A NEW HEADLINER TO FIX THE CUSTOMERS CONCERN.</t>
  </si>
  <si>
    <t>CONFIRM NOISE WHEN OPENING AND CLOSING WINDOW DUE TO UPPER AND LOWER WINDOW SEALS DISTORTED REQUIRES NEW FIT NEW UPPER AND LOWER WINDOW SEALS TEST OK. INV NOISE WHEN OPENING AND CLOSING WINDOW.</t>
  </si>
  <si>
    <t xml:space="preserve">DOOR, HITS, , , , TRANSPORT, </t>
  </si>
  <si>
    <t xml:space="preserve">AIR CONDITIONING O-RING, LEAK, , , , , </t>
  </si>
  <si>
    <t>YARD CHECK APRIL  2024</t>
  </si>
  <si>
    <t>Total
Apr</t>
  </si>
  <si>
    <t>Front/Rear door armrest - not seated/chip</t>
  </si>
  <si>
    <t>Interior mirror notseated</t>
  </si>
  <si>
    <t>RH/LH A-Pillar garnish - deformed/ scratch/ dirty</t>
  </si>
  <si>
    <t>Carpet dirty</t>
  </si>
  <si>
    <t>new</t>
  </si>
  <si>
    <t xml:space="preserve">LOCK SET, DEFECTIVE, , , , , </t>
  </si>
  <si>
    <t xml:space="preserve">CAMERA, DEFECTIVE, , , , MIRROR, </t>
  </si>
  <si>
    <t>CONNECTOR, DISCONNECTED, , , , INTAKE AIR, C 1287</t>
  </si>
  <si>
    <t xml:space="preserve">BRACKET, LOOSE, , , , , </t>
  </si>
  <si>
    <t>ENGINE BLOCK, CRACKED, , , , FOX GAS I3 UPGRADE (GTDI) - CEPRO, PART NOT SHIPPED</t>
  </si>
  <si>
    <t xml:space="preserve">COOLANT RESERVOIR HOSE, LEAK, , , , , </t>
  </si>
  <si>
    <t xml:space="preserve">HEAD LAMP, IMPROPER ASSEMBLY, , , , , </t>
  </si>
  <si>
    <t>AIR CONDITIONING THERMAL EXPANSION VALVE, DEFECTIVE, , , , , NO PROBLEM FOUND</t>
  </si>
  <si>
    <t>THE REAR DOOR INTERIOR LINING OF THE VEHICLE HAS NOT BEEN OPENED ON A PART OF THE FRONT END. THE PROBLEM  WILL BE FIXED WITH THE CHANGE OF THE COVER.</t>
  </si>
  <si>
    <t xml:space="preserve">WINDSHIELD, STAINED, , , , , </t>
  </si>
  <si>
    <t>BATTERY, DEAD, , , , TRANSPORT, CVSQFO -  423</t>
  </si>
  <si>
    <t>CONNECTOR TERMINAL, LOOSE, , , , LEFT REAR DOOR, C 700</t>
  </si>
  <si>
    <t>CONNECTOR TERMINAL, LOOSE, , , , WASHER FLUID BOTTLE, C 137</t>
  </si>
  <si>
    <t xml:space="preserve">WIRING, DAMAGED, , , , WIPER, </t>
  </si>
  <si>
    <t xml:space="preserve">ANTI-LOCK BRAKING SYSTEM MODULE, DEFECTIVE, , , , , </t>
  </si>
  <si>
    <t xml:space="preserve">DOOR HINGE, LOOSE, , , , , </t>
  </si>
  <si>
    <t xml:space="preserve">ROOF, SCRATCHED, , , , TRANSPORT, </t>
  </si>
  <si>
    <t xml:space="preserve">TURBO CHARGER, DEFECTIVE, , , , FOX GAS I3 UPGRADE (GTDI) - CEPRO, </t>
  </si>
  <si>
    <t>Glove box not seated/ stained/ chip</t>
  </si>
  <si>
    <t>Seat track cover not seated/missing/chip</t>
  </si>
  <si>
    <t>Front door interior triangle trim - missing/ loose</t>
  </si>
  <si>
    <t>C-pillar panel not seated/ chip</t>
  </si>
  <si>
    <t xml:space="preserve">QUARTER GLASS, IMPROPER ASSEMBLY, , , , , </t>
  </si>
  <si>
    <t>IMAGE PROCESSING MODULE, INOPERATIVE, , , , , DEALER MIS-HANDLED</t>
  </si>
  <si>
    <t xml:space="preserve">ANTI-LOCK BRAKING SYSTEM MODULE, IMPROPER FUNCTION, , , , , </t>
  </si>
  <si>
    <t>FENDER, CHIPPED, , , , , CUSTOMER MIS-HANDLED</t>
  </si>
  <si>
    <t>WIPER SWITCH, DEFECTIVE, , , , , NO PROBLEM FOUND</t>
  </si>
  <si>
    <t xml:space="preserve">AIR CONDITIONING THERMAL EXPANSION VALVE, DEFECTIVE, , , , , </t>
  </si>
  <si>
    <t xml:space="preserve">SEAT BELT BUCKLE, FOREIGN MATERIAL, , , , FRONT, </t>
  </si>
  <si>
    <t xml:space="preserve">BRAKE DRUM, NOISY, SQUEAL, , , REAR, </t>
  </si>
  <si>
    <t xml:space="preserve">DOOR, IMPROPER ADJUST, , , , , </t>
  </si>
  <si>
    <t xml:space="preserve">CRANK SHAFT, LEAK, , , , FOX GAS I3 UPGRADE (GTDI) - CEPRO, </t>
  </si>
  <si>
    <t>DC/DC CONVERTER, IMPROPER FUNCTION, , , , FOX GTDI, #13</t>
  </si>
  <si>
    <t>CAMERA, INOPERATIVE, , , , , RECALIBRATE</t>
  </si>
  <si>
    <t>CONNECTOR TERMINAL, PUSH OUT, , , , , C 1011C</t>
  </si>
  <si>
    <t>COOLANT DRAIN PLUG, DAMAGED, , , , FOX GAS I3 UPGRADE (GTDI) - CEPRO, REPLACED</t>
  </si>
  <si>
    <t xml:space="preserve">MULTIPLE FUNCTION DISPLAY, INOPERATIVE, , , , TOUCHSCREEN, </t>
  </si>
  <si>
    <t>TIRE PRESSURE SENSOR, INOPERATIVE, , , , , RECALIBRATE</t>
  </si>
  <si>
    <t>BATTERY, DEAD, , , , UNDER INVESTIGATION, CVSQFO -  423</t>
  </si>
  <si>
    <t xml:space="preserve">BRAKE ROTOR, NOISY, SQUEAL, , , FRONT, </t>
  </si>
  <si>
    <t xml:space="preserve">ENGINE, DEFECTIVE, , , , FOX GAS I3 UPGRADE (GTDI) - CEPRO, </t>
  </si>
  <si>
    <t xml:space="preserve">CAM SHAFT POSITION SENSOR, DEFECTIVE, , , , FOX GAS I3 UPGRADE (GTDI) - CEPRO, </t>
  </si>
  <si>
    <t>CATALYTIC EFFICIENCY SENSOR, IMPROPER FUNCTION, , , , FOX GAS I3 UPGRADE (GTDI) - CEPRO, REPLACED</t>
  </si>
  <si>
    <t xml:space="preserve">CATALYTIC EFFICIENCY SENSOR, IMPROPER FUNCTION, , , , FOX GAS I3 UPGRADE (GTDI) - CEPRO, </t>
  </si>
  <si>
    <t>COOLANT TEMPERATURE SENSOR, IMPROPER FUNCTION, , , , FOX GAS I3 UPGRADE (GTDI) - CEPRO, P0118</t>
  </si>
  <si>
    <t xml:space="preserve">COOLANT TEMPERATURE SENSOR, IMPROPER FUNCTION, , , , FOX GAS I3 UPGRADE (GTDI) - CEPRO, </t>
  </si>
  <si>
    <t xml:space="preserve">CRANK SHAFT POSITION SENSOR, DEFECTIVE, , , , FOX GAS I3 UPGRADE (GTDI) - CEPRO, </t>
  </si>
  <si>
    <t>CRANK SHAFT POSITION SENSOR, DEFECTIVE, , , , FOX GAS I3 UPGRADE (GTDI) - CEPRO, NO PROBLEM FOUND</t>
  </si>
  <si>
    <t xml:space="preserve">CYLINDER HEAD TEMPERATURE SENSOR, DEFECTIVE, , , , FOX GAS I3 UPGRADE (GTDI) - CEPRO, </t>
  </si>
  <si>
    <t xml:space="preserve">ENGINE OIL PRESSURE SENDING UNIT, IMPROPER FUNCTION, , , , FOX GTDI, </t>
  </si>
  <si>
    <t xml:space="preserve">ENGINE OIL PRESSURE SENDING UNIT, IMPROPER FUNCTION, , , , FOX GAS I3 UPGRADE (GTDI) - CEPRO, </t>
  </si>
  <si>
    <t>EXHAUST GAS TEMPERATURE SENSOR, IMPROPER FUNCTION, , , , FOX GTDI, REPLACED</t>
  </si>
  <si>
    <t>EXHAUST GAS TEMPERATURE SENSOR, IMPROPER FUNCTION, , , , FOX GTDI, NO PROBLEM FOUND</t>
  </si>
  <si>
    <t xml:space="preserve">EXHAUST GAS TEMPERATURE SENSOR, IMPROPER FUNCTION, , , , FOX GTDI, </t>
  </si>
  <si>
    <t>EXHAUST PRESSURE TRANSDUCER, DEFECTIVE, , , , FOX GAS I3 UPGRADE (GTDI) - CEPRO, P2453</t>
  </si>
  <si>
    <t xml:space="preserve">EXHAUST PRESSURE TRANSDUCER, DEFECTIVE, , , , FOX GAS I3 UPGRADE (GTDI) - CEPRO, </t>
  </si>
  <si>
    <t xml:space="preserve">EXHAUST PRESSURE TRANSDUCER, DISCONNECTED, , , , DRAGON GAS I3 (GTDI) - CH3, </t>
  </si>
  <si>
    <t xml:space="preserve">EXHAUST PRESSURE TRANSDUCER, IMPROPER ASSEMBLY, , , , , </t>
  </si>
  <si>
    <t xml:space="preserve">EXHAUST PRESSURE TRANSDUCER, IMPROPER ASSEMBLY, , , , FOX GAS I3 CLASSIC (GTDI) - CEPRO, </t>
  </si>
  <si>
    <t xml:space="preserve">EXHAUST PRESSURE TRANSDUCER, IMPROPER FUNCTION, , , , FOX GAS I3 UPGRADE (GTDI) - CEPRO, </t>
  </si>
  <si>
    <t>HEATED EXHAUST GAS OXYGEN SENSOR, IMPROPER FUNCTION, , , , FOX GAS I3 UPGRADE (GTDI) - CEPRO, REPLACED</t>
  </si>
  <si>
    <t xml:space="preserve">HEATED EXHAUST GAS OXYGEN SENSOR, IMPROPER FUNCTION, , , , FOX GAS I3 UPGRADE (GTDI) - CEPRO, </t>
  </si>
  <si>
    <t xml:space="preserve">INTAKE AIR TEMPERATURE SENSOR, IMPROPER FUNCTION, , , , FOX GAS I3 UPGRADE (GTDI) - CEPRO, </t>
  </si>
  <si>
    <t>KNOCK SENSOR, DEFECTIVE, , , , FOX GAS I3 UPGRADE (GTDI) - CEPRO, REPLACED</t>
  </si>
  <si>
    <t>MANIFOLD ABSOLUTE PRESSURE SENSOR, DEFECTIVE, , , , FOX GAS I3 UPGRADE (GTDI) - CEPRO, NO PROBLEM FOUND</t>
  </si>
  <si>
    <t xml:space="preserve">MANIFOLD ABSOLUTE PRESSURE SENSOR, DEFECTIVE, , , , DRAGON GAS I3 (GTDI) - CH3, </t>
  </si>
  <si>
    <t xml:space="preserve">MANIFOLD ABSOLUTE PRESSURE SENSOR, IMPROPER FUNCTION, , , , FOX GAS I3 UPGRADE (GTDI) - CEPRO, </t>
  </si>
  <si>
    <t xml:space="preserve">POWERTRAIN CONTROL MODULE, DEFECTIVE, , , , FOX GAS I3 UPGRADE (GTDI) - CEPRO, </t>
  </si>
  <si>
    <t>POWERTRAIN CONTROL MODULE, IMPROPER FUNCTION, , , , FOX GAS I3 UPGRADE (GTDI) - CEPRO, REPROGRAM</t>
  </si>
  <si>
    <t>POWERTRAIN CONTROL MODULE, IMPROPER FUNCTION, , , , FOX GAS I3 UPGRADE (GTDI) - CEPRO, NO PROBLEM FOUND</t>
  </si>
  <si>
    <t xml:space="preserve">POWERTRAIN CONTROL MODULE, IMPROPER FUNCTION, , , , FOX GAS I3 UPGRADE (GTDI) - CEPRO, </t>
  </si>
  <si>
    <t>POWERTRAIN CONTROL MODULE, IMPROPER FUNCTION, , , , FOX GAS I3 UPGRADE (GTDI) - CEPRO, REFLASH</t>
  </si>
  <si>
    <t xml:space="preserve">LIFT GATE TRIM PANEL, LOOSE, , , , , </t>
  </si>
  <si>
    <t>SUBFRAME ASSEMBLY - FRONT, RATTLES, , , , , BOLT</t>
  </si>
  <si>
    <t xml:space="preserve">RIM, DAMAGED, , , , , </t>
  </si>
  <si>
    <t xml:space="preserve">RIM, WRONG, , , , , </t>
  </si>
  <si>
    <t>Month (C/1000)</t>
  </si>
  <si>
    <t xml:space="preserve">CONNECTOR, POOR CONTACT, , , , POWERTRAIN CNTRL MDL, </t>
  </si>
  <si>
    <t>CONNECTOR TERMINAL, DISCONNECTED, , , , EXHAUST, C 1710</t>
  </si>
  <si>
    <t>DC/DC CONVERTER, IMPROPER FUNCTION, , , , FOX GTDI, #17</t>
  </si>
  <si>
    <t>POWER WINDOW SWITCH, STICKING, , , , DRIVER DOOR, REPLACED</t>
  </si>
  <si>
    <t xml:space="preserve">CARGO AREA - TRIM, LOOSE, , , , , </t>
  </si>
  <si>
    <t xml:space="preserve">FENDER APPLIQUE, DISTORTED, , , , REAR, </t>
  </si>
  <si>
    <t xml:space="preserve">WINDSHIELD MOLDING, DAMAGED, , , , , </t>
  </si>
  <si>
    <t xml:space="preserve">DOOR GLASS REGULATOR CLIP, LOOSE, , , , , </t>
  </si>
  <si>
    <t xml:space="preserve">CONNECTOR, DISCONNECTED, , , , REVERSE, </t>
  </si>
  <si>
    <t xml:space="preserve">CONNECTOR, DISCONNECTED, , , , INTAKE AIR, </t>
  </si>
  <si>
    <t>CONNECTOR TERMINAL, LOOSE, , , , BATTERY, C 1646A</t>
  </si>
  <si>
    <t xml:space="preserve">GRILLE SHUTTER, LOOSE, , , , , </t>
  </si>
  <si>
    <t>Hood - sealer missing/chip/dent</t>
  </si>
  <si>
    <t>Vehicle hit</t>
  </si>
  <si>
    <t xml:space="preserve">SEAT BELT, NOISY, UNKNOWN, , , , </t>
  </si>
  <si>
    <t xml:space="preserve">CONNECTOR, DISCONNECTED, , , , ENGINE COMPARTMENT, </t>
  </si>
  <si>
    <t xml:space="preserve">CATALYZED DIESEL PARTICULATE FILTER, PLUGGED, , , , FOX GAS I3 UPGRADE (GTDI) - CEPRO, </t>
  </si>
  <si>
    <t>INSTRUMENT PANEL CLUSTER, INOPERATIVE, , , , R1, REPLACED</t>
  </si>
  <si>
    <t>May'25</t>
  </si>
  <si>
    <t xml:space="preserve">SEAT BELT, NOISY, CREAK, , , , </t>
  </si>
  <si>
    <t xml:space="preserve">KEY, MISMATCH, , , , , </t>
  </si>
  <si>
    <t xml:space="preserve">D-PILLAR, DIRT IN PAINT, , , , , </t>
  </si>
  <si>
    <t xml:space="preserve">GRAB HANDLE, DEFECTIVE, , , , , </t>
  </si>
  <si>
    <t>BATTERY, IMPROPER FUNCTION, , , , FOX GTDI, # 3</t>
  </si>
  <si>
    <t>INSTRUMENT PANEL CLUSTER, BLACK SCREEN, , , , , RESET</t>
  </si>
  <si>
    <t>WIPER BLADE, POOR CLEANING, , , , , CUSTOMER MIS-HANDLED</t>
  </si>
  <si>
    <t>CONNECTOR TERMINAL, POOR CONTACT, , , , , C 2532</t>
  </si>
  <si>
    <t xml:space="preserve">FUEL TANK SENDER, NO START, , , , GASOLINE, </t>
  </si>
  <si>
    <t xml:space="preserve">MUFFLER, IMPROPER ALIGNMENT, , , , , </t>
  </si>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</sst>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4" formatCode="_(&quot;$&quot;* #,##0.00_);_(&quot;$&quot;* \(#,##0.00\);_(&quot;$&quot;* &quot;-&quot;??_);_(@_)"/>
    <numFmt numFmtId="164" formatCode="_-* #,##0.00_-;\-* #,##0.00_-;_-* &quot;-&quot;??_-;_-@_-"/>
    <numFmt numFmtId="165" formatCode="0.0"/>
  </numFmts>
  <fonts count="53" x14ac:knownFonts="1">
    <font>
      <sz val="10"/>
      <color theme="1"/>
      <name val="Arial"/>
      <family val="2"/>
    </font>
    <font>
      <sz val="11"/>
      <color theme="1"/>
      <name val="Aptos Narrow"/>
      <family val="2"/>
      <scheme val="minor"/>
    </font>
    <font>
      <sz val="12"/>
      <name val="Arial"/>
      <family val="2"/>
    </font>
    <font>
      <sz val="12"/>
      <color theme="1"/>
      <name val="Arial"/>
      <family val="2"/>
    </font>
    <font>
      <b/>
      <sz val="12"/>
      <color theme="1"/>
      <name val="Arial"/>
      <family val="2"/>
    </font>
    <font>
      <b/>
      <sz val="12"/>
      <name val="Aptos Narrow"/>
      <family val="2"/>
      <scheme val="minor"/>
    </font>
    <font>
      <b/>
      <sz val="12"/>
      <color theme="0"/>
      <name val="Aptos Narrow"/>
      <family val="2"/>
      <scheme val="minor"/>
    </font>
    <font>
      <b/>
      <sz val="11"/>
      <color theme="0"/>
      <name val="Aptos Narrow"/>
      <family val="2"/>
      <scheme val="minor"/>
    </font>
    <font>
      <b/>
      <sz val="10"/>
      <color theme="1"/>
      <name val="Arial"/>
      <family val="2"/>
    </font>
    <font>
      <b/>
      <sz val="11"/>
      <name val="Aptos Narrow"/>
      <family val="2"/>
      <scheme val="minor"/>
    </font>
    <font>
      <sz val="12"/>
      <name val="Arial"/>
      <family val="2"/>
      <charset val="162"/>
    </font>
    <font>
      <b/>
      <sz val="12"/>
      <name val="Arial"/>
      <family val="2"/>
    </font>
    <font>
      <b/>
      <sz val="10"/>
      <color theme="1"/>
      <name val="Arial"/>
      <family val="2"/>
      <charset val="162"/>
    </font>
    <font>
      <sz val="10"/>
      <color rgb="FF000000"/>
      <name val="Arial"/>
      <family val="2"/>
      <charset val="162"/>
    </font>
    <font>
      <b/>
      <sz val="10"/>
      <color rgb="FF000000"/>
      <name val="Arial"/>
      <family val="2"/>
    </font>
    <font>
      <b/>
      <sz val="10"/>
      <color rgb="FFFFFFFF"/>
      <name val="Arial"/>
      <family val="2"/>
    </font>
    <font>
      <sz val="10"/>
      <name val="Arial"/>
      <family val="2"/>
      <charset val="162"/>
    </font>
    <font>
      <sz val="11"/>
      <color indexed="8"/>
      <name val="Arial"/>
      <family val="2"/>
    </font>
    <font>
      <b/>
      <sz val="11"/>
      <name val="Arial"/>
      <family val="2"/>
    </font>
    <font>
      <sz val="12"/>
      <color indexed="8"/>
      <name val="Arial"/>
      <family val="2"/>
    </font>
    <font>
      <sz val="11"/>
      <name val="Arial"/>
      <family val="2"/>
    </font>
    <font>
      <b/>
      <sz val="11"/>
      <color indexed="8"/>
      <name val="Arial"/>
      <family val="2"/>
    </font>
    <font>
      <sz val="11"/>
      <color rgb="FF0000FF"/>
      <name val="Arial"/>
      <family val="2"/>
    </font>
    <font>
      <b/>
      <sz val="11"/>
      <color indexed="17"/>
      <name val="Arial"/>
      <family val="2"/>
    </font>
    <font>
      <b/>
      <sz val="12"/>
      <color indexed="12"/>
      <name val="Arial"/>
      <family val="2"/>
    </font>
    <font>
      <b/>
      <sz val="11"/>
      <color indexed="12"/>
      <name val="Arial"/>
      <family val="2"/>
    </font>
    <font>
      <b/>
      <sz val="12"/>
      <color indexed="8"/>
      <name val="Arial"/>
      <family val="2"/>
    </font>
    <font>
      <sz val="11"/>
      <color theme="1"/>
      <name val="Arial"/>
      <family val="2"/>
    </font>
    <font>
      <sz val="12"/>
      <color rgb="FFFF0000"/>
      <name val="Arial"/>
      <family val="2"/>
    </font>
    <font>
      <b/>
      <sz val="8"/>
      <color indexed="81"/>
      <name val="Tahoma"/>
      <family val="2"/>
    </font>
    <font>
      <sz val="10"/>
      <name val="Arial"/>
      <family val="2"/>
    </font>
    <font>
      <sz val="10"/>
      <color theme="1"/>
      <name val="Arial"/>
      <family val="2"/>
    </font>
    <font>
      <sz val="18"/>
      <color theme="3"/>
      <name val="Aptos Display"/>
      <family val="2"/>
      <scheme val="major"/>
    </font>
    <font>
      <sz val="10"/>
      <name val="Arial"/>
      <family val="2"/>
    </font>
    <font>
      <sz val="12"/>
      <name val="Times New Roman"/>
      <family val="1"/>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65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sz val="10"/>
      <color theme="0"/>
      <name val="Arial"/>
      <family val="2"/>
    </font>
    <font>
      <sz val="10"/>
      <color theme="1"/>
      <name val="Tahoma"/>
      <family val="2"/>
    </font>
    <font>
      <sz val="11"/>
      <color indexed="8"/>
      <name val="Aptos Narrow"/>
      <family val="2"/>
      <scheme val="minor"/>
    </font>
    <font>
      <sz val="10"/>
      <color theme="1"/>
      <name val="Arial"/>
      <family val="2"/>
      <charset val="162"/>
    </font>
    <font>
      <sz val="10"/>
      <name val="Arial"/>
    </font>
  </fonts>
  <fills count="49">
    <fill>
      <patternFill patternType="none"/>
    </fill>
    <fill>
      <patternFill patternType="gray125"/>
    </fill>
    <fill>
      <patternFill patternType="solid">
        <fgColor theme="2" tint="-0.249977111117893"/>
        <bgColor indexed="64"/>
      </patternFill>
    </fill>
    <fill>
      <patternFill patternType="solid">
        <fgColor rgb="FF002060"/>
        <bgColor indexed="64"/>
      </patternFill>
    </fill>
    <fill>
      <patternFill patternType="solid">
        <fgColor theme="0"/>
        <bgColor indexed="64"/>
      </patternFill>
    </fill>
    <fill>
      <patternFill patternType="solid">
        <fgColor rgb="FF92D050"/>
        <bgColor indexed="64"/>
      </patternFill>
    </fill>
    <fill>
      <patternFill patternType="solid">
        <fgColor theme="0" tint="-0.34998626667073579"/>
        <bgColor indexed="64"/>
      </patternFill>
    </fill>
    <fill>
      <patternFill patternType="solid">
        <fgColor rgb="FFFFFF00"/>
        <bgColor indexed="64"/>
      </patternFill>
    </fill>
    <fill>
      <patternFill patternType="solid">
        <fgColor theme="5" tint="0.39997558519241921"/>
        <bgColor indexed="64"/>
      </patternFill>
    </fill>
    <fill>
      <patternFill patternType="solid">
        <fgColor rgb="FFFFC000"/>
        <bgColor indexed="64"/>
      </patternFill>
    </fill>
    <fill>
      <patternFill patternType="solid">
        <fgColor rgb="FFFF0000"/>
        <bgColor indexed="64"/>
      </patternFill>
    </fill>
    <fill>
      <patternFill patternType="solid">
        <fgColor rgb="FF00FF00"/>
        <bgColor indexed="64"/>
      </patternFill>
    </fill>
    <fill>
      <patternFill patternType="solid">
        <fgColor indexed="22"/>
        <bgColor indexed="64"/>
      </patternFill>
    </fill>
    <fill>
      <patternFill patternType="solid">
        <fgColor theme="8"/>
        <bgColor indexed="64"/>
      </patternFill>
    </fill>
    <fill>
      <patternFill patternType="solid">
        <fgColor indexed="47"/>
        <bgColor indexed="64"/>
      </patternFill>
    </fill>
    <fill>
      <patternFill patternType="solid">
        <fgColor rgb="FF00B0F0"/>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50"/>
        <bgColor indexed="64"/>
      </patternFill>
    </fill>
  </fills>
  <borders count="61">
    <border>
      <left/>
      <right/>
      <top/>
      <bottom/>
      <diagonal/>
    </border>
    <border>
      <left style="medium">
        <color indexed="64"/>
      </left>
      <right style="medium">
        <color indexed="64"/>
      </right>
      <top style="medium">
        <color indexed="64"/>
      </top>
      <bottom style="thin">
        <color auto="1"/>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style="thin">
        <color indexed="64"/>
      </top>
      <bottom style="thin">
        <color indexed="64"/>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auto="1"/>
      </top>
      <bottom style="medium">
        <color indexed="64"/>
      </bottom>
      <diagonal/>
    </border>
    <border>
      <left style="thin">
        <color auto="1"/>
      </left>
      <right style="thin">
        <color auto="1"/>
      </right>
      <top style="thin">
        <color indexed="64"/>
      </top>
      <bottom style="medium">
        <color indexed="64"/>
      </bottom>
      <diagonal/>
    </border>
    <border>
      <left style="thin">
        <color auto="1"/>
      </left>
      <right style="medium">
        <color indexed="64"/>
      </right>
      <top style="thin">
        <color indexed="64"/>
      </top>
      <bottom style="medium">
        <color indexed="64"/>
      </bottom>
      <diagonal/>
    </border>
    <border>
      <left style="medium">
        <color indexed="64"/>
      </left>
      <right style="thin">
        <color auto="1"/>
      </right>
      <top style="thin">
        <color indexed="64"/>
      </top>
      <bottom style="medium">
        <color indexed="64"/>
      </bottom>
      <diagonal/>
    </border>
    <border>
      <left style="medium">
        <color indexed="64"/>
      </left>
      <right style="medium">
        <color indexed="64"/>
      </right>
      <top style="thin">
        <color indexed="64"/>
      </top>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right style="medium">
        <color auto="1"/>
      </right>
      <top style="thin">
        <color auto="1"/>
      </top>
      <bottom style="thin">
        <color auto="1"/>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top style="medium">
        <color indexed="64"/>
      </top>
      <bottom style="thin">
        <color auto="1"/>
      </bottom>
      <diagonal/>
    </border>
    <border>
      <left style="thin">
        <color auto="1"/>
      </left>
      <right/>
      <top style="thin">
        <color indexed="64"/>
      </top>
      <bottom style="medium">
        <color indexed="64"/>
      </bottom>
      <diagonal/>
    </border>
    <border>
      <left/>
      <right style="thin">
        <color auto="1"/>
      </right>
      <top style="medium">
        <color indexed="64"/>
      </top>
      <bottom style="thin">
        <color auto="1"/>
      </bottom>
      <diagonal/>
    </border>
    <border>
      <left/>
      <right/>
      <top style="thin">
        <color indexed="64"/>
      </top>
      <bottom style="thin">
        <color indexed="64"/>
      </bottom>
      <diagonal/>
    </border>
    <border>
      <left/>
      <right/>
      <top style="thin">
        <color auto="1"/>
      </top>
      <bottom style="medium">
        <color indexed="64"/>
      </bottom>
      <diagonal/>
    </border>
    <border>
      <left/>
      <right style="medium">
        <color indexed="64"/>
      </right>
      <top style="thin">
        <color auto="1"/>
      </top>
      <bottom style="medium">
        <color indexed="64"/>
      </bottom>
      <diagonal/>
    </border>
    <border>
      <left/>
      <right style="thin">
        <color auto="1"/>
      </right>
      <top style="thin">
        <color auto="1"/>
      </top>
      <bottom style="medium">
        <color indexed="64"/>
      </bottom>
      <diagonal/>
    </border>
    <border>
      <left style="medium">
        <color indexed="64"/>
      </left>
      <right style="medium">
        <color indexed="64"/>
      </right>
      <top/>
      <bottom style="medium">
        <color indexed="64"/>
      </bottom>
      <diagonal/>
    </border>
    <border>
      <left/>
      <right/>
      <top/>
      <bottom style="thin">
        <color indexed="64"/>
      </bottom>
      <diagonal/>
    </border>
    <border>
      <left style="medium">
        <color auto="1"/>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style="thin">
        <color auto="1"/>
      </left>
      <right style="medium">
        <color auto="1"/>
      </right>
      <top style="thin">
        <color auto="1"/>
      </top>
      <bottom/>
      <diagonal/>
    </border>
    <border>
      <left style="medium">
        <color indexed="64"/>
      </left>
      <right style="thin">
        <color auto="1"/>
      </right>
      <top style="medium">
        <color indexed="64"/>
      </top>
      <bottom/>
      <diagonal/>
    </border>
    <border>
      <left style="thin">
        <color auto="1"/>
      </left>
      <right style="thin">
        <color auto="1"/>
      </right>
      <top style="medium">
        <color indexed="64"/>
      </top>
      <bottom/>
      <diagonal/>
    </border>
    <border>
      <left style="thin">
        <color auto="1"/>
      </left>
      <right style="medium">
        <color indexed="64"/>
      </right>
      <top style="medium">
        <color indexed="64"/>
      </top>
      <bottom/>
      <diagonal/>
    </border>
    <border>
      <left style="thin">
        <color auto="1"/>
      </left>
      <right style="thin">
        <color auto="1"/>
      </right>
      <top style="thin">
        <color auto="1"/>
      </top>
      <bottom/>
      <diagonal/>
    </border>
    <border>
      <left style="thin">
        <color indexed="64"/>
      </left>
      <right/>
      <top style="thin">
        <color indexed="64"/>
      </top>
      <bottom/>
      <diagonal/>
    </border>
    <border>
      <left/>
      <right style="medium">
        <color indexed="64"/>
      </right>
      <top style="thin">
        <color auto="1"/>
      </top>
      <bottom/>
      <diagonal/>
    </border>
    <border>
      <left/>
      <right/>
      <top style="medium">
        <color indexed="64"/>
      </top>
      <bottom style="medium">
        <color indexed="64"/>
      </bottom>
      <diagonal/>
    </border>
    <border>
      <left/>
      <right/>
      <top style="medium">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indexed="64"/>
      </left>
      <right/>
      <top style="thin">
        <color indexed="64"/>
      </top>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style="medium">
        <color indexed="64"/>
      </left>
      <right/>
      <top/>
      <bottom/>
      <diagonal/>
    </border>
    <border>
      <left/>
      <right style="medium">
        <color indexed="64"/>
      </right>
      <top style="medium">
        <color indexed="64"/>
      </top>
      <bottom/>
      <diagonal/>
    </border>
    <border>
      <left/>
      <right style="medium">
        <color indexed="64"/>
      </right>
      <top/>
      <bottom style="medium">
        <color indexed="64"/>
      </bottom>
      <diagonal/>
    </border>
    <border>
      <left/>
      <right/>
      <top/>
      <bottom style="medium">
        <color indexed="64"/>
      </bottom>
      <diagonal/>
    </border>
  </borders>
  <cellStyleXfs count="63">
    <xf numFmtId="0" fontId="0" fillId="0" borderId="0"/>
    <xf numFmtId="0" fontId="2" fillId="0" borderId="0"/>
    <xf numFmtId="0" fontId="16" fillId="0" borderId="0"/>
    <xf numFmtId="0" fontId="30" fillId="0" borderId="0"/>
    <xf numFmtId="0" fontId="32" fillId="0" borderId="0" applyNumberFormat="0" applyFill="0" applyBorder="0" applyAlignment="0" applyProtection="0"/>
    <xf numFmtId="0" fontId="31" fillId="23" borderId="52" applyNumberFormat="0" applyFont="0" applyAlignment="0" applyProtection="0"/>
    <xf numFmtId="0" fontId="31" fillId="0" borderId="0"/>
    <xf numFmtId="0" fontId="34" fillId="0" borderId="0"/>
    <xf numFmtId="0" fontId="31" fillId="0" borderId="0"/>
    <xf numFmtId="164" fontId="34" fillId="0" borderId="0" applyFont="0" applyFill="0" applyBorder="0" applyAlignment="0" applyProtection="0"/>
    <xf numFmtId="0" fontId="34" fillId="0" borderId="0"/>
    <xf numFmtId="0" fontId="34" fillId="0" borderId="0"/>
    <xf numFmtId="164" fontId="34" fillId="0" borderId="0" applyFont="0" applyFill="0" applyBorder="0" applyAlignment="0" applyProtection="0"/>
    <xf numFmtId="0" fontId="35" fillId="0" borderId="45" applyNumberFormat="0" applyFill="0" applyAlignment="0" applyProtection="0"/>
    <xf numFmtId="0" fontId="36" fillId="0" borderId="46" applyNumberFormat="0" applyFill="0" applyAlignment="0" applyProtection="0"/>
    <xf numFmtId="0" fontId="37" fillId="0" borderId="47" applyNumberFormat="0" applyFill="0" applyAlignment="0" applyProtection="0"/>
    <xf numFmtId="0" fontId="37" fillId="0" borderId="0" applyNumberFormat="0" applyFill="0" applyBorder="0" applyAlignment="0" applyProtection="0"/>
    <xf numFmtId="0" fontId="38" fillId="17" borderId="0" applyNumberFormat="0" applyBorder="0" applyAlignment="0" applyProtection="0"/>
    <xf numFmtId="0" fontId="39" fillId="18" borderId="0" applyNumberFormat="0" applyBorder="0" applyAlignment="0" applyProtection="0"/>
    <xf numFmtId="0" fontId="40" fillId="19" borderId="0" applyNumberFormat="0" applyBorder="0" applyAlignment="0" applyProtection="0"/>
    <xf numFmtId="0" fontId="41" fillId="20" borderId="48" applyNumberFormat="0" applyAlignment="0" applyProtection="0"/>
    <xf numFmtId="0" fontId="42" fillId="21" borderId="49" applyNumberFormat="0" applyAlignment="0" applyProtection="0"/>
    <xf numFmtId="0" fontId="43" fillId="21" borderId="48" applyNumberFormat="0" applyAlignment="0" applyProtection="0"/>
    <xf numFmtId="0" fontId="44" fillId="0" borderId="50" applyNumberFormat="0" applyFill="0" applyAlignment="0" applyProtection="0"/>
    <xf numFmtId="0" fontId="45" fillId="22" borderId="51" applyNumberFormat="0" applyAlignment="0" applyProtection="0"/>
    <xf numFmtId="0" fontId="46" fillId="0" borderId="0" applyNumberFormat="0" applyFill="0" applyBorder="0" applyAlignment="0" applyProtection="0"/>
    <xf numFmtId="0" fontId="47" fillId="0" borderId="0" applyNumberFormat="0" applyFill="0" applyBorder="0" applyAlignment="0" applyProtection="0"/>
    <xf numFmtId="0" fontId="8" fillId="0" borderId="53" applyNumberFormat="0" applyFill="0" applyAlignment="0" applyProtection="0"/>
    <xf numFmtId="0" fontId="48" fillId="24" borderId="0" applyNumberFormat="0" applyBorder="0" applyAlignment="0" applyProtection="0"/>
    <xf numFmtId="0" fontId="31" fillId="25" borderId="0" applyNumberFormat="0" applyBorder="0" applyAlignment="0" applyProtection="0"/>
    <xf numFmtId="0" fontId="31" fillId="26" borderId="0" applyNumberFormat="0" applyBorder="0" applyAlignment="0" applyProtection="0"/>
    <xf numFmtId="0" fontId="48" fillId="27" borderId="0" applyNumberFormat="0" applyBorder="0" applyAlignment="0" applyProtection="0"/>
    <xf numFmtId="0" fontId="48" fillId="28" borderId="0" applyNumberFormat="0" applyBorder="0" applyAlignment="0" applyProtection="0"/>
    <xf numFmtId="0" fontId="31" fillId="29" borderId="0" applyNumberFormat="0" applyBorder="0" applyAlignment="0" applyProtection="0"/>
    <xf numFmtId="0" fontId="31" fillId="30" borderId="0" applyNumberFormat="0" applyBorder="0" applyAlignment="0" applyProtection="0"/>
    <xf numFmtId="0" fontId="48" fillId="31" borderId="0" applyNumberFormat="0" applyBorder="0" applyAlignment="0" applyProtection="0"/>
    <xf numFmtId="0" fontId="48" fillId="32" borderId="0" applyNumberFormat="0" applyBorder="0" applyAlignment="0" applyProtection="0"/>
    <xf numFmtId="0" fontId="31" fillId="33" borderId="0" applyNumberFormat="0" applyBorder="0" applyAlignment="0" applyProtection="0"/>
    <xf numFmtId="0" fontId="31" fillId="34" borderId="0" applyNumberFormat="0" applyBorder="0" applyAlignment="0" applyProtection="0"/>
    <xf numFmtId="0" fontId="48" fillId="35" borderId="0" applyNumberFormat="0" applyBorder="0" applyAlignment="0" applyProtection="0"/>
    <xf numFmtId="0" fontId="48" fillId="36" borderId="0" applyNumberFormat="0" applyBorder="0" applyAlignment="0" applyProtection="0"/>
    <xf numFmtId="0" fontId="31" fillId="37" borderId="0" applyNumberFormat="0" applyBorder="0" applyAlignment="0" applyProtection="0"/>
    <xf numFmtId="0" fontId="31" fillId="38" borderId="0" applyNumberFormat="0" applyBorder="0" applyAlignment="0" applyProtection="0"/>
    <xf numFmtId="0" fontId="48" fillId="39" borderId="0" applyNumberFormat="0" applyBorder="0" applyAlignment="0" applyProtection="0"/>
    <xf numFmtId="0" fontId="48" fillId="40" borderId="0" applyNumberFormat="0" applyBorder="0" applyAlignment="0" applyProtection="0"/>
    <xf numFmtId="0" fontId="31" fillId="41" borderId="0" applyNumberFormat="0" applyBorder="0" applyAlignment="0" applyProtection="0"/>
    <xf numFmtId="0" fontId="31" fillId="42" borderId="0" applyNumberFormat="0" applyBorder="0" applyAlignment="0" applyProtection="0"/>
    <xf numFmtId="0" fontId="48" fillId="43" borderId="0" applyNumberFormat="0" applyBorder="0" applyAlignment="0" applyProtection="0"/>
    <xf numFmtId="0" fontId="48" fillId="44" borderId="0" applyNumberFormat="0" applyBorder="0" applyAlignment="0" applyProtection="0"/>
    <xf numFmtId="0" fontId="31" fillId="45" borderId="0" applyNumberFormat="0" applyBorder="0" applyAlignment="0" applyProtection="0"/>
    <xf numFmtId="0" fontId="31" fillId="46" borderId="0" applyNumberFormat="0" applyBorder="0" applyAlignment="0" applyProtection="0"/>
    <xf numFmtId="0" fontId="48" fillId="47" borderId="0" applyNumberFormat="0" applyBorder="0" applyAlignment="0" applyProtection="0"/>
    <xf numFmtId="0" fontId="33" fillId="0" borderId="0"/>
    <xf numFmtId="44" fontId="33" fillId="0" borderId="0" applyFont="0" applyFill="0" applyBorder="0" applyAlignment="0" applyProtection="0"/>
    <xf numFmtId="0" fontId="49" fillId="0" borderId="0"/>
    <xf numFmtId="0" fontId="1" fillId="0" borderId="0"/>
    <xf numFmtId="0" fontId="33" fillId="0" borderId="0"/>
    <xf numFmtId="0" fontId="33" fillId="0" borderId="0"/>
    <xf numFmtId="0" fontId="50" fillId="0" borderId="0"/>
    <xf numFmtId="0" fontId="33" fillId="0" borderId="0"/>
    <xf numFmtId="0" fontId="33" fillId="0" borderId="0"/>
    <xf numFmtId="0" fontId="33" fillId="0" borderId="0"/>
    <xf numFmtId="0" fontId="52" fillId="0" borderId="0"/>
  </cellStyleXfs>
  <cellXfs count="380">
    <xf numFmtId="0" fontId="0" fillId="0" borderId="0" xfId="0"/>
    <xf numFmtId="0" fontId="0" fillId="4" borderId="0" xfId="0" applyFill="1"/>
    <xf numFmtId="165" fontId="2" fillId="0" borderId="9" xfId="0" applyNumberFormat="1" applyFont="1" applyBorder="1" applyAlignment="1">
      <alignment horizontal="center"/>
    </xf>
    <xf numFmtId="165" fontId="2" fillId="0" borderId="7" xfId="0" applyNumberFormat="1" applyFont="1" applyBorder="1" applyAlignment="1">
      <alignment horizontal="center"/>
    </xf>
    <xf numFmtId="165" fontId="2" fillId="0" borderId="8" xfId="0" applyNumberFormat="1" applyFont="1" applyBorder="1" applyAlignment="1">
      <alignment horizontal="center"/>
    </xf>
    <xf numFmtId="165" fontId="2" fillId="4" borderId="8" xfId="0" applyNumberFormat="1" applyFont="1" applyFill="1" applyBorder="1" applyAlignment="1">
      <alignment horizontal="center"/>
    </xf>
    <xf numFmtId="165" fontId="2" fillId="4" borderId="7" xfId="0" applyNumberFormat="1" applyFont="1" applyFill="1" applyBorder="1" applyAlignment="1">
      <alignment horizontal="center"/>
    </xf>
    <xf numFmtId="165" fontId="3" fillId="0" borderId="7" xfId="0" applyNumberFormat="1" applyFont="1" applyBorder="1" applyAlignment="1">
      <alignment horizontal="center"/>
    </xf>
    <xf numFmtId="0" fontId="3" fillId="0" borderId="6" xfId="0" applyFont="1" applyBorder="1"/>
    <xf numFmtId="165" fontId="3" fillId="4" borderId="7" xfId="0" applyNumberFormat="1" applyFont="1" applyFill="1" applyBorder="1" applyAlignment="1">
      <alignment horizontal="center"/>
    </xf>
    <xf numFmtId="165" fontId="3" fillId="4" borderId="8" xfId="0" applyNumberFormat="1" applyFont="1" applyFill="1" applyBorder="1" applyAlignment="1">
      <alignment horizontal="center"/>
    </xf>
    <xf numFmtId="165" fontId="3" fillId="5" borderId="7" xfId="0" applyNumberFormat="1" applyFont="1" applyFill="1" applyBorder="1" applyAlignment="1">
      <alignment horizontal="center"/>
    </xf>
    <xf numFmtId="165" fontId="10" fillId="4" borderId="6" xfId="0" applyNumberFormat="1" applyFont="1" applyFill="1" applyBorder="1" applyAlignment="1">
      <alignment horizontal="center" vertical="center"/>
    </xf>
    <xf numFmtId="165" fontId="10" fillId="5" borderId="7" xfId="0" applyNumberFormat="1" applyFont="1" applyFill="1" applyBorder="1" applyAlignment="1">
      <alignment horizontal="center" vertical="center"/>
    </xf>
    <xf numFmtId="165" fontId="10" fillId="5" borderId="9" xfId="0" applyNumberFormat="1" applyFont="1" applyFill="1" applyBorder="1" applyAlignment="1">
      <alignment horizontal="center"/>
    </xf>
    <xf numFmtId="165" fontId="10" fillId="5" borderId="7" xfId="0" applyNumberFormat="1" applyFont="1" applyFill="1" applyBorder="1" applyAlignment="1">
      <alignment horizontal="center"/>
    </xf>
    <xf numFmtId="165" fontId="10" fillId="4" borderId="11" xfId="0" applyNumberFormat="1" applyFont="1" applyFill="1" applyBorder="1" applyAlignment="1">
      <alignment horizontal="center" vertical="center"/>
    </xf>
    <xf numFmtId="0" fontId="3" fillId="4" borderId="25" xfId="0" applyFont="1" applyFill="1" applyBorder="1" applyAlignment="1">
      <alignment vertical="top" wrapText="1"/>
    </xf>
    <xf numFmtId="0" fontId="3" fillId="4" borderId="6" xfId="0" applyFont="1" applyFill="1" applyBorder="1"/>
    <xf numFmtId="165" fontId="2" fillId="0" borderId="16" xfId="0" applyNumberFormat="1" applyFont="1" applyBorder="1" applyAlignment="1">
      <alignment horizontal="center" vertical="center"/>
    </xf>
    <xf numFmtId="165" fontId="2" fillId="0" borderId="9" xfId="0" applyNumberFormat="1" applyFont="1" applyBorder="1" applyAlignment="1">
      <alignment horizontal="center" vertical="center"/>
    </xf>
    <xf numFmtId="165" fontId="2" fillId="0" borderId="7" xfId="0" applyNumberFormat="1" applyFont="1" applyBorder="1" applyAlignment="1">
      <alignment horizontal="center" vertical="center"/>
    </xf>
    <xf numFmtId="165" fontId="2" fillId="5" borderId="9" xfId="0" applyNumberFormat="1" applyFont="1" applyFill="1" applyBorder="1" applyAlignment="1">
      <alignment horizontal="center" vertical="center"/>
    </xf>
    <xf numFmtId="165" fontId="2" fillId="5" borderId="7" xfId="0" applyNumberFormat="1" applyFont="1" applyFill="1" applyBorder="1" applyAlignment="1">
      <alignment horizontal="center" vertical="center"/>
    </xf>
    <xf numFmtId="165" fontId="2" fillId="4" borderId="7" xfId="0" applyNumberFormat="1" applyFont="1" applyFill="1" applyBorder="1" applyAlignment="1">
      <alignment horizontal="center" vertical="center"/>
    </xf>
    <xf numFmtId="165" fontId="2" fillId="4" borderId="21" xfId="0" applyNumberFormat="1" applyFont="1" applyFill="1" applyBorder="1" applyAlignment="1">
      <alignment horizontal="center" vertical="center"/>
    </xf>
    <xf numFmtId="165" fontId="3" fillId="0" borderId="9" xfId="0" applyNumberFormat="1" applyFont="1" applyBorder="1" applyAlignment="1">
      <alignment horizontal="center" vertical="center"/>
    </xf>
    <xf numFmtId="165" fontId="3" fillId="4" borderId="7" xfId="0" applyNumberFormat="1" applyFont="1" applyFill="1" applyBorder="1" applyAlignment="1">
      <alignment horizontal="center" vertical="center"/>
    </xf>
    <xf numFmtId="165" fontId="3" fillId="4" borderId="21" xfId="0" applyNumberFormat="1" applyFont="1" applyFill="1" applyBorder="1" applyAlignment="1">
      <alignment horizontal="center" vertical="center"/>
    </xf>
    <xf numFmtId="165" fontId="3" fillId="5" borderId="9" xfId="0" applyNumberFormat="1" applyFont="1" applyFill="1" applyBorder="1" applyAlignment="1">
      <alignment horizontal="center" vertical="center"/>
    </xf>
    <xf numFmtId="165" fontId="3" fillId="5" borderId="7" xfId="0" applyNumberFormat="1" applyFont="1" applyFill="1" applyBorder="1" applyAlignment="1">
      <alignment horizontal="center" vertical="center"/>
    </xf>
    <xf numFmtId="165" fontId="3" fillId="4" borderId="12" xfId="0" applyNumberFormat="1" applyFont="1" applyFill="1" applyBorder="1" applyAlignment="1">
      <alignment horizontal="center" vertical="center"/>
    </xf>
    <xf numFmtId="165" fontId="2" fillId="5" borderId="8" xfId="0" applyNumberFormat="1" applyFont="1" applyFill="1" applyBorder="1" applyAlignment="1">
      <alignment horizontal="center" vertical="center"/>
    </xf>
    <xf numFmtId="0" fontId="3" fillId="0" borderId="1" xfId="0" applyFont="1" applyBorder="1" applyAlignment="1">
      <alignment wrapText="1"/>
    </xf>
    <xf numFmtId="0" fontId="3" fillId="0" borderId="6" xfId="0" applyFont="1" applyBorder="1" applyAlignment="1">
      <alignment wrapText="1"/>
    </xf>
    <xf numFmtId="0" fontId="3" fillId="0" borderId="0" xfId="0" applyFont="1"/>
    <xf numFmtId="16" fontId="6" fillId="3" borderId="36" xfId="0" quotePrefix="1" applyNumberFormat="1" applyFont="1" applyFill="1" applyBorder="1" applyAlignment="1">
      <alignment horizontal="center"/>
    </xf>
    <xf numFmtId="165" fontId="10" fillId="5" borderId="12" xfId="0" applyNumberFormat="1" applyFont="1" applyFill="1" applyBorder="1" applyAlignment="1">
      <alignment horizontal="center"/>
    </xf>
    <xf numFmtId="165" fontId="10" fillId="5" borderId="8" xfId="0" applyNumberFormat="1" applyFont="1" applyFill="1" applyBorder="1" applyAlignment="1">
      <alignment horizontal="center" vertical="center"/>
    </xf>
    <xf numFmtId="0" fontId="4" fillId="4" borderId="6" xfId="0" applyFont="1" applyFill="1" applyBorder="1" applyAlignment="1">
      <alignment horizontal="center" vertical="center"/>
    </xf>
    <xf numFmtId="165" fontId="10" fillId="5" borderId="8" xfId="0" applyNumberFormat="1" applyFont="1" applyFill="1" applyBorder="1" applyAlignment="1">
      <alignment horizontal="center"/>
    </xf>
    <xf numFmtId="165" fontId="3" fillId="5" borderId="8" xfId="0" applyNumberFormat="1" applyFont="1" applyFill="1" applyBorder="1" applyAlignment="1">
      <alignment horizontal="center" vertical="center"/>
    </xf>
    <xf numFmtId="165" fontId="10" fillId="0" borderId="25" xfId="0" applyNumberFormat="1" applyFont="1" applyBorder="1" applyAlignment="1">
      <alignment horizontal="center" vertical="center"/>
    </xf>
    <xf numFmtId="165" fontId="10" fillId="0" borderId="26" xfId="0" applyNumberFormat="1" applyFont="1" applyBorder="1" applyAlignment="1">
      <alignment horizontal="center" vertical="center"/>
    </xf>
    <xf numFmtId="165" fontId="2" fillId="4" borderId="8" xfId="0" applyNumberFormat="1" applyFont="1" applyFill="1" applyBorder="1" applyAlignment="1">
      <alignment horizontal="center" vertical="center"/>
    </xf>
    <xf numFmtId="16" fontId="6" fillId="3" borderId="39" xfId="0" quotePrefix="1" applyNumberFormat="1" applyFont="1" applyFill="1" applyBorder="1" applyAlignment="1">
      <alignment horizontal="center"/>
    </xf>
    <xf numFmtId="0" fontId="12" fillId="2" borderId="7" xfId="0" applyFont="1" applyFill="1" applyBorder="1" applyAlignment="1">
      <alignment horizontal="center" vertical="center"/>
    </xf>
    <xf numFmtId="0" fontId="7" fillId="3" borderId="7" xfId="0" quotePrefix="1" applyFont="1" applyFill="1" applyBorder="1" applyAlignment="1">
      <alignment horizontal="center"/>
    </xf>
    <xf numFmtId="0" fontId="0" fillId="0" borderId="7" xfId="0" applyBorder="1" applyAlignment="1">
      <alignment horizontal="center" vertical="center"/>
    </xf>
    <xf numFmtId="0" fontId="13" fillId="0" borderId="7" xfId="0" applyFont="1" applyBorder="1" applyAlignment="1">
      <alignment horizontal="left" vertical="center"/>
    </xf>
    <xf numFmtId="165" fontId="10" fillId="4" borderId="7" xfId="0" applyNumberFormat="1" applyFont="1" applyFill="1" applyBorder="1" applyAlignment="1">
      <alignment horizontal="center" vertical="center"/>
    </xf>
    <xf numFmtId="0" fontId="0" fillId="0" borderId="7" xfId="0" applyBorder="1"/>
    <xf numFmtId="0" fontId="0" fillId="0" borderId="0" xfId="0" applyAlignment="1">
      <alignment horizontal="right"/>
    </xf>
    <xf numFmtId="0" fontId="0" fillId="0" borderId="7" xfId="0" applyBorder="1" applyAlignment="1">
      <alignment vertical="center"/>
    </xf>
    <xf numFmtId="0" fontId="0" fillId="0" borderId="7" xfId="0" applyBorder="1" applyAlignment="1">
      <alignment horizontal="left" vertical="center"/>
    </xf>
    <xf numFmtId="0" fontId="0" fillId="4" borderId="7" xfId="0" applyFill="1" applyBorder="1" applyAlignment="1">
      <alignment horizontal="left" vertical="center"/>
    </xf>
    <xf numFmtId="165" fontId="2" fillId="4" borderId="18" xfId="0" applyNumberFormat="1" applyFont="1" applyFill="1" applyBorder="1" applyAlignment="1">
      <alignment horizontal="center"/>
    </xf>
    <xf numFmtId="165" fontId="10" fillId="4" borderId="2" xfId="0" applyNumberFormat="1" applyFont="1" applyFill="1" applyBorder="1" applyAlignment="1">
      <alignment horizontal="center" vertical="center"/>
    </xf>
    <xf numFmtId="165" fontId="10" fillId="4" borderId="43" xfId="0" applyNumberFormat="1" applyFont="1" applyFill="1" applyBorder="1" applyAlignment="1">
      <alignment horizontal="center" vertical="center"/>
    </xf>
    <xf numFmtId="165" fontId="2" fillId="0" borderId="17" xfId="0" applyNumberFormat="1" applyFont="1" applyBorder="1" applyAlignment="1">
      <alignment horizontal="center"/>
    </xf>
    <xf numFmtId="165" fontId="2" fillId="4" borderId="17" xfId="0" applyNumberFormat="1" applyFont="1" applyFill="1" applyBorder="1" applyAlignment="1">
      <alignment horizontal="center"/>
    </xf>
    <xf numFmtId="165" fontId="2" fillId="4" borderId="17" xfId="0" applyNumberFormat="1" applyFont="1" applyFill="1" applyBorder="1" applyAlignment="1">
      <alignment horizontal="center" vertical="center"/>
    </xf>
    <xf numFmtId="0" fontId="12" fillId="2" borderId="9" xfId="0" applyFont="1" applyFill="1" applyBorder="1" applyAlignment="1">
      <alignment horizontal="center" vertical="center"/>
    </xf>
    <xf numFmtId="0" fontId="7" fillId="3" borderId="9" xfId="0" quotePrefix="1" applyFont="1" applyFill="1" applyBorder="1" applyAlignment="1">
      <alignment horizontal="center"/>
    </xf>
    <xf numFmtId="1" fontId="10" fillId="10" borderId="7" xfId="0" applyNumberFormat="1" applyFont="1" applyFill="1" applyBorder="1" applyAlignment="1">
      <alignment horizontal="center" vertical="center"/>
    </xf>
    <xf numFmtId="0" fontId="6" fillId="3" borderId="36" xfId="0" quotePrefix="1" applyFont="1" applyFill="1" applyBorder="1" applyAlignment="1">
      <alignment horizontal="center"/>
    </xf>
    <xf numFmtId="16" fontId="6" fillId="3" borderId="41" xfId="0" quotePrefix="1" applyNumberFormat="1" applyFont="1" applyFill="1" applyBorder="1" applyAlignment="1">
      <alignment horizontal="center"/>
    </xf>
    <xf numFmtId="165" fontId="2" fillId="0" borderId="16" xfId="0" applyNumberFormat="1" applyFont="1" applyBorder="1" applyAlignment="1">
      <alignment horizontal="center"/>
    </xf>
    <xf numFmtId="165" fontId="2" fillId="0" borderId="18" xfId="0" applyNumberFormat="1" applyFont="1" applyBorder="1" applyAlignment="1">
      <alignment horizontal="center"/>
    </xf>
    <xf numFmtId="165" fontId="3" fillId="5" borderId="8" xfId="0" applyNumberFormat="1" applyFont="1" applyFill="1" applyBorder="1" applyAlignment="1">
      <alignment horizontal="center"/>
    </xf>
    <xf numFmtId="1" fontId="10" fillId="4" borderId="7" xfId="0" applyNumberFormat="1" applyFont="1" applyFill="1" applyBorder="1" applyAlignment="1">
      <alignment horizontal="center" vertical="center"/>
    </xf>
    <xf numFmtId="0" fontId="12" fillId="2" borderId="21" xfId="0" applyFont="1" applyFill="1" applyBorder="1" applyAlignment="1">
      <alignment horizontal="center" vertical="center"/>
    </xf>
    <xf numFmtId="0" fontId="7" fillId="3" borderId="21" xfId="0" quotePrefix="1" applyFont="1" applyFill="1" applyBorder="1" applyAlignment="1">
      <alignment horizontal="center"/>
    </xf>
    <xf numFmtId="165" fontId="2" fillId="4" borderId="18" xfId="0" applyNumberFormat="1" applyFont="1" applyFill="1" applyBorder="1" applyAlignment="1">
      <alignment horizontal="center" vertical="center"/>
    </xf>
    <xf numFmtId="165" fontId="3" fillId="4" borderId="8" xfId="0" applyNumberFormat="1" applyFont="1" applyFill="1" applyBorder="1" applyAlignment="1">
      <alignment horizontal="center" vertical="center"/>
    </xf>
    <xf numFmtId="165" fontId="2" fillId="4" borderId="13" xfId="0" applyNumberFormat="1" applyFont="1" applyFill="1" applyBorder="1" applyAlignment="1">
      <alignment horizontal="center" vertical="center"/>
    </xf>
    <xf numFmtId="165" fontId="3" fillId="4" borderId="23" xfId="0" applyNumberFormat="1" applyFont="1" applyFill="1" applyBorder="1" applyAlignment="1">
      <alignment horizontal="center" vertical="center"/>
    </xf>
    <xf numFmtId="0" fontId="15" fillId="10" borderId="7" xfId="0" applyFont="1" applyFill="1" applyBorder="1" applyAlignment="1">
      <alignment horizontal="center"/>
    </xf>
    <xf numFmtId="0" fontId="14" fillId="11" borderId="7" xfId="0" applyFont="1" applyFill="1" applyBorder="1" applyAlignment="1">
      <alignment horizontal="center"/>
    </xf>
    <xf numFmtId="0" fontId="14" fillId="7" borderId="7" xfId="0" applyFont="1" applyFill="1" applyBorder="1" applyAlignment="1">
      <alignment horizontal="center"/>
    </xf>
    <xf numFmtId="165" fontId="3" fillId="0" borderId="8" xfId="0" applyNumberFormat="1" applyFont="1" applyBorder="1" applyAlignment="1">
      <alignment horizontal="center"/>
    </xf>
    <xf numFmtId="165" fontId="2" fillId="0" borderId="8" xfId="0" applyNumberFormat="1" applyFont="1" applyBorder="1" applyAlignment="1">
      <alignment horizontal="center" vertical="center"/>
    </xf>
    <xf numFmtId="165" fontId="2" fillId="4" borderId="12" xfId="0" applyNumberFormat="1" applyFont="1" applyFill="1" applyBorder="1" applyAlignment="1">
      <alignment horizontal="center" vertical="center"/>
    </xf>
    <xf numFmtId="0" fontId="51" fillId="0" borderId="7" xfId="0" applyFont="1" applyBorder="1"/>
    <xf numFmtId="165" fontId="2" fillId="4" borderId="22" xfId="0" applyNumberFormat="1" applyFont="1" applyFill="1" applyBorder="1" applyAlignment="1">
      <alignment horizontal="center" vertical="center"/>
    </xf>
    <xf numFmtId="0" fontId="17" fillId="0" borderId="0" xfId="62" applyFont="1"/>
    <xf numFmtId="0" fontId="18" fillId="0" borderId="0" xfId="62" applyFont="1" applyAlignment="1">
      <alignment vertical="center"/>
    </xf>
    <xf numFmtId="0" fontId="17" fillId="0" borderId="0" xfId="62" applyFont="1" applyAlignment="1">
      <alignment horizontal="left"/>
    </xf>
    <xf numFmtId="0" fontId="11" fillId="4" borderId="0" xfId="62" applyFont="1" applyFill="1" applyAlignment="1">
      <alignment horizontal="center" vertical="center"/>
    </xf>
    <xf numFmtId="0" fontId="18" fillId="4" borderId="0" xfId="62" applyFont="1" applyFill="1" applyAlignment="1">
      <alignment horizontal="center" vertical="center"/>
    </xf>
    <xf numFmtId="0" fontId="18" fillId="0" borderId="0" xfId="62" applyFont="1" applyAlignment="1">
      <alignment horizontal="center" vertical="center"/>
    </xf>
    <xf numFmtId="49" fontId="18" fillId="2" borderId="0" xfId="62" applyNumberFormat="1" applyFont="1" applyFill="1" applyAlignment="1">
      <alignment horizontal="center" vertical="center"/>
    </xf>
    <xf numFmtId="0" fontId="19" fillId="4" borderId="0" xfId="62" applyFont="1" applyFill="1" applyAlignment="1">
      <alignment horizontal="center"/>
    </xf>
    <xf numFmtId="0" fontId="17" fillId="4" borderId="0" xfId="62" applyFont="1" applyFill="1" applyAlignment="1">
      <alignment horizontal="center"/>
    </xf>
    <xf numFmtId="0" fontId="20" fillId="0" borderId="0" xfId="62" applyFont="1" applyAlignment="1">
      <alignment horizontal="center"/>
    </xf>
    <xf numFmtId="0" fontId="20" fillId="4" borderId="0" xfId="62" applyFont="1" applyFill="1" applyAlignment="1">
      <alignment horizontal="center"/>
    </xf>
    <xf numFmtId="0" fontId="17" fillId="0" borderId="0" xfId="62" applyFont="1" applyAlignment="1">
      <alignment horizontal="center"/>
    </xf>
    <xf numFmtId="0" fontId="21" fillId="4" borderId="0" xfId="62" applyFont="1" applyFill="1" applyAlignment="1">
      <alignment horizontal="center"/>
    </xf>
    <xf numFmtId="18" fontId="20" fillId="4" borderId="0" xfId="62" applyNumberFormat="1" applyFont="1" applyFill="1" applyAlignment="1">
      <alignment horizontal="center"/>
    </xf>
    <xf numFmtId="0" fontId="18" fillId="4" borderId="0" xfId="62" quotePrefix="1" applyFont="1" applyFill="1" applyAlignment="1">
      <alignment horizontal="center"/>
    </xf>
    <xf numFmtId="0" fontId="18" fillId="4" borderId="0" xfId="62" applyFont="1" applyFill="1" applyAlignment="1">
      <alignment horizontal="center"/>
    </xf>
    <xf numFmtId="0" fontId="17" fillId="0" borderId="0" xfId="62" applyFont="1" applyAlignment="1">
      <alignment vertical="center"/>
    </xf>
    <xf numFmtId="0" fontId="18" fillId="0" borderId="7" xfId="62" applyFont="1" applyBorder="1" applyAlignment="1">
      <alignment horizontal="left" vertical="center"/>
    </xf>
    <xf numFmtId="0" fontId="2" fillId="4" borderId="7" xfId="62" applyFont="1" applyFill="1" applyBorder="1" applyAlignment="1">
      <alignment horizontal="center" vertical="center"/>
    </xf>
    <xf numFmtId="0" fontId="20" fillId="4" borderId="7" xfId="62" applyFont="1" applyFill="1" applyBorder="1" applyAlignment="1">
      <alignment horizontal="center" vertical="center"/>
    </xf>
    <xf numFmtId="0" fontId="18" fillId="4" borderId="7" xfId="62" applyFont="1" applyFill="1" applyBorder="1" applyAlignment="1">
      <alignment horizontal="center" wrapText="1"/>
    </xf>
    <xf numFmtId="0" fontId="20" fillId="0" borderId="7" xfId="62" applyFont="1" applyBorder="1" applyAlignment="1">
      <alignment horizontal="left"/>
    </xf>
    <xf numFmtId="0" fontId="20" fillId="0" borderId="7" xfId="62" applyFont="1" applyBorder="1" applyAlignment="1">
      <alignment horizontal="left" vertical="center"/>
    </xf>
    <xf numFmtId="0" fontId="20" fillId="0" borderId="7" xfId="62" applyFont="1" applyBorder="1" applyAlignment="1">
      <alignment horizontal="center" vertical="center"/>
    </xf>
    <xf numFmtId="0" fontId="2" fillId="4" borderId="7" xfId="62" applyFont="1" applyFill="1" applyBorder="1" applyAlignment="1">
      <alignment horizontal="center"/>
    </xf>
    <xf numFmtId="0" fontId="20" fillId="4" borderId="7" xfId="62" applyFont="1" applyFill="1" applyBorder="1" applyAlignment="1">
      <alignment horizontal="center"/>
    </xf>
    <xf numFmtId="0" fontId="20" fillId="0" borderId="7" xfId="62" applyFont="1" applyBorder="1" applyAlignment="1">
      <alignment horizontal="center"/>
    </xf>
    <xf numFmtId="1" fontId="18" fillId="4" borderId="7" xfId="62" applyNumberFormat="1" applyFont="1" applyFill="1" applyBorder="1" applyAlignment="1">
      <alignment horizontal="center"/>
    </xf>
    <xf numFmtId="0" fontId="21" fillId="0" borderId="7" xfId="62" applyFont="1" applyBorder="1" applyAlignment="1">
      <alignment horizontal="center" vertical="center"/>
    </xf>
    <xf numFmtId="0" fontId="17" fillId="0" borderId="7" xfId="62" applyFont="1" applyBorder="1" applyAlignment="1">
      <alignment horizontal="left" vertical="center"/>
    </xf>
    <xf numFmtId="1" fontId="11" fillId="4" borderId="7" xfId="62" applyNumberFormat="1" applyFont="1" applyFill="1" applyBorder="1" applyAlignment="1">
      <alignment horizontal="center" vertical="center"/>
    </xf>
    <xf numFmtId="1" fontId="18" fillId="4" borderId="7" xfId="62" applyNumberFormat="1" applyFont="1" applyFill="1" applyBorder="1" applyAlignment="1">
      <alignment horizontal="center" vertical="center"/>
    </xf>
    <xf numFmtId="0" fontId="18" fillId="0" borderId="7" xfId="62" applyFont="1" applyBorder="1" applyAlignment="1">
      <alignment horizontal="left"/>
    </xf>
    <xf numFmtId="1" fontId="11" fillId="4" borderId="7" xfId="62" applyNumberFormat="1" applyFont="1" applyFill="1" applyBorder="1" applyAlignment="1">
      <alignment horizontal="center"/>
    </xf>
    <xf numFmtId="165" fontId="18" fillId="4" borderId="7" xfId="62" applyNumberFormat="1" applyFont="1" applyFill="1" applyBorder="1" applyAlignment="1">
      <alignment horizontal="center"/>
    </xf>
    <xf numFmtId="165" fontId="11" fillId="4" borderId="7" xfId="62" applyNumberFormat="1" applyFont="1" applyFill="1" applyBorder="1" applyAlignment="1">
      <alignment horizontal="center"/>
    </xf>
    <xf numFmtId="1" fontId="23" fillId="0" borderId="7" xfId="62" applyNumberFormat="1" applyFont="1" applyBorder="1" applyAlignment="1">
      <alignment horizontal="left" vertical="center"/>
    </xf>
    <xf numFmtId="1" fontId="24" fillId="4" borderId="7" xfId="62" applyNumberFormat="1" applyFont="1" applyFill="1" applyBorder="1" applyAlignment="1">
      <alignment horizontal="center" vertical="center"/>
    </xf>
    <xf numFmtId="1" fontId="25" fillId="4" borderId="7" xfId="62" applyNumberFormat="1" applyFont="1" applyFill="1" applyBorder="1" applyAlignment="1">
      <alignment horizontal="center" vertical="center"/>
    </xf>
    <xf numFmtId="1" fontId="18" fillId="0" borderId="7" xfId="62" applyNumberFormat="1" applyFont="1" applyBorder="1" applyAlignment="1">
      <alignment horizontal="center" vertical="center"/>
    </xf>
    <xf numFmtId="1" fontId="25" fillId="0" borderId="7" xfId="62" applyNumberFormat="1" applyFont="1" applyBorder="1" applyAlignment="1">
      <alignment horizontal="center" vertical="center"/>
    </xf>
    <xf numFmtId="0" fontId="17" fillId="0" borderId="7" xfId="62" applyFont="1" applyBorder="1"/>
    <xf numFmtId="0" fontId="21" fillId="12" borderId="7" xfId="62" applyFont="1" applyFill="1" applyBorder="1"/>
    <xf numFmtId="0" fontId="21" fillId="12" borderId="7" xfId="62" applyFont="1" applyFill="1" applyBorder="1" applyAlignment="1">
      <alignment horizontal="left"/>
    </xf>
    <xf numFmtId="0" fontId="21" fillId="12" borderId="7" xfId="62" applyFont="1" applyFill="1" applyBorder="1" applyAlignment="1">
      <alignment horizontal="left" wrapText="1"/>
    </xf>
    <xf numFmtId="0" fontId="17" fillId="4" borderId="0" xfId="62" applyFont="1" applyFill="1"/>
    <xf numFmtId="0" fontId="17" fillId="4" borderId="0" xfId="62" applyFont="1" applyFill="1" applyAlignment="1">
      <alignment horizontal="right"/>
    </xf>
    <xf numFmtId="0" fontId="21" fillId="13" borderId="7" xfId="62" applyFont="1" applyFill="1" applyBorder="1" applyAlignment="1">
      <alignment horizontal="center" vertical="center"/>
    </xf>
    <xf numFmtId="0" fontId="21" fillId="13" borderId="7" xfId="62" applyFont="1" applyFill="1" applyBorder="1" applyAlignment="1">
      <alignment horizontal="left"/>
    </xf>
    <xf numFmtId="0" fontId="26" fillId="13" borderId="7" xfId="62" applyFont="1" applyFill="1" applyBorder="1" applyAlignment="1">
      <alignment horizontal="left"/>
    </xf>
    <xf numFmtId="0" fontId="20" fillId="4" borderId="7" xfId="62" applyFont="1" applyFill="1" applyBorder="1" applyAlignment="1">
      <alignment horizontal="left" vertical="top" wrapText="1"/>
    </xf>
    <xf numFmtId="1" fontId="20" fillId="4" borderId="7" xfId="62" applyNumberFormat="1" applyFont="1" applyFill="1" applyBorder="1" applyAlignment="1">
      <alignment horizontal="left" vertical="center"/>
    </xf>
    <xf numFmtId="1" fontId="20" fillId="4" borderId="7" xfId="62" applyNumberFormat="1" applyFont="1" applyFill="1" applyBorder="1" applyAlignment="1">
      <alignment horizontal="center" vertical="center"/>
    </xf>
    <xf numFmtId="1" fontId="2" fillId="4" borderId="7" xfId="62" applyNumberFormat="1" applyFont="1" applyFill="1" applyBorder="1" applyAlignment="1">
      <alignment horizontal="center" vertical="center"/>
    </xf>
    <xf numFmtId="1" fontId="17" fillId="4" borderId="7" xfId="62" applyNumberFormat="1" applyFont="1" applyFill="1" applyBorder="1" applyAlignment="1">
      <alignment horizontal="center" vertical="center"/>
    </xf>
    <xf numFmtId="1" fontId="20" fillId="0" borderId="7" xfId="62" applyNumberFormat="1" applyFont="1" applyBorder="1" applyAlignment="1">
      <alignment horizontal="center" vertical="center"/>
    </xf>
    <xf numFmtId="1" fontId="17" fillId="0" borderId="7" xfId="62" applyNumberFormat="1" applyFont="1" applyBorder="1" applyAlignment="1">
      <alignment horizontal="center" vertical="center"/>
    </xf>
    <xf numFmtId="1" fontId="21" fillId="4" borderId="7" xfId="62" applyNumberFormat="1" applyFont="1" applyFill="1" applyBorder="1" applyAlignment="1">
      <alignment horizontal="center" vertical="center"/>
    </xf>
    <xf numFmtId="0" fontId="21" fillId="4" borderId="7" xfId="62" applyFont="1" applyFill="1" applyBorder="1" applyAlignment="1">
      <alignment horizontal="center" vertical="center"/>
    </xf>
    <xf numFmtId="0" fontId="20" fillId="0" borderId="7" xfId="62" applyFont="1" applyBorder="1"/>
    <xf numFmtId="0" fontId="20" fillId="0" borderId="7" xfId="62" applyFont="1" applyBorder="1" applyAlignment="1">
      <alignment horizontal="left" vertical="top" wrapText="1"/>
    </xf>
    <xf numFmtId="1" fontId="2" fillId="0" borderId="7" xfId="62" applyNumberFormat="1" applyFont="1" applyBorder="1" applyAlignment="1">
      <alignment horizontal="center" vertical="center"/>
    </xf>
    <xf numFmtId="0" fontId="20" fillId="4" borderId="7" xfId="62" applyFont="1" applyFill="1" applyBorder="1" applyAlignment="1">
      <alignment horizontal="left" vertical="top"/>
    </xf>
    <xf numFmtId="0" fontId="21" fillId="4" borderId="0" xfId="62" applyFont="1" applyFill="1"/>
    <xf numFmtId="0" fontId="18" fillId="4" borderId="7" xfId="62" applyFont="1" applyFill="1" applyBorder="1" applyAlignment="1">
      <alignment horizontal="left" vertical="top" wrapText="1"/>
    </xf>
    <xf numFmtId="1" fontId="21" fillId="0" borderId="7" xfId="62" applyNumberFormat="1" applyFont="1" applyBorder="1" applyAlignment="1">
      <alignment horizontal="center" vertical="center"/>
    </xf>
    <xf numFmtId="0" fontId="21" fillId="13" borderId="7" xfId="62" applyFont="1" applyFill="1" applyBorder="1" applyAlignment="1">
      <alignment horizontal="center"/>
    </xf>
    <xf numFmtId="0" fontId="26" fillId="13" borderId="7" xfId="62" applyFont="1" applyFill="1" applyBorder="1" applyAlignment="1">
      <alignment horizontal="center"/>
    </xf>
    <xf numFmtId="0" fontId="27" fillId="4" borderId="7" xfId="62" applyFont="1" applyFill="1" applyBorder="1" applyAlignment="1">
      <alignment horizontal="left" vertical="top" wrapText="1"/>
    </xf>
    <xf numFmtId="1" fontId="28" fillId="4" borderId="7" xfId="62" applyNumberFormat="1" applyFont="1" applyFill="1" applyBorder="1" applyAlignment="1">
      <alignment horizontal="center" vertical="center"/>
    </xf>
    <xf numFmtId="1" fontId="22" fillId="4" borderId="7" xfId="62" applyNumberFormat="1" applyFont="1" applyFill="1" applyBorder="1" applyAlignment="1">
      <alignment horizontal="center" vertical="center"/>
    </xf>
    <xf numFmtId="1" fontId="22" fillId="0" borderId="7" xfId="62" applyNumberFormat="1" applyFont="1" applyBorder="1" applyAlignment="1">
      <alignment horizontal="center" vertical="center"/>
    </xf>
    <xf numFmtId="1" fontId="27" fillId="4" borderId="7" xfId="62" applyNumberFormat="1" applyFont="1" applyFill="1" applyBorder="1" applyAlignment="1">
      <alignment horizontal="center" vertical="center"/>
    </xf>
    <xf numFmtId="0" fontId="19" fillId="0" borderId="7" xfId="62" applyFont="1" applyBorder="1" applyAlignment="1">
      <alignment horizontal="center"/>
    </xf>
    <xf numFmtId="0" fontId="17" fillId="0" borderId="7" xfId="62" applyFont="1" applyBorder="1" applyAlignment="1">
      <alignment horizontal="center"/>
    </xf>
    <xf numFmtId="0" fontId="18" fillId="13" borderId="7" xfId="62" applyFont="1" applyFill="1" applyBorder="1" applyAlignment="1">
      <alignment horizontal="left"/>
    </xf>
    <xf numFmtId="0" fontId="27" fillId="0" borderId="7" xfId="62" applyFont="1" applyBorder="1" applyAlignment="1">
      <alignment horizontal="left" vertical="center" wrapText="1"/>
    </xf>
    <xf numFmtId="1" fontId="20" fillId="0" borderId="7" xfId="62" applyNumberFormat="1" applyFont="1" applyBorder="1" applyAlignment="1">
      <alignment horizontal="left" vertical="center"/>
    </xf>
    <xf numFmtId="0" fontId="20" fillId="0" borderId="7" xfId="62" applyFont="1" applyBorder="1" applyAlignment="1">
      <alignment horizontal="left" vertical="center" wrapText="1"/>
    </xf>
    <xf numFmtId="0" fontId="20" fillId="4" borderId="0" xfId="62" applyFont="1" applyFill="1" applyAlignment="1">
      <alignment horizontal="left" vertical="top" wrapText="1"/>
    </xf>
    <xf numFmtId="1" fontId="20" fillId="4" borderId="40" xfId="62" applyNumberFormat="1" applyFont="1" applyFill="1" applyBorder="1" applyAlignment="1">
      <alignment horizontal="left" vertical="center"/>
    </xf>
    <xf numFmtId="1" fontId="20" fillId="4" borderId="40" xfId="62" applyNumberFormat="1" applyFont="1" applyFill="1" applyBorder="1" applyAlignment="1">
      <alignment horizontal="center" vertical="center"/>
    </xf>
    <xf numFmtId="0" fontId="20" fillId="4" borderId="7" xfId="62" applyFont="1" applyFill="1" applyBorder="1" applyAlignment="1">
      <alignment horizontal="center" vertical="top" wrapText="1"/>
    </xf>
    <xf numFmtId="0" fontId="18" fillId="4" borderId="7" xfId="62" applyFont="1" applyFill="1" applyBorder="1" applyAlignment="1">
      <alignment horizontal="center" vertical="center" wrapText="1"/>
    </xf>
    <xf numFmtId="0" fontId="20" fillId="4" borderId="34" xfId="62" applyFont="1" applyFill="1" applyBorder="1" applyAlignment="1">
      <alignment horizontal="left" vertical="top" wrapText="1"/>
    </xf>
    <xf numFmtId="0" fontId="19" fillId="0" borderId="34" xfId="62" applyFont="1" applyBorder="1" applyAlignment="1">
      <alignment horizontal="center"/>
    </xf>
    <xf numFmtId="1" fontId="17" fillId="4" borderId="34" xfId="62" applyNumberFormat="1" applyFont="1" applyFill="1" applyBorder="1" applyAlignment="1">
      <alignment horizontal="center" vertical="center"/>
    </xf>
    <xf numFmtId="1" fontId="20" fillId="0" borderId="34" xfId="62" applyNumberFormat="1" applyFont="1" applyBorder="1" applyAlignment="1">
      <alignment horizontal="center" vertical="center"/>
    </xf>
    <xf numFmtId="1" fontId="20" fillId="4" borderId="34" xfId="62" applyNumberFormat="1" applyFont="1" applyFill="1" applyBorder="1" applyAlignment="1">
      <alignment horizontal="center" vertical="center"/>
    </xf>
    <xf numFmtId="1" fontId="17" fillId="0" borderId="34" xfId="62" applyNumberFormat="1" applyFont="1" applyBorder="1" applyAlignment="1">
      <alignment horizontal="center" vertical="center"/>
    </xf>
    <xf numFmtId="0" fontId="17" fillId="4" borderId="7" xfId="62" applyFont="1" applyFill="1" applyBorder="1"/>
    <xf numFmtId="1" fontId="20" fillId="0" borderId="40" xfId="62" applyNumberFormat="1" applyFont="1" applyBorder="1" applyAlignment="1">
      <alignment horizontal="left" vertical="center"/>
    </xf>
    <xf numFmtId="0" fontId="21" fillId="13" borderId="7" xfId="62" applyFont="1" applyFill="1" applyBorder="1" applyAlignment="1">
      <alignment horizontal="center" vertical="center" wrapText="1"/>
    </xf>
    <xf numFmtId="0" fontId="17" fillId="0" borderId="7" xfId="62" applyFont="1" applyBorder="1" applyAlignment="1">
      <alignment horizontal="left"/>
    </xf>
    <xf numFmtId="0" fontId="21" fillId="13" borderId="7" xfId="62" applyFont="1" applyFill="1" applyBorder="1" applyAlignment="1">
      <alignment horizontal="left" vertical="center" wrapText="1"/>
    </xf>
    <xf numFmtId="0" fontId="27" fillId="0" borderId="7" xfId="62" applyFont="1" applyBorder="1" applyAlignment="1">
      <alignment horizontal="left" vertical="top" wrapText="1"/>
    </xf>
    <xf numFmtId="0" fontId="27" fillId="4" borderId="7" xfId="62" applyFont="1" applyFill="1" applyBorder="1" applyAlignment="1">
      <alignment horizontal="left" vertical="center" wrapText="1"/>
    </xf>
    <xf numFmtId="0" fontId="19" fillId="4" borderId="7" xfId="62" applyFont="1" applyFill="1" applyBorder="1" applyAlignment="1">
      <alignment horizontal="center"/>
    </xf>
    <xf numFmtId="0" fontId="18" fillId="0" borderId="7" xfId="62" applyFont="1" applyBorder="1" applyAlignment="1">
      <alignment horizontal="left" vertical="top" wrapText="1"/>
    </xf>
    <xf numFmtId="0" fontId="17" fillId="14" borderId="0" xfId="62" applyFont="1" applyFill="1"/>
    <xf numFmtId="0" fontId="20" fillId="0" borderId="0" xfId="62" applyFont="1" applyAlignment="1">
      <alignment horizontal="left" vertical="top" wrapText="1"/>
    </xf>
    <xf numFmtId="1" fontId="20" fillId="0" borderId="0" xfId="62" applyNumberFormat="1" applyFont="1" applyAlignment="1">
      <alignment horizontal="left" vertical="center"/>
    </xf>
    <xf numFmtId="1" fontId="2" fillId="0" borderId="0" xfId="62" applyNumberFormat="1" applyFont="1" applyAlignment="1">
      <alignment horizontal="center" vertical="center"/>
    </xf>
    <xf numFmtId="1" fontId="17" fillId="4" borderId="0" xfId="62" applyNumberFormat="1" applyFont="1" applyFill="1" applyAlignment="1">
      <alignment horizontal="center" vertical="center"/>
    </xf>
    <xf numFmtId="1" fontId="20" fillId="0" borderId="0" xfId="62" applyNumberFormat="1" applyFont="1" applyAlignment="1">
      <alignment horizontal="center" vertical="center"/>
    </xf>
    <xf numFmtId="1" fontId="20" fillId="4" borderId="0" xfId="62" applyNumberFormat="1" applyFont="1" applyFill="1" applyAlignment="1">
      <alignment horizontal="center" vertical="center"/>
    </xf>
    <xf numFmtId="1" fontId="17" fillId="0" borderId="0" xfId="62" applyNumberFormat="1" applyFont="1" applyAlignment="1">
      <alignment horizontal="center" vertical="center"/>
    </xf>
    <xf numFmtId="1" fontId="21" fillId="4" borderId="0" xfId="62" applyNumberFormat="1" applyFont="1" applyFill="1" applyAlignment="1">
      <alignment horizontal="center" vertical="center"/>
    </xf>
    <xf numFmtId="0" fontId="19" fillId="0" borderId="0" xfId="62" applyFont="1" applyAlignment="1">
      <alignment horizontal="center"/>
    </xf>
    <xf numFmtId="0" fontId="17" fillId="14" borderId="0" xfId="62" applyFont="1" applyFill="1" applyAlignment="1">
      <alignment horizontal="right" vertical="center"/>
    </xf>
    <xf numFmtId="165" fontId="10" fillId="4" borderId="13" xfId="0" applyNumberFormat="1" applyFont="1" applyFill="1" applyBorder="1" applyAlignment="1">
      <alignment horizontal="center"/>
    </xf>
    <xf numFmtId="165" fontId="3" fillId="4" borderId="13" xfId="0" applyNumberFormat="1" applyFont="1" applyFill="1" applyBorder="1" applyAlignment="1">
      <alignment horizontal="center" vertical="center"/>
    </xf>
    <xf numFmtId="165" fontId="10" fillId="4" borderId="12" xfId="0" applyNumberFormat="1" applyFont="1" applyFill="1" applyBorder="1" applyAlignment="1">
      <alignment horizontal="center"/>
    </xf>
    <xf numFmtId="165" fontId="2" fillId="4" borderId="16" xfId="0" applyNumberFormat="1" applyFont="1" applyFill="1" applyBorder="1" applyAlignment="1">
      <alignment horizontal="center" vertical="center"/>
    </xf>
    <xf numFmtId="165" fontId="2" fillId="4" borderId="9" xfId="0" applyNumberFormat="1" applyFont="1" applyFill="1" applyBorder="1" applyAlignment="1">
      <alignment horizontal="center" vertical="center"/>
    </xf>
    <xf numFmtId="165" fontId="2" fillId="4" borderId="14" xfId="0" applyNumberFormat="1" applyFont="1" applyFill="1" applyBorder="1" applyAlignment="1">
      <alignment horizontal="center" vertical="center"/>
    </xf>
    <xf numFmtId="165" fontId="2" fillId="4" borderId="16" xfId="0" applyNumberFormat="1" applyFont="1" applyFill="1" applyBorder="1" applyAlignment="1">
      <alignment horizontal="center"/>
    </xf>
    <xf numFmtId="165" fontId="2" fillId="4" borderId="9" xfId="0" applyNumberFormat="1" applyFont="1" applyFill="1" applyBorder="1" applyAlignment="1">
      <alignment horizontal="center"/>
    </xf>
    <xf numFmtId="0" fontId="3" fillId="4" borderId="7" xfId="0" applyFont="1" applyFill="1" applyBorder="1" applyAlignment="1">
      <alignment vertical="top" wrapText="1"/>
    </xf>
    <xf numFmtId="0" fontId="0" fillId="0" borderId="4" xfId="0" applyBorder="1" applyAlignment="1">
      <alignment horizontal="center" vertical="center"/>
    </xf>
    <xf numFmtId="0" fontId="0" fillId="0" borderId="31" xfId="0" applyBorder="1" applyAlignment="1">
      <alignment horizontal="center" vertical="center"/>
    </xf>
    <xf numFmtId="165" fontId="2" fillId="4" borderId="20" xfId="0" applyNumberFormat="1" applyFont="1" applyFill="1" applyBorder="1" applyAlignment="1">
      <alignment horizontal="center" vertical="center"/>
    </xf>
    <xf numFmtId="165" fontId="10" fillId="4" borderId="7" xfId="0" applyNumberFormat="1" applyFont="1" applyFill="1" applyBorder="1" applyAlignment="1">
      <alignment horizontal="center"/>
    </xf>
    <xf numFmtId="165" fontId="10" fillId="4" borderId="8" xfId="0" applyNumberFormat="1" applyFont="1" applyFill="1" applyBorder="1" applyAlignment="1">
      <alignment horizontal="center"/>
    </xf>
    <xf numFmtId="0" fontId="0" fillId="0" borderId="6" xfId="0" applyBorder="1"/>
    <xf numFmtId="0" fontId="0" fillId="0" borderId="11" xfId="0" applyBorder="1"/>
    <xf numFmtId="165" fontId="10" fillId="4" borderId="55" xfId="0" applyNumberFormat="1" applyFont="1" applyFill="1" applyBorder="1" applyAlignment="1">
      <alignment horizontal="center" vertical="center"/>
    </xf>
    <xf numFmtId="165" fontId="2" fillId="4" borderId="24" xfId="0" applyNumberFormat="1" applyFont="1" applyFill="1" applyBorder="1" applyAlignment="1">
      <alignment horizontal="center" vertical="center"/>
    </xf>
    <xf numFmtId="165" fontId="2" fillId="4" borderId="28" xfId="0" applyNumberFormat="1" applyFont="1" applyFill="1" applyBorder="1" applyAlignment="1">
      <alignment horizontal="center" vertical="center"/>
    </xf>
    <xf numFmtId="0" fontId="3" fillId="0" borderId="31" xfId="0" applyFont="1" applyBorder="1" applyAlignment="1">
      <alignment horizontal="center" vertical="center"/>
    </xf>
    <xf numFmtId="165" fontId="10" fillId="4" borderId="14" xfId="0" applyNumberFormat="1" applyFont="1" applyFill="1" applyBorder="1" applyAlignment="1">
      <alignment horizontal="center"/>
    </xf>
    <xf numFmtId="165" fontId="10" fillId="4" borderId="9" xfId="0" applyNumberFormat="1" applyFont="1" applyFill="1" applyBorder="1" applyAlignment="1">
      <alignment horizontal="center"/>
    </xf>
    <xf numFmtId="165" fontId="10" fillId="4" borderId="44" xfId="0" applyNumberFormat="1" applyFont="1" applyFill="1" applyBorder="1" applyAlignment="1">
      <alignment horizontal="center" vertical="center"/>
    </xf>
    <xf numFmtId="0" fontId="3" fillId="0" borderId="4" xfId="0" applyFont="1" applyBorder="1" applyAlignment="1">
      <alignment horizontal="center" vertical="center"/>
    </xf>
    <xf numFmtId="165" fontId="10" fillId="0" borderId="30" xfId="0" applyNumberFormat="1" applyFont="1" applyBorder="1" applyAlignment="1">
      <alignment horizontal="center" vertical="center"/>
    </xf>
    <xf numFmtId="0" fontId="3" fillId="0" borderId="32" xfId="0" applyFont="1" applyBorder="1" applyAlignment="1">
      <alignment horizontal="center" vertical="center"/>
    </xf>
    <xf numFmtId="165" fontId="3" fillId="4" borderId="17" xfId="0" applyNumberFormat="1" applyFont="1" applyFill="1" applyBorder="1" applyAlignment="1">
      <alignment horizontal="center" vertical="center"/>
    </xf>
    <xf numFmtId="165" fontId="10" fillId="4" borderId="17" xfId="0" applyNumberFormat="1" applyFont="1" applyFill="1" applyBorder="1" applyAlignment="1">
      <alignment horizontal="center"/>
    </xf>
    <xf numFmtId="165" fontId="10" fillId="5" borderId="17" xfId="0" applyNumberFormat="1" applyFont="1" applyFill="1" applyBorder="1" applyAlignment="1">
      <alignment horizontal="center"/>
    </xf>
    <xf numFmtId="165" fontId="3" fillId="4" borderId="24" xfId="0" applyNumberFormat="1" applyFont="1" applyFill="1" applyBorder="1" applyAlignment="1">
      <alignment horizontal="center" vertical="center"/>
    </xf>
    <xf numFmtId="165" fontId="3" fillId="4" borderId="28" xfId="0" applyNumberFormat="1" applyFont="1" applyFill="1" applyBorder="1" applyAlignment="1">
      <alignment horizontal="center" vertical="center"/>
    </xf>
    <xf numFmtId="165" fontId="10" fillId="4" borderId="26" xfId="0" applyNumberFormat="1" applyFont="1" applyFill="1" applyBorder="1" applyAlignment="1">
      <alignment horizontal="center" vertical="center"/>
    </xf>
    <xf numFmtId="0" fontId="0" fillId="0" borderId="3" xfId="0" applyBorder="1"/>
    <xf numFmtId="0" fontId="0" fillId="0" borderId="27" xfId="0" applyBorder="1"/>
    <xf numFmtId="0" fontId="0" fillId="4" borderId="1" xfId="0" applyFill="1" applyBorder="1" applyAlignment="1">
      <alignment vertical="top" wrapText="1"/>
    </xf>
    <xf numFmtId="0" fontId="0" fillId="4" borderId="11" xfId="0" applyFill="1" applyBorder="1" applyAlignment="1">
      <alignment vertical="top" wrapText="1"/>
    </xf>
    <xf numFmtId="165" fontId="3" fillId="4" borderId="18" xfId="0" applyNumberFormat="1" applyFont="1" applyFill="1" applyBorder="1" applyAlignment="1">
      <alignment horizontal="center" vertical="center"/>
    </xf>
    <xf numFmtId="165" fontId="10" fillId="4" borderId="16" xfId="0" applyNumberFormat="1" applyFont="1" applyFill="1" applyBorder="1" applyAlignment="1">
      <alignment horizontal="center"/>
    </xf>
    <xf numFmtId="165" fontId="10" fillId="4" borderId="18" xfId="0" applyNumberFormat="1" applyFont="1" applyFill="1" applyBorder="1" applyAlignment="1">
      <alignment horizontal="center"/>
    </xf>
    <xf numFmtId="0" fontId="3" fillId="0" borderId="1" xfId="0" applyFont="1" applyBorder="1" applyAlignment="1">
      <alignment horizontal="center" vertical="center"/>
    </xf>
    <xf numFmtId="0" fontId="3" fillId="0" borderId="11" xfId="0" applyFont="1" applyBorder="1" applyAlignment="1">
      <alignment horizontal="center" vertical="center"/>
    </xf>
    <xf numFmtId="0" fontId="0" fillId="4" borderId="6" xfId="0" applyFill="1" applyBorder="1" applyAlignment="1">
      <alignment vertical="top" wrapText="1"/>
    </xf>
    <xf numFmtId="0" fontId="0" fillId="0" borderId="1" xfId="0" applyBorder="1"/>
    <xf numFmtId="0" fontId="0" fillId="4" borderId="2" xfId="0" applyFill="1" applyBorder="1" applyAlignment="1">
      <alignment vertical="top" wrapText="1"/>
    </xf>
    <xf numFmtId="0" fontId="0" fillId="4" borderId="25" xfId="0" applyFill="1" applyBorder="1" applyAlignment="1">
      <alignment vertical="top" wrapText="1"/>
    </xf>
    <xf numFmtId="0" fontId="0" fillId="4" borderId="26" xfId="0" applyFill="1" applyBorder="1" applyAlignment="1">
      <alignment vertical="top" wrapText="1"/>
    </xf>
    <xf numFmtId="0" fontId="8" fillId="0" borderId="1" xfId="0" applyFont="1" applyBorder="1"/>
    <xf numFmtId="0" fontId="8" fillId="0" borderId="6" xfId="0" applyFont="1" applyBorder="1"/>
    <xf numFmtId="0" fontId="8" fillId="0" borderId="11" xfId="0" applyFont="1" applyBorder="1"/>
    <xf numFmtId="165" fontId="10" fillId="4" borderId="1" xfId="0" applyNumberFormat="1" applyFont="1" applyFill="1" applyBorder="1" applyAlignment="1">
      <alignment horizontal="center" vertical="center"/>
    </xf>
    <xf numFmtId="165" fontId="3" fillId="4" borderId="22" xfId="0" applyNumberFormat="1" applyFont="1" applyFill="1" applyBorder="1" applyAlignment="1">
      <alignment horizontal="center" vertical="center"/>
    </xf>
    <xf numFmtId="165" fontId="10" fillId="4" borderId="24" xfId="0" applyNumberFormat="1" applyFont="1" applyFill="1" applyBorder="1" applyAlignment="1">
      <alignment horizontal="center"/>
    </xf>
    <xf numFmtId="165" fontId="10" fillId="4" borderId="20" xfId="0" applyNumberFormat="1" applyFont="1" applyFill="1" applyBorder="1" applyAlignment="1">
      <alignment horizontal="center"/>
    </xf>
    <xf numFmtId="165" fontId="10" fillId="4" borderId="28" xfId="0" applyNumberFormat="1" applyFont="1" applyFill="1" applyBorder="1" applyAlignment="1">
      <alignment horizontal="center"/>
    </xf>
    <xf numFmtId="165" fontId="10" fillId="4" borderId="22" xfId="0" applyNumberFormat="1" applyFont="1" applyFill="1" applyBorder="1" applyAlignment="1">
      <alignment horizontal="center"/>
    </xf>
    <xf numFmtId="165" fontId="10" fillId="4" borderId="21" xfId="0" applyNumberFormat="1" applyFont="1" applyFill="1" applyBorder="1" applyAlignment="1">
      <alignment horizontal="center"/>
    </xf>
    <xf numFmtId="165" fontId="10" fillId="4" borderId="23" xfId="0" applyNumberFormat="1" applyFont="1" applyFill="1" applyBorder="1" applyAlignment="1">
      <alignment horizontal="center"/>
    </xf>
    <xf numFmtId="165" fontId="2" fillId="4" borderId="23" xfId="0" applyNumberFormat="1" applyFont="1" applyFill="1" applyBorder="1" applyAlignment="1">
      <alignment horizontal="center" vertical="center"/>
    </xf>
    <xf numFmtId="0" fontId="3" fillId="0" borderId="3" xfId="0" applyFont="1" applyBorder="1" applyAlignment="1">
      <alignment horizontal="center" vertical="center"/>
    </xf>
    <xf numFmtId="0" fontId="3" fillId="0" borderId="19" xfId="0" applyFont="1" applyBorder="1" applyAlignment="1">
      <alignment horizontal="center" vertical="center"/>
    </xf>
    <xf numFmtId="0" fontId="3" fillId="0" borderId="27" xfId="0" applyFont="1" applyBorder="1" applyAlignment="1">
      <alignment horizontal="center" vertical="center"/>
    </xf>
    <xf numFmtId="0" fontId="8" fillId="0" borderId="4" xfId="0" applyFont="1" applyBorder="1"/>
    <xf numFmtId="0" fontId="8" fillId="0" borderId="31" xfId="0" applyFont="1" applyBorder="1"/>
    <xf numFmtId="0" fontId="8" fillId="0" borderId="32" xfId="0" applyFont="1" applyBorder="1"/>
    <xf numFmtId="165" fontId="3" fillId="4" borderId="20" xfId="0" applyNumberFormat="1" applyFont="1" applyFill="1" applyBorder="1" applyAlignment="1">
      <alignment horizontal="center" vertical="center"/>
    </xf>
    <xf numFmtId="0" fontId="21" fillId="0" borderId="7" xfId="62" applyFont="1" applyBorder="1" applyAlignment="1">
      <alignment horizontal="center" vertical="center" wrapText="1"/>
    </xf>
    <xf numFmtId="165" fontId="10" fillId="9" borderId="7" xfId="0" applyNumberFormat="1" applyFont="1" applyFill="1" applyBorder="1" applyAlignment="1">
      <alignment horizontal="center" vertical="center"/>
    </xf>
    <xf numFmtId="0" fontId="12" fillId="2" borderId="20" xfId="0" applyFont="1" applyFill="1" applyBorder="1" applyAlignment="1">
      <alignment horizontal="center" vertical="center"/>
    </xf>
    <xf numFmtId="0" fontId="7" fillId="3" borderId="20" xfId="0" quotePrefix="1" applyFont="1" applyFill="1" applyBorder="1" applyAlignment="1">
      <alignment horizontal="center"/>
    </xf>
    <xf numFmtId="165" fontId="10" fillId="4" borderId="20" xfId="0" applyNumberFormat="1" applyFont="1" applyFill="1" applyBorder="1" applyAlignment="1">
      <alignment horizontal="center" vertical="center"/>
    </xf>
    <xf numFmtId="165" fontId="10" fillId="0" borderId="20" xfId="0" applyNumberFormat="1" applyFont="1" applyBorder="1" applyAlignment="1">
      <alignment horizontal="center" vertical="center"/>
    </xf>
    <xf numFmtId="165" fontId="10" fillId="9" borderId="20" xfId="0" applyNumberFormat="1" applyFont="1" applyFill="1" applyBorder="1" applyAlignment="1">
      <alignment horizontal="center" vertical="center"/>
    </xf>
    <xf numFmtId="165" fontId="0" fillId="16" borderId="7" xfId="0" applyNumberFormat="1" applyFill="1" applyBorder="1" applyAlignment="1">
      <alignment horizontal="center" vertical="center"/>
    </xf>
    <xf numFmtId="165" fontId="10" fillId="0" borderId="2" xfId="0" applyNumberFormat="1" applyFont="1" applyBorder="1" applyAlignment="1">
      <alignment horizontal="center" vertical="center"/>
    </xf>
    <xf numFmtId="165" fontId="10" fillId="0" borderId="56" xfId="0" applyNumberFormat="1" applyFont="1" applyBorder="1" applyAlignment="1">
      <alignment horizontal="center" vertical="center"/>
    </xf>
    <xf numFmtId="165" fontId="3" fillId="0" borderId="9" xfId="0" applyNumberFormat="1" applyFont="1" applyBorder="1" applyAlignment="1">
      <alignment horizontal="center"/>
    </xf>
    <xf numFmtId="165" fontId="3" fillId="4" borderId="9" xfId="0" applyNumberFormat="1" applyFont="1" applyFill="1" applyBorder="1" applyAlignment="1">
      <alignment horizontal="center"/>
    </xf>
    <xf numFmtId="1" fontId="10" fillId="48" borderId="7" xfId="0" applyNumberFormat="1" applyFont="1" applyFill="1" applyBorder="1" applyAlignment="1">
      <alignment horizontal="center" vertical="center"/>
    </xf>
    <xf numFmtId="0" fontId="3" fillId="0" borderId="4" xfId="0" applyFont="1" applyBorder="1" applyAlignment="1">
      <alignment vertical="center"/>
    </xf>
    <xf numFmtId="0" fontId="3" fillId="0" borderId="31" xfId="0" applyFont="1" applyBorder="1" applyAlignment="1">
      <alignment vertical="center"/>
    </xf>
    <xf numFmtId="0" fontId="3" fillId="4" borderId="31" xfId="0" applyFont="1" applyFill="1" applyBorder="1" applyAlignment="1">
      <alignment vertical="center"/>
    </xf>
    <xf numFmtId="0" fontId="3" fillId="4" borderId="31" xfId="0" applyFont="1" applyFill="1" applyBorder="1" applyAlignment="1">
      <alignment vertical="center" wrapText="1"/>
    </xf>
    <xf numFmtId="0" fontId="6" fillId="3" borderId="41" xfId="0" quotePrefix="1" applyFont="1" applyFill="1" applyBorder="1" applyAlignment="1">
      <alignment horizontal="center"/>
    </xf>
    <xf numFmtId="165" fontId="3" fillId="4" borderId="9" xfId="0" applyNumberFormat="1" applyFont="1" applyFill="1" applyBorder="1" applyAlignment="1">
      <alignment horizontal="center" vertical="center"/>
    </xf>
    <xf numFmtId="0" fontId="3" fillId="0" borderId="31" xfId="0" applyFont="1" applyBorder="1"/>
    <xf numFmtId="0" fontId="3" fillId="4" borderId="31" xfId="0" applyFont="1" applyFill="1" applyBorder="1" applyAlignment="1">
      <alignment vertical="top" wrapText="1"/>
    </xf>
    <xf numFmtId="0" fontId="4" fillId="4" borderId="31" xfId="0" applyFont="1" applyFill="1" applyBorder="1" applyAlignment="1">
      <alignment vertical="top" wrapText="1"/>
    </xf>
    <xf numFmtId="165" fontId="3" fillId="4" borderId="14" xfId="0" applyNumberFormat="1" applyFont="1" applyFill="1" applyBorder="1" applyAlignment="1">
      <alignment horizontal="center" vertical="center"/>
    </xf>
    <xf numFmtId="0" fontId="0" fillId="4" borderId="31" xfId="0" applyFill="1" applyBorder="1" applyAlignment="1">
      <alignment horizontal="center" vertical="center"/>
    </xf>
    <xf numFmtId="0" fontId="8" fillId="0" borderId="4" xfId="0" applyFont="1" applyBorder="1" applyAlignment="1">
      <alignment horizontal="center" vertical="center"/>
    </xf>
    <xf numFmtId="0" fontId="8" fillId="0" borderId="31" xfId="0" applyFont="1" applyBorder="1" applyAlignment="1">
      <alignment horizontal="center" vertical="center"/>
    </xf>
    <xf numFmtId="0" fontId="8" fillId="4" borderId="31" xfId="0" applyFont="1" applyFill="1" applyBorder="1" applyAlignment="1">
      <alignment horizontal="center" vertical="center"/>
    </xf>
    <xf numFmtId="0" fontId="4" fillId="0" borderId="1" xfId="0" applyFont="1" applyBorder="1" applyAlignment="1">
      <alignment horizontal="center" vertical="center"/>
    </xf>
    <xf numFmtId="0" fontId="4" fillId="0" borderId="6" xfId="0" applyFont="1" applyBorder="1" applyAlignment="1">
      <alignment horizontal="center" vertical="center"/>
    </xf>
    <xf numFmtId="0" fontId="3" fillId="0" borderId="2" xfId="0" applyFont="1" applyBorder="1" applyAlignment="1">
      <alignment vertical="center"/>
    </xf>
    <xf numFmtId="0" fontId="3" fillId="0" borderId="25" xfId="0" applyFont="1" applyBorder="1" applyAlignment="1">
      <alignment vertical="center"/>
    </xf>
    <xf numFmtId="0" fontId="3" fillId="5" borderId="25" xfId="0" applyFont="1" applyFill="1" applyBorder="1" applyAlignment="1">
      <alignment vertical="center"/>
    </xf>
    <xf numFmtId="0" fontId="3" fillId="4" borderId="25" xfId="0" applyFont="1" applyFill="1" applyBorder="1" applyAlignment="1">
      <alignment vertical="center" wrapText="1"/>
    </xf>
    <xf numFmtId="0" fontId="3" fillId="5" borderId="25" xfId="0" applyFont="1" applyFill="1" applyBorder="1" applyAlignment="1">
      <alignment vertical="center" wrapText="1"/>
    </xf>
    <xf numFmtId="0" fontId="4" fillId="4" borderId="25" xfId="0" applyFont="1" applyFill="1" applyBorder="1" applyAlignment="1">
      <alignment vertical="top" wrapText="1"/>
    </xf>
    <xf numFmtId="0" fontId="3" fillId="5" borderId="25" xfId="0" applyFont="1" applyFill="1" applyBorder="1" applyAlignment="1">
      <alignment vertical="top" wrapText="1"/>
    </xf>
    <xf numFmtId="0" fontId="3" fillId="0" borderId="25" xfId="0" applyFont="1" applyBorder="1"/>
    <xf numFmtId="0" fontId="3" fillId="0" borderId="26" xfId="0" applyFont="1" applyBorder="1"/>
    <xf numFmtId="0" fontId="4" fillId="7" borderId="6" xfId="0" applyFont="1" applyFill="1" applyBorder="1" applyAlignment="1">
      <alignment horizontal="center" vertical="center"/>
    </xf>
    <xf numFmtId="0" fontId="4" fillId="7" borderId="11" xfId="0" applyFont="1" applyFill="1" applyBorder="1" applyAlignment="1">
      <alignment horizontal="center" vertical="center"/>
    </xf>
    <xf numFmtId="0" fontId="3" fillId="0" borderId="32" xfId="0" applyFont="1" applyBorder="1"/>
    <xf numFmtId="0" fontId="3" fillId="0" borderId="1" xfId="0" applyFont="1" applyBorder="1"/>
    <xf numFmtId="0" fontId="4" fillId="0" borderId="1" xfId="0" applyFont="1" applyBorder="1" applyAlignment="1">
      <alignment vertical="center"/>
    </xf>
    <xf numFmtId="0" fontId="4" fillId="0" borderId="6" xfId="0" applyFont="1" applyBorder="1" applyAlignment="1">
      <alignment vertical="center"/>
    </xf>
    <xf numFmtId="0" fontId="4" fillId="0" borderId="6" xfId="0" applyFont="1" applyBorder="1"/>
    <xf numFmtId="0" fontId="3" fillId="0" borderId="2" xfId="0" applyFont="1" applyBorder="1"/>
    <xf numFmtId="0" fontId="3" fillId="4" borderId="25" xfId="0" applyFont="1" applyFill="1" applyBorder="1"/>
    <xf numFmtId="0" fontId="3" fillId="0" borderId="31" xfId="0" applyFont="1" applyBorder="1" applyAlignment="1">
      <alignment vertical="top" wrapText="1"/>
    </xf>
    <xf numFmtId="0" fontId="4" fillId="4" borderId="31" xfId="0" applyFont="1" applyFill="1" applyBorder="1" applyAlignment="1">
      <alignment vertical="center" wrapText="1"/>
    </xf>
    <xf numFmtId="165" fontId="10" fillId="5" borderId="9" xfId="0" applyNumberFormat="1" applyFont="1" applyFill="1" applyBorder="1" applyAlignment="1">
      <alignment horizontal="center" vertical="center"/>
    </xf>
    <xf numFmtId="165" fontId="10" fillId="4" borderId="25" xfId="0" applyNumberFormat="1" applyFont="1" applyFill="1" applyBorder="1" applyAlignment="1">
      <alignment horizontal="center" vertical="center"/>
    </xf>
    <xf numFmtId="0" fontId="4" fillId="7" borderId="6" xfId="0" applyFont="1" applyFill="1" applyBorder="1"/>
    <xf numFmtId="0" fontId="4" fillId="7" borderId="11" xfId="0" applyFont="1" applyFill="1" applyBorder="1"/>
    <xf numFmtId="0" fontId="8" fillId="7" borderId="31" xfId="0" applyFont="1" applyFill="1" applyBorder="1" applyAlignment="1">
      <alignment horizontal="center" vertical="center"/>
    </xf>
    <xf numFmtId="0" fontId="8" fillId="7" borderId="32" xfId="0" applyFont="1" applyFill="1" applyBorder="1" applyAlignment="1">
      <alignment horizontal="center" vertical="center"/>
    </xf>
    <xf numFmtId="16" fontId="6" fillId="3" borderId="54" xfId="0" quotePrefix="1" applyNumberFormat="1" applyFont="1" applyFill="1" applyBorder="1" applyAlignment="1">
      <alignment horizontal="center"/>
    </xf>
    <xf numFmtId="0" fontId="6" fillId="3" borderId="15" xfId="0" quotePrefix="1" applyFont="1" applyFill="1" applyBorder="1" applyAlignment="1">
      <alignment horizontal="center"/>
    </xf>
    <xf numFmtId="0" fontId="9" fillId="2" borderId="24" xfId="0" quotePrefix="1" applyFont="1" applyFill="1" applyBorder="1" applyAlignment="1">
      <alignment horizontal="center"/>
    </xf>
    <xf numFmtId="0" fontId="9" fillId="2" borderId="17" xfId="0" quotePrefix="1" applyFont="1" applyFill="1" applyBorder="1" applyAlignment="1">
      <alignment horizontal="center"/>
    </xf>
    <xf numFmtId="0" fontId="9" fillId="2" borderId="18" xfId="0" quotePrefix="1" applyFont="1" applyFill="1" applyBorder="1" applyAlignment="1">
      <alignment horizontal="center"/>
    </xf>
    <xf numFmtId="0" fontId="7" fillId="3" borderId="5" xfId="0" quotePrefix="1" applyFont="1" applyFill="1" applyBorder="1" applyAlignment="1">
      <alignment horizontal="center" vertical="center" wrapText="1"/>
    </xf>
    <xf numFmtId="0" fontId="7" fillId="3" borderId="29" xfId="0" quotePrefix="1" applyFont="1" applyFill="1" applyBorder="1" applyAlignment="1">
      <alignment horizontal="center" vertical="center" wrapText="1"/>
    </xf>
    <xf numFmtId="0" fontId="9" fillId="2" borderId="5" xfId="0" quotePrefix="1" applyFont="1" applyFill="1" applyBorder="1" applyAlignment="1">
      <alignment horizontal="center" vertical="center"/>
    </xf>
    <xf numFmtId="0" fontId="9" fillId="2" borderId="10" xfId="0" quotePrefix="1" applyFont="1" applyFill="1" applyBorder="1" applyAlignment="1">
      <alignment horizontal="center" vertical="center"/>
    </xf>
    <xf numFmtId="0" fontId="8" fillId="6" borderId="1" xfId="0" applyFont="1" applyFill="1" applyBorder="1" applyAlignment="1">
      <alignment horizontal="center" vertical="center"/>
    </xf>
    <xf numFmtId="0" fontId="8" fillId="6" borderId="15" xfId="0" applyFont="1" applyFill="1" applyBorder="1" applyAlignment="1">
      <alignment horizontal="center" vertical="center"/>
    </xf>
    <xf numFmtId="0" fontId="9" fillId="2" borderId="4" xfId="0" quotePrefix="1" applyFont="1" applyFill="1" applyBorder="1" applyAlignment="1">
      <alignment horizontal="center" vertical="center"/>
    </xf>
    <xf numFmtId="0" fontId="9" fillId="2" borderId="54" xfId="0" quotePrefix="1" applyFont="1" applyFill="1" applyBorder="1" applyAlignment="1">
      <alignment horizontal="center" vertical="center"/>
    </xf>
    <xf numFmtId="0" fontId="9" fillId="2" borderId="16" xfId="0" quotePrefix="1" applyFont="1" applyFill="1" applyBorder="1" applyAlignment="1">
      <alignment horizontal="center" vertical="center"/>
    </xf>
    <xf numFmtId="0" fontId="9" fillId="2" borderId="17" xfId="0" quotePrefix="1" applyFont="1" applyFill="1" applyBorder="1" applyAlignment="1">
      <alignment horizontal="center" vertical="center"/>
    </xf>
    <xf numFmtId="0" fontId="9" fillId="2" borderId="18" xfId="0" quotePrefix="1" applyFont="1" applyFill="1" applyBorder="1" applyAlignment="1">
      <alignment horizontal="center" vertical="center"/>
    </xf>
    <xf numFmtId="0" fontId="7" fillId="3" borderId="44" xfId="0" quotePrefix="1" applyFont="1" applyFill="1" applyBorder="1" applyAlignment="1">
      <alignment horizontal="center" vertical="center" wrapText="1"/>
    </xf>
    <xf numFmtId="0" fontId="7" fillId="3" borderId="60" xfId="0" quotePrefix="1" applyFont="1" applyFill="1" applyBorder="1" applyAlignment="1">
      <alignment horizontal="center" vertical="center" wrapText="1"/>
    </xf>
    <xf numFmtId="0" fontId="9" fillId="2" borderId="16" xfId="0" quotePrefix="1" applyFont="1" applyFill="1" applyBorder="1" applyAlignment="1">
      <alignment horizontal="center"/>
    </xf>
    <xf numFmtId="0" fontId="7" fillId="3" borderId="58" xfId="0" quotePrefix="1" applyFont="1" applyFill="1" applyBorder="1" applyAlignment="1">
      <alignment horizontal="center" vertical="center" wrapText="1"/>
    </xf>
    <xf numFmtId="0" fontId="7" fillId="3" borderId="59" xfId="0" quotePrefix="1" applyFont="1" applyFill="1" applyBorder="1" applyAlignment="1">
      <alignment horizontal="center" vertical="center" wrapText="1"/>
    </xf>
    <xf numFmtId="0" fontId="5" fillId="2" borderId="5" xfId="0" quotePrefix="1" applyFont="1" applyFill="1" applyBorder="1" applyAlignment="1">
      <alignment horizontal="center" vertical="center"/>
    </xf>
    <xf numFmtId="0" fontId="5" fillId="2" borderId="10" xfId="0" quotePrefix="1" applyFont="1" applyFill="1" applyBorder="1" applyAlignment="1">
      <alignment horizontal="center" vertical="center"/>
    </xf>
    <xf numFmtId="0" fontId="5" fillId="2" borderId="5" xfId="0" quotePrefix="1" applyFont="1" applyFill="1" applyBorder="1" applyAlignment="1">
      <alignment horizontal="center" vertical="center" wrapText="1"/>
    </xf>
    <xf numFmtId="0" fontId="5" fillId="2" borderId="10" xfId="0" quotePrefix="1" applyFont="1" applyFill="1" applyBorder="1" applyAlignment="1">
      <alignment horizontal="center" vertical="center" wrapText="1"/>
    </xf>
    <xf numFmtId="0" fontId="6" fillId="3" borderId="5" xfId="0" quotePrefix="1" applyFont="1" applyFill="1" applyBorder="1" applyAlignment="1">
      <alignment horizontal="center" vertical="center" wrapText="1"/>
    </xf>
    <xf numFmtId="0" fontId="6" fillId="3" borderId="29" xfId="0" quotePrefix="1" applyFont="1" applyFill="1" applyBorder="1" applyAlignment="1">
      <alignment horizontal="center" vertical="center" wrapText="1"/>
    </xf>
    <xf numFmtId="0" fontId="5" fillId="2" borderId="37" xfId="0" quotePrefix="1" applyFont="1" applyFill="1" applyBorder="1" applyAlignment="1">
      <alignment horizontal="center"/>
    </xf>
    <xf numFmtId="0" fontId="5" fillId="2" borderId="38" xfId="0" quotePrefix="1" applyFont="1" applyFill="1" applyBorder="1" applyAlignment="1">
      <alignment horizontal="center"/>
    </xf>
    <xf numFmtId="0" fontId="5" fillId="2" borderId="39" xfId="0" quotePrefix="1" applyFont="1" applyFill="1" applyBorder="1" applyAlignment="1">
      <alignment horizontal="center"/>
    </xf>
    <xf numFmtId="0" fontId="4" fillId="2" borderId="4" xfId="0" applyFont="1" applyFill="1" applyBorder="1" applyAlignment="1">
      <alignment horizontal="center"/>
    </xf>
    <xf numFmtId="0" fontId="4" fillId="2" borderId="54" xfId="0" applyFont="1" applyFill="1" applyBorder="1" applyAlignment="1">
      <alignment horizontal="center"/>
    </xf>
    <xf numFmtId="0" fontId="5" fillId="2" borderId="1" xfId="0" quotePrefix="1" applyFont="1" applyFill="1" applyBorder="1" applyAlignment="1">
      <alignment horizontal="center" vertical="center"/>
    </xf>
    <xf numFmtId="0" fontId="5" fillId="2" borderId="15" xfId="0" quotePrefix="1" applyFont="1" applyFill="1" applyBorder="1" applyAlignment="1">
      <alignment horizontal="center" vertical="center"/>
    </xf>
    <xf numFmtId="0" fontId="9" fillId="2" borderId="22" xfId="0" quotePrefix="1" applyFont="1" applyFill="1" applyBorder="1" applyAlignment="1">
      <alignment horizontal="center" vertical="center"/>
    </xf>
    <xf numFmtId="0" fontId="5" fillId="2" borderId="16" xfId="0" quotePrefix="1" applyFont="1" applyFill="1" applyBorder="1" applyAlignment="1">
      <alignment horizontal="center"/>
    </xf>
    <xf numFmtId="0" fontId="5" fillId="2" borderId="17" xfId="0" quotePrefix="1" applyFont="1" applyFill="1" applyBorder="1" applyAlignment="1">
      <alignment horizontal="center"/>
    </xf>
    <xf numFmtId="0" fontId="5" fillId="2" borderId="22" xfId="0" quotePrefix="1" applyFont="1" applyFill="1" applyBorder="1" applyAlignment="1">
      <alignment horizontal="center"/>
    </xf>
    <xf numFmtId="0" fontId="6" fillId="3" borderId="35" xfId="0" quotePrefix="1" applyFont="1" applyFill="1" applyBorder="1" applyAlignment="1">
      <alignment horizontal="center" vertical="center" wrapText="1"/>
    </xf>
    <xf numFmtId="0" fontId="6" fillId="3" borderId="33" xfId="0" quotePrefix="1" applyFont="1" applyFill="1" applyBorder="1" applyAlignment="1">
      <alignment horizontal="center" vertical="center" wrapText="1"/>
    </xf>
    <xf numFmtId="0" fontId="7" fillId="3" borderId="3" xfId="0" quotePrefix="1" applyFont="1" applyFill="1" applyBorder="1" applyAlignment="1">
      <alignment horizontal="center" vertical="center" wrapText="1"/>
    </xf>
    <xf numFmtId="0" fontId="7" fillId="3" borderId="42" xfId="0" quotePrefix="1" applyFont="1" applyFill="1" applyBorder="1" applyAlignment="1">
      <alignment horizontal="center" vertical="center" wrapText="1"/>
    </xf>
    <xf numFmtId="0" fontId="9" fillId="2" borderId="2" xfId="0" quotePrefix="1" applyFont="1" applyFill="1" applyBorder="1" applyAlignment="1">
      <alignment horizontal="center" vertical="center"/>
    </xf>
    <xf numFmtId="0" fontId="9" fillId="2" borderId="56" xfId="0" quotePrefix="1" applyFont="1" applyFill="1" applyBorder="1" applyAlignment="1">
      <alignment horizontal="center" vertical="center"/>
    </xf>
    <xf numFmtId="0" fontId="7" fillId="3" borderId="35" xfId="0" quotePrefix="1" applyFont="1" applyFill="1" applyBorder="1" applyAlignment="1">
      <alignment horizontal="center" vertical="center" wrapText="1"/>
    </xf>
    <xf numFmtId="0" fontId="7" fillId="3" borderId="57" xfId="0" quotePrefix="1" applyFont="1" applyFill="1" applyBorder="1" applyAlignment="1">
      <alignment horizontal="center" vertical="center" wrapText="1"/>
    </xf>
    <xf numFmtId="0" fontId="9" fillId="2" borderId="37" xfId="0" quotePrefix="1" applyFont="1" applyFill="1" applyBorder="1" applyAlignment="1">
      <alignment horizontal="center"/>
    </xf>
    <xf numFmtId="0" fontId="9" fillId="2" borderId="38" xfId="0" quotePrefix="1" applyFont="1" applyFill="1" applyBorder="1" applyAlignment="1">
      <alignment horizontal="center"/>
    </xf>
    <xf numFmtId="0" fontId="9" fillId="2" borderId="39" xfId="0" quotePrefix="1" applyFont="1" applyFill="1" applyBorder="1" applyAlignment="1">
      <alignment horizontal="center"/>
    </xf>
    <xf numFmtId="0" fontId="7" fillId="3" borderId="0" xfId="0" quotePrefix="1" applyFont="1" applyFill="1" applyAlignment="1">
      <alignment horizontal="center" vertical="center" wrapText="1"/>
    </xf>
    <xf numFmtId="0" fontId="7" fillId="3" borderId="7" xfId="0" quotePrefix="1" applyFont="1" applyFill="1" applyBorder="1" applyAlignment="1">
      <alignment horizontal="center" vertical="center" wrapText="1"/>
    </xf>
    <xf numFmtId="0" fontId="7" fillId="3" borderId="7" xfId="0" quotePrefix="1" applyFont="1" applyFill="1" applyBorder="1" applyAlignment="1">
      <alignment horizontal="center" vertical="center"/>
    </xf>
    <xf numFmtId="0" fontId="0" fillId="8" borderId="4" xfId="0" applyFill="1" applyBorder="1" applyAlignment="1">
      <alignment horizontal="center" vertical="center"/>
    </xf>
    <xf numFmtId="0" fontId="0" fillId="8" borderId="2" xfId="0" applyFill="1" applyBorder="1" applyAlignment="1">
      <alignment horizontal="center" vertical="center"/>
    </xf>
    <xf numFmtId="0" fontId="0" fillId="15" borderId="4" xfId="0" applyFill="1" applyBorder="1" applyAlignment="1">
      <alignment horizontal="center" vertical="center"/>
    </xf>
    <xf numFmtId="0" fontId="0" fillId="15" borderId="3" xfId="0" applyFill="1" applyBorder="1" applyAlignment="1">
      <alignment horizontal="center" vertical="center"/>
    </xf>
    <xf numFmtId="0" fontId="8" fillId="6" borderId="7" xfId="0" applyFont="1" applyFill="1" applyBorder="1" applyAlignment="1">
      <alignment horizontal="center" vertical="center"/>
    </xf>
    <xf numFmtId="0" fontId="9" fillId="2" borderId="7" xfId="0" quotePrefix="1" applyFont="1" applyFill="1" applyBorder="1" applyAlignment="1">
      <alignment horizontal="center" vertical="center"/>
    </xf>
    <xf numFmtId="0" fontId="12" fillId="2" borderId="7" xfId="0" applyFont="1" applyFill="1" applyBorder="1" applyAlignment="1">
      <alignment horizontal="center" vertical="center"/>
    </xf>
    <xf numFmtId="0" fontId="12" fillId="2" borderId="7" xfId="0" applyFont="1" applyFill="1" applyBorder="1" applyAlignment="1">
      <alignment horizontal="center" vertical="center" wrapText="1"/>
    </xf>
    <xf numFmtId="49" fontId="18" fillId="0" borderId="0" xfId="62" applyNumberFormat="1" applyFont="1" applyAlignment="1">
      <alignment horizontal="center" vertical="center"/>
    </xf>
    <xf numFmtId="49" fontId="18" fillId="4" borderId="0" xfId="62" applyNumberFormat="1" applyFont="1" applyFill="1" applyAlignment="1">
      <alignment horizontal="center" vertical="center"/>
    </xf>
    <xf numFmtId="49" fontId="18" fillId="7" borderId="0" xfId="62" applyNumberFormat="1" applyFont="1" applyFill="1" applyAlignment="1">
      <alignment horizontal="center" vertical="center"/>
    </xf>
    <xf numFmtId="49" fontId="18" fillId="2" borderId="0" xfId="62" applyNumberFormat="1" applyFont="1" applyFill="1" applyAlignment="1">
      <alignment horizontal="center" vertical="center"/>
    </xf>
    <xf numFmtId="0" fontId="22" fillId="0" borderId="0" xfId="62" applyFont="1" applyAlignment="1">
      <alignment horizontal="center" wrapText="1"/>
    </xf>
  </cellXfs>
  <cellStyles count="63">
    <cellStyle name="20% - Accent1 2" xfId="29" xr:uid="{3A69F8A7-F38B-46D5-B19B-512CFBA12214}"/>
    <cellStyle name="20% - Accent2 2" xfId="33" xr:uid="{6D498FDA-D327-42EE-AC0D-7E58EC9B4218}"/>
    <cellStyle name="20% - Accent3 2" xfId="37" xr:uid="{1A0A00CE-422F-4CC1-8779-63D3406043A9}"/>
    <cellStyle name="20% - Accent4 2" xfId="41" xr:uid="{872D940C-9014-4BD9-8398-13E12D39EE1E}"/>
    <cellStyle name="20% - Accent5 2" xfId="45" xr:uid="{32413363-119B-44A8-A298-20D2EA7106C6}"/>
    <cellStyle name="20% - Accent6 2" xfId="49" xr:uid="{384AACE2-E0BC-4295-A065-0F9F68388F24}"/>
    <cellStyle name="40% - Accent1 2" xfId="30" xr:uid="{4122D61F-F4FF-4AF7-8E7C-CC59DA7C3F80}"/>
    <cellStyle name="40% - Accent2 2" xfId="34" xr:uid="{71DFD999-D5E4-4549-AB2F-C9419059A050}"/>
    <cellStyle name="40% - Accent3 2" xfId="38" xr:uid="{D4373F9A-F480-4E7D-A68B-86D60FA93D72}"/>
    <cellStyle name="40% - Accent4 2" xfId="42" xr:uid="{639751F3-72AD-4AE1-BDC4-36E94E705390}"/>
    <cellStyle name="40% - Accent5 2" xfId="46" xr:uid="{8E3F8B13-72A4-40C0-B3B3-0965460628E8}"/>
    <cellStyle name="40% - Accent6 2" xfId="50" xr:uid="{712E3EFC-C7F0-4EB6-BCE9-F9FC9B26B83E}"/>
    <cellStyle name="60% - Accent1 2" xfId="31" xr:uid="{4A9542F2-7ACC-4720-BEB7-25E72A528EC5}"/>
    <cellStyle name="60% - Accent2 2" xfId="35" xr:uid="{4FDAB50F-8B35-46E5-A84E-3252B4F57D0F}"/>
    <cellStyle name="60% - Accent3 2" xfId="39" xr:uid="{78BC13AB-E36B-4346-921C-DA0342948548}"/>
    <cellStyle name="60% - Accent4 2" xfId="43" xr:uid="{60D0F16A-558B-4C16-B3AD-7CCC8E5685C1}"/>
    <cellStyle name="60% - Accent5 2" xfId="47" xr:uid="{BA8D1E6D-2F35-4608-91E2-03B39C108ED9}"/>
    <cellStyle name="60% - Accent6 2" xfId="51" xr:uid="{CF296ABC-042A-4013-BAB0-E4D8B9103A86}"/>
    <cellStyle name="Accent1 2" xfId="28" xr:uid="{E13CF564-9659-4F2F-8799-D712062857C7}"/>
    <cellStyle name="Accent2 2" xfId="32" xr:uid="{D401B03E-5FF2-4E12-9FD2-BA172FF99A6B}"/>
    <cellStyle name="Accent3 2" xfId="36" xr:uid="{E7696401-99AB-45E1-B277-02596CC51E13}"/>
    <cellStyle name="Accent4 2" xfId="40" xr:uid="{4B9EBFB7-F6B7-436C-9A24-C512213C00A7}"/>
    <cellStyle name="Accent5 2" xfId="44" xr:uid="{B19BD777-8BBF-4DB2-8D23-D2CFEA42F4E5}"/>
    <cellStyle name="Accent6 2" xfId="48" xr:uid="{00505BD1-7A17-4AC3-B2C8-956C9C9A31E0}"/>
    <cellStyle name="Bad 2" xfId="18" xr:uid="{816852BB-5686-4F95-98CA-CA18F0BB165B}"/>
    <cellStyle name="Calculation 2" xfId="22" xr:uid="{E536B515-5B5D-41EC-8A6E-522054320705}"/>
    <cellStyle name="Check Cell 2" xfId="24" xr:uid="{536DD71A-77F8-41F1-9F78-4C1934FF67B1}"/>
    <cellStyle name="Comma 2" xfId="9" xr:uid="{D8FDF961-CF25-4944-AC67-315CFB29408D}"/>
    <cellStyle name="Comma 2 2" xfId="12" xr:uid="{C11D6FFC-69A7-4D6C-BEC4-94856C8C5894}"/>
    <cellStyle name="Currency 2" xfId="53" xr:uid="{821B85C6-13E7-4EE8-BC14-55653DE4DE8B}"/>
    <cellStyle name="Explanatory Text 2" xfId="26" xr:uid="{521E5F43-AD6B-4EFF-8D49-684993006000}"/>
    <cellStyle name="Good 2" xfId="17" xr:uid="{EB47B603-B170-4A75-99D6-B8D0FAB8C77E}"/>
    <cellStyle name="Heading 1 2" xfId="13" xr:uid="{65B765F5-C770-42A3-908B-AB2CE05D446D}"/>
    <cellStyle name="Heading 2 2" xfId="14" xr:uid="{2626110B-55D5-4206-A054-25E77F2EB15B}"/>
    <cellStyle name="Heading 3 2" xfId="15" xr:uid="{4EDE2461-96A7-4BBB-936D-D8FE72F24CC8}"/>
    <cellStyle name="Heading 4 2" xfId="16" xr:uid="{E5B3356F-1A7B-4B51-A369-7AD764151D1A}"/>
    <cellStyle name="Input 2" xfId="20" xr:uid="{45CD67AE-8192-4B62-A15A-C03148458F42}"/>
    <cellStyle name="Linked Cell 2" xfId="23" xr:uid="{BFFA19CA-6E9A-47EF-9C64-71CE4A3F8E8F}"/>
    <cellStyle name="Neutral 2" xfId="19" xr:uid="{B62DD7C7-AC49-424B-AB88-FDA827E49778}"/>
    <cellStyle name="Normal" xfId="0" builtinId="0"/>
    <cellStyle name="Normal 10" xfId="62" xr:uid="{095E003B-CB97-459B-8BB6-A73B04C64E39}"/>
    <cellStyle name="Normal 2" xfId="1" xr:uid="{94C47A1E-216C-4C82-9B87-9E8ECF01913A}"/>
    <cellStyle name="Normal 2 2" xfId="8" xr:uid="{B60ACEAA-8237-40B9-BD14-25E78084A4BB}"/>
    <cellStyle name="Normal 2 3" xfId="56" xr:uid="{C224645A-4081-426B-91CC-64F71F016D1A}"/>
    <cellStyle name="Normal 2 3 2" xfId="60" xr:uid="{0EA29FF2-C35F-44A1-BC08-E98F00D83F36}"/>
    <cellStyle name="Normal 2 4" xfId="59" xr:uid="{E997C0B2-689B-4CE2-8A0E-2FA89C562E90}"/>
    <cellStyle name="Normal 2 5" xfId="7" xr:uid="{6D155C88-095D-45E0-9218-6D3C6015F437}"/>
    <cellStyle name="Normal 3" xfId="2" xr:uid="{80924330-56EE-4170-8E1C-C82A3DD735AE}"/>
    <cellStyle name="Normal 3 2" xfId="6" xr:uid="{9AAD0517-7893-4E84-8E02-C5BDD7CBE9E4}"/>
    <cellStyle name="Normal 4" xfId="3" xr:uid="{E8D18614-861B-4926-8EE8-122FF204AE0B}"/>
    <cellStyle name="Normal 4 2" xfId="11" xr:uid="{DA8E1EA7-8D88-400D-82F5-234EA95605AD}"/>
    <cellStyle name="Normal 4 3" xfId="10" xr:uid="{DF218AFA-68AD-4483-AA86-F6EE3AC9FEA6}"/>
    <cellStyle name="Normal 5" xfId="52" xr:uid="{5FBDB551-B1D2-4212-AB28-EF86C24C12CB}"/>
    <cellStyle name="Normal 6" xfId="54" xr:uid="{321ACD9E-4F59-47CA-86BB-72A020FAB29D}"/>
    <cellStyle name="Normal 7" xfId="55" xr:uid="{BD56BD23-6864-48D7-A2DA-5BF234F4BB80}"/>
    <cellStyle name="Normal 8" xfId="57" xr:uid="{124B2E9F-B6C6-4D1D-AE79-3B0142142F9A}"/>
    <cellStyle name="Normal 8 2" xfId="61" xr:uid="{86F2C55A-EC70-4D5D-B24C-BEB9DDF2C3CB}"/>
    <cellStyle name="Normal 9" xfId="58" xr:uid="{F92FDCCB-5C6E-4467-9CEA-8755C3B19CD1}"/>
    <cellStyle name="Note" xfId="5" builtinId="10" customBuiltin="1"/>
    <cellStyle name="Output 2" xfId="21" xr:uid="{8018C129-0775-40D9-AC02-7BE1E31A5D9F}"/>
    <cellStyle name="Title" xfId="4" builtinId="15" customBuiltin="1"/>
    <cellStyle name="Total 2" xfId="27" xr:uid="{D62BAB1E-23DB-4D20-BB79-B9F860BC4522}"/>
    <cellStyle name="Warning Text 2" xfId="25" xr:uid="{581343BD-1CD5-4794-B271-6BE3D541CFEC}"/>
  </cellStyles>
  <dxfs count="121">
    <dxf>
      <font>
        <color rgb="FF9C0006"/>
      </font>
      <fill>
        <patternFill>
          <bgColor rgb="FFFFC7CE"/>
        </patternFill>
      </fill>
    </dxf>
    <dxf>
      <fill>
        <patternFill>
          <bgColor theme="0"/>
        </patternFill>
      </fill>
    </dxf>
    <dxf>
      <fill>
        <patternFill>
          <bgColor indexed="13"/>
        </patternFill>
      </fill>
    </dxf>
    <dxf>
      <font>
        <b/>
        <i val="0"/>
        <condense val="0"/>
        <extend val="0"/>
        <color indexed="9"/>
      </font>
      <fill>
        <patternFill>
          <bgColor indexed="10"/>
        </patternFill>
      </fill>
    </dxf>
    <dxf>
      <fill>
        <patternFill>
          <bgColor indexed="13"/>
        </patternFill>
      </fill>
    </dxf>
    <dxf>
      <font>
        <b/>
        <i val="0"/>
        <condense val="0"/>
        <extend val="0"/>
        <color indexed="9"/>
      </font>
      <fill>
        <patternFill>
          <bgColor indexed="1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92D050"/>
        </patternFill>
      </fill>
    </dxf>
    <dxf>
      <fill>
        <patternFill>
          <bgColor rgb="FFFFFF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C000"/>
        </patternFill>
      </fill>
    </dxf>
    <dxf>
      <fill>
        <patternFill>
          <bgColor rgb="FFFF0000"/>
        </patternFill>
      </fill>
    </dxf>
    <dxf>
      <fill>
        <patternFill>
          <bgColor rgb="FF92D050"/>
        </patternFill>
      </fill>
    </dxf>
    <dxf>
      <fill>
        <patternFill>
          <bgColor rgb="FFFFC000"/>
        </patternFill>
      </fill>
    </dxf>
    <dxf>
      <fill>
        <patternFill>
          <bgColor rgb="FF92D050"/>
        </patternFill>
      </fill>
    </dxf>
    <dxf>
      <fill>
        <patternFill>
          <bgColor rgb="FF00B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92D050"/>
        </patternFill>
      </fill>
    </dxf>
    <dxf>
      <fill>
        <patternFill>
          <bgColor rgb="FFFF0000"/>
        </patternFill>
      </fill>
    </dxf>
    <dxf>
      <fill>
        <patternFill>
          <bgColor rgb="FFFFC000"/>
        </patternFill>
      </fill>
    </dxf>
    <dxf>
      <fill>
        <patternFill>
          <bgColor rgb="FF92D050"/>
        </patternFill>
      </fill>
    </dxf>
    <dxf>
      <fill>
        <patternFill>
          <bgColor rgb="FFFF0000"/>
        </patternFill>
      </fill>
    </dxf>
    <dxf>
      <fill>
        <patternFill>
          <bgColor rgb="FFFF0000"/>
        </patternFill>
      </fill>
    </dxf>
    <dxf>
      <fill>
        <patternFill>
          <bgColor rgb="FFFFFF00"/>
        </patternFill>
      </fill>
    </dxf>
    <dxf>
      <fill>
        <patternFill>
          <bgColor rgb="FF92D050"/>
        </patternFill>
      </fill>
    </dxf>
    <dxf>
      <font>
        <strike val="0"/>
      </font>
      <fill>
        <patternFill>
          <bgColor rgb="FF92D050"/>
        </patternFill>
      </fill>
    </dxf>
    <dxf>
      <font>
        <strike val="0"/>
      </font>
      <fill>
        <patternFill>
          <bgColor rgb="FF92D050"/>
        </patternFill>
      </fill>
    </dxf>
    <dxf>
      <font>
        <strike val="0"/>
      </font>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ont>
        <strike val="0"/>
      </font>
      <fill>
        <patternFill>
          <bgColor rgb="FF92D050"/>
        </patternFill>
      </fill>
    </dxf>
    <dxf>
      <fill>
        <patternFill>
          <bgColor rgb="FF92D050"/>
        </patternFill>
      </fill>
    </dxf>
    <dxf>
      <font>
        <strike val="0"/>
      </font>
      <fill>
        <patternFill>
          <bgColor rgb="FF92D050"/>
        </patternFill>
      </fill>
    </dxf>
    <dxf>
      <font>
        <strike val="0"/>
      </font>
      <fill>
        <patternFill>
          <bgColor rgb="FF92D050"/>
        </patternFill>
      </fill>
    </dxf>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EC408D7D-86DC-4E67-88F0-CFB7EA758802}">
      <tableStyleElement type="wholeTable" dxfId="120"/>
      <tableStyleElement type="headerRow" dxfId="119"/>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b="1" i="0" u="none" strike="noStrike" baseline="0">
                <a:solidFill>
                  <a:srgbClr val="000000"/>
                </a:solidFill>
                <a:latin typeface="Arial"/>
                <a:ea typeface="Arial"/>
                <a:cs typeface="Arial"/>
              </a:defRPr>
            </a:pPr>
            <a:r>
              <a:rPr lang="en-US"/>
              <a:t>C / 1000 daily</a:t>
            </a:r>
          </a:p>
        </c:rich>
      </c:tx>
      <c:layout>
        <c:manualLayout>
          <c:xMode val="edge"/>
          <c:yMode val="edge"/>
          <c:x val="0.47030694746337698"/>
          <c:y val="2.7777876080096731E-2"/>
        </c:manualLayout>
      </c:layout>
      <c:overlay val="0"/>
      <c:spPr>
        <a:solidFill>
          <a:srgbClr val="FFFF00"/>
        </a:solidFill>
        <a:ln w="25400">
          <a:noFill/>
        </a:ln>
      </c:spPr>
    </c:title>
    <c:autoTitleDeleted val="0"/>
    <c:plotArea>
      <c:layout>
        <c:manualLayout>
          <c:layoutTarget val="inner"/>
          <c:xMode val="edge"/>
          <c:yMode val="edge"/>
          <c:x val="5.5044952829807314E-2"/>
          <c:y val="6.1508482265652628E-2"/>
          <c:w val="0.89710284670087659"/>
          <c:h val="0.83628901879187412"/>
        </c:manualLayout>
      </c:layout>
      <c:lineChart>
        <c:grouping val="standard"/>
        <c:varyColors val="0"/>
        <c:ser>
          <c:idx val="0"/>
          <c:order val="0"/>
          <c:spPr>
            <a:ln w="44450">
              <a:solidFill>
                <a:srgbClr val="000000"/>
              </a:solidFill>
            </a:ln>
          </c:spPr>
          <c:marker>
            <c:symbol val="circle"/>
            <c:size val="10"/>
          </c:marker>
          <c:cat>
            <c:numRef>
              <c:f>'BX726 - Apr_2025'!$G$6:$AJ$6</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215</c:v>
                </c:pt>
                <c:pt idx="22">
                  <c:v>23</c:v>
                </c:pt>
                <c:pt idx="23">
                  <c:v>24</c:v>
                </c:pt>
                <c:pt idx="24">
                  <c:v>25</c:v>
                </c:pt>
                <c:pt idx="25">
                  <c:v>26</c:v>
                </c:pt>
                <c:pt idx="26">
                  <c:v>27</c:v>
                </c:pt>
                <c:pt idx="27">
                  <c:v>28</c:v>
                </c:pt>
                <c:pt idx="28">
                  <c:v>29</c:v>
                </c:pt>
                <c:pt idx="29">
                  <c:v>30</c:v>
                </c:pt>
              </c:numCache>
            </c:numRef>
          </c:cat>
          <c:val>
            <c:numRef>
              <c:f>'BX726 - Apr_2025'!$G$9:$AJ$9</c:f>
              <c:numCache>
                <c:formatCode>0</c:formatCode>
                <c:ptCount val="30"/>
                <c:pt idx="0">
                  <c:v>0</c:v>
                </c:pt>
                <c:pt idx="1">
                  <c:v>0</c:v>
                </c:pt>
                <c:pt idx="2">
                  <c:v>0</c:v>
                </c:pt>
                <c:pt idx="3">
                  <c:v>0</c:v>
                </c:pt>
                <c:pt idx="4">
                  <c:v>28.985507246376812</c:v>
                </c:pt>
                <c:pt idx="5">
                  <c:v>80.15267175572518</c:v>
                </c:pt>
                <c:pt idx="6">
                  <c:v>4.6082949308755756</c:v>
                </c:pt>
                <c:pt idx="7">
                  <c:v>90.909090909090907</c:v>
                </c:pt>
                <c:pt idx="8">
                  <c:v>131.38686131386862</c:v>
                </c:pt>
                <c:pt idx="9">
                  <c:v>130</c:v>
                </c:pt>
                <c:pt idx="10">
                  <c:v>145.83333333333334</c:v>
                </c:pt>
                <c:pt idx="11">
                  <c:v>142.85714285714286</c:v>
                </c:pt>
                <c:pt idx="12">
                  <c:v>83.333333333333329</c:v>
                </c:pt>
                <c:pt idx="13">
                  <c:v>66.666666666666671</c:v>
                </c:pt>
                <c:pt idx="14">
                  <c:v>0</c:v>
                </c:pt>
                <c:pt idx="15">
                  <c:v>0</c:v>
                </c:pt>
                <c:pt idx="16">
                  <c:v>0</c:v>
                </c:pt>
                <c:pt idx="17">
                  <c:v>0</c:v>
                </c:pt>
                <c:pt idx="18">
                  <c:v>0</c:v>
                </c:pt>
                <c:pt idx="19">
                  <c:v>0</c:v>
                </c:pt>
                <c:pt idx="20">
                  <c:v>0</c:v>
                </c:pt>
                <c:pt idx="21">
                  <c:v>0</c:v>
                </c:pt>
                <c:pt idx="22">
                  <c:v>0</c:v>
                </c:pt>
                <c:pt idx="23">
                  <c:v>0</c:v>
                </c:pt>
                <c:pt idx="24">
                  <c:v>0</c:v>
                </c:pt>
                <c:pt idx="25">
                  <c:v>0</c:v>
                </c:pt>
                <c:pt idx="26">
                  <c:v>0</c:v>
                </c:pt>
                <c:pt idx="27">
                  <c:v>46.511627906976742</c:v>
                </c:pt>
                <c:pt idx="28">
                  <c:v>24.193548387096772</c:v>
                </c:pt>
                <c:pt idx="29">
                  <c:v>16.949152542372882</c:v>
                </c:pt>
              </c:numCache>
            </c:numRef>
          </c:val>
          <c:smooth val="0"/>
          <c:extLst>
            <c:ext xmlns:c16="http://schemas.microsoft.com/office/drawing/2014/chart" uri="{C3380CC4-5D6E-409C-BE32-E72D297353CC}">
              <c16:uniqueId val="{00000000-C0FA-4B4F-9016-935E14CDD893}"/>
            </c:ext>
          </c:extLst>
        </c:ser>
        <c:dLbls>
          <c:showLegendKey val="0"/>
          <c:showVal val="0"/>
          <c:showCatName val="0"/>
          <c:showSerName val="0"/>
          <c:showPercent val="0"/>
          <c:showBubbleSize val="0"/>
        </c:dLbls>
        <c:marker val="1"/>
        <c:smooth val="0"/>
        <c:axId val="330295552"/>
        <c:axId val="330366976"/>
      </c:lineChart>
      <c:catAx>
        <c:axId val="330295552"/>
        <c:scaling>
          <c:orientation val="minMax"/>
        </c:scaling>
        <c:delete val="0"/>
        <c:axPos val="b"/>
        <c:majorGridlines>
          <c:spPr>
            <a:ln w="3175">
              <a:solidFill>
                <a:srgbClr val="424242"/>
              </a:solidFill>
              <a:prstDash val="sysDash"/>
            </a:ln>
          </c:spPr>
        </c:majorGridlines>
        <c:numFmt formatCode="General" sourceLinked="1"/>
        <c:majorTickMark val="none"/>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tr-TR"/>
          </a:p>
        </c:txPr>
        <c:crossAx val="330366976"/>
        <c:crosses val="autoZero"/>
        <c:auto val="0"/>
        <c:lblAlgn val="ctr"/>
        <c:lblOffset val="100"/>
        <c:tickLblSkip val="1"/>
        <c:tickMarkSkip val="1"/>
        <c:noMultiLvlLbl val="0"/>
      </c:catAx>
      <c:valAx>
        <c:axId val="330366976"/>
        <c:scaling>
          <c:orientation val="minMax"/>
          <c:max val="600"/>
          <c:min val="0"/>
        </c:scaling>
        <c:delete val="0"/>
        <c:axPos val="l"/>
        <c:majorGridlines/>
        <c:numFmt formatCode="0" sourceLinked="0"/>
        <c:majorTickMark val="out"/>
        <c:minorTickMark val="none"/>
        <c:tickLblPos val="nextTo"/>
        <c:spPr>
          <a:ln w="3175">
            <a:solidFill>
              <a:srgbClr val="000000"/>
            </a:solidFill>
            <a:prstDash val="solid"/>
          </a:ln>
        </c:spPr>
        <c:txPr>
          <a:bodyPr rot="0" vert="horz"/>
          <a:lstStyle/>
          <a:p>
            <a:pPr>
              <a:defRPr sz="800" b="1" i="0" u="none" strike="noStrike" baseline="0">
                <a:solidFill>
                  <a:srgbClr val="000000"/>
                </a:solidFill>
                <a:latin typeface="Arial"/>
                <a:ea typeface="Arial"/>
                <a:cs typeface="Arial"/>
              </a:defRPr>
            </a:pPr>
            <a:endParaRPr lang="tr-TR"/>
          </a:p>
        </c:txPr>
        <c:crossAx val="330295552"/>
        <c:crosses val="autoZero"/>
        <c:crossBetween val="between"/>
        <c:majorUnit val="100"/>
        <c:minorUnit val="1"/>
      </c:valAx>
      <c:spPr>
        <a:noFill/>
        <a:ln w="12700">
          <a:solidFill>
            <a:srgbClr val="000000"/>
          </a:solidFill>
          <a:prstDash val="sysDash"/>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tr-TR"/>
    </a:p>
  </c:txPr>
  <c:printSettings>
    <c:headerFooter alignWithMargins="0"/>
    <c:pageMargins b="0.984251969" l="0.78740157499999996" r="0.78740157499999996" t="0.984251969" header="0.4921259845" footer="0.4921259845"/>
    <c:pageSetup paperSize="9"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738187</xdr:colOff>
      <xdr:row>1</xdr:row>
      <xdr:rowOff>43543</xdr:rowOff>
    </xdr:from>
    <xdr:to>
      <xdr:col>36</xdr:col>
      <xdr:colOff>59532</xdr:colOff>
      <xdr:row>4</xdr:row>
      <xdr:rowOff>389731</xdr:rowOff>
    </xdr:to>
    <xdr:graphicFrame macro="">
      <xdr:nvGraphicFramePr>
        <xdr:cNvPr id="2" name="Diagramm 5">
          <a:extLst>
            <a:ext uri="{FF2B5EF4-FFF2-40B4-BE49-F238E27FC236}">
              <a16:creationId xmlns:a16="http://schemas.microsoft.com/office/drawing/2014/main" id="{7A38F1A0-0E1C-4B6A-A9B4-2E6F465985E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dc18101ad01.prod.f01.dc1.ford.com\q00195\Users\RMILLE25\Documents\0-My%20Folders\0-BSAQ%20Report%20Removal\Removed%20BSAQ%20Macro%20Templates.xls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MISChart"/>
      <sheetName val="3MISChartData"/>
      <sheetName val="TWSChart"/>
      <sheetName val="TWSData"/>
      <sheetName val="Summary"/>
      <sheetName val="Function"/>
      <sheetName val="VFG"/>
      <sheetName val="Chassis"/>
      <sheetName val="Connected Vehicle"/>
      <sheetName val="Electrical"/>
      <sheetName val="Powertrain"/>
      <sheetName val="Vehicle Engineering"/>
      <sheetName val="Paint"/>
      <sheetName val="Body Interior"/>
      <sheetName val="Body Exterior"/>
      <sheetName val="Other"/>
      <sheetName val="V00"/>
      <sheetName val="6-Panel Pg1-TGW"/>
      <sheetName val="6-Panel Pg1-R1000"/>
      <sheetName val="6-Panel Pg1-CPU"/>
      <sheetName val="KAOF Vehicle"/>
      <sheetName val="KAOF Vehicle-Function"/>
      <sheetName val="KAOF Function-Vehicle"/>
      <sheetName val="KAOF PPT Template"/>
      <sheetName val="Throughput"/>
      <sheetName val="GP Adj R1000"/>
      <sheetName val="GP Adj CPU"/>
      <sheetName val="GP Adj TGW"/>
      <sheetName val="GP Adj Counts"/>
      <sheetName val="VOME Template"/>
      <sheetName val="Travel Estimate"/>
      <sheetName val="Sterling Template"/>
      <sheetName val="Sterling Objectives"/>
      <sheetName val="WF-Function"/>
      <sheetName val="WF-Vehicle"/>
      <sheetName val="Waterfall2"/>
    </sheetNames>
    <sheetDataSet>
      <sheetData sheetId="0"/>
      <sheetData sheetId="1">
        <row r="3">
          <cell r="B3" t="str">
            <v>Plan - MY</v>
          </cell>
        </row>
      </sheetData>
      <sheetData sheetId="2"/>
      <sheetData sheetId="3">
        <row r="3">
          <cell r="B3" t="str">
            <v>Average</v>
          </cell>
        </row>
        <row r="4">
          <cell r="AV4">
            <v>0</v>
          </cell>
        </row>
      </sheetData>
      <sheetData sheetId="4"/>
      <sheetData sheetId="5"/>
      <sheetData sheetId="6"/>
      <sheetData sheetId="7"/>
      <sheetData sheetId="8"/>
      <sheetData sheetId="9"/>
      <sheetData sheetId="10"/>
      <sheetData sheetId="11"/>
      <sheetData sheetId="12"/>
      <sheetData sheetId="13"/>
      <sheetData sheetId="14"/>
      <sheetData sheetId="15"/>
      <sheetData sheetId="16"/>
      <sheetData sheetId="17" refreshError="1"/>
      <sheetData sheetId="18" refreshError="1"/>
      <sheetData sheetId="19" refreshError="1"/>
      <sheetData sheetId="20"/>
      <sheetData sheetId="21"/>
      <sheetData sheetId="22"/>
      <sheetData sheetId="23"/>
      <sheetData sheetId="24"/>
      <sheetData sheetId="25"/>
      <sheetData sheetId="26"/>
      <sheetData sheetId="27"/>
      <sheetData sheetId="28"/>
      <sheetData sheetId="29"/>
      <sheetData sheetId="30" refreshError="1"/>
      <sheetData sheetId="31" refreshError="1"/>
      <sheetData sheetId="32" refreshError="1"/>
      <sheetData sheetId="33">
        <row r="21">
          <cell r="D21" t="str">
            <v>Plan</v>
          </cell>
        </row>
      </sheetData>
      <sheetData sheetId="34">
        <row r="21">
          <cell r="A21" t="str">
            <v>Regional Mfg. XXX Proj Opportunities</v>
          </cell>
        </row>
      </sheetData>
      <sheetData sheetId="35">
        <row r="21">
          <cell r="C21" t="str">
            <v>MY Q1 YTD</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99F50-4DE5-4A60-ADFD-400A628CC0B9}">
  <dimension ref="A1:T51"/>
  <sheetViews>
    <sheetView zoomScale="90" zoomScaleNormal="90" workbookViewId="0">
      <pane xSplit="2" ySplit="2" topLeftCell="C3" activePane="bottomRight" state="frozen"/>
      <selection pane="topRight" activeCell="C1" sqref="C1"/>
      <selection pane="bottomLeft" activeCell="A3" sqref="A3"/>
      <selection pane="bottomRight" activeCell="Q44" sqref="Q44"/>
    </sheetView>
  </sheetViews>
  <sheetFormatPr defaultRowHeight="12.75" x14ac:dyDescent="0.2"/>
  <cols>
    <col min="1" max="1" width="4" bestFit="1" customWidth="1"/>
    <col min="2" max="2" width="60.42578125" bestFit="1" customWidth="1"/>
    <col min="3" max="3" width="10.140625" customWidth="1"/>
    <col min="19" max="19" width="32.7109375" customWidth="1"/>
    <col min="20" max="20" width="227.140625" customWidth="1"/>
  </cols>
  <sheetData>
    <row r="1" spans="1:20" ht="15" x14ac:dyDescent="0.25">
      <c r="A1" s="324" t="s">
        <v>18</v>
      </c>
      <c r="B1" s="326" t="s">
        <v>4</v>
      </c>
      <c r="C1" s="328" t="s">
        <v>1417</v>
      </c>
      <c r="D1" s="329"/>
      <c r="E1" s="329"/>
      <c r="F1" s="330"/>
      <c r="G1" s="331" t="s">
        <v>20</v>
      </c>
      <c r="H1" s="333" t="s">
        <v>0</v>
      </c>
      <c r="I1" s="318"/>
      <c r="J1" s="318"/>
      <c r="K1" s="318"/>
      <c r="L1" s="318"/>
      <c r="M1" s="319"/>
      <c r="N1" s="334" t="s">
        <v>21</v>
      </c>
      <c r="O1" s="317" t="s">
        <v>1</v>
      </c>
      <c r="P1" s="318"/>
      <c r="Q1" s="319"/>
      <c r="R1" s="320" t="s">
        <v>22</v>
      </c>
      <c r="S1" s="322" t="s">
        <v>23</v>
      </c>
      <c r="T1" s="322" t="s">
        <v>2</v>
      </c>
    </row>
    <row r="2" spans="1:20" ht="16.5" thickBot="1" x14ac:dyDescent="0.3">
      <c r="A2" s="325"/>
      <c r="B2" s="327"/>
      <c r="C2" s="316" t="s">
        <v>3</v>
      </c>
      <c r="D2" s="65" t="s">
        <v>1241</v>
      </c>
      <c r="E2" s="65" t="s">
        <v>1318</v>
      </c>
      <c r="F2" s="65" t="s">
        <v>1436</v>
      </c>
      <c r="G2" s="332"/>
      <c r="H2" s="315">
        <v>45739</v>
      </c>
      <c r="I2" s="66">
        <v>45746</v>
      </c>
      <c r="J2" s="66">
        <v>45753</v>
      </c>
      <c r="K2" s="66">
        <v>45760</v>
      </c>
      <c r="L2" s="66">
        <v>45774</v>
      </c>
      <c r="M2" s="36">
        <v>45781</v>
      </c>
      <c r="N2" s="335"/>
      <c r="O2" s="36">
        <v>45783</v>
      </c>
      <c r="P2" s="36">
        <v>45784</v>
      </c>
      <c r="Q2" s="36">
        <v>45785</v>
      </c>
      <c r="R2" s="321"/>
      <c r="S2" s="323"/>
      <c r="T2" s="323"/>
    </row>
    <row r="3" spans="1:20" ht="20.100000000000001" customHeight="1" thickBot="1" x14ac:dyDescent="0.25">
      <c r="A3" s="287">
        <v>1</v>
      </c>
      <c r="B3" s="289" t="s">
        <v>48</v>
      </c>
      <c r="C3" s="19">
        <v>3.07</v>
      </c>
      <c r="D3" s="61">
        <v>2.31</v>
      </c>
      <c r="E3" s="61">
        <v>1.534</v>
      </c>
      <c r="F3" s="73">
        <v>1.4319999999999999</v>
      </c>
      <c r="G3" s="217"/>
      <c r="H3" s="198">
        <v>2.5720000000000001</v>
      </c>
      <c r="I3" s="61">
        <v>0.85499999999999998</v>
      </c>
      <c r="J3" s="61">
        <v>2.411</v>
      </c>
      <c r="K3" s="61">
        <v>1.81</v>
      </c>
      <c r="L3" s="61">
        <v>0.56599999999999995</v>
      </c>
      <c r="M3" s="73">
        <v>1.456</v>
      </c>
      <c r="N3" s="217"/>
      <c r="O3" s="198">
        <v>1.526</v>
      </c>
      <c r="P3" s="61">
        <v>0</v>
      </c>
      <c r="Q3" s="73">
        <v>1.508</v>
      </c>
      <c r="R3" s="217"/>
      <c r="S3" s="204" t="s">
        <v>44</v>
      </c>
      <c r="T3" s="33" t="s">
        <v>5</v>
      </c>
    </row>
    <row r="4" spans="1:20" ht="16.5" thickBot="1" x14ac:dyDescent="0.25">
      <c r="A4" s="288">
        <v>2</v>
      </c>
      <c r="B4" s="290" t="s">
        <v>49</v>
      </c>
      <c r="C4" s="20">
        <v>7.907</v>
      </c>
      <c r="D4" s="21">
        <v>6.16</v>
      </c>
      <c r="E4" s="21">
        <v>7.7629999999999999</v>
      </c>
      <c r="F4" s="81">
        <v>2.149</v>
      </c>
      <c r="G4" s="217"/>
      <c r="H4" s="20">
        <v>6.2889999999999997</v>
      </c>
      <c r="I4" s="21">
        <v>9.407</v>
      </c>
      <c r="J4" s="21">
        <v>6.9660000000000002</v>
      </c>
      <c r="K4" s="21">
        <v>7.2430000000000003</v>
      </c>
      <c r="L4" s="21">
        <v>5.1020000000000003</v>
      </c>
      <c r="M4" s="81">
        <v>1.456</v>
      </c>
      <c r="N4" s="217"/>
      <c r="O4" s="199">
        <v>1.526</v>
      </c>
      <c r="P4" s="24">
        <v>1.288</v>
      </c>
      <c r="Q4" s="44">
        <v>3.016</v>
      </c>
      <c r="R4" s="217"/>
      <c r="S4" s="205" t="s">
        <v>44</v>
      </c>
      <c r="T4" s="34" t="s">
        <v>1349</v>
      </c>
    </row>
    <row r="5" spans="1:20" ht="16.5" thickBot="1" x14ac:dyDescent="0.25">
      <c r="A5" s="288">
        <v>3</v>
      </c>
      <c r="B5" s="290" t="s">
        <v>50</v>
      </c>
      <c r="C5" s="20">
        <v>12</v>
      </c>
      <c r="D5" s="24">
        <v>4.55</v>
      </c>
      <c r="E5" s="24">
        <v>5.1449999999999996</v>
      </c>
      <c r="F5" s="44">
        <v>3.2229999999999999</v>
      </c>
      <c r="G5" s="217"/>
      <c r="H5" s="199">
        <v>4.2880000000000003</v>
      </c>
      <c r="I5" s="24">
        <v>2.5649999999999999</v>
      </c>
      <c r="J5" s="24">
        <v>4.5549999999999997</v>
      </c>
      <c r="K5" s="24">
        <v>7.968</v>
      </c>
      <c r="L5" s="24">
        <v>2.8340000000000001</v>
      </c>
      <c r="M5" s="44">
        <v>3.2770000000000001</v>
      </c>
      <c r="N5" s="217"/>
      <c r="O5" s="199">
        <v>6.1059999999999999</v>
      </c>
      <c r="P5" s="24">
        <v>0</v>
      </c>
      <c r="Q5" s="44">
        <v>3.016</v>
      </c>
      <c r="R5" s="217"/>
      <c r="S5" s="205" t="s">
        <v>45</v>
      </c>
      <c r="T5" s="8" t="s">
        <v>7</v>
      </c>
    </row>
    <row r="6" spans="1:20" ht="16.5" thickBot="1" x14ac:dyDescent="0.25">
      <c r="A6" s="288">
        <v>4</v>
      </c>
      <c r="B6" s="290" t="s">
        <v>51</v>
      </c>
      <c r="C6" s="20">
        <v>11.16</v>
      </c>
      <c r="D6" s="24">
        <v>8.4700000000000006</v>
      </c>
      <c r="E6" s="24">
        <v>6.95</v>
      </c>
      <c r="F6" s="44">
        <v>4.6559999999999997</v>
      </c>
      <c r="G6" s="217"/>
      <c r="H6" s="199">
        <v>13.43</v>
      </c>
      <c r="I6" s="24">
        <v>9.1219999999999999</v>
      </c>
      <c r="J6" s="24">
        <v>4.5549999999999997</v>
      </c>
      <c r="K6" s="24">
        <v>8.6920000000000002</v>
      </c>
      <c r="L6" s="24">
        <v>5.1020000000000003</v>
      </c>
      <c r="M6" s="44">
        <v>5.1150000000000002</v>
      </c>
      <c r="N6" s="217"/>
      <c r="O6" s="199">
        <v>7.633</v>
      </c>
      <c r="P6" s="24">
        <v>3.8660000000000001</v>
      </c>
      <c r="Q6" s="44">
        <v>4.524</v>
      </c>
      <c r="R6" s="217"/>
      <c r="S6" s="205" t="s">
        <v>45</v>
      </c>
      <c r="T6" s="8" t="s">
        <v>8</v>
      </c>
    </row>
    <row r="7" spans="1:20" ht="16.5" hidden="1" thickBot="1" x14ac:dyDescent="0.25">
      <c r="A7" s="288">
        <v>5</v>
      </c>
      <c r="B7" s="291" t="s">
        <v>52</v>
      </c>
      <c r="C7" s="20">
        <v>9.2999999999999999E-2</v>
      </c>
      <c r="D7" s="24">
        <v>7.0000000000000007E-2</v>
      </c>
      <c r="E7" s="24">
        <v>0</v>
      </c>
      <c r="F7" s="44"/>
      <c r="G7" s="217"/>
      <c r="H7" s="199">
        <v>0</v>
      </c>
      <c r="I7" s="24">
        <v>0</v>
      </c>
      <c r="J7" s="24">
        <v>0</v>
      </c>
      <c r="K7" s="24">
        <v>0</v>
      </c>
      <c r="L7" s="24"/>
      <c r="M7" s="44"/>
      <c r="N7" s="217"/>
      <c r="O7" s="199"/>
      <c r="P7" s="24"/>
      <c r="Q7" s="44"/>
      <c r="R7" s="217"/>
      <c r="S7" s="205" t="s">
        <v>44</v>
      </c>
      <c r="T7" s="8" t="s">
        <v>9</v>
      </c>
    </row>
    <row r="8" spans="1:20" ht="16.5" hidden="1" thickBot="1" x14ac:dyDescent="0.25">
      <c r="A8" s="288">
        <v>6</v>
      </c>
      <c r="B8" s="290" t="s">
        <v>53</v>
      </c>
      <c r="C8" s="22">
        <v>0</v>
      </c>
      <c r="D8" s="23">
        <v>0</v>
      </c>
      <c r="E8" s="23"/>
      <c r="F8" s="32"/>
      <c r="G8" s="217"/>
      <c r="H8" s="22"/>
      <c r="I8" s="23"/>
      <c r="J8" s="23"/>
      <c r="K8" s="23"/>
      <c r="L8" s="23"/>
      <c r="M8" s="32"/>
      <c r="N8" s="217"/>
      <c r="O8" s="199"/>
      <c r="P8" s="24"/>
      <c r="Q8" s="44"/>
      <c r="R8" s="217"/>
      <c r="S8" s="205" t="s">
        <v>44</v>
      </c>
      <c r="T8" s="8" t="s">
        <v>10</v>
      </c>
    </row>
    <row r="9" spans="1:20" ht="16.5" thickBot="1" x14ac:dyDescent="0.25">
      <c r="A9" s="288">
        <v>7</v>
      </c>
      <c r="B9" s="290" t="s">
        <v>54</v>
      </c>
      <c r="C9" s="20">
        <v>5.7679999999999998</v>
      </c>
      <c r="D9" s="24">
        <v>4.2699999999999996</v>
      </c>
      <c r="E9" s="24">
        <v>0.90200000000000002</v>
      </c>
      <c r="F9" s="44">
        <v>1.0740000000000001</v>
      </c>
      <c r="G9" s="217"/>
      <c r="H9" s="199">
        <v>3.1440000000000001</v>
      </c>
      <c r="I9" s="24">
        <v>1.1399999999999999</v>
      </c>
      <c r="J9" s="24">
        <v>0.80300000000000005</v>
      </c>
      <c r="K9" s="24">
        <v>0.36199999999999999</v>
      </c>
      <c r="L9" s="24">
        <v>1.7</v>
      </c>
      <c r="M9" s="44">
        <v>1.0920000000000001</v>
      </c>
      <c r="N9" s="217"/>
      <c r="O9" s="199">
        <v>1.526</v>
      </c>
      <c r="P9" s="24">
        <v>1.288</v>
      </c>
      <c r="Q9" s="44">
        <v>0</v>
      </c>
      <c r="R9" s="217"/>
      <c r="S9" s="205" t="s">
        <v>44</v>
      </c>
      <c r="T9" s="8" t="s">
        <v>11</v>
      </c>
    </row>
    <row r="10" spans="1:20" ht="16.5" thickBot="1" x14ac:dyDescent="0.25">
      <c r="A10" s="288">
        <v>8</v>
      </c>
      <c r="B10" s="290" t="s">
        <v>55</v>
      </c>
      <c r="C10" s="199">
        <v>5.7679999999999998</v>
      </c>
      <c r="D10" s="24">
        <v>3.64</v>
      </c>
      <c r="E10" s="24">
        <v>4.3319999999999999</v>
      </c>
      <c r="F10" s="44">
        <v>3.2229999999999999</v>
      </c>
      <c r="G10" s="217"/>
      <c r="H10" s="199">
        <v>4.0019999999999998</v>
      </c>
      <c r="I10" s="24">
        <v>5.4160000000000004</v>
      </c>
      <c r="J10" s="24">
        <v>2.6789999999999998</v>
      </c>
      <c r="K10" s="24">
        <v>4.3460000000000001</v>
      </c>
      <c r="L10" s="24">
        <v>3.968</v>
      </c>
      <c r="M10" s="44">
        <v>3.2770000000000001</v>
      </c>
      <c r="N10" s="217"/>
      <c r="O10" s="199">
        <v>3.0529999999999999</v>
      </c>
      <c r="P10" s="24">
        <v>3.8660000000000001</v>
      </c>
      <c r="Q10" s="44">
        <v>1.508</v>
      </c>
      <c r="R10" s="217"/>
      <c r="S10" s="205" t="s">
        <v>45</v>
      </c>
      <c r="T10" s="8" t="s">
        <v>12</v>
      </c>
    </row>
    <row r="11" spans="1:20" ht="16.5" thickBot="1" x14ac:dyDescent="0.25">
      <c r="A11" s="288">
        <v>9</v>
      </c>
      <c r="B11" s="290" t="s">
        <v>56</v>
      </c>
      <c r="C11" s="20">
        <v>1.302</v>
      </c>
      <c r="D11" s="24">
        <v>0.77</v>
      </c>
      <c r="E11" s="24">
        <v>0.27</v>
      </c>
      <c r="F11" s="44">
        <v>0.35799999999999998</v>
      </c>
      <c r="G11" s="217"/>
      <c r="H11" s="199">
        <v>0.57099999999999995</v>
      </c>
      <c r="I11" s="24">
        <v>0.56999999999999995</v>
      </c>
      <c r="J11" s="24">
        <v>0</v>
      </c>
      <c r="K11" s="24">
        <v>0.36199999999999999</v>
      </c>
      <c r="L11" s="24">
        <v>0</v>
      </c>
      <c r="M11" s="44">
        <v>0.36399999999999999</v>
      </c>
      <c r="N11" s="217"/>
      <c r="O11" s="199">
        <v>1.526</v>
      </c>
      <c r="P11" s="24">
        <v>0</v>
      </c>
      <c r="Q11" s="44">
        <v>0</v>
      </c>
      <c r="R11" s="217"/>
      <c r="S11" s="205" t="s">
        <v>44</v>
      </c>
      <c r="T11"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2" spans="1:20" ht="16.5" thickBot="1" x14ac:dyDescent="0.25">
      <c r="A12" s="288">
        <v>10</v>
      </c>
      <c r="B12" s="290" t="s">
        <v>57</v>
      </c>
      <c r="C12" s="20">
        <v>1.7669999999999999</v>
      </c>
      <c r="D12" s="24">
        <v>0.28000000000000003</v>
      </c>
      <c r="E12" s="24">
        <v>0.18</v>
      </c>
      <c r="F12" s="44">
        <v>0</v>
      </c>
      <c r="G12" s="217"/>
      <c r="H12" s="199">
        <v>0.28499999999999998</v>
      </c>
      <c r="I12" s="24">
        <v>0.28499999999999998</v>
      </c>
      <c r="J12" s="24">
        <v>0</v>
      </c>
      <c r="K12" s="24">
        <v>0</v>
      </c>
      <c r="L12" s="24">
        <v>0</v>
      </c>
      <c r="M12" s="44">
        <v>0</v>
      </c>
      <c r="N12" s="217"/>
      <c r="O12" s="199">
        <v>0</v>
      </c>
      <c r="P12" s="24">
        <v>0</v>
      </c>
      <c r="Q12" s="44">
        <v>0</v>
      </c>
      <c r="R12" s="217"/>
      <c r="S12" s="205" t="s">
        <v>44</v>
      </c>
      <c r="T12" s="8" t="s">
        <v>13</v>
      </c>
    </row>
    <row r="13" spans="1:20" ht="16.5" thickBot="1" x14ac:dyDescent="0.25">
      <c r="A13" s="39">
        <v>11</v>
      </c>
      <c r="B13" s="290" t="s">
        <v>130</v>
      </c>
      <c r="C13" s="20">
        <v>1.488</v>
      </c>
      <c r="D13" s="24">
        <v>0.63</v>
      </c>
      <c r="E13" s="24">
        <v>1.6240000000000001</v>
      </c>
      <c r="F13" s="44">
        <v>1.0740000000000001</v>
      </c>
      <c r="G13" s="217"/>
      <c r="H13" s="199">
        <v>0.57099999999999995</v>
      </c>
      <c r="I13" s="24">
        <v>1.425</v>
      </c>
      <c r="J13" s="24">
        <v>2.411</v>
      </c>
      <c r="K13" s="24">
        <v>0.36199999999999999</v>
      </c>
      <c r="L13" s="24">
        <v>1.133</v>
      </c>
      <c r="M13" s="44">
        <v>1.0920000000000001</v>
      </c>
      <c r="N13" s="217"/>
      <c r="O13" s="199">
        <v>0</v>
      </c>
      <c r="P13" s="24">
        <v>0</v>
      </c>
      <c r="Q13" s="44">
        <v>0</v>
      </c>
      <c r="R13" s="217"/>
      <c r="S13" s="205" t="s">
        <v>46</v>
      </c>
      <c r="T13" s="8" t="s">
        <v>14</v>
      </c>
    </row>
    <row r="14" spans="1:20" ht="16.5" thickBot="1" x14ac:dyDescent="0.25">
      <c r="A14" s="288">
        <v>12</v>
      </c>
      <c r="B14" s="290" t="s">
        <v>58</v>
      </c>
      <c r="C14" s="26">
        <v>0.65100000000000002</v>
      </c>
      <c r="D14" s="24">
        <v>0.63</v>
      </c>
      <c r="E14" s="24">
        <v>1.083</v>
      </c>
      <c r="F14" s="44">
        <v>0.71499999999999997</v>
      </c>
      <c r="G14" s="217"/>
      <c r="H14" s="199">
        <v>1.7150000000000001</v>
      </c>
      <c r="I14" s="24">
        <v>0.56999999999999995</v>
      </c>
      <c r="J14" s="24">
        <v>0</v>
      </c>
      <c r="K14" s="24">
        <v>1.81</v>
      </c>
      <c r="L14" s="24">
        <v>2.2669999999999999</v>
      </c>
      <c r="M14" s="44">
        <v>0.72699999999999998</v>
      </c>
      <c r="N14" s="217"/>
      <c r="O14" s="199">
        <v>0</v>
      </c>
      <c r="P14" s="24">
        <v>2.577</v>
      </c>
      <c r="Q14" s="44">
        <v>0</v>
      </c>
      <c r="R14" s="217"/>
      <c r="S14" s="205" t="s">
        <v>44</v>
      </c>
      <c r="T14" s="8" t="s">
        <v>15</v>
      </c>
    </row>
    <row r="15" spans="1:20" ht="16.5" hidden="1" thickBot="1" x14ac:dyDescent="0.25">
      <c r="A15" s="288">
        <v>13</v>
      </c>
      <c r="B15" s="290" t="s">
        <v>59</v>
      </c>
      <c r="C15" s="26">
        <v>9.2999999999999999E-2</v>
      </c>
      <c r="D15" s="23">
        <v>0</v>
      </c>
      <c r="E15" s="23"/>
      <c r="F15" s="32"/>
      <c r="G15" s="217"/>
      <c r="H15" s="22"/>
      <c r="I15" s="23"/>
      <c r="J15" s="23"/>
      <c r="K15" s="23"/>
      <c r="L15" s="23"/>
      <c r="M15" s="32"/>
      <c r="N15" s="217"/>
      <c r="O15" s="199"/>
      <c r="P15" s="24"/>
      <c r="Q15" s="44"/>
      <c r="R15" s="217"/>
      <c r="S15" s="205" t="s">
        <v>44</v>
      </c>
      <c r="T15" s="8" t="s">
        <v>16</v>
      </c>
    </row>
    <row r="16" spans="1:20" ht="16.5" thickBot="1" x14ac:dyDescent="0.25">
      <c r="A16" s="288">
        <v>14</v>
      </c>
      <c r="B16" s="292" t="s">
        <v>60</v>
      </c>
      <c r="C16" s="278">
        <v>0.65100000000000002</v>
      </c>
      <c r="D16" s="24">
        <v>0.49</v>
      </c>
      <c r="E16" s="24">
        <v>0.72199999999999998</v>
      </c>
      <c r="F16" s="44">
        <v>0.35799999999999998</v>
      </c>
      <c r="G16" s="217"/>
      <c r="H16" s="199">
        <v>0.57099999999999995</v>
      </c>
      <c r="I16" s="24">
        <v>0.85499999999999998</v>
      </c>
      <c r="J16" s="24">
        <v>1.071</v>
      </c>
      <c r="K16" s="24">
        <v>0.36199999999999999</v>
      </c>
      <c r="L16" s="24">
        <v>0</v>
      </c>
      <c r="M16" s="44">
        <v>0.36399999999999999</v>
      </c>
      <c r="N16" s="217"/>
      <c r="O16" s="199">
        <v>0</v>
      </c>
      <c r="P16" s="24">
        <v>1.288</v>
      </c>
      <c r="Q16" s="44">
        <v>0</v>
      </c>
      <c r="R16" s="217"/>
      <c r="S16" s="205" t="s">
        <v>44</v>
      </c>
      <c r="T16" s="8" t="s">
        <v>33</v>
      </c>
    </row>
    <row r="17" spans="1:20" ht="16.5" hidden="1" thickBot="1" x14ac:dyDescent="0.25">
      <c r="A17" s="288">
        <v>15</v>
      </c>
      <c r="B17" s="292" t="s">
        <v>61</v>
      </c>
      <c r="C17" s="278">
        <v>9.2999999999999999E-2</v>
      </c>
      <c r="D17" s="23">
        <v>0</v>
      </c>
      <c r="E17" s="23"/>
      <c r="F17" s="32"/>
      <c r="G17" s="217"/>
      <c r="H17" s="22"/>
      <c r="I17" s="23"/>
      <c r="J17" s="23"/>
      <c r="K17" s="23"/>
      <c r="L17" s="23"/>
      <c r="M17" s="32"/>
      <c r="N17" s="217"/>
      <c r="O17" s="199"/>
      <c r="P17" s="24"/>
      <c r="Q17" s="44"/>
      <c r="R17" s="217"/>
      <c r="S17" s="205" t="s">
        <v>47</v>
      </c>
      <c r="T17" s="8" t="s">
        <v>19</v>
      </c>
    </row>
    <row r="18" spans="1:20" ht="16.5" hidden="1" thickBot="1" x14ac:dyDescent="0.25">
      <c r="A18" s="288">
        <v>16</v>
      </c>
      <c r="B18" s="292" t="s">
        <v>62</v>
      </c>
      <c r="C18" s="278">
        <v>0.27900000000000003</v>
      </c>
      <c r="D18" s="23">
        <v>0</v>
      </c>
      <c r="E18" s="23"/>
      <c r="F18" s="32"/>
      <c r="G18" s="217"/>
      <c r="H18" s="22"/>
      <c r="I18" s="23"/>
      <c r="J18" s="23"/>
      <c r="K18" s="23"/>
      <c r="L18" s="23"/>
      <c r="M18" s="32"/>
      <c r="N18" s="217"/>
      <c r="O18" s="199"/>
      <c r="P18" s="24"/>
      <c r="Q18" s="44"/>
      <c r="R18" s="217"/>
      <c r="S18" s="205" t="s">
        <v>44</v>
      </c>
      <c r="T18" s="8" t="s">
        <v>34</v>
      </c>
    </row>
    <row r="19" spans="1:20" ht="16.5" thickBot="1" x14ac:dyDescent="0.25">
      <c r="A19" s="288">
        <v>17</v>
      </c>
      <c r="B19" s="292" t="s">
        <v>25</v>
      </c>
      <c r="C19" s="278">
        <v>9.2999999999999999E-2</v>
      </c>
      <c r="D19" s="24">
        <v>0.28000000000000003</v>
      </c>
      <c r="E19" s="24">
        <v>0.63100000000000001</v>
      </c>
      <c r="F19" s="44">
        <v>1.0740000000000001</v>
      </c>
      <c r="G19" s="217"/>
      <c r="H19" s="199">
        <v>0.28499999999999998</v>
      </c>
      <c r="I19" s="24">
        <v>0.85499999999999998</v>
      </c>
      <c r="J19" s="24">
        <v>0.53500000000000003</v>
      </c>
      <c r="K19" s="24">
        <v>0.36199999999999999</v>
      </c>
      <c r="L19" s="24">
        <v>1.133</v>
      </c>
      <c r="M19" s="44">
        <v>0.72799999999999998</v>
      </c>
      <c r="N19" s="217"/>
      <c r="O19" s="199">
        <v>0</v>
      </c>
      <c r="P19" s="24">
        <v>0</v>
      </c>
      <c r="Q19" s="44">
        <v>0</v>
      </c>
      <c r="R19" s="217"/>
      <c r="S19" s="205" t="s">
        <v>44</v>
      </c>
      <c r="T19" s="8" t="s">
        <v>35</v>
      </c>
    </row>
    <row r="20" spans="1:20" ht="16.5" hidden="1" thickBot="1" x14ac:dyDescent="0.25">
      <c r="A20" s="288">
        <v>18</v>
      </c>
      <c r="B20" s="293" t="s">
        <v>63</v>
      </c>
      <c r="C20" s="278">
        <v>9.2999999999999999E-2</v>
      </c>
      <c r="D20" s="24">
        <v>7.0000000000000007E-2</v>
      </c>
      <c r="E20" s="24">
        <v>0</v>
      </c>
      <c r="F20" s="44"/>
      <c r="G20" s="217"/>
      <c r="H20" s="199">
        <v>0</v>
      </c>
      <c r="I20" s="24">
        <v>0</v>
      </c>
      <c r="J20" s="24">
        <v>0</v>
      </c>
      <c r="K20" s="24">
        <v>0</v>
      </c>
      <c r="L20" s="24"/>
      <c r="M20" s="44"/>
      <c r="N20" s="217"/>
      <c r="O20" s="199"/>
      <c r="P20" s="24"/>
      <c r="Q20" s="44"/>
      <c r="R20" s="217"/>
      <c r="S20" s="205" t="s">
        <v>47</v>
      </c>
      <c r="T20" s="8" t="s">
        <v>36</v>
      </c>
    </row>
    <row r="21" spans="1:20" ht="30.75" hidden="1" thickBot="1" x14ac:dyDescent="0.25">
      <c r="A21" s="288">
        <v>19</v>
      </c>
      <c r="B21" s="292" t="s">
        <v>64</v>
      </c>
      <c r="C21" s="278">
        <v>0.372</v>
      </c>
      <c r="D21" s="30">
        <v>0</v>
      </c>
      <c r="E21" s="30"/>
      <c r="F21" s="41"/>
      <c r="G21" s="217"/>
      <c r="H21" s="22"/>
      <c r="I21" s="23"/>
      <c r="J21" s="23"/>
      <c r="K21" s="23"/>
      <c r="L21" s="23"/>
      <c r="M21" s="32"/>
      <c r="N21" s="217"/>
      <c r="O21" s="199"/>
      <c r="P21" s="24"/>
      <c r="Q21" s="44"/>
      <c r="R21" s="217"/>
      <c r="S21" s="205" t="s">
        <v>47</v>
      </c>
      <c r="T21" s="34" t="s">
        <v>37</v>
      </c>
    </row>
    <row r="22" spans="1:20" ht="16.5" thickBot="1" x14ac:dyDescent="0.25">
      <c r="A22" s="288">
        <v>20</v>
      </c>
      <c r="B22" s="292" t="s">
        <v>65</v>
      </c>
      <c r="C22" s="278">
        <v>0.46500000000000002</v>
      </c>
      <c r="D22" s="27">
        <v>0.14000000000000001</v>
      </c>
      <c r="E22" s="27">
        <v>0.54100000000000004</v>
      </c>
      <c r="F22" s="74">
        <v>0.35799999999999998</v>
      </c>
      <c r="G22" s="217"/>
      <c r="H22" s="199">
        <v>0.28499999999999998</v>
      </c>
      <c r="I22" s="24">
        <v>0</v>
      </c>
      <c r="J22" s="24">
        <v>1.339</v>
      </c>
      <c r="K22" s="24">
        <v>0.36199999999999999</v>
      </c>
      <c r="L22" s="24">
        <v>0</v>
      </c>
      <c r="M22" s="44">
        <v>0.36399999999999999</v>
      </c>
      <c r="N22" s="217"/>
      <c r="O22" s="199">
        <v>0</v>
      </c>
      <c r="P22" s="24">
        <v>1.288</v>
      </c>
      <c r="Q22" s="44">
        <v>0</v>
      </c>
      <c r="R22" s="217"/>
      <c r="S22" s="205" t="s">
        <v>44</v>
      </c>
      <c r="T22" s="8" t="s">
        <v>38</v>
      </c>
    </row>
    <row r="23" spans="1:20" s="1" customFormat="1" ht="16.5" hidden="1" thickBot="1" x14ac:dyDescent="0.25">
      <c r="A23" s="288">
        <v>21</v>
      </c>
      <c r="B23" s="292" t="s">
        <v>66</v>
      </c>
      <c r="C23" s="29">
        <v>0</v>
      </c>
      <c r="D23" s="30">
        <v>0</v>
      </c>
      <c r="E23" s="30"/>
      <c r="F23" s="41"/>
      <c r="G23" s="217"/>
      <c r="H23" s="22"/>
      <c r="I23" s="23"/>
      <c r="J23" s="23"/>
      <c r="K23" s="23"/>
      <c r="L23" s="23"/>
      <c r="M23" s="32"/>
      <c r="N23" s="217"/>
      <c r="O23" s="199"/>
      <c r="P23" s="24"/>
      <c r="Q23" s="44"/>
      <c r="R23" s="217"/>
      <c r="S23" s="205" t="s">
        <v>47</v>
      </c>
      <c r="T23" s="8" t="s">
        <v>38</v>
      </c>
    </row>
    <row r="24" spans="1:20" ht="16.5" hidden="1" thickBot="1" x14ac:dyDescent="0.25">
      <c r="A24" s="288">
        <v>22</v>
      </c>
      <c r="B24" s="292" t="s">
        <v>67</v>
      </c>
      <c r="C24" s="278">
        <v>9.2999999999999999E-2</v>
      </c>
      <c r="D24" s="30">
        <v>0</v>
      </c>
      <c r="E24" s="30"/>
      <c r="F24" s="41"/>
      <c r="G24" s="217"/>
      <c r="H24" s="22"/>
      <c r="I24" s="23"/>
      <c r="J24" s="23"/>
      <c r="K24" s="23"/>
      <c r="L24" s="23"/>
      <c r="M24" s="32"/>
      <c r="N24" s="217"/>
      <c r="O24" s="199"/>
      <c r="P24" s="24"/>
      <c r="Q24" s="44"/>
      <c r="R24" s="217"/>
      <c r="S24" s="205" t="s">
        <v>44</v>
      </c>
      <c r="T24" s="8" t="s">
        <v>39</v>
      </c>
    </row>
    <row r="25" spans="1:20" s="35" customFormat="1" ht="16.5" thickBot="1" x14ac:dyDescent="0.25">
      <c r="A25" s="288">
        <v>23</v>
      </c>
      <c r="B25" s="290" t="s">
        <v>201</v>
      </c>
      <c r="C25" s="278">
        <v>1.1160000000000001</v>
      </c>
      <c r="D25" s="27">
        <v>0.7</v>
      </c>
      <c r="E25" s="27">
        <v>0.27</v>
      </c>
      <c r="F25" s="74">
        <v>0.71499999999999997</v>
      </c>
      <c r="G25" s="217"/>
      <c r="H25" s="199">
        <v>0.28499999999999998</v>
      </c>
      <c r="I25" s="24">
        <v>1.1399999999999999</v>
      </c>
      <c r="J25" s="24">
        <v>0.26800000000000002</v>
      </c>
      <c r="K25" s="24">
        <v>0</v>
      </c>
      <c r="L25" s="24">
        <v>0</v>
      </c>
      <c r="M25" s="44">
        <v>0.72699999999999998</v>
      </c>
      <c r="N25" s="217"/>
      <c r="O25" s="199">
        <v>0</v>
      </c>
      <c r="P25" s="24">
        <v>0</v>
      </c>
      <c r="Q25" s="44">
        <v>1.5009999999999999</v>
      </c>
      <c r="R25" s="217"/>
      <c r="S25" s="214" t="s">
        <v>44</v>
      </c>
      <c r="T25" s="8" t="s">
        <v>1240</v>
      </c>
    </row>
    <row r="26" spans="1:20" ht="16.5" thickBot="1" x14ac:dyDescent="0.25">
      <c r="A26" s="288">
        <v>24</v>
      </c>
      <c r="B26" s="292" t="s">
        <v>68</v>
      </c>
      <c r="C26" s="278">
        <v>9.2999999999999999E-2</v>
      </c>
      <c r="D26" s="27">
        <v>0.49</v>
      </c>
      <c r="E26" s="27">
        <v>0.45100000000000001</v>
      </c>
      <c r="F26" s="74">
        <v>0.35699999999999998</v>
      </c>
      <c r="G26" s="217"/>
      <c r="H26" s="216">
        <v>0.85699999999999998</v>
      </c>
      <c r="I26" s="207">
        <v>0</v>
      </c>
      <c r="J26" s="207">
        <v>0.53500000000000003</v>
      </c>
      <c r="K26" s="207">
        <v>0.72399999999999998</v>
      </c>
      <c r="L26" s="207">
        <v>0.56599999999999995</v>
      </c>
      <c r="M26" s="208">
        <v>0.36299999999999999</v>
      </c>
      <c r="N26" s="217"/>
      <c r="O26" s="199">
        <v>0</v>
      </c>
      <c r="P26" s="24">
        <v>0</v>
      </c>
      <c r="Q26" s="44">
        <v>0</v>
      </c>
      <c r="R26" s="217"/>
      <c r="S26" s="214" t="s">
        <v>44</v>
      </c>
      <c r="T26" s="8" t="s">
        <v>40</v>
      </c>
    </row>
    <row r="27" spans="1:20" ht="30.75" hidden="1" thickBot="1" x14ac:dyDescent="0.25">
      <c r="A27" s="39">
        <v>1</v>
      </c>
      <c r="B27" s="17" t="s">
        <v>69</v>
      </c>
      <c r="C27" s="278">
        <v>9.2999999999999999E-2</v>
      </c>
      <c r="D27" s="27">
        <v>0.49</v>
      </c>
      <c r="E27" s="27">
        <v>0</v>
      </c>
      <c r="F27" s="74"/>
      <c r="G27" s="217"/>
      <c r="H27" s="216">
        <v>0.85699999999999998</v>
      </c>
      <c r="I27" s="207">
        <v>0</v>
      </c>
      <c r="J27" s="207"/>
      <c r="K27" s="207"/>
      <c r="L27" s="207"/>
      <c r="M27" s="208"/>
      <c r="N27" s="217"/>
      <c r="O27" s="199"/>
      <c r="P27" s="24"/>
      <c r="Q27" s="44"/>
      <c r="R27" s="217"/>
      <c r="S27" s="205" t="s">
        <v>24</v>
      </c>
      <c r="T27" s="8" t="s">
        <v>26</v>
      </c>
    </row>
    <row r="28" spans="1:20" ht="16.5" hidden="1" thickBot="1" x14ac:dyDescent="0.25">
      <c r="A28" s="39">
        <v>2</v>
      </c>
      <c r="B28" s="17" t="s">
        <v>70</v>
      </c>
      <c r="C28" s="278">
        <v>9.2999999999999999E-2</v>
      </c>
      <c r="D28" s="27">
        <v>0.49</v>
      </c>
      <c r="E28" s="27">
        <v>0</v>
      </c>
      <c r="F28" s="74"/>
      <c r="G28" s="217"/>
      <c r="H28" s="216">
        <v>0.85699999999999998</v>
      </c>
      <c r="I28" s="207">
        <v>0</v>
      </c>
      <c r="J28" s="207"/>
      <c r="K28" s="207"/>
      <c r="L28" s="207"/>
      <c r="M28" s="208"/>
      <c r="N28" s="217"/>
      <c r="O28" s="199"/>
      <c r="P28" s="24"/>
      <c r="Q28" s="44"/>
      <c r="R28" s="217"/>
      <c r="S28" s="205" t="s">
        <v>24</v>
      </c>
      <c r="T28" s="8" t="s">
        <v>27</v>
      </c>
    </row>
    <row r="29" spans="1:20" ht="16.5" hidden="1" thickBot="1" x14ac:dyDescent="0.25">
      <c r="A29" s="39">
        <v>3</v>
      </c>
      <c r="B29" s="17" t="s">
        <v>71</v>
      </c>
      <c r="C29" s="278">
        <v>9.2999999999999999E-2</v>
      </c>
      <c r="D29" s="27">
        <v>0.49</v>
      </c>
      <c r="E29" s="27">
        <v>0</v>
      </c>
      <c r="F29" s="74"/>
      <c r="G29" s="217"/>
      <c r="H29" s="216">
        <v>0.85699999999999998</v>
      </c>
      <c r="I29" s="207">
        <v>0</v>
      </c>
      <c r="J29" s="207"/>
      <c r="K29" s="207"/>
      <c r="L29" s="207"/>
      <c r="M29" s="208"/>
      <c r="N29" s="217"/>
      <c r="O29" s="199"/>
      <c r="P29" s="24"/>
      <c r="Q29" s="44"/>
      <c r="R29" s="217"/>
      <c r="S29" s="205" t="s">
        <v>24</v>
      </c>
      <c r="T29" s="18" t="s">
        <v>28</v>
      </c>
    </row>
    <row r="30" spans="1:20" ht="16.5" hidden="1" thickBot="1" x14ac:dyDescent="0.25">
      <c r="A30" s="39">
        <v>4</v>
      </c>
      <c r="B30" s="17" t="s">
        <v>72</v>
      </c>
      <c r="C30" s="278">
        <v>9.2999999999999999E-2</v>
      </c>
      <c r="D30" s="27">
        <v>0.49</v>
      </c>
      <c r="E30" s="27">
        <v>0</v>
      </c>
      <c r="F30" s="74"/>
      <c r="G30" s="217"/>
      <c r="H30" s="216">
        <v>0.85699999999999998</v>
      </c>
      <c r="I30" s="207">
        <v>0</v>
      </c>
      <c r="J30" s="207"/>
      <c r="K30" s="207"/>
      <c r="L30" s="207"/>
      <c r="M30" s="208"/>
      <c r="N30" s="217"/>
      <c r="O30" s="199"/>
      <c r="P30" s="24"/>
      <c r="Q30" s="44"/>
      <c r="R30" s="217"/>
      <c r="S30" s="205" t="s">
        <v>24</v>
      </c>
      <c r="T30" s="8" t="s">
        <v>29</v>
      </c>
    </row>
    <row r="31" spans="1:20" ht="16.5" hidden="1" thickBot="1" x14ac:dyDescent="0.25">
      <c r="A31" s="39">
        <v>5</v>
      </c>
      <c r="B31" s="17" t="s">
        <v>73</v>
      </c>
      <c r="C31" s="278">
        <v>9.2999999999999999E-2</v>
      </c>
      <c r="D31" s="27">
        <v>0.49</v>
      </c>
      <c r="E31" s="27">
        <v>0</v>
      </c>
      <c r="F31" s="74"/>
      <c r="G31" s="217"/>
      <c r="H31" s="216">
        <v>0.85699999999999998</v>
      </c>
      <c r="I31" s="207">
        <v>0</v>
      </c>
      <c r="J31" s="207"/>
      <c r="K31" s="207"/>
      <c r="L31" s="207"/>
      <c r="M31" s="208"/>
      <c r="N31" s="217"/>
      <c r="O31" s="199"/>
      <c r="P31" s="24"/>
      <c r="Q31" s="44"/>
      <c r="R31" s="217"/>
      <c r="S31" s="205" t="s">
        <v>24</v>
      </c>
      <c r="T31" s="8" t="s">
        <v>30</v>
      </c>
    </row>
    <row r="32" spans="1:20" ht="16.5" hidden="1" thickBot="1" x14ac:dyDescent="0.25">
      <c r="A32" s="39">
        <v>6</v>
      </c>
      <c r="B32" s="294" t="s">
        <v>196</v>
      </c>
      <c r="C32" s="278">
        <v>9.2999999999999999E-2</v>
      </c>
      <c r="D32" s="27">
        <v>0.49</v>
      </c>
      <c r="E32" s="27">
        <v>0</v>
      </c>
      <c r="F32" s="74"/>
      <c r="G32" s="217"/>
      <c r="H32" s="216">
        <v>0.85699999999999998</v>
      </c>
      <c r="I32" s="207">
        <v>0</v>
      </c>
      <c r="J32" s="207"/>
      <c r="K32" s="207"/>
      <c r="L32" s="207"/>
      <c r="M32" s="208"/>
      <c r="N32" s="217"/>
      <c r="O32" s="199"/>
      <c r="P32" s="24"/>
      <c r="Q32" s="44"/>
      <c r="R32" s="217"/>
      <c r="S32" s="205" t="s">
        <v>24</v>
      </c>
      <c r="T32" s="8" t="s">
        <v>1256</v>
      </c>
    </row>
    <row r="33" spans="1:20" ht="16.5" hidden="1" thickBot="1" x14ac:dyDescent="0.25">
      <c r="A33" s="39">
        <v>7</v>
      </c>
      <c r="B33" s="294" t="s">
        <v>233</v>
      </c>
      <c r="C33" s="278">
        <v>9.2999999999999999E-2</v>
      </c>
      <c r="D33" s="27">
        <v>0.49</v>
      </c>
      <c r="E33" s="27">
        <v>0</v>
      </c>
      <c r="F33" s="74"/>
      <c r="G33" s="217"/>
      <c r="H33" s="216">
        <v>0.85699999999999998</v>
      </c>
      <c r="I33" s="207">
        <v>0</v>
      </c>
      <c r="J33" s="207"/>
      <c r="K33" s="207"/>
      <c r="L33" s="207"/>
      <c r="M33" s="208"/>
      <c r="N33" s="217"/>
      <c r="O33" s="199"/>
      <c r="P33" s="24"/>
      <c r="Q33" s="44"/>
      <c r="R33" s="217"/>
      <c r="S33" s="205" t="s">
        <v>24</v>
      </c>
      <c r="T33" s="8" t="s">
        <v>1257</v>
      </c>
    </row>
    <row r="34" spans="1:20" ht="16.899999999999999" hidden="1" customHeight="1" thickBot="1" x14ac:dyDescent="0.25">
      <c r="A34" s="288">
        <v>25</v>
      </c>
      <c r="B34" s="17" t="s">
        <v>221</v>
      </c>
      <c r="C34" s="278">
        <v>0.186</v>
      </c>
      <c r="D34" s="27">
        <v>0.14000000000000001</v>
      </c>
      <c r="E34" s="27">
        <v>0</v>
      </c>
      <c r="F34" s="74">
        <v>0</v>
      </c>
      <c r="G34" s="217"/>
      <c r="H34" s="216">
        <v>0.28499999999999998</v>
      </c>
      <c r="I34" s="207">
        <v>0</v>
      </c>
      <c r="J34" s="207">
        <v>0</v>
      </c>
      <c r="K34" s="207">
        <v>0</v>
      </c>
      <c r="L34" s="207">
        <v>0</v>
      </c>
      <c r="M34" s="208">
        <v>0</v>
      </c>
      <c r="N34" s="217"/>
      <c r="O34" s="199"/>
      <c r="P34" s="24"/>
      <c r="Q34" s="44"/>
      <c r="R34" s="217"/>
      <c r="S34" s="214" t="s">
        <v>44</v>
      </c>
      <c r="T34" s="209" t="s">
        <v>1328</v>
      </c>
    </row>
    <row r="35" spans="1:20" ht="16.5" hidden="1" thickBot="1" x14ac:dyDescent="0.25">
      <c r="A35" s="288">
        <v>26</v>
      </c>
      <c r="B35" s="17" t="s">
        <v>126</v>
      </c>
      <c r="C35" s="278">
        <v>0</v>
      </c>
      <c r="D35" s="27">
        <v>0.14000000000000001</v>
      </c>
      <c r="E35" s="27">
        <v>0</v>
      </c>
      <c r="F35" s="74"/>
      <c r="G35" s="217"/>
      <c r="H35" s="216">
        <v>0</v>
      </c>
      <c r="I35" s="207">
        <v>0</v>
      </c>
      <c r="J35" s="207">
        <v>0</v>
      </c>
      <c r="K35" s="207">
        <v>0</v>
      </c>
      <c r="L35" s="207">
        <v>0</v>
      </c>
      <c r="M35" s="208"/>
      <c r="N35" s="217"/>
      <c r="O35" s="199"/>
      <c r="P35" s="24"/>
      <c r="Q35" s="44"/>
      <c r="R35" s="217"/>
      <c r="S35" s="214" t="s">
        <v>44</v>
      </c>
      <c r="T35" s="209" t="s">
        <v>1329</v>
      </c>
    </row>
    <row r="36" spans="1:20" ht="16.5" thickBot="1" x14ac:dyDescent="0.25">
      <c r="A36" s="288">
        <v>27</v>
      </c>
      <c r="B36" s="17" t="s">
        <v>208</v>
      </c>
      <c r="C36" s="278">
        <v>1.395</v>
      </c>
      <c r="D36" s="27">
        <v>1.26</v>
      </c>
      <c r="E36" s="27">
        <v>1.444</v>
      </c>
      <c r="F36" s="74">
        <v>0</v>
      </c>
      <c r="G36" s="58"/>
      <c r="H36" s="216">
        <v>2.0009999999999999</v>
      </c>
      <c r="I36" s="207">
        <v>2.2799999999999998</v>
      </c>
      <c r="J36" s="207">
        <v>0.80300000000000005</v>
      </c>
      <c r="K36" s="207">
        <v>1.81</v>
      </c>
      <c r="L36" s="207">
        <v>0.56599999999999995</v>
      </c>
      <c r="M36" s="208">
        <v>0</v>
      </c>
      <c r="N36" s="58"/>
      <c r="O36" s="199">
        <v>0</v>
      </c>
      <c r="P36" s="24">
        <v>0</v>
      </c>
      <c r="Q36" s="44">
        <v>0</v>
      </c>
      <c r="R36" s="58"/>
      <c r="S36" s="214" t="s">
        <v>44</v>
      </c>
      <c r="T36" s="209" t="s">
        <v>1330</v>
      </c>
    </row>
    <row r="37" spans="1:20" ht="16.5" hidden="1" thickBot="1" x14ac:dyDescent="0.25">
      <c r="A37" s="288">
        <v>28</v>
      </c>
      <c r="B37" s="295" t="s">
        <v>137</v>
      </c>
      <c r="C37" s="278">
        <v>1.395</v>
      </c>
      <c r="D37" s="27">
        <v>1.26</v>
      </c>
      <c r="E37" s="27">
        <v>1.444</v>
      </c>
      <c r="F37" s="74">
        <v>0</v>
      </c>
      <c r="G37" s="58"/>
      <c r="H37" s="216">
        <v>2.0009999999999999</v>
      </c>
      <c r="I37" s="207">
        <v>2.2799999999999998</v>
      </c>
      <c r="J37" s="207">
        <v>0.80300000000000005</v>
      </c>
      <c r="K37" s="207">
        <v>1.81</v>
      </c>
      <c r="L37" s="207">
        <v>0.56599999999999995</v>
      </c>
      <c r="M37" s="208">
        <v>0</v>
      </c>
      <c r="N37" s="58"/>
      <c r="O37" s="199">
        <v>0</v>
      </c>
      <c r="P37" s="24">
        <v>0</v>
      </c>
      <c r="Q37" s="44"/>
      <c r="R37" s="58"/>
      <c r="S37" s="214" t="s">
        <v>44</v>
      </c>
      <c r="T37" s="209" t="s">
        <v>1330</v>
      </c>
    </row>
    <row r="38" spans="1:20" ht="15" customHeight="1" thickBot="1" x14ac:dyDescent="0.25">
      <c r="A38" s="298">
        <v>29</v>
      </c>
      <c r="B38" s="296" t="s">
        <v>82</v>
      </c>
      <c r="C38" s="278">
        <v>4.6509999999999998</v>
      </c>
      <c r="D38" s="27">
        <v>2.73</v>
      </c>
      <c r="E38" s="27">
        <v>2.347</v>
      </c>
      <c r="F38" s="74">
        <v>0.71399999999999997</v>
      </c>
      <c r="G38" s="58"/>
      <c r="H38" s="216">
        <v>2.0009999999999999</v>
      </c>
      <c r="I38" s="207">
        <v>2.5649999999999999</v>
      </c>
      <c r="J38" s="207">
        <v>2.1429999999999998</v>
      </c>
      <c r="K38" s="207">
        <v>3.621</v>
      </c>
      <c r="L38" s="207">
        <v>0.56599999999999995</v>
      </c>
      <c r="M38" s="208">
        <v>0.72599999999999998</v>
      </c>
      <c r="N38" s="58"/>
      <c r="O38" s="199">
        <v>3.0529999999999999</v>
      </c>
      <c r="P38" s="24">
        <v>0</v>
      </c>
      <c r="Q38" s="44">
        <v>0</v>
      </c>
      <c r="R38" s="58"/>
      <c r="S38" s="214"/>
      <c r="T38" s="209"/>
    </row>
    <row r="39" spans="1:20" ht="15" customHeight="1" thickBot="1" x14ac:dyDescent="0.25">
      <c r="A39" s="298">
        <v>30</v>
      </c>
      <c r="B39" s="296" t="s">
        <v>448</v>
      </c>
      <c r="C39" s="278">
        <v>3.7210000000000001</v>
      </c>
      <c r="D39" s="27">
        <v>3.71</v>
      </c>
      <c r="E39" s="27">
        <v>4.1520000000000001</v>
      </c>
      <c r="F39" s="74">
        <v>1.6579999999999999</v>
      </c>
      <c r="G39" s="58"/>
      <c r="H39" s="216">
        <v>5.1449999999999996</v>
      </c>
      <c r="I39" s="207">
        <v>3.7050000000000001</v>
      </c>
      <c r="J39" s="207">
        <v>3.2149999999999999</v>
      </c>
      <c r="K39" s="207">
        <v>5.07</v>
      </c>
      <c r="L39" s="207">
        <v>5.6680000000000001</v>
      </c>
      <c r="M39" s="208">
        <v>1.6839999999999999</v>
      </c>
      <c r="N39" s="58"/>
      <c r="O39" s="199">
        <v>2.577</v>
      </c>
      <c r="P39" s="24">
        <v>1.3</v>
      </c>
      <c r="Q39" s="44">
        <v>0</v>
      </c>
      <c r="R39" s="58"/>
      <c r="S39" s="214"/>
      <c r="T39" s="209"/>
    </row>
    <row r="40" spans="1:20" ht="15" customHeight="1" thickBot="1" x14ac:dyDescent="0.25">
      <c r="A40" s="298">
        <v>31</v>
      </c>
      <c r="B40" s="296" t="s">
        <v>110</v>
      </c>
      <c r="C40" s="278">
        <v>0</v>
      </c>
      <c r="D40" s="27">
        <v>0</v>
      </c>
      <c r="E40" s="27">
        <v>0</v>
      </c>
      <c r="F40" s="74">
        <v>0</v>
      </c>
      <c r="G40" s="58"/>
      <c r="H40" s="216">
        <v>0</v>
      </c>
      <c r="I40" s="207">
        <v>0</v>
      </c>
      <c r="J40" s="207">
        <v>0</v>
      </c>
      <c r="K40" s="207">
        <v>0</v>
      </c>
      <c r="L40" s="207">
        <v>0</v>
      </c>
      <c r="M40" s="208">
        <v>0</v>
      </c>
      <c r="N40" s="58"/>
      <c r="O40" s="199">
        <v>0</v>
      </c>
      <c r="P40" s="24">
        <v>0</v>
      </c>
      <c r="Q40" s="44">
        <v>0</v>
      </c>
      <c r="R40" s="58"/>
      <c r="S40" s="214"/>
      <c r="T40" s="209"/>
    </row>
    <row r="41" spans="1:20" ht="15" customHeight="1" thickBot="1" x14ac:dyDescent="0.25">
      <c r="A41" s="298">
        <v>32</v>
      </c>
      <c r="B41" s="296" t="s">
        <v>89</v>
      </c>
      <c r="C41" s="278">
        <v>0</v>
      </c>
      <c r="D41" s="27">
        <v>0</v>
      </c>
      <c r="E41" s="27">
        <v>0</v>
      </c>
      <c r="F41" s="74">
        <v>0</v>
      </c>
      <c r="G41" s="58"/>
      <c r="H41" s="216">
        <v>0</v>
      </c>
      <c r="I41" s="207">
        <v>0</v>
      </c>
      <c r="J41" s="207">
        <v>0</v>
      </c>
      <c r="K41" s="207">
        <v>0</v>
      </c>
      <c r="L41" s="207">
        <v>0</v>
      </c>
      <c r="M41" s="208">
        <v>0</v>
      </c>
      <c r="N41" s="58"/>
      <c r="O41" s="199">
        <v>0</v>
      </c>
      <c r="P41" s="24">
        <v>0</v>
      </c>
      <c r="Q41" s="44">
        <v>0</v>
      </c>
      <c r="R41" s="58"/>
      <c r="S41" s="214"/>
      <c r="T41" s="209"/>
    </row>
    <row r="42" spans="1:20" ht="15" customHeight="1" thickBot="1" x14ac:dyDescent="0.25">
      <c r="A42" s="298">
        <v>33</v>
      </c>
      <c r="B42" s="296" t="s">
        <v>592</v>
      </c>
      <c r="C42" s="278">
        <v>0</v>
      </c>
      <c r="D42" s="27">
        <v>0</v>
      </c>
      <c r="E42" s="27">
        <v>0</v>
      </c>
      <c r="F42" s="74">
        <v>0</v>
      </c>
      <c r="G42" s="58"/>
      <c r="H42" s="216">
        <v>0</v>
      </c>
      <c r="I42" s="207">
        <v>0</v>
      </c>
      <c r="J42" s="207">
        <v>0</v>
      </c>
      <c r="K42" s="207">
        <v>0</v>
      </c>
      <c r="L42" s="207">
        <v>0</v>
      </c>
      <c r="M42" s="208">
        <v>0</v>
      </c>
      <c r="N42" s="58"/>
      <c r="O42" s="199">
        <v>0</v>
      </c>
      <c r="P42" s="24">
        <v>0</v>
      </c>
      <c r="Q42" s="44">
        <v>0</v>
      </c>
      <c r="R42" s="58"/>
      <c r="S42" s="214"/>
      <c r="T42" s="209"/>
    </row>
    <row r="43" spans="1:20" ht="15" customHeight="1" thickBot="1" x14ac:dyDescent="0.25">
      <c r="A43" s="298">
        <v>34</v>
      </c>
      <c r="B43" s="296" t="s">
        <v>172</v>
      </c>
      <c r="C43" s="278">
        <v>0</v>
      </c>
      <c r="D43" s="27">
        <v>0</v>
      </c>
      <c r="E43" s="27">
        <v>0</v>
      </c>
      <c r="F43" s="74">
        <v>0</v>
      </c>
      <c r="G43" s="58"/>
      <c r="H43" s="216">
        <v>0</v>
      </c>
      <c r="I43" s="207">
        <v>0</v>
      </c>
      <c r="J43" s="207">
        <v>0</v>
      </c>
      <c r="K43" s="207">
        <v>0</v>
      </c>
      <c r="L43" s="207">
        <v>0</v>
      </c>
      <c r="M43" s="208">
        <v>0</v>
      </c>
      <c r="N43" s="58"/>
      <c r="O43" s="199">
        <v>0</v>
      </c>
      <c r="P43" s="24">
        <v>0</v>
      </c>
      <c r="Q43" s="44">
        <v>0</v>
      </c>
      <c r="R43" s="58"/>
      <c r="S43" s="214"/>
      <c r="T43" s="209"/>
    </row>
    <row r="44" spans="1:20" ht="15" customHeight="1" thickBot="1" x14ac:dyDescent="0.25">
      <c r="A44" s="298">
        <v>35</v>
      </c>
      <c r="B44" s="296" t="s">
        <v>767</v>
      </c>
      <c r="C44" s="278">
        <v>0</v>
      </c>
      <c r="D44" s="27">
        <v>0</v>
      </c>
      <c r="E44" s="27">
        <v>0</v>
      </c>
      <c r="F44" s="74">
        <v>0</v>
      </c>
      <c r="G44" s="58"/>
      <c r="H44" s="216">
        <v>0</v>
      </c>
      <c r="I44" s="207">
        <v>0</v>
      </c>
      <c r="J44" s="207">
        <v>0</v>
      </c>
      <c r="K44" s="207">
        <v>0</v>
      </c>
      <c r="L44" s="207">
        <v>0</v>
      </c>
      <c r="M44" s="208">
        <v>0</v>
      </c>
      <c r="N44" s="58"/>
      <c r="O44" s="199">
        <v>0</v>
      </c>
      <c r="P44" s="24">
        <v>0</v>
      </c>
      <c r="Q44" s="44">
        <v>0</v>
      </c>
      <c r="R44" s="58"/>
      <c r="S44" s="214"/>
      <c r="T44" s="209"/>
    </row>
    <row r="45" spans="1:20" ht="15" customHeight="1" thickBot="1" x14ac:dyDescent="0.25">
      <c r="A45" s="299">
        <v>36</v>
      </c>
      <c r="B45" s="297" t="s">
        <v>934</v>
      </c>
      <c r="C45" s="282">
        <v>0.186</v>
      </c>
      <c r="D45" s="31">
        <v>0.14000000000000001</v>
      </c>
      <c r="E45" s="31">
        <v>0.09</v>
      </c>
      <c r="F45" s="196">
        <v>0.35599999999999998</v>
      </c>
      <c r="G45" s="58"/>
      <c r="H45" s="215">
        <v>0.28499999999999998</v>
      </c>
      <c r="I45" s="197">
        <v>0</v>
      </c>
      <c r="J45" s="197">
        <v>0.26800000000000002</v>
      </c>
      <c r="K45" s="197">
        <v>0</v>
      </c>
      <c r="L45" s="197">
        <v>0</v>
      </c>
      <c r="M45" s="195">
        <v>0.36199999999999999</v>
      </c>
      <c r="N45" s="58"/>
      <c r="O45" s="200">
        <v>0</v>
      </c>
      <c r="P45" s="82">
        <v>1.288</v>
      </c>
      <c r="Q45" s="75">
        <v>0</v>
      </c>
      <c r="R45" s="58"/>
      <c r="S45" s="220"/>
      <c r="T45" s="210"/>
    </row>
    <row r="49" spans="2:20" ht="15.75" hidden="1" thickBot="1" x14ac:dyDescent="0.25">
      <c r="B49" s="203" t="s">
        <v>88</v>
      </c>
      <c r="C49" s="221">
        <v>0</v>
      </c>
      <c r="D49" s="221">
        <v>0</v>
      </c>
      <c r="E49" s="221">
        <v>0</v>
      </c>
      <c r="F49" s="231">
        <v>0</v>
      </c>
      <c r="G49" s="57"/>
      <c r="H49" s="232">
        <v>0</v>
      </c>
      <c r="I49" s="223">
        <v>0</v>
      </c>
      <c r="J49" s="222">
        <v>0</v>
      </c>
      <c r="K49" s="222">
        <v>0</v>
      </c>
      <c r="L49" s="222">
        <v>0</v>
      </c>
      <c r="M49" s="233">
        <v>0</v>
      </c>
      <c r="N49" s="57"/>
      <c r="O49" s="198">
        <v>0</v>
      </c>
      <c r="P49" s="61">
        <v>0</v>
      </c>
      <c r="Q49" s="73">
        <v>0</v>
      </c>
      <c r="R49" s="57"/>
    </row>
    <row r="50" spans="2:20" ht="15" hidden="1" x14ac:dyDescent="0.2">
      <c r="B50" s="229" t="s">
        <v>205</v>
      </c>
      <c r="C50" s="221">
        <v>0</v>
      </c>
      <c r="D50" s="221">
        <v>0</v>
      </c>
      <c r="E50" s="221">
        <v>0</v>
      </c>
      <c r="F50" s="231">
        <v>0</v>
      </c>
      <c r="G50" s="57"/>
      <c r="H50" s="232">
        <v>0</v>
      </c>
      <c r="I50" s="223">
        <v>0</v>
      </c>
      <c r="J50" s="222">
        <v>0</v>
      </c>
      <c r="K50" s="222">
        <v>0</v>
      </c>
      <c r="L50" s="222">
        <v>0</v>
      </c>
      <c r="M50" s="233">
        <v>0</v>
      </c>
      <c r="N50" s="57"/>
      <c r="O50" s="198">
        <v>0</v>
      </c>
      <c r="P50" s="61">
        <v>0</v>
      </c>
      <c r="Q50" s="73">
        <v>0</v>
      </c>
      <c r="R50" s="57"/>
      <c r="S50" s="234"/>
      <c r="T50" s="227"/>
    </row>
    <row r="51" spans="2:20" ht="15.75" hidden="1" thickBot="1" x14ac:dyDescent="0.25">
      <c r="B51" s="230" t="s">
        <v>784</v>
      </c>
      <c r="C51" s="31">
        <v>0</v>
      </c>
      <c r="D51" s="31">
        <v>0</v>
      </c>
      <c r="E51" s="31">
        <v>0</v>
      </c>
      <c r="F51" s="196">
        <v>0</v>
      </c>
      <c r="G51" s="226"/>
      <c r="H51" s="215">
        <v>0</v>
      </c>
      <c r="I51" s="37">
        <v>0</v>
      </c>
      <c r="J51" s="197">
        <v>0</v>
      </c>
      <c r="K51" s="197">
        <v>0</v>
      </c>
      <c r="L51" s="197">
        <v>0</v>
      </c>
      <c r="M51" s="195">
        <v>0</v>
      </c>
      <c r="N51" s="226"/>
      <c r="O51" s="200">
        <v>0</v>
      </c>
      <c r="P51" s="82">
        <v>0</v>
      </c>
      <c r="Q51" s="75">
        <v>0</v>
      </c>
      <c r="R51" s="226"/>
      <c r="S51" s="235"/>
      <c r="T51" s="228"/>
    </row>
  </sheetData>
  <mergeCells count="10">
    <mergeCell ref="O1:Q1"/>
    <mergeCell ref="R1:R2"/>
    <mergeCell ref="S1:S2"/>
    <mergeCell ref="T1:T2"/>
    <mergeCell ref="A1:A2"/>
    <mergeCell ref="B1:B2"/>
    <mergeCell ref="C1:F1"/>
    <mergeCell ref="G1:G2"/>
    <mergeCell ref="H1:M1"/>
    <mergeCell ref="N1:N2"/>
  </mergeCells>
  <conditionalFormatting sqref="C3:F45 H3:M45 O3:Q45 C49:F51">
    <cfRule type="cellIs" dxfId="118" priority="3" operator="equal">
      <formula>0</formula>
    </cfRule>
  </conditionalFormatting>
  <conditionalFormatting sqref="H49:M51 O49:Q51">
    <cfRule type="cellIs" dxfId="117" priority="1" operator="equal">
      <formula>0</formula>
    </cfRule>
  </conditionalFormatting>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06433967-1335-4EA3-8364-F6F7D5D40D81}">
          <x14:colorSeries rgb="FF376092"/>
          <x14:colorNegative rgb="FFD00000"/>
          <x14:colorAxis rgb="FF000000"/>
          <x14:colorMarkers rgb="FFD00000"/>
          <x14:colorFirst rgb="FFD00000"/>
          <x14:colorLast rgb="FFD00000"/>
          <x14:colorHigh rgb="FFD00000"/>
          <x14:colorLow rgb="FFD00000"/>
          <x14:sparklines>
            <x14:sparkline>
              <xm:f>'BX726 Plant Cont. Items_CAL 1'!P51:Q51</xm:f>
              <xm:sqref>R51</xm:sqref>
            </x14:sparkline>
          </x14:sparklines>
        </x14:sparklineGroup>
        <x14:sparklineGroup displayEmptyCellsAs="gap" xr2:uid="{F920E4D2-FB53-4CA8-AA31-7F074B19A956}">
          <x14:colorSeries rgb="FF376092"/>
          <x14:colorNegative rgb="FFD00000"/>
          <x14:colorAxis rgb="FF000000"/>
          <x14:colorMarkers rgb="FFD00000"/>
          <x14:colorFirst rgb="FFD00000"/>
          <x14:colorLast rgb="FFD00000"/>
          <x14:colorHigh rgb="FFD00000"/>
          <x14:colorLow rgb="FFD00000"/>
          <x14:sparklines>
            <x14:sparkline>
              <xm:f>'BX726 Plant Cont. Items_CAL 1'!E51:F51</xm:f>
              <xm:sqref>G51</xm:sqref>
            </x14:sparkline>
          </x14:sparklines>
        </x14:sparklineGroup>
        <x14:sparklineGroup displayEmptyCellsAs="gap" xr2:uid="{183A7284-6E78-4BBA-AA94-C39C41FDAE7E}">
          <x14:colorSeries rgb="FF376092"/>
          <x14:colorNegative rgb="FFD00000"/>
          <x14:colorAxis rgb="FF000000"/>
          <x14:colorMarkers rgb="FFD00000"/>
          <x14:colorFirst rgb="FFD00000"/>
          <x14:colorLast rgb="FFD00000"/>
          <x14:colorHigh rgb="FFD00000"/>
          <x14:colorLow rgb="FFD00000"/>
          <x14:sparklines>
            <x14:sparkline>
              <xm:f>'BX726 Plant Cont. Items_CAL 1'!L51:M51</xm:f>
              <xm:sqref>N51</xm:sqref>
            </x14:sparkline>
          </x14:sparklines>
        </x14:sparklineGroup>
        <x14:sparklineGroup displayEmptyCellsAs="gap" xr2:uid="{E71C7949-8D38-4FE4-B94B-C5BD54874997}">
          <x14:colorSeries rgb="FF376092"/>
          <x14:colorNegative rgb="FFD00000"/>
          <x14:colorAxis rgb="FF000000"/>
          <x14:colorMarkers rgb="FFD00000"/>
          <x14:colorFirst rgb="FFD00000"/>
          <x14:colorLast rgb="FFD00000"/>
          <x14:colorHigh rgb="FFD00000"/>
          <x14:colorLow rgb="FFD00000"/>
          <x14:sparklines>
            <x14:sparkline>
              <xm:f>'BX726 Plant Cont. Items_CAL 1'!P50:Q50</xm:f>
              <xm:sqref>R50</xm:sqref>
            </x14:sparkline>
            <x14:sparkline>
              <xm:f>'BX726 Plant Cont. Items_CAL 1'!P49:Q49</xm:f>
              <xm:sqref>R49</xm:sqref>
            </x14:sparkline>
          </x14:sparklines>
        </x14:sparklineGroup>
        <x14:sparklineGroup displayEmptyCellsAs="gap" xr2:uid="{28FB3086-BE7F-4A49-A200-D6DFD699F08B}">
          <x14:colorSeries rgb="FF376092"/>
          <x14:colorNegative rgb="FFD00000"/>
          <x14:colorAxis rgb="FF000000"/>
          <x14:colorMarkers rgb="FFD00000"/>
          <x14:colorFirst rgb="FFD00000"/>
          <x14:colorLast rgb="FFD00000"/>
          <x14:colorHigh rgb="FFD00000"/>
          <x14:colorLow rgb="FFD00000"/>
          <x14:sparklines>
            <x14:sparkline>
              <xm:f>'BX726 Plant Cont. Items_CAL 1'!E50:F50</xm:f>
              <xm:sqref>G50</xm:sqref>
            </x14:sparkline>
            <x14:sparkline>
              <xm:f>'BX726 Plant Cont. Items_CAL 1'!E49:F49</xm:f>
              <xm:sqref>G49</xm:sqref>
            </x14:sparkline>
          </x14:sparklines>
        </x14:sparklineGroup>
        <x14:sparklineGroup displayEmptyCellsAs="gap" xr2:uid="{07AD05A1-244E-45D8-8DAF-7588817D989A}">
          <x14:colorSeries rgb="FF376092"/>
          <x14:colorNegative rgb="FFD00000"/>
          <x14:colorAxis rgb="FF000000"/>
          <x14:colorMarkers rgb="FFD00000"/>
          <x14:colorFirst rgb="FFD00000"/>
          <x14:colorLast rgb="FFD00000"/>
          <x14:colorHigh rgb="FFD00000"/>
          <x14:colorLow rgb="FFD00000"/>
          <x14:sparklines>
            <x14:sparkline>
              <xm:f>'BX726 Plant Cont. Items_CAL 1'!L50:M50</xm:f>
              <xm:sqref>N50</xm:sqref>
            </x14:sparkline>
            <x14:sparkline>
              <xm:f>'BX726 Plant Cont. Items_CAL 1'!L49:M49</xm:f>
              <xm:sqref>N49</xm:sqref>
            </x14:sparkline>
          </x14:sparklines>
        </x14:sparklineGroup>
        <x14:sparklineGroup displayEmptyCellsAs="gap" xr2:uid="{29E9F134-E914-4AAB-BDFA-72F091C88DF0}">
          <x14:colorSeries rgb="FF376092"/>
          <x14:colorNegative rgb="FFD00000"/>
          <x14:colorAxis rgb="FF000000"/>
          <x14:colorMarkers rgb="FFD00000"/>
          <x14:colorFirst rgb="FFD00000"/>
          <x14:colorLast rgb="FFD00000"/>
          <x14:colorHigh rgb="FFD00000"/>
          <x14:colorLow rgb="FFD00000"/>
          <x14:sparklines>
            <x14:sparkline>
              <xm:f>'BX726 Plant Cont. Items_CAL 1'!P3:Q3</xm:f>
              <xm:sqref>R3</xm:sqref>
            </x14:sparkline>
            <x14:sparkline>
              <xm:f>'BX726 Plant Cont. Items_CAL 1'!P4:Q4</xm:f>
              <xm:sqref>R4</xm:sqref>
            </x14:sparkline>
            <x14:sparkline>
              <xm:f>'BX726 Plant Cont. Items_CAL 1'!P5:Q5</xm:f>
              <xm:sqref>R5</xm:sqref>
            </x14:sparkline>
            <x14:sparkline>
              <xm:f>'BX726 Plant Cont. Items_CAL 1'!P6:Q6</xm:f>
              <xm:sqref>R6</xm:sqref>
            </x14:sparkline>
            <x14:sparkline>
              <xm:f>'BX726 Plant Cont. Items_CAL 1'!P7:Q7</xm:f>
              <xm:sqref>R7</xm:sqref>
            </x14:sparkline>
            <x14:sparkline>
              <xm:f>'BX726 Plant Cont. Items_CAL 1'!P8:Q8</xm:f>
              <xm:sqref>R8</xm:sqref>
            </x14:sparkline>
            <x14:sparkline>
              <xm:f>'BX726 Plant Cont. Items_CAL 1'!P9:Q9</xm:f>
              <xm:sqref>R9</xm:sqref>
            </x14:sparkline>
            <x14:sparkline>
              <xm:f>'BX726 Plant Cont. Items_CAL 1'!P10:Q10</xm:f>
              <xm:sqref>R10</xm:sqref>
            </x14:sparkline>
            <x14:sparkline>
              <xm:f>'BX726 Plant Cont. Items_CAL 1'!P11:Q11</xm:f>
              <xm:sqref>R11</xm:sqref>
            </x14:sparkline>
            <x14:sparkline>
              <xm:f>'BX726 Plant Cont. Items_CAL 1'!P12:Q12</xm:f>
              <xm:sqref>R12</xm:sqref>
            </x14:sparkline>
            <x14:sparkline>
              <xm:f>'BX726 Plant Cont. Items_CAL 1'!P13:Q13</xm:f>
              <xm:sqref>R13</xm:sqref>
            </x14:sparkline>
            <x14:sparkline>
              <xm:f>'BX726 Plant Cont. Items_CAL 1'!P14:Q14</xm:f>
              <xm:sqref>R14</xm:sqref>
            </x14:sparkline>
            <x14:sparkline>
              <xm:f>'BX726 Plant Cont. Items_CAL 1'!P15:Q15</xm:f>
              <xm:sqref>R15</xm:sqref>
            </x14:sparkline>
            <x14:sparkline>
              <xm:f>'BX726 Plant Cont. Items_CAL 1'!P16:Q16</xm:f>
              <xm:sqref>R16</xm:sqref>
            </x14:sparkline>
            <x14:sparkline>
              <xm:f>'BX726 Plant Cont. Items_CAL 1'!P17:Q17</xm:f>
              <xm:sqref>R17</xm:sqref>
            </x14:sparkline>
            <x14:sparkline>
              <xm:f>'BX726 Plant Cont. Items_CAL 1'!P18:Q18</xm:f>
              <xm:sqref>R18</xm:sqref>
            </x14:sparkline>
            <x14:sparkline>
              <xm:f>'BX726 Plant Cont. Items_CAL 1'!P19:Q19</xm:f>
              <xm:sqref>R19</xm:sqref>
            </x14:sparkline>
            <x14:sparkline>
              <xm:f>'BX726 Plant Cont. Items_CAL 1'!P20:Q20</xm:f>
              <xm:sqref>R20</xm:sqref>
            </x14:sparkline>
            <x14:sparkline>
              <xm:f>'BX726 Plant Cont. Items_CAL 1'!P21:Q21</xm:f>
              <xm:sqref>R21</xm:sqref>
            </x14:sparkline>
            <x14:sparkline>
              <xm:f>'BX726 Plant Cont. Items_CAL 1'!P22:Q22</xm:f>
              <xm:sqref>R22</xm:sqref>
            </x14:sparkline>
            <x14:sparkline>
              <xm:f>'BX726 Plant Cont. Items_CAL 1'!P23:Q23</xm:f>
              <xm:sqref>R23</xm:sqref>
            </x14:sparkline>
            <x14:sparkline>
              <xm:f>'BX726 Plant Cont. Items_CAL 1'!P24:Q24</xm:f>
              <xm:sqref>R24</xm:sqref>
            </x14:sparkline>
            <x14:sparkline>
              <xm:f>'BX726 Plant Cont. Items_CAL 1'!P25:Q25</xm:f>
              <xm:sqref>R25</xm:sqref>
            </x14:sparkline>
            <x14:sparkline>
              <xm:f>'BX726 Plant Cont. Items_CAL 1'!P26:Q26</xm:f>
              <xm:sqref>R26</xm:sqref>
            </x14:sparkline>
            <x14:sparkline>
              <xm:f>'BX726 Plant Cont. Items_CAL 1'!P27:Q27</xm:f>
              <xm:sqref>R27</xm:sqref>
            </x14:sparkline>
            <x14:sparkline>
              <xm:f>'BX726 Plant Cont. Items_CAL 1'!P28:Q28</xm:f>
              <xm:sqref>R28</xm:sqref>
            </x14:sparkline>
            <x14:sparkline>
              <xm:f>'BX726 Plant Cont. Items_CAL 1'!P29:Q29</xm:f>
              <xm:sqref>R29</xm:sqref>
            </x14:sparkline>
            <x14:sparkline>
              <xm:f>'BX726 Plant Cont. Items_CAL 1'!P30:Q30</xm:f>
              <xm:sqref>R30</xm:sqref>
            </x14:sparkline>
            <x14:sparkline>
              <xm:f>'BX726 Plant Cont. Items_CAL 1'!P31:Q31</xm:f>
              <xm:sqref>R31</xm:sqref>
            </x14:sparkline>
            <x14:sparkline>
              <xm:f>'BX726 Plant Cont. Items_CAL 1'!P32:Q32</xm:f>
              <xm:sqref>R32</xm:sqref>
            </x14:sparkline>
            <x14:sparkline>
              <xm:f>'BX726 Plant Cont. Items_CAL 1'!P33:Q33</xm:f>
              <xm:sqref>R33</xm:sqref>
            </x14:sparkline>
            <x14:sparkline>
              <xm:f>'BX726 Plant Cont. Items_CAL 1'!P34:Q34</xm:f>
              <xm:sqref>R34</xm:sqref>
            </x14:sparkline>
            <x14:sparkline>
              <xm:f>'BX726 Plant Cont. Items_CAL 1'!P35:Q35</xm:f>
              <xm:sqref>R35</xm:sqref>
            </x14:sparkline>
            <x14:sparkline>
              <xm:f>'BX726 Plant Cont. Items_CAL 1'!P36:Q36</xm:f>
              <xm:sqref>R36</xm:sqref>
            </x14:sparkline>
            <x14:sparkline>
              <xm:f>'BX726 Plant Cont. Items_CAL 1'!P37:Q37</xm:f>
              <xm:sqref>R37</xm:sqref>
            </x14:sparkline>
            <x14:sparkline>
              <xm:f>'BX726 Plant Cont. Items_CAL 1'!P38:Q38</xm:f>
              <xm:sqref>R38</xm:sqref>
            </x14:sparkline>
            <x14:sparkline>
              <xm:f>'BX726 Plant Cont. Items_CAL 1'!P39:Q39</xm:f>
              <xm:sqref>R39</xm:sqref>
            </x14:sparkline>
            <x14:sparkline>
              <xm:f>'BX726 Plant Cont. Items_CAL 1'!P40:Q40</xm:f>
              <xm:sqref>R40</xm:sqref>
            </x14:sparkline>
            <x14:sparkline>
              <xm:f>'BX726 Plant Cont. Items_CAL 1'!P41:Q41</xm:f>
              <xm:sqref>R41</xm:sqref>
            </x14:sparkline>
            <x14:sparkline>
              <xm:f>'BX726 Plant Cont. Items_CAL 1'!P42:Q42</xm:f>
              <xm:sqref>R42</xm:sqref>
            </x14:sparkline>
            <x14:sparkline>
              <xm:f>'BX726 Plant Cont. Items_CAL 1'!P43:Q43</xm:f>
              <xm:sqref>R43</xm:sqref>
            </x14:sparkline>
            <x14:sparkline>
              <xm:f>'BX726 Plant Cont. Items_CAL 1'!P44:Q44</xm:f>
              <xm:sqref>R44</xm:sqref>
            </x14:sparkline>
            <x14:sparkline>
              <xm:f>'BX726 Plant Cont. Items_CAL 1'!P45:Q45</xm:f>
              <xm:sqref>R45</xm:sqref>
            </x14:sparkline>
          </x14:sparklines>
        </x14:sparklineGroup>
        <x14:sparklineGroup displayEmptyCellsAs="gap" xr2:uid="{E453D069-D41A-4DCC-93E4-9810BA7460A8}">
          <x14:colorSeries rgb="FF376092"/>
          <x14:colorNegative rgb="FFD00000"/>
          <x14:colorAxis rgb="FF000000"/>
          <x14:colorMarkers rgb="FFD00000"/>
          <x14:colorFirst rgb="FFD00000"/>
          <x14:colorLast rgb="FFD00000"/>
          <x14:colorHigh rgb="FFD00000"/>
          <x14:colorLow rgb="FFD00000"/>
          <x14:sparklines>
            <x14:sparkline>
              <xm:f>'BX726 Plant Cont. Items_CAL 1'!E3:F3</xm:f>
              <xm:sqref>G3</xm:sqref>
            </x14:sparkline>
            <x14:sparkline>
              <xm:f>'BX726 Plant Cont. Items_CAL 1'!E4:F4</xm:f>
              <xm:sqref>G4</xm:sqref>
            </x14:sparkline>
            <x14:sparkline>
              <xm:f>'BX726 Plant Cont. Items_CAL 1'!E5:F5</xm:f>
              <xm:sqref>G5</xm:sqref>
            </x14:sparkline>
            <x14:sparkline>
              <xm:f>'BX726 Plant Cont. Items_CAL 1'!E6:F6</xm:f>
              <xm:sqref>G6</xm:sqref>
            </x14:sparkline>
            <x14:sparkline>
              <xm:f>'BX726 Plant Cont. Items_CAL 1'!E7:F7</xm:f>
              <xm:sqref>G7</xm:sqref>
            </x14:sparkline>
            <x14:sparkline>
              <xm:f>'BX726 Plant Cont. Items_CAL 1'!E8:F8</xm:f>
              <xm:sqref>G8</xm:sqref>
            </x14:sparkline>
            <x14:sparkline>
              <xm:f>'BX726 Plant Cont. Items_CAL 1'!E9:F9</xm:f>
              <xm:sqref>G9</xm:sqref>
            </x14:sparkline>
            <x14:sparkline>
              <xm:f>'BX726 Plant Cont. Items_CAL 1'!E10:F10</xm:f>
              <xm:sqref>G10</xm:sqref>
            </x14:sparkline>
            <x14:sparkline>
              <xm:f>'BX726 Plant Cont. Items_CAL 1'!E11:F11</xm:f>
              <xm:sqref>G11</xm:sqref>
            </x14:sparkline>
            <x14:sparkline>
              <xm:f>'BX726 Plant Cont. Items_CAL 1'!E12:F12</xm:f>
              <xm:sqref>G12</xm:sqref>
            </x14:sparkline>
            <x14:sparkline>
              <xm:f>'BX726 Plant Cont. Items_CAL 1'!E13:F13</xm:f>
              <xm:sqref>G13</xm:sqref>
            </x14:sparkline>
            <x14:sparkline>
              <xm:f>'BX726 Plant Cont. Items_CAL 1'!E14:F14</xm:f>
              <xm:sqref>G14</xm:sqref>
            </x14:sparkline>
            <x14:sparkline>
              <xm:f>'BX726 Plant Cont. Items_CAL 1'!E15:F15</xm:f>
              <xm:sqref>G15</xm:sqref>
            </x14:sparkline>
            <x14:sparkline>
              <xm:f>'BX726 Plant Cont. Items_CAL 1'!E16:F16</xm:f>
              <xm:sqref>G16</xm:sqref>
            </x14:sparkline>
            <x14:sparkline>
              <xm:f>'BX726 Plant Cont. Items_CAL 1'!E17:F17</xm:f>
              <xm:sqref>G17</xm:sqref>
            </x14:sparkline>
            <x14:sparkline>
              <xm:f>'BX726 Plant Cont. Items_CAL 1'!E18:F18</xm:f>
              <xm:sqref>G18</xm:sqref>
            </x14:sparkline>
            <x14:sparkline>
              <xm:f>'BX726 Plant Cont. Items_CAL 1'!E19:F19</xm:f>
              <xm:sqref>G19</xm:sqref>
            </x14:sparkline>
            <x14:sparkline>
              <xm:f>'BX726 Plant Cont. Items_CAL 1'!E20:F20</xm:f>
              <xm:sqref>G20</xm:sqref>
            </x14:sparkline>
            <x14:sparkline>
              <xm:f>'BX726 Plant Cont. Items_CAL 1'!E21:F21</xm:f>
              <xm:sqref>G21</xm:sqref>
            </x14:sparkline>
            <x14:sparkline>
              <xm:f>'BX726 Plant Cont. Items_CAL 1'!E22:F22</xm:f>
              <xm:sqref>G22</xm:sqref>
            </x14:sparkline>
            <x14:sparkline>
              <xm:f>'BX726 Plant Cont. Items_CAL 1'!E23:F23</xm:f>
              <xm:sqref>G23</xm:sqref>
            </x14:sparkline>
            <x14:sparkline>
              <xm:f>'BX726 Plant Cont. Items_CAL 1'!E24:F24</xm:f>
              <xm:sqref>G24</xm:sqref>
            </x14:sparkline>
            <x14:sparkline>
              <xm:f>'BX726 Plant Cont. Items_CAL 1'!E25:F25</xm:f>
              <xm:sqref>G25</xm:sqref>
            </x14:sparkline>
            <x14:sparkline>
              <xm:f>'BX726 Plant Cont. Items_CAL 1'!E26:F26</xm:f>
              <xm:sqref>G26</xm:sqref>
            </x14:sparkline>
            <x14:sparkline>
              <xm:f>'BX726 Plant Cont. Items_CAL 1'!E27:F27</xm:f>
              <xm:sqref>G27</xm:sqref>
            </x14:sparkline>
            <x14:sparkline>
              <xm:f>'BX726 Plant Cont. Items_CAL 1'!E28:F28</xm:f>
              <xm:sqref>G28</xm:sqref>
            </x14:sparkline>
            <x14:sparkline>
              <xm:f>'BX726 Plant Cont. Items_CAL 1'!E29:F29</xm:f>
              <xm:sqref>G29</xm:sqref>
            </x14:sparkline>
            <x14:sparkline>
              <xm:f>'BX726 Plant Cont. Items_CAL 1'!E30:F30</xm:f>
              <xm:sqref>G30</xm:sqref>
            </x14:sparkline>
            <x14:sparkline>
              <xm:f>'BX726 Plant Cont. Items_CAL 1'!E31:F31</xm:f>
              <xm:sqref>G31</xm:sqref>
            </x14:sparkline>
            <x14:sparkline>
              <xm:f>'BX726 Plant Cont. Items_CAL 1'!E32:F32</xm:f>
              <xm:sqref>G32</xm:sqref>
            </x14:sparkline>
            <x14:sparkline>
              <xm:f>'BX726 Plant Cont. Items_CAL 1'!E33:F33</xm:f>
              <xm:sqref>G33</xm:sqref>
            </x14:sparkline>
            <x14:sparkline>
              <xm:f>'BX726 Plant Cont. Items_CAL 1'!E34:F34</xm:f>
              <xm:sqref>G34</xm:sqref>
            </x14:sparkline>
            <x14:sparkline>
              <xm:f>'BX726 Plant Cont. Items_CAL 1'!E35:F35</xm:f>
              <xm:sqref>G35</xm:sqref>
            </x14:sparkline>
            <x14:sparkline>
              <xm:f>'BX726 Plant Cont. Items_CAL 1'!E36:F36</xm:f>
              <xm:sqref>G36</xm:sqref>
            </x14:sparkline>
            <x14:sparkline>
              <xm:f>'BX726 Plant Cont. Items_CAL 1'!E37:F37</xm:f>
              <xm:sqref>G37</xm:sqref>
            </x14:sparkline>
            <x14:sparkline>
              <xm:f>'BX726 Plant Cont. Items_CAL 1'!E38:F38</xm:f>
              <xm:sqref>G38</xm:sqref>
            </x14:sparkline>
            <x14:sparkline>
              <xm:f>'BX726 Plant Cont. Items_CAL 1'!E39:F39</xm:f>
              <xm:sqref>G39</xm:sqref>
            </x14:sparkline>
            <x14:sparkline>
              <xm:f>'BX726 Plant Cont. Items_CAL 1'!E40:F40</xm:f>
              <xm:sqref>G40</xm:sqref>
            </x14:sparkline>
            <x14:sparkline>
              <xm:f>'BX726 Plant Cont. Items_CAL 1'!E41:F41</xm:f>
              <xm:sqref>G41</xm:sqref>
            </x14:sparkline>
            <x14:sparkline>
              <xm:f>'BX726 Plant Cont. Items_CAL 1'!E42:F42</xm:f>
              <xm:sqref>G42</xm:sqref>
            </x14:sparkline>
            <x14:sparkline>
              <xm:f>'BX726 Plant Cont. Items_CAL 1'!E43:F43</xm:f>
              <xm:sqref>G43</xm:sqref>
            </x14:sparkline>
            <x14:sparkline>
              <xm:f>'BX726 Plant Cont. Items_CAL 1'!E44:F44</xm:f>
              <xm:sqref>G44</xm:sqref>
            </x14:sparkline>
            <x14:sparkline>
              <xm:f>'BX726 Plant Cont. Items_CAL 1'!E45:F45</xm:f>
              <xm:sqref>G45</xm:sqref>
            </x14:sparkline>
          </x14:sparklines>
        </x14:sparklineGroup>
        <x14:sparklineGroup displayEmptyCellsAs="gap" xr2:uid="{F3F63AAD-3274-4FA0-80B5-B58E49292274}">
          <x14:colorSeries rgb="FF376092"/>
          <x14:colorNegative rgb="FFD00000"/>
          <x14:colorAxis rgb="FF000000"/>
          <x14:colorMarkers rgb="FFD00000"/>
          <x14:colorFirst rgb="FFD00000"/>
          <x14:colorLast rgb="FFD00000"/>
          <x14:colorHigh rgb="FFD00000"/>
          <x14:colorLow rgb="FFD00000"/>
          <x14:sparklines>
            <x14:sparkline>
              <xm:f>'BX726 Plant Cont. Items_CAL 1'!L3:M3</xm:f>
              <xm:sqref>N3</xm:sqref>
            </x14:sparkline>
            <x14:sparkline>
              <xm:f>'BX726 Plant Cont. Items_CAL 1'!L4:M4</xm:f>
              <xm:sqref>N4</xm:sqref>
            </x14:sparkline>
            <x14:sparkline>
              <xm:f>'BX726 Plant Cont. Items_CAL 1'!L5:M5</xm:f>
              <xm:sqref>N5</xm:sqref>
            </x14:sparkline>
            <x14:sparkline>
              <xm:f>'BX726 Plant Cont. Items_CAL 1'!L6:M6</xm:f>
              <xm:sqref>N6</xm:sqref>
            </x14:sparkline>
            <x14:sparkline>
              <xm:f>'BX726 Plant Cont. Items_CAL 1'!L7:M7</xm:f>
              <xm:sqref>N7</xm:sqref>
            </x14:sparkline>
            <x14:sparkline>
              <xm:f>'BX726 Plant Cont. Items_CAL 1'!L8:M8</xm:f>
              <xm:sqref>N8</xm:sqref>
            </x14:sparkline>
            <x14:sparkline>
              <xm:f>'BX726 Plant Cont. Items_CAL 1'!L9:M9</xm:f>
              <xm:sqref>N9</xm:sqref>
            </x14:sparkline>
            <x14:sparkline>
              <xm:f>'BX726 Plant Cont. Items_CAL 1'!L10:M10</xm:f>
              <xm:sqref>N10</xm:sqref>
            </x14:sparkline>
            <x14:sparkline>
              <xm:f>'BX726 Plant Cont. Items_CAL 1'!L11:M11</xm:f>
              <xm:sqref>N11</xm:sqref>
            </x14:sparkline>
            <x14:sparkline>
              <xm:f>'BX726 Plant Cont. Items_CAL 1'!L12:M12</xm:f>
              <xm:sqref>N12</xm:sqref>
            </x14:sparkline>
            <x14:sparkline>
              <xm:f>'BX726 Plant Cont. Items_CAL 1'!L13:M13</xm:f>
              <xm:sqref>N13</xm:sqref>
            </x14:sparkline>
            <x14:sparkline>
              <xm:f>'BX726 Plant Cont. Items_CAL 1'!L14:M14</xm:f>
              <xm:sqref>N14</xm:sqref>
            </x14:sparkline>
            <x14:sparkline>
              <xm:f>'BX726 Plant Cont. Items_CAL 1'!L15:M15</xm:f>
              <xm:sqref>N15</xm:sqref>
            </x14:sparkline>
            <x14:sparkline>
              <xm:f>'BX726 Plant Cont. Items_CAL 1'!L16:M16</xm:f>
              <xm:sqref>N16</xm:sqref>
            </x14:sparkline>
            <x14:sparkline>
              <xm:f>'BX726 Plant Cont. Items_CAL 1'!L17:M17</xm:f>
              <xm:sqref>N17</xm:sqref>
            </x14:sparkline>
            <x14:sparkline>
              <xm:f>'BX726 Plant Cont. Items_CAL 1'!L18:M18</xm:f>
              <xm:sqref>N18</xm:sqref>
            </x14:sparkline>
            <x14:sparkline>
              <xm:f>'BX726 Plant Cont. Items_CAL 1'!L19:M19</xm:f>
              <xm:sqref>N19</xm:sqref>
            </x14:sparkline>
            <x14:sparkline>
              <xm:f>'BX726 Plant Cont. Items_CAL 1'!L20:M20</xm:f>
              <xm:sqref>N20</xm:sqref>
            </x14:sparkline>
            <x14:sparkline>
              <xm:f>'BX726 Plant Cont. Items_CAL 1'!L21:M21</xm:f>
              <xm:sqref>N21</xm:sqref>
            </x14:sparkline>
            <x14:sparkline>
              <xm:f>'BX726 Plant Cont. Items_CAL 1'!L22:M22</xm:f>
              <xm:sqref>N22</xm:sqref>
            </x14:sparkline>
            <x14:sparkline>
              <xm:f>'BX726 Plant Cont. Items_CAL 1'!L23:M23</xm:f>
              <xm:sqref>N23</xm:sqref>
            </x14:sparkline>
            <x14:sparkline>
              <xm:f>'BX726 Plant Cont. Items_CAL 1'!L24:M24</xm:f>
              <xm:sqref>N24</xm:sqref>
            </x14:sparkline>
            <x14:sparkline>
              <xm:f>'BX726 Plant Cont. Items_CAL 1'!L25:M25</xm:f>
              <xm:sqref>N25</xm:sqref>
            </x14:sparkline>
            <x14:sparkline>
              <xm:f>'BX726 Plant Cont. Items_CAL 1'!L26:M26</xm:f>
              <xm:sqref>N26</xm:sqref>
            </x14:sparkline>
            <x14:sparkline>
              <xm:f>'BX726 Plant Cont. Items_CAL 1'!L27:M27</xm:f>
              <xm:sqref>N27</xm:sqref>
            </x14:sparkline>
            <x14:sparkline>
              <xm:f>'BX726 Plant Cont. Items_CAL 1'!L28:M28</xm:f>
              <xm:sqref>N28</xm:sqref>
            </x14:sparkline>
            <x14:sparkline>
              <xm:f>'BX726 Plant Cont. Items_CAL 1'!L29:M29</xm:f>
              <xm:sqref>N29</xm:sqref>
            </x14:sparkline>
            <x14:sparkline>
              <xm:f>'BX726 Plant Cont. Items_CAL 1'!L30:M30</xm:f>
              <xm:sqref>N30</xm:sqref>
            </x14:sparkline>
            <x14:sparkline>
              <xm:f>'BX726 Plant Cont. Items_CAL 1'!L31:M31</xm:f>
              <xm:sqref>N31</xm:sqref>
            </x14:sparkline>
            <x14:sparkline>
              <xm:f>'BX726 Plant Cont. Items_CAL 1'!L32:M32</xm:f>
              <xm:sqref>N32</xm:sqref>
            </x14:sparkline>
            <x14:sparkline>
              <xm:f>'BX726 Plant Cont. Items_CAL 1'!L33:M33</xm:f>
              <xm:sqref>N33</xm:sqref>
            </x14:sparkline>
            <x14:sparkline>
              <xm:f>'BX726 Plant Cont. Items_CAL 1'!L34:M34</xm:f>
              <xm:sqref>N34</xm:sqref>
            </x14:sparkline>
            <x14:sparkline>
              <xm:f>'BX726 Plant Cont. Items_CAL 1'!L35:M35</xm:f>
              <xm:sqref>N35</xm:sqref>
            </x14:sparkline>
            <x14:sparkline>
              <xm:f>'BX726 Plant Cont. Items_CAL 1'!L36:M36</xm:f>
              <xm:sqref>N36</xm:sqref>
            </x14:sparkline>
            <x14:sparkline>
              <xm:f>'BX726 Plant Cont. Items_CAL 1'!L37:M37</xm:f>
              <xm:sqref>N37</xm:sqref>
            </x14:sparkline>
            <x14:sparkline>
              <xm:f>'BX726 Plant Cont. Items_CAL 1'!L38:M38</xm:f>
              <xm:sqref>N38</xm:sqref>
            </x14:sparkline>
            <x14:sparkline>
              <xm:f>'BX726 Plant Cont. Items_CAL 1'!L39:M39</xm:f>
              <xm:sqref>N39</xm:sqref>
            </x14:sparkline>
            <x14:sparkline>
              <xm:f>'BX726 Plant Cont. Items_CAL 1'!L40:M40</xm:f>
              <xm:sqref>N40</xm:sqref>
            </x14:sparkline>
            <x14:sparkline>
              <xm:f>'BX726 Plant Cont. Items_CAL 1'!L41:M41</xm:f>
              <xm:sqref>N41</xm:sqref>
            </x14:sparkline>
            <x14:sparkline>
              <xm:f>'BX726 Plant Cont. Items_CAL 1'!L42:M42</xm:f>
              <xm:sqref>N42</xm:sqref>
            </x14:sparkline>
            <x14:sparkline>
              <xm:f>'BX726 Plant Cont. Items_CAL 1'!L43:M43</xm:f>
              <xm:sqref>N43</xm:sqref>
            </x14:sparkline>
            <x14:sparkline>
              <xm:f>'BX726 Plant Cont. Items_CAL 1'!L44:M44</xm:f>
              <xm:sqref>N44</xm:sqref>
            </x14:sparkline>
            <x14:sparkline>
              <xm:f>'BX726 Plant Cont. Items_CAL 1'!L45:M45</xm:f>
              <xm:sqref>N45</xm:sqref>
            </x14:sparkline>
          </x14:sparklines>
        </x14:sparklineGroup>
      </x14:sparklineGroup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7016A9-7A5C-4F99-B857-F0CB013091A8}">
  <dimension ref="A1:T53"/>
  <sheetViews>
    <sheetView tabSelected="1" zoomScale="90" zoomScaleNormal="90" workbookViewId="0">
      <pane xSplit="2" ySplit="2" topLeftCell="C3" activePane="bottomRight" state="frozen"/>
      <selection pane="topRight" activeCell="C1" sqref="C1"/>
      <selection pane="bottomLeft" activeCell="A3" sqref="A3"/>
      <selection pane="bottomRight" activeCell="Q10" sqref="Q10"/>
    </sheetView>
  </sheetViews>
  <sheetFormatPr defaultColWidth="9.140625" defaultRowHeight="15" x14ac:dyDescent="0.2"/>
  <cols>
    <col min="1" max="1" width="7.28515625" style="35" bestFit="1" customWidth="1"/>
    <col min="2" max="2" width="60.140625" style="35" bestFit="1" customWidth="1"/>
    <col min="3" max="6" width="10.140625" style="35" customWidth="1"/>
    <col min="7" max="7" width="9" style="35" customWidth="1"/>
    <col min="8" max="13" width="10.7109375" style="35" customWidth="1"/>
    <col min="14" max="14" width="8.28515625" style="35" customWidth="1"/>
    <col min="15" max="17" width="10.85546875" style="35" customWidth="1"/>
    <col min="18" max="18" width="8.28515625" style="35" customWidth="1"/>
    <col min="19" max="19" width="43.28515625" style="35" customWidth="1"/>
    <col min="20" max="20" width="208" style="35" bestFit="1" customWidth="1"/>
    <col min="21" max="16384" width="9.140625" style="35"/>
  </cols>
  <sheetData>
    <row r="1" spans="1:20" ht="15.75" customHeight="1" thickBot="1" x14ac:dyDescent="0.3">
      <c r="A1" s="345" t="s">
        <v>41</v>
      </c>
      <c r="B1" s="347" t="s">
        <v>4</v>
      </c>
      <c r="C1" s="328" t="s">
        <v>1417</v>
      </c>
      <c r="D1" s="329"/>
      <c r="E1" s="329"/>
      <c r="F1" s="349"/>
      <c r="G1" s="340" t="s">
        <v>20</v>
      </c>
      <c r="H1" s="350" t="s">
        <v>0</v>
      </c>
      <c r="I1" s="351"/>
      <c r="J1" s="351"/>
      <c r="K1" s="351"/>
      <c r="L1" s="351"/>
      <c r="M1" s="352"/>
      <c r="N1" s="353" t="s">
        <v>21</v>
      </c>
      <c r="O1" s="342" t="s">
        <v>1</v>
      </c>
      <c r="P1" s="343"/>
      <c r="Q1" s="344"/>
      <c r="R1" s="340" t="s">
        <v>22</v>
      </c>
      <c r="S1" s="338" t="s">
        <v>17</v>
      </c>
      <c r="T1" s="336" t="s">
        <v>2</v>
      </c>
    </row>
    <row r="2" spans="1:20" ht="16.5" thickBot="1" x14ac:dyDescent="0.3">
      <c r="A2" s="346"/>
      <c r="B2" s="348"/>
      <c r="C2" s="65" t="s">
        <v>3</v>
      </c>
      <c r="D2" s="65" t="s">
        <v>1241</v>
      </c>
      <c r="E2" s="65" t="s">
        <v>1318</v>
      </c>
      <c r="F2" s="65" t="s">
        <v>1436</v>
      </c>
      <c r="G2" s="341"/>
      <c r="H2" s="36">
        <v>45739</v>
      </c>
      <c r="I2" s="36">
        <v>45746</v>
      </c>
      <c r="J2" s="36">
        <v>45753</v>
      </c>
      <c r="K2" s="36">
        <v>45760</v>
      </c>
      <c r="L2" s="36">
        <v>45774</v>
      </c>
      <c r="M2" s="36">
        <v>45781</v>
      </c>
      <c r="N2" s="354"/>
      <c r="O2" s="45">
        <v>45783</v>
      </c>
      <c r="P2" s="45">
        <v>45784</v>
      </c>
      <c r="Q2" s="45">
        <v>45785</v>
      </c>
      <c r="R2" s="341"/>
      <c r="S2" s="339"/>
      <c r="T2" s="337"/>
    </row>
    <row r="3" spans="1:20" ht="16.5" thickBot="1" x14ac:dyDescent="0.25">
      <c r="A3" s="302">
        <v>1</v>
      </c>
      <c r="B3" s="305" t="s">
        <v>1447</v>
      </c>
      <c r="C3" s="67">
        <v>1.2090000000000001</v>
      </c>
      <c r="D3" s="59">
        <v>1.89</v>
      </c>
      <c r="E3" s="59">
        <v>1.3540000000000001</v>
      </c>
      <c r="F3" s="68">
        <v>0.71599999999999997</v>
      </c>
      <c r="G3" s="57"/>
      <c r="H3" s="201">
        <v>1.429</v>
      </c>
      <c r="I3" s="60">
        <v>1.1399999999999999</v>
      </c>
      <c r="J3" s="60">
        <v>1.607</v>
      </c>
      <c r="K3" s="60">
        <v>1.448</v>
      </c>
      <c r="L3" s="60">
        <v>1.133</v>
      </c>
      <c r="M3" s="56">
        <v>0.72799999999999998</v>
      </c>
      <c r="N3" s="57"/>
      <c r="O3" s="67">
        <v>0</v>
      </c>
      <c r="P3" s="59">
        <v>0</v>
      </c>
      <c r="Q3" s="68">
        <v>1.508</v>
      </c>
      <c r="R3" s="57"/>
      <c r="S3" s="218" t="s">
        <v>44</v>
      </c>
      <c r="T3" s="301" t="s">
        <v>5</v>
      </c>
    </row>
    <row r="4" spans="1:20" ht="16.5" thickBot="1" x14ac:dyDescent="0.25">
      <c r="A4" s="303">
        <v>2</v>
      </c>
      <c r="B4" s="296" t="s">
        <v>49</v>
      </c>
      <c r="C4" s="2">
        <v>7.8140000000000001</v>
      </c>
      <c r="D4" s="3">
        <v>7.35</v>
      </c>
      <c r="E4" s="3">
        <v>5.9569999999999999</v>
      </c>
      <c r="F4" s="4">
        <v>5.3719999999999999</v>
      </c>
      <c r="G4" s="57"/>
      <c r="H4" s="202">
        <v>7.4320000000000004</v>
      </c>
      <c r="I4" s="6">
        <v>4.8460000000000001</v>
      </c>
      <c r="J4" s="6">
        <v>7.77</v>
      </c>
      <c r="K4" s="6">
        <v>5.4320000000000004</v>
      </c>
      <c r="L4" s="6">
        <v>6.2350000000000003</v>
      </c>
      <c r="M4" s="5">
        <v>5.4619999999999997</v>
      </c>
      <c r="N4" s="57"/>
      <c r="O4" s="2">
        <v>0</v>
      </c>
      <c r="P4" s="3">
        <v>7.7320000000000002</v>
      </c>
      <c r="Q4" s="4">
        <v>3.016</v>
      </c>
      <c r="R4" s="57"/>
      <c r="S4" s="214" t="s">
        <v>44</v>
      </c>
      <c r="T4" s="8" t="s">
        <v>6</v>
      </c>
    </row>
    <row r="5" spans="1:20" ht="16.5" thickBot="1" x14ac:dyDescent="0.25">
      <c r="A5" s="303">
        <v>3</v>
      </c>
      <c r="B5" s="296" t="s">
        <v>50</v>
      </c>
      <c r="C5" s="2">
        <v>68.930000000000007</v>
      </c>
      <c r="D5" s="3">
        <v>70.14</v>
      </c>
      <c r="E5" s="3">
        <v>54.7</v>
      </c>
      <c r="F5" s="4">
        <v>50.97</v>
      </c>
      <c r="G5" s="57"/>
      <c r="H5" s="202">
        <v>44.31</v>
      </c>
      <c r="I5" s="6">
        <v>54.16</v>
      </c>
      <c r="J5" s="6">
        <v>64.569999999999993</v>
      </c>
      <c r="K5" s="6">
        <v>48.17</v>
      </c>
      <c r="L5" s="6">
        <v>43.65</v>
      </c>
      <c r="M5" s="5">
        <v>48.79</v>
      </c>
      <c r="N5" s="57"/>
      <c r="O5" s="2">
        <v>58.01</v>
      </c>
      <c r="P5" s="3">
        <v>38.65</v>
      </c>
      <c r="Q5" s="4">
        <v>51.28</v>
      </c>
      <c r="R5" s="57"/>
      <c r="S5" s="214" t="s">
        <v>45</v>
      </c>
      <c r="T5" s="8" t="s">
        <v>7</v>
      </c>
    </row>
    <row r="6" spans="1:20" ht="16.5" customHeight="1" thickBot="1" x14ac:dyDescent="0.25">
      <c r="A6" s="303">
        <v>4</v>
      </c>
      <c r="B6" s="296" t="s">
        <v>51</v>
      </c>
      <c r="C6" s="2">
        <v>71.260000000000005</v>
      </c>
      <c r="D6" s="3">
        <v>53.62</v>
      </c>
      <c r="E6" s="3">
        <v>58.76</v>
      </c>
      <c r="F6" s="4">
        <v>48.35</v>
      </c>
      <c r="G6" s="57"/>
      <c r="H6" s="202">
        <v>62.89</v>
      </c>
      <c r="I6" s="6">
        <v>73.83</v>
      </c>
      <c r="J6" s="6">
        <v>58.14</v>
      </c>
      <c r="K6" s="6">
        <v>52.87</v>
      </c>
      <c r="L6" s="6">
        <v>47.61</v>
      </c>
      <c r="M6" s="5">
        <v>45.52</v>
      </c>
      <c r="N6" s="57"/>
      <c r="O6" s="2">
        <v>61.06</v>
      </c>
      <c r="P6" s="3">
        <v>38.65</v>
      </c>
      <c r="Q6" s="4">
        <v>40.72</v>
      </c>
      <c r="R6" s="57"/>
      <c r="S6" s="214" t="s">
        <v>45</v>
      </c>
      <c r="T6" s="8" t="s">
        <v>8</v>
      </c>
    </row>
    <row r="7" spans="1:20" ht="16.5" thickBot="1" x14ac:dyDescent="0.25">
      <c r="A7" s="303">
        <v>5</v>
      </c>
      <c r="B7" s="296" t="s">
        <v>52</v>
      </c>
      <c r="C7" s="202">
        <v>9.2999999999999999E-2</v>
      </c>
      <c r="D7" s="6">
        <v>0.14000000000000001</v>
      </c>
      <c r="E7" s="6">
        <v>0</v>
      </c>
      <c r="F7" s="5">
        <v>0</v>
      </c>
      <c r="G7" s="57"/>
      <c r="H7" s="202">
        <v>0</v>
      </c>
      <c r="I7" s="6">
        <v>0</v>
      </c>
      <c r="J7" s="6">
        <v>0</v>
      </c>
      <c r="K7" s="6">
        <v>0</v>
      </c>
      <c r="L7" s="6">
        <v>0</v>
      </c>
      <c r="M7" s="5">
        <v>0</v>
      </c>
      <c r="N7" s="57"/>
      <c r="O7" s="2">
        <v>0</v>
      </c>
      <c r="P7" s="3">
        <v>0</v>
      </c>
      <c r="Q7" s="4">
        <v>0</v>
      </c>
      <c r="R7" s="57"/>
      <c r="S7" s="214" t="s">
        <v>44</v>
      </c>
      <c r="T7" s="8" t="s">
        <v>9</v>
      </c>
    </row>
    <row r="8" spans="1:20" ht="16.5" thickBot="1" x14ac:dyDescent="0.25">
      <c r="A8" s="303">
        <v>6</v>
      </c>
      <c r="B8" s="296" t="s">
        <v>54</v>
      </c>
      <c r="C8" s="2">
        <v>5.4480000000000004</v>
      </c>
      <c r="D8" s="6">
        <v>4.2699999999999996</v>
      </c>
      <c r="E8" s="6">
        <v>1.2629999999999999</v>
      </c>
      <c r="F8" s="5">
        <v>0.35799999999999998</v>
      </c>
      <c r="G8" s="57"/>
      <c r="H8" s="202">
        <v>2.2869999999999999</v>
      </c>
      <c r="I8" s="6">
        <v>1.1399999999999999</v>
      </c>
      <c r="J8" s="6">
        <v>0.26800000000000002</v>
      </c>
      <c r="K8" s="6">
        <v>2.173</v>
      </c>
      <c r="L8" s="6">
        <v>3.4009999999999998</v>
      </c>
      <c r="M8" s="5">
        <v>0.36399999999999999</v>
      </c>
      <c r="N8" s="57"/>
      <c r="O8" s="2">
        <v>1.526</v>
      </c>
      <c r="P8" s="3">
        <v>0</v>
      </c>
      <c r="Q8" s="4">
        <v>0</v>
      </c>
      <c r="R8" s="57"/>
      <c r="S8" s="214" t="s">
        <v>44</v>
      </c>
      <c r="T8" s="8" t="s">
        <v>11</v>
      </c>
    </row>
    <row r="9" spans="1:20" ht="16.5" thickBot="1" x14ac:dyDescent="0.25">
      <c r="A9" s="303">
        <v>7</v>
      </c>
      <c r="B9" s="296" t="s">
        <v>55</v>
      </c>
      <c r="C9" s="2">
        <v>60.28</v>
      </c>
      <c r="D9" s="3">
        <v>31.64</v>
      </c>
      <c r="E9" s="3">
        <v>36.01</v>
      </c>
      <c r="F9" s="4">
        <v>14.68</v>
      </c>
      <c r="G9" s="57"/>
      <c r="H9" s="202">
        <v>26.58</v>
      </c>
      <c r="I9" s="6">
        <v>44.18</v>
      </c>
      <c r="J9" s="6">
        <v>40.99</v>
      </c>
      <c r="K9" s="6">
        <v>24.99</v>
      </c>
      <c r="L9" s="6">
        <v>28.91</v>
      </c>
      <c r="M9" s="5">
        <v>14.2</v>
      </c>
      <c r="N9" s="57"/>
      <c r="O9" s="2">
        <v>9.16</v>
      </c>
      <c r="P9" s="3">
        <v>14.17</v>
      </c>
      <c r="Q9" s="4">
        <v>7.5410000000000004</v>
      </c>
      <c r="R9" s="57"/>
      <c r="S9" s="214" t="s">
        <v>45</v>
      </c>
      <c r="T9" s="8" t="s">
        <v>12</v>
      </c>
    </row>
    <row r="10" spans="1:20" ht="16.5" thickBot="1" x14ac:dyDescent="0.25">
      <c r="A10" s="303">
        <v>8</v>
      </c>
      <c r="B10" s="296" t="s">
        <v>56</v>
      </c>
      <c r="C10" s="2">
        <v>0.46500000000000002</v>
      </c>
      <c r="D10" s="6">
        <v>0.56000000000000005</v>
      </c>
      <c r="E10" s="6">
        <v>0.36099999999999999</v>
      </c>
      <c r="F10" s="5">
        <v>0.999</v>
      </c>
      <c r="G10" s="57"/>
      <c r="H10" s="202">
        <v>0.85699999999999998</v>
      </c>
      <c r="I10" s="6">
        <v>0.56999999999999995</v>
      </c>
      <c r="J10" s="6">
        <v>0.26800000000000002</v>
      </c>
      <c r="K10" s="6">
        <v>0.72399999999999998</v>
      </c>
      <c r="L10" s="6">
        <v>0</v>
      </c>
      <c r="M10" s="5">
        <v>1.0229999999999999</v>
      </c>
      <c r="N10" s="57"/>
      <c r="O10" s="2">
        <v>0</v>
      </c>
      <c r="P10" s="3">
        <v>0</v>
      </c>
      <c r="Q10" s="4"/>
      <c r="R10" s="57"/>
      <c r="S10" s="214" t="s">
        <v>44</v>
      </c>
      <c r="T10"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1" spans="1:20" ht="16.5" thickBot="1" x14ac:dyDescent="0.25">
      <c r="A11" s="303">
        <v>9</v>
      </c>
      <c r="B11" s="296" t="s">
        <v>57</v>
      </c>
      <c r="C11" s="2">
        <v>0.27900000000000003</v>
      </c>
      <c r="D11" s="6">
        <v>0.84</v>
      </c>
      <c r="E11" s="6">
        <v>0</v>
      </c>
      <c r="F11" s="5">
        <v>0.999</v>
      </c>
      <c r="G11" s="57"/>
      <c r="H11" s="202">
        <v>1.143</v>
      </c>
      <c r="I11" s="6">
        <v>0</v>
      </c>
      <c r="J11" s="6">
        <v>0</v>
      </c>
      <c r="K11" s="6">
        <v>0</v>
      </c>
      <c r="L11" s="6">
        <v>0</v>
      </c>
      <c r="M11" s="5">
        <v>1.0229999999999999</v>
      </c>
      <c r="N11" s="57"/>
      <c r="O11" s="2">
        <v>0</v>
      </c>
      <c r="P11" s="3">
        <v>0</v>
      </c>
      <c r="Q11" s="4"/>
      <c r="R11" s="57"/>
      <c r="S11" s="214" t="s">
        <v>44</v>
      </c>
      <c r="T11" s="8" t="s">
        <v>13</v>
      </c>
    </row>
    <row r="12" spans="1:20" ht="16.5" thickBot="1" x14ac:dyDescent="0.25">
      <c r="A12" s="303">
        <v>10</v>
      </c>
      <c r="B12" s="290" t="s">
        <v>130</v>
      </c>
      <c r="C12" s="2">
        <v>0.46500000000000002</v>
      </c>
      <c r="D12" s="3">
        <v>0.21</v>
      </c>
      <c r="E12" s="3">
        <v>0.27</v>
      </c>
      <c r="F12" s="4">
        <v>0</v>
      </c>
      <c r="G12" s="57"/>
      <c r="H12" s="202">
        <v>0.28499999999999998</v>
      </c>
      <c r="I12" s="6">
        <v>0</v>
      </c>
      <c r="J12" s="6">
        <v>0.53500000000000003</v>
      </c>
      <c r="K12" s="6">
        <v>0.36199999999999999</v>
      </c>
      <c r="L12" s="6">
        <v>0</v>
      </c>
      <c r="M12" s="5">
        <v>0</v>
      </c>
      <c r="N12" s="57"/>
      <c r="O12" s="2">
        <v>0</v>
      </c>
      <c r="P12" s="3">
        <v>0</v>
      </c>
      <c r="Q12" s="4"/>
      <c r="R12" s="57"/>
      <c r="S12" s="214" t="s">
        <v>46</v>
      </c>
      <c r="T12" s="8" t="s">
        <v>14</v>
      </c>
    </row>
    <row r="13" spans="1:20" ht="16.5" thickBot="1" x14ac:dyDescent="0.25">
      <c r="A13" s="303">
        <v>11</v>
      </c>
      <c r="B13" s="296" t="s">
        <v>58</v>
      </c>
      <c r="C13" s="270">
        <v>0</v>
      </c>
      <c r="D13" s="11">
        <v>0</v>
      </c>
      <c r="E13" s="11">
        <v>0</v>
      </c>
      <c r="F13" s="69">
        <v>0</v>
      </c>
      <c r="G13" s="57"/>
      <c r="H13" s="202">
        <v>0</v>
      </c>
      <c r="I13" s="6">
        <v>0</v>
      </c>
      <c r="J13" s="6">
        <v>0</v>
      </c>
      <c r="K13" s="6">
        <v>0</v>
      </c>
      <c r="L13" s="6">
        <v>0</v>
      </c>
      <c r="M13" s="5">
        <v>0</v>
      </c>
      <c r="N13" s="57"/>
      <c r="O13" s="2">
        <v>0</v>
      </c>
      <c r="P13" s="3">
        <v>0</v>
      </c>
      <c r="Q13" s="4"/>
      <c r="R13" s="57"/>
      <c r="S13" s="214" t="s">
        <v>44</v>
      </c>
      <c r="T13" s="8" t="s">
        <v>15</v>
      </c>
    </row>
    <row r="14" spans="1:20" ht="16.5" thickBot="1" x14ac:dyDescent="0.25">
      <c r="A14" s="303">
        <v>12</v>
      </c>
      <c r="B14" s="296" t="s">
        <v>59</v>
      </c>
      <c r="C14" s="271">
        <v>5.5810000000000004</v>
      </c>
      <c r="D14" s="9">
        <v>3.36</v>
      </c>
      <c r="E14" s="9">
        <v>1.9850000000000001</v>
      </c>
      <c r="F14" s="10">
        <v>0.499</v>
      </c>
      <c r="G14" s="57"/>
      <c r="H14" s="202">
        <v>3.7160000000000002</v>
      </c>
      <c r="I14" s="6">
        <v>3.99</v>
      </c>
      <c r="J14" s="6">
        <v>2.9470000000000001</v>
      </c>
      <c r="K14" s="6">
        <v>0</v>
      </c>
      <c r="L14" s="6">
        <v>0</v>
      </c>
      <c r="M14" s="5">
        <v>0.51100000000000001</v>
      </c>
      <c r="N14" s="57"/>
      <c r="O14" s="2">
        <v>0</v>
      </c>
      <c r="P14" s="3">
        <v>1.5429999999999999</v>
      </c>
      <c r="Q14" s="4"/>
      <c r="R14" s="57"/>
      <c r="S14" s="214" t="s">
        <v>44</v>
      </c>
      <c r="T14" s="8" t="s">
        <v>16</v>
      </c>
    </row>
    <row r="15" spans="1:20" ht="16.5" thickBot="1" x14ac:dyDescent="0.25">
      <c r="A15" s="303">
        <v>13</v>
      </c>
      <c r="B15" s="17" t="s">
        <v>60</v>
      </c>
      <c r="C15" s="271">
        <v>0.55800000000000005</v>
      </c>
      <c r="D15" s="7">
        <v>2.38</v>
      </c>
      <c r="E15" s="7">
        <v>1.173</v>
      </c>
      <c r="F15" s="80">
        <v>0.999</v>
      </c>
      <c r="G15" s="57"/>
      <c r="H15" s="202">
        <v>4.0019999999999998</v>
      </c>
      <c r="I15" s="6">
        <v>1.9950000000000001</v>
      </c>
      <c r="J15" s="6">
        <v>0.80300000000000005</v>
      </c>
      <c r="K15" s="6">
        <v>0.72399999999999998</v>
      </c>
      <c r="L15" s="6">
        <v>1.7</v>
      </c>
      <c r="M15" s="5">
        <v>1.0229999999999999</v>
      </c>
      <c r="N15" s="57"/>
      <c r="O15" s="2">
        <v>0</v>
      </c>
      <c r="P15" s="3">
        <v>1.548</v>
      </c>
      <c r="Q15" s="4"/>
      <c r="R15" s="57"/>
      <c r="S15" s="214" t="s">
        <v>44</v>
      </c>
      <c r="T15" s="18" t="s">
        <v>33</v>
      </c>
    </row>
    <row r="16" spans="1:20" ht="16.5" thickBot="1" x14ac:dyDescent="0.25">
      <c r="A16" s="303">
        <v>14</v>
      </c>
      <c r="B16" s="17" t="s">
        <v>62</v>
      </c>
      <c r="C16" s="271">
        <v>0.372</v>
      </c>
      <c r="D16" s="9">
        <v>0.84</v>
      </c>
      <c r="E16" s="9">
        <v>631</v>
      </c>
      <c r="F16" s="10">
        <v>0</v>
      </c>
      <c r="G16" s="57"/>
      <c r="H16" s="202">
        <v>1.429</v>
      </c>
      <c r="I16" s="6">
        <v>0.28499999999999998</v>
      </c>
      <c r="J16" s="6">
        <v>0.80300000000000005</v>
      </c>
      <c r="K16" s="6">
        <v>1.0860000000000001</v>
      </c>
      <c r="L16" s="6">
        <v>0.56599999999999995</v>
      </c>
      <c r="M16" s="5">
        <v>0</v>
      </c>
      <c r="N16" s="57"/>
      <c r="O16" s="2">
        <v>0</v>
      </c>
      <c r="P16" s="3">
        <v>0</v>
      </c>
      <c r="Q16" s="4"/>
      <c r="R16" s="57"/>
      <c r="S16" s="214" t="s">
        <v>44</v>
      </c>
      <c r="T16" s="18" t="s">
        <v>34</v>
      </c>
    </row>
    <row r="17" spans="1:20" ht="16.5" thickBot="1" x14ac:dyDescent="0.25">
      <c r="A17" s="303">
        <v>15</v>
      </c>
      <c r="B17" s="17" t="s">
        <v>65</v>
      </c>
      <c r="C17" s="271">
        <v>0.55800000000000005</v>
      </c>
      <c r="D17" s="9">
        <v>0.14000000000000001</v>
      </c>
      <c r="E17" s="9">
        <v>0.27</v>
      </c>
      <c r="F17" s="10">
        <v>0.499</v>
      </c>
      <c r="G17" s="57"/>
      <c r="H17" s="202">
        <v>0.28499999999999998</v>
      </c>
      <c r="I17" s="6">
        <v>0</v>
      </c>
      <c r="J17" s="6">
        <v>0</v>
      </c>
      <c r="K17" s="6">
        <v>1.0860000000000001</v>
      </c>
      <c r="L17" s="6">
        <v>0</v>
      </c>
      <c r="M17" s="5">
        <v>0.51100000000000001</v>
      </c>
      <c r="N17" s="57"/>
      <c r="O17" s="2">
        <v>0</v>
      </c>
      <c r="P17" s="3">
        <v>1.548</v>
      </c>
      <c r="Q17" s="4"/>
      <c r="R17" s="57"/>
      <c r="S17" s="214" t="s">
        <v>44</v>
      </c>
      <c r="T17" s="18" t="s">
        <v>38</v>
      </c>
    </row>
    <row r="18" spans="1:20" ht="18" hidden="1" customHeight="1" thickBot="1" x14ac:dyDescent="0.25">
      <c r="A18" s="303">
        <v>16</v>
      </c>
      <c r="B18" s="17" t="s">
        <v>67</v>
      </c>
      <c r="C18" s="271">
        <v>9.2999999999999999E-2</v>
      </c>
      <c r="D18" s="11">
        <v>0</v>
      </c>
      <c r="E18" s="11">
        <v>0</v>
      </c>
      <c r="F18" s="69"/>
      <c r="G18" s="57"/>
      <c r="H18" s="202">
        <v>0</v>
      </c>
      <c r="I18" s="6">
        <v>0</v>
      </c>
      <c r="J18" s="6">
        <v>0</v>
      </c>
      <c r="K18" s="6">
        <v>0</v>
      </c>
      <c r="L18" s="6"/>
      <c r="M18" s="5"/>
      <c r="N18" s="57"/>
      <c r="O18" s="2"/>
      <c r="P18" s="3"/>
      <c r="Q18" s="4"/>
      <c r="R18" s="57"/>
      <c r="S18" s="214" t="s">
        <v>44</v>
      </c>
      <c r="T18" s="18" t="s">
        <v>42</v>
      </c>
    </row>
    <row r="19" spans="1:20" ht="16.5" thickBot="1" x14ac:dyDescent="0.25">
      <c r="A19" s="303">
        <v>17</v>
      </c>
      <c r="B19" s="17" t="s">
        <v>68</v>
      </c>
      <c r="C19" s="271">
        <v>9.2999999999999999E-2</v>
      </c>
      <c r="D19" s="9">
        <v>0.28000000000000003</v>
      </c>
      <c r="E19" s="9">
        <v>0.72199999999999998</v>
      </c>
      <c r="F19" s="10">
        <v>0.499</v>
      </c>
      <c r="G19" s="217"/>
      <c r="H19" s="202">
        <v>0.57099999999999995</v>
      </c>
      <c r="I19" s="6">
        <v>0</v>
      </c>
      <c r="J19" s="6">
        <v>1.607</v>
      </c>
      <c r="K19" s="6">
        <v>0.36199999999999999</v>
      </c>
      <c r="L19" s="6">
        <v>0.56599999999999995</v>
      </c>
      <c r="M19" s="5">
        <v>0.51100000000000001</v>
      </c>
      <c r="N19" s="217"/>
      <c r="O19" s="2">
        <v>0</v>
      </c>
      <c r="P19" s="3">
        <v>0</v>
      </c>
      <c r="Q19" s="4"/>
      <c r="R19" s="217"/>
      <c r="S19" s="214" t="s">
        <v>44</v>
      </c>
      <c r="T19" s="18" t="s">
        <v>40</v>
      </c>
    </row>
    <row r="20" spans="1:20" ht="16.5" thickBot="1" x14ac:dyDescent="0.3">
      <c r="A20" s="304">
        <v>18</v>
      </c>
      <c r="B20" s="17" t="s">
        <v>221</v>
      </c>
      <c r="C20" s="271">
        <v>9.2999999999999999E-2</v>
      </c>
      <c r="D20" s="9">
        <v>0</v>
      </c>
      <c r="E20" s="9">
        <v>0.09</v>
      </c>
      <c r="F20" s="10">
        <v>0</v>
      </c>
      <c r="G20" s="217"/>
      <c r="H20" s="202">
        <v>0</v>
      </c>
      <c r="I20" s="6">
        <v>0.28499999999999998</v>
      </c>
      <c r="J20" s="6">
        <v>0</v>
      </c>
      <c r="K20" s="6">
        <v>0</v>
      </c>
      <c r="L20" s="6">
        <v>0</v>
      </c>
      <c r="M20" s="5">
        <v>0</v>
      </c>
      <c r="N20" s="217"/>
      <c r="O20" s="2">
        <v>0</v>
      </c>
      <c r="P20" s="3">
        <v>0</v>
      </c>
      <c r="Q20" s="4"/>
      <c r="R20" s="217"/>
      <c r="S20" s="214" t="s">
        <v>44</v>
      </c>
      <c r="T20" s="209" t="s">
        <v>1328</v>
      </c>
    </row>
    <row r="21" spans="1:20" ht="30.75" hidden="1" thickBot="1" x14ac:dyDescent="0.3">
      <c r="A21" s="304">
        <v>1</v>
      </c>
      <c r="B21" s="17" t="s">
        <v>69</v>
      </c>
      <c r="C21" s="271"/>
      <c r="D21" s="9"/>
      <c r="E21" s="9"/>
      <c r="F21" s="10"/>
      <c r="G21" s="217"/>
      <c r="H21" s="202"/>
      <c r="I21" s="6"/>
      <c r="J21" s="6"/>
      <c r="K21" s="6"/>
      <c r="L21" s="6"/>
      <c r="M21" s="5"/>
      <c r="N21" s="217"/>
      <c r="O21" s="2"/>
      <c r="P21" s="3"/>
      <c r="Q21" s="4"/>
      <c r="R21" s="217"/>
      <c r="S21" s="214" t="s">
        <v>44</v>
      </c>
      <c r="T21" s="18" t="s">
        <v>26</v>
      </c>
    </row>
    <row r="22" spans="1:20" ht="16.5" hidden="1" thickBot="1" x14ac:dyDescent="0.3">
      <c r="A22" s="304">
        <v>2</v>
      </c>
      <c r="B22" s="17" t="s">
        <v>61</v>
      </c>
      <c r="C22" s="271"/>
      <c r="D22" s="9"/>
      <c r="E22" s="9"/>
      <c r="F22" s="10"/>
      <c r="G22" s="217"/>
      <c r="H22" s="202"/>
      <c r="I22" s="6"/>
      <c r="J22" s="6"/>
      <c r="K22" s="6"/>
      <c r="L22" s="6"/>
      <c r="M22" s="5"/>
      <c r="N22" s="217"/>
      <c r="O22" s="2"/>
      <c r="P22" s="3"/>
      <c r="Q22" s="4"/>
      <c r="R22" s="217"/>
      <c r="S22" s="214" t="s">
        <v>44</v>
      </c>
      <c r="T22" s="18" t="s">
        <v>19</v>
      </c>
    </row>
    <row r="23" spans="1:20" ht="16.5" hidden="1" thickBot="1" x14ac:dyDescent="0.3">
      <c r="A23" s="304">
        <v>3</v>
      </c>
      <c r="B23" s="17" t="s">
        <v>70</v>
      </c>
      <c r="C23" s="271"/>
      <c r="D23" s="9"/>
      <c r="E23" s="9"/>
      <c r="F23" s="10"/>
      <c r="G23" s="217"/>
      <c r="H23" s="202"/>
      <c r="I23" s="6"/>
      <c r="J23" s="6"/>
      <c r="K23" s="6"/>
      <c r="L23" s="6"/>
      <c r="M23" s="5"/>
      <c r="N23" s="217"/>
      <c r="O23" s="2"/>
      <c r="P23" s="3"/>
      <c r="Q23" s="4"/>
      <c r="R23" s="217"/>
      <c r="S23" s="214" t="s">
        <v>24</v>
      </c>
      <c r="T23" s="18" t="s">
        <v>27</v>
      </c>
    </row>
    <row r="24" spans="1:20" ht="16.5" hidden="1" thickBot="1" x14ac:dyDescent="0.3">
      <c r="A24" s="304">
        <v>4</v>
      </c>
      <c r="B24" s="294" t="s">
        <v>25</v>
      </c>
      <c r="C24" s="271"/>
      <c r="D24" s="9"/>
      <c r="E24" s="9"/>
      <c r="F24" s="10"/>
      <c r="G24" s="217"/>
      <c r="H24" s="202"/>
      <c r="I24" s="6"/>
      <c r="J24" s="6"/>
      <c r="K24" s="6"/>
      <c r="L24" s="6"/>
      <c r="M24" s="5"/>
      <c r="N24" s="217"/>
      <c r="O24" s="2"/>
      <c r="P24" s="3"/>
      <c r="Q24" s="4"/>
      <c r="R24" s="217"/>
      <c r="S24" s="214" t="s">
        <v>24</v>
      </c>
      <c r="T24" s="18" t="s">
        <v>35</v>
      </c>
    </row>
    <row r="25" spans="1:20" ht="16.5" hidden="1" thickBot="1" x14ac:dyDescent="0.3">
      <c r="A25" s="304">
        <v>5</v>
      </c>
      <c r="B25" s="17" t="s">
        <v>71</v>
      </c>
      <c r="C25" s="271"/>
      <c r="D25" s="9"/>
      <c r="E25" s="9"/>
      <c r="F25" s="10"/>
      <c r="G25" s="217"/>
      <c r="H25" s="202"/>
      <c r="I25" s="6"/>
      <c r="J25" s="6"/>
      <c r="K25" s="6"/>
      <c r="L25" s="6"/>
      <c r="M25" s="5"/>
      <c r="N25" s="217"/>
      <c r="O25" s="2"/>
      <c r="P25" s="3"/>
      <c r="Q25" s="4"/>
      <c r="R25" s="217"/>
      <c r="S25" s="214" t="s">
        <v>24</v>
      </c>
      <c r="T25" s="18" t="s">
        <v>28</v>
      </c>
    </row>
    <row r="26" spans="1:20" ht="16.5" hidden="1" thickBot="1" x14ac:dyDescent="0.3">
      <c r="A26" s="304">
        <v>6</v>
      </c>
      <c r="B26" s="17" t="s">
        <v>64</v>
      </c>
      <c r="C26" s="271"/>
      <c r="D26" s="9"/>
      <c r="E26" s="9"/>
      <c r="F26" s="10"/>
      <c r="G26" s="217"/>
      <c r="H26" s="202"/>
      <c r="I26" s="6"/>
      <c r="J26" s="6"/>
      <c r="K26" s="6"/>
      <c r="L26" s="6"/>
      <c r="M26" s="5"/>
      <c r="N26" s="217"/>
      <c r="O26" s="2"/>
      <c r="P26" s="3"/>
      <c r="Q26" s="4"/>
      <c r="R26" s="217"/>
      <c r="S26" s="214" t="s">
        <v>24</v>
      </c>
      <c r="T26" s="18" t="s">
        <v>43</v>
      </c>
    </row>
    <row r="27" spans="1:20" ht="16.5" hidden="1" thickBot="1" x14ac:dyDescent="0.3">
      <c r="A27" s="304">
        <v>7</v>
      </c>
      <c r="B27" s="17" t="s">
        <v>72</v>
      </c>
      <c r="C27" s="271"/>
      <c r="D27" s="9"/>
      <c r="E27" s="9"/>
      <c r="F27" s="10"/>
      <c r="G27" s="217"/>
      <c r="H27" s="202"/>
      <c r="I27" s="6"/>
      <c r="J27" s="6"/>
      <c r="K27" s="6"/>
      <c r="L27" s="6"/>
      <c r="M27" s="5"/>
      <c r="N27" s="217"/>
      <c r="O27" s="2"/>
      <c r="P27" s="3"/>
      <c r="Q27" s="4"/>
      <c r="R27" s="217"/>
      <c r="S27" s="214" t="s">
        <v>24</v>
      </c>
      <c r="T27" s="18" t="s">
        <v>29</v>
      </c>
    </row>
    <row r="28" spans="1:20" ht="16.5" hidden="1" thickBot="1" x14ac:dyDescent="0.3">
      <c r="A28" s="304">
        <v>8</v>
      </c>
      <c r="B28" s="17" t="s">
        <v>63</v>
      </c>
      <c r="C28" s="271"/>
      <c r="D28" s="9"/>
      <c r="E28" s="9"/>
      <c r="F28" s="10"/>
      <c r="G28" s="217"/>
      <c r="H28" s="202"/>
      <c r="I28" s="6"/>
      <c r="J28" s="6"/>
      <c r="K28" s="6"/>
      <c r="L28" s="6"/>
      <c r="M28" s="5"/>
      <c r="N28" s="217"/>
      <c r="O28" s="2"/>
      <c r="P28" s="3"/>
      <c r="Q28" s="4"/>
      <c r="R28" s="217"/>
      <c r="S28" s="214" t="s">
        <v>24</v>
      </c>
      <c r="T28" s="18" t="s">
        <v>36</v>
      </c>
    </row>
    <row r="29" spans="1:20" ht="16.5" hidden="1" thickBot="1" x14ac:dyDescent="0.3">
      <c r="A29" s="304">
        <v>9</v>
      </c>
      <c r="B29" s="17" t="s">
        <v>66</v>
      </c>
      <c r="C29" s="271"/>
      <c r="D29" s="9"/>
      <c r="E29" s="9"/>
      <c r="F29" s="10"/>
      <c r="G29" s="217"/>
      <c r="H29" s="202"/>
      <c r="I29" s="6"/>
      <c r="J29" s="6"/>
      <c r="K29" s="6"/>
      <c r="L29" s="6"/>
      <c r="M29" s="5"/>
      <c r="N29" s="217"/>
      <c r="O29" s="2"/>
      <c r="P29" s="3"/>
      <c r="Q29" s="4"/>
      <c r="R29" s="217"/>
      <c r="S29" s="214" t="s">
        <v>24</v>
      </c>
      <c r="T29" s="18" t="s">
        <v>39</v>
      </c>
    </row>
    <row r="30" spans="1:20" ht="16.5" hidden="1" thickBot="1" x14ac:dyDescent="0.3">
      <c r="A30" s="304">
        <v>10</v>
      </c>
      <c r="B30" s="17" t="s">
        <v>201</v>
      </c>
      <c r="C30" s="271"/>
      <c r="D30" s="9"/>
      <c r="E30" s="9"/>
      <c r="F30" s="10"/>
      <c r="G30" s="217"/>
      <c r="H30" s="202"/>
      <c r="I30" s="6"/>
      <c r="J30" s="6"/>
      <c r="K30" s="6"/>
      <c r="L30" s="6"/>
      <c r="M30" s="5"/>
      <c r="N30" s="217"/>
      <c r="O30" s="2"/>
      <c r="P30" s="3"/>
      <c r="Q30" s="4"/>
      <c r="R30" s="217"/>
      <c r="S30" s="214" t="s">
        <v>44</v>
      </c>
      <c r="T30" s="18" t="s">
        <v>1240</v>
      </c>
    </row>
    <row r="31" spans="1:20" ht="16.5" hidden="1" thickBot="1" x14ac:dyDescent="0.3">
      <c r="A31" s="304">
        <v>11</v>
      </c>
      <c r="B31" s="17" t="s">
        <v>73</v>
      </c>
      <c r="C31" s="271"/>
      <c r="D31" s="9"/>
      <c r="E31" s="9"/>
      <c r="F31" s="10"/>
      <c r="G31" s="217"/>
      <c r="H31" s="202"/>
      <c r="I31" s="6"/>
      <c r="J31" s="6"/>
      <c r="K31" s="6"/>
      <c r="L31" s="6"/>
      <c r="M31" s="5"/>
      <c r="N31" s="217"/>
      <c r="O31" s="2"/>
      <c r="P31" s="3"/>
      <c r="Q31" s="4"/>
      <c r="R31" s="217"/>
      <c r="S31" s="214" t="s">
        <v>24</v>
      </c>
      <c r="T31" s="18" t="s">
        <v>30</v>
      </c>
    </row>
    <row r="32" spans="1:20" ht="16.5" hidden="1" thickBot="1" x14ac:dyDescent="0.3">
      <c r="A32" s="304">
        <v>12</v>
      </c>
      <c r="B32" s="306" t="s">
        <v>53</v>
      </c>
      <c r="C32" s="271"/>
      <c r="D32" s="9"/>
      <c r="E32" s="9"/>
      <c r="F32" s="10"/>
      <c r="G32" s="217"/>
      <c r="H32" s="202"/>
      <c r="I32" s="6"/>
      <c r="J32" s="6"/>
      <c r="K32" s="6"/>
      <c r="L32" s="6"/>
      <c r="M32" s="5"/>
      <c r="N32" s="217"/>
      <c r="O32" s="2"/>
      <c r="P32" s="3"/>
      <c r="Q32" s="4"/>
      <c r="R32" s="217"/>
      <c r="S32" s="214" t="s">
        <v>44</v>
      </c>
      <c r="T32" s="8" t="s">
        <v>10</v>
      </c>
    </row>
    <row r="33" spans="1:20" customFormat="1" ht="16.5" hidden="1" thickBot="1" x14ac:dyDescent="0.25">
      <c r="A33" s="288">
        <v>6</v>
      </c>
      <c r="B33" s="294" t="s">
        <v>196</v>
      </c>
      <c r="C33" s="271"/>
      <c r="D33" s="9"/>
      <c r="E33" s="9"/>
      <c r="F33" s="10"/>
      <c r="G33" s="217"/>
      <c r="H33" s="202"/>
      <c r="I33" s="6"/>
      <c r="J33" s="6"/>
      <c r="K33" s="6"/>
      <c r="L33" s="6"/>
      <c r="M33" s="5"/>
      <c r="N33" s="217"/>
      <c r="O33" s="2"/>
      <c r="P33" s="3"/>
      <c r="Q33" s="4"/>
      <c r="R33" s="217"/>
      <c r="S33" s="205" t="s">
        <v>24</v>
      </c>
      <c r="T33" s="8" t="s">
        <v>1256</v>
      </c>
    </row>
    <row r="34" spans="1:20" customFormat="1" ht="16.5" hidden="1" thickBot="1" x14ac:dyDescent="0.25">
      <c r="A34" s="288">
        <v>7</v>
      </c>
      <c r="B34" s="294" t="s">
        <v>233</v>
      </c>
      <c r="C34" s="271"/>
      <c r="D34" s="9"/>
      <c r="E34" s="9"/>
      <c r="F34" s="10"/>
      <c r="G34" s="217"/>
      <c r="H34" s="202"/>
      <c r="I34" s="6"/>
      <c r="J34" s="6"/>
      <c r="K34" s="6"/>
      <c r="L34" s="6"/>
      <c r="M34" s="5"/>
      <c r="N34" s="217"/>
      <c r="O34" s="2"/>
      <c r="P34" s="3"/>
      <c r="Q34" s="4"/>
      <c r="R34" s="217"/>
      <c r="S34" s="205" t="s">
        <v>24</v>
      </c>
      <c r="T34" s="8" t="s">
        <v>1257</v>
      </c>
    </row>
    <row r="35" spans="1:20" ht="16.5" thickBot="1" x14ac:dyDescent="0.3">
      <c r="A35" s="304">
        <v>19</v>
      </c>
      <c r="B35" s="17" t="s">
        <v>88</v>
      </c>
      <c r="C35" s="271">
        <v>0</v>
      </c>
      <c r="D35" s="9">
        <v>0.21</v>
      </c>
      <c r="E35" s="9">
        <v>0.09</v>
      </c>
      <c r="F35" s="10">
        <v>0</v>
      </c>
      <c r="G35" s="217"/>
      <c r="H35" s="202">
        <v>0.28499999999999998</v>
      </c>
      <c r="I35" s="6">
        <v>0</v>
      </c>
      <c r="J35" s="6">
        <v>0</v>
      </c>
      <c r="K35" s="6">
        <v>0.36199999999999999</v>
      </c>
      <c r="L35" s="6">
        <v>0</v>
      </c>
      <c r="M35" s="5">
        <v>0</v>
      </c>
      <c r="N35" s="217"/>
      <c r="O35" s="2">
        <v>0</v>
      </c>
      <c r="P35" s="3">
        <v>0</v>
      </c>
      <c r="Q35" s="4"/>
      <c r="R35" s="217"/>
      <c r="S35" s="214" t="s">
        <v>44</v>
      </c>
      <c r="T35" s="8" t="s">
        <v>1331</v>
      </c>
    </row>
    <row r="36" spans="1:20" ht="16.5" thickBot="1" x14ac:dyDescent="0.3">
      <c r="A36" s="304">
        <v>20</v>
      </c>
      <c r="B36" s="17" t="s">
        <v>208</v>
      </c>
      <c r="C36" s="271">
        <v>2.6970000000000001</v>
      </c>
      <c r="D36" s="9">
        <v>3.43</v>
      </c>
      <c r="E36" s="9">
        <v>5.5060000000000002</v>
      </c>
      <c r="F36" s="10">
        <v>1.494</v>
      </c>
      <c r="G36" s="58"/>
      <c r="H36" s="202">
        <v>5.431</v>
      </c>
      <c r="I36" s="6">
        <v>6.556</v>
      </c>
      <c r="J36" s="6">
        <v>5.0910000000000002</v>
      </c>
      <c r="K36" s="6">
        <v>7.2430000000000003</v>
      </c>
      <c r="L36" s="6">
        <v>1.7</v>
      </c>
      <c r="M36" s="5">
        <v>1.5289999999999999</v>
      </c>
      <c r="N36" s="58"/>
      <c r="O36" s="2">
        <v>1.526</v>
      </c>
      <c r="P36" s="3">
        <v>1.5329999999999999</v>
      </c>
      <c r="Q36" s="4"/>
      <c r="R36" s="58"/>
      <c r="S36" s="214" t="s">
        <v>44</v>
      </c>
      <c r="T36" s="8" t="s">
        <v>1330</v>
      </c>
    </row>
    <row r="37" spans="1:20" ht="16.5" thickBot="1" x14ac:dyDescent="0.3">
      <c r="A37" s="311">
        <v>21</v>
      </c>
      <c r="B37" s="296" t="s">
        <v>82</v>
      </c>
      <c r="C37" s="278"/>
      <c r="D37" s="27"/>
      <c r="E37" s="27"/>
      <c r="F37" s="74"/>
      <c r="G37" s="58"/>
      <c r="H37" s="216"/>
      <c r="I37" s="207"/>
      <c r="J37" s="207"/>
      <c r="K37" s="207"/>
      <c r="L37" s="207"/>
      <c r="M37" s="208"/>
      <c r="N37" s="58"/>
      <c r="O37" s="199"/>
      <c r="P37" s="24"/>
      <c r="Q37" s="44"/>
      <c r="R37" s="58"/>
      <c r="S37" s="214"/>
      <c r="T37" s="209"/>
    </row>
    <row r="38" spans="1:20" ht="16.5" thickBot="1" x14ac:dyDescent="0.3">
      <c r="A38" s="311">
        <v>22</v>
      </c>
      <c r="B38" s="296" t="s">
        <v>448</v>
      </c>
      <c r="C38" s="278"/>
      <c r="D38" s="27"/>
      <c r="E38" s="27"/>
      <c r="F38" s="74"/>
      <c r="G38" s="58"/>
      <c r="H38" s="216"/>
      <c r="I38" s="207"/>
      <c r="J38" s="207"/>
      <c r="K38" s="207"/>
      <c r="L38" s="207"/>
      <c r="M38" s="208"/>
      <c r="N38" s="58"/>
      <c r="O38" s="199"/>
      <c r="P38" s="24"/>
      <c r="Q38" s="44"/>
      <c r="R38" s="58"/>
      <c r="S38" s="214"/>
      <c r="T38" s="209"/>
    </row>
    <row r="39" spans="1:20" ht="16.5" thickBot="1" x14ac:dyDescent="0.3">
      <c r="A39" s="311">
        <v>23</v>
      </c>
      <c r="B39" s="296" t="s">
        <v>110</v>
      </c>
      <c r="C39" s="278"/>
      <c r="D39" s="27"/>
      <c r="E39" s="27"/>
      <c r="F39" s="74"/>
      <c r="G39" s="58"/>
      <c r="H39" s="216"/>
      <c r="I39" s="207"/>
      <c r="J39" s="207"/>
      <c r="K39" s="207"/>
      <c r="L39" s="207"/>
      <c r="M39" s="208"/>
      <c r="N39" s="58"/>
      <c r="O39" s="199"/>
      <c r="P39" s="24"/>
      <c r="Q39" s="44"/>
      <c r="R39" s="58"/>
      <c r="S39" s="214"/>
      <c r="T39" s="209"/>
    </row>
    <row r="40" spans="1:20" ht="16.5" thickBot="1" x14ac:dyDescent="0.3">
      <c r="A40" s="311">
        <v>24</v>
      </c>
      <c r="B40" s="296" t="s">
        <v>89</v>
      </c>
      <c r="C40" s="278"/>
      <c r="D40" s="27"/>
      <c r="E40" s="27"/>
      <c r="F40" s="74"/>
      <c r="G40" s="58"/>
      <c r="H40" s="216"/>
      <c r="I40" s="207"/>
      <c r="J40" s="207"/>
      <c r="K40" s="207"/>
      <c r="L40" s="207"/>
      <c r="M40" s="208"/>
      <c r="N40" s="58"/>
      <c r="O40" s="199"/>
      <c r="P40" s="24"/>
      <c r="Q40" s="44"/>
      <c r="R40" s="58"/>
      <c r="S40" s="214"/>
      <c r="T40" s="209"/>
    </row>
    <row r="41" spans="1:20" ht="16.5" thickBot="1" x14ac:dyDescent="0.3">
      <c r="A41" s="311">
        <v>25</v>
      </c>
      <c r="B41" s="296" t="s">
        <v>592</v>
      </c>
      <c r="C41" s="278"/>
      <c r="D41" s="27"/>
      <c r="E41" s="27"/>
      <c r="F41" s="74"/>
      <c r="G41" s="58"/>
      <c r="H41" s="216"/>
      <c r="I41" s="207"/>
      <c r="J41" s="207"/>
      <c r="K41" s="207"/>
      <c r="L41" s="207"/>
      <c r="M41" s="208"/>
      <c r="N41" s="58"/>
      <c r="O41" s="199"/>
      <c r="P41" s="24"/>
      <c r="Q41" s="44"/>
      <c r="R41" s="58"/>
      <c r="S41" s="214"/>
      <c r="T41" s="209"/>
    </row>
    <row r="42" spans="1:20" ht="16.5" thickBot="1" x14ac:dyDescent="0.3">
      <c r="A42" s="311">
        <v>26</v>
      </c>
      <c r="B42" s="296" t="s">
        <v>172</v>
      </c>
      <c r="C42" s="278"/>
      <c r="D42" s="27"/>
      <c r="E42" s="27"/>
      <c r="F42" s="74"/>
      <c r="G42" s="58"/>
      <c r="H42" s="216"/>
      <c r="I42" s="207"/>
      <c r="J42" s="207"/>
      <c r="K42" s="207"/>
      <c r="L42" s="207"/>
      <c r="M42" s="208"/>
      <c r="N42" s="58"/>
      <c r="O42" s="199"/>
      <c r="P42" s="24"/>
      <c r="Q42" s="44"/>
      <c r="R42" s="58"/>
      <c r="S42" s="214"/>
      <c r="T42" s="209"/>
    </row>
    <row r="43" spans="1:20" ht="16.5" thickBot="1" x14ac:dyDescent="0.3">
      <c r="A43" s="311">
        <v>27</v>
      </c>
      <c r="B43" s="296" t="s">
        <v>767</v>
      </c>
      <c r="C43" s="278"/>
      <c r="D43" s="27"/>
      <c r="E43" s="27"/>
      <c r="F43" s="74"/>
      <c r="G43" s="58"/>
      <c r="H43" s="216"/>
      <c r="I43" s="207"/>
      <c r="J43" s="207"/>
      <c r="K43" s="207"/>
      <c r="L43" s="207"/>
      <c r="M43" s="208"/>
      <c r="N43" s="58"/>
      <c r="O43" s="199"/>
      <c r="P43" s="24"/>
      <c r="Q43" s="44"/>
      <c r="R43" s="58"/>
      <c r="S43" s="214"/>
      <c r="T43" s="209"/>
    </row>
    <row r="44" spans="1:20" ht="16.5" thickBot="1" x14ac:dyDescent="0.3">
      <c r="A44" s="312">
        <v>28</v>
      </c>
      <c r="B44" s="297" t="s">
        <v>934</v>
      </c>
      <c r="C44" s="282"/>
      <c r="D44" s="31"/>
      <c r="E44" s="31"/>
      <c r="F44" s="196"/>
      <c r="G44" s="58"/>
      <c r="H44" s="215"/>
      <c r="I44" s="197"/>
      <c r="J44" s="197"/>
      <c r="K44" s="197"/>
      <c r="L44" s="197"/>
      <c r="M44" s="195"/>
      <c r="N44" s="58"/>
      <c r="O44" s="200"/>
      <c r="P44" s="82"/>
      <c r="Q44" s="75"/>
      <c r="R44" s="58"/>
      <c r="S44" s="220"/>
      <c r="T44" s="210"/>
    </row>
    <row r="49" spans="1:20" customFormat="1" ht="15.75" hidden="1" thickBot="1" x14ac:dyDescent="0.25">
      <c r="B49" s="203" t="s">
        <v>88</v>
      </c>
      <c r="C49" s="221">
        <v>0</v>
      </c>
      <c r="D49" s="221">
        <v>0</v>
      </c>
      <c r="E49" s="221">
        <v>0</v>
      </c>
      <c r="F49" s="231">
        <v>0</v>
      </c>
      <c r="G49" s="57"/>
      <c r="H49" s="232">
        <v>0</v>
      </c>
      <c r="I49" s="223">
        <v>0</v>
      </c>
      <c r="J49" s="222">
        <v>0</v>
      </c>
      <c r="K49" s="222">
        <v>0</v>
      </c>
      <c r="L49" s="222">
        <v>0</v>
      </c>
      <c r="M49" s="233">
        <v>0</v>
      </c>
      <c r="N49" s="57"/>
      <c r="O49" s="198">
        <v>0</v>
      </c>
      <c r="P49" s="61">
        <v>0</v>
      </c>
      <c r="Q49" s="73">
        <v>0</v>
      </c>
      <c r="R49" s="57"/>
    </row>
    <row r="50" spans="1:20" customFormat="1" ht="15.75" hidden="1" thickBot="1" x14ac:dyDescent="0.25">
      <c r="A50" s="241">
        <v>21</v>
      </c>
      <c r="B50" s="238" t="s">
        <v>205</v>
      </c>
      <c r="C50" s="221">
        <v>0</v>
      </c>
      <c r="D50" s="221">
        <v>0</v>
      </c>
      <c r="E50" s="221">
        <v>0</v>
      </c>
      <c r="F50" s="231">
        <v>0</v>
      </c>
      <c r="G50" s="244"/>
      <c r="H50" s="232">
        <v>0</v>
      </c>
      <c r="I50" s="223">
        <v>0</v>
      </c>
      <c r="J50" s="222">
        <v>0</v>
      </c>
      <c r="K50" s="222">
        <v>0</v>
      </c>
      <c r="L50" s="222">
        <v>0</v>
      </c>
      <c r="M50" s="233">
        <v>0</v>
      </c>
      <c r="N50" s="244"/>
      <c r="O50" s="198">
        <v>0</v>
      </c>
      <c r="P50" s="61">
        <v>0</v>
      </c>
      <c r="Q50" s="73">
        <v>0</v>
      </c>
      <c r="R50" s="244"/>
      <c r="S50" s="218"/>
      <c r="T50" s="237"/>
    </row>
    <row r="51" spans="1:20" ht="15.75" hidden="1" thickBot="1" x14ac:dyDescent="0.25">
      <c r="A51" s="242">
        <v>22</v>
      </c>
      <c r="B51" s="239" t="s">
        <v>126</v>
      </c>
      <c r="C51" s="27">
        <v>0</v>
      </c>
      <c r="D51" s="27">
        <v>0</v>
      </c>
      <c r="E51" s="27">
        <v>0</v>
      </c>
      <c r="F51" s="74">
        <v>0</v>
      </c>
      <c r="G51" s="244"/>
      <c r="H51" s="216">
        <v>0</v>
      </c>
      <c r="I51" s="15">
        <v>0</v>
      </c>
      <c r="J51" s="207">
        <v>0</v>
      </c>
      <c r="K51" s="207">
        <v>0</v>
      </c>
      <c r="L51" s="207">
        <v>0</v>
      </c>
      <c r="M51" s="208">
        <v>0</v>
      </c>
      <c r="N51" s="244"/>
      <c r="O51" s="199">
        <v>0</v>
      </c>
      <c r="P51" s="24">
        <v>0</v>
      </c>
      <c r="Q51" s="44">
        <v>0</v>
      </c>
      <c r="R51" s="244"/>
      <c r="S51" s="214"/>
      <c r="T51" s="209"/>
    </row>
    <row r="52" spans="1:20" ht="15.75" hidden="1" thickBot="1" x14ac:dyDescent="0.25">
      <c r="A52" s="242">
        <v>23</v>
      </c>
      <c r="B52" s="239" t="s">
        <v>784</v>
      </c>
      <c r="C52" s="27">
        <v>0</v>
      </c>
      <c r="D52" s="27">
        <v>0</v>
      </c>
      <c r="E52" s="27">
        <v>0</v>
      </c>
      <c r="F52" s="74">
        <v>0</v>
      </c>
      <c r="G52" s="244"/>
      <c r="H52" s="216">
        <v>0</v>
      </c>
      <c r="I52" s="15">
        <v>0</v>
      </c>
      <c r="J52" s="207">
        <v>0</v>
      </c>
      <c r="K52" s="207">
        <v>0</v>
      </c>
      <c r="L52" s="207">
        <v>0</v>
      </c>
      <c r="M52" s="208">
        <v>0</v>
      </c>
      <c r="N52" s="244"/>
      <c r="O52" s="199">
        <v>0</v>
      </c>
      <c r="P52" s="24">
        <v>0</v>
      </c>
      <c r="Q52" s="44">
        <v>0</v>
      </c>
      <c r="R52" s="244"/>
      <c r="S52" s="214"/>
      <c r="T52" s="209"/>
    </row>
    <row r="53" spans="1:20" ht="15.75" hidden="1" thickBot="1" x14ac:dyDescent="0.25">
      <c r="A53" s="243">
        <v>24</v>
      </c>
      <c r="B53" s="240" t="s">
        <v>137</v>
      </c>
      <c r="C53" s="31">
        <v>0</v>
      </c>
      <c r="D53" s="31">
        <v>0</v>
      </c>
      <c r="E53" s="31">
        <v>0</v>
      </c>
      <c r="F53" s="196">
        <v>0</v>
      </c>
      <c r="G53" s="211"/>
      <c r="H53" s="215">
        <v>0</v>
      </c>
      <c r="I53" s="37">
        <v>0</v>
      </c>
      <c r="J53" s="197">
        <v>0</v>
      </c>
      <c r="K53" s="197">
        <v>0</v>
      </c>
      <c r="L53" s="197">
        <v>0</v>
      </c>
      <c r="M53" s="195">
        <v>0</v>
      </c>
      <c r="N53" s="211"/>
      <c r="O53" s="200">
        <v>0</v>
      </c>
      <c r="P53" s="82">
        <v>0</v>
      </c>
      <c r="Q53" s="75">
        <v>0</v>
      </c>
      <c r="R53" s="211"/>
      <c r="S53" s="220"/>
      <c r="T53" s="210"/>
    </row>
  </sheetData>
  <mergeCells count="10">
    <mergeCell ref="T1:T2"/>
    <mergeCell ref="S1:S2"/>
    <mergeCell ref="R1:R2"/>
    <mergeCell ref="O1:Q1"/>
    <mergeCell ref="A1:A2"/>
    <mergeCell ref="B1:B2"/>
    <mergeCell ref="C1:F1"/>
    <mergeCell ref="G1:G2"/>
    <mergeCell ref="H1:M1"/>
    <mergeCell ref="N1:N2"/>
  </mergeCells>
  <conditionalFormatting sqref="C3:F36 O3:Q36">
    <cfRule type="cellIs" dxfId="116" priority="6" operator="equal">
      <formula>0</formula>
    </cfRule>
  </conditionalFormatting>
  <conditionalFormatting sqref="C37:F44 H37:M44 O37:Q44">
    <cfRule type="cellIs" dxfId="115" priority="1" operator="equal">
      <formula>0</formula>
    </cfRule>
  </conditionalFormatting>
  <conditionalFormatting sqref="C49:F53">
    <cfRule type="cellIs" dxfId="114" priority="3" operator="equal">
      <formula>0</formula>
    </cfRule>
  </conditionalFormatting>
  <conditionalFormatting sqref="H3:M36">
    <cfRule type="cellIs" dxfId="113" priority="5" operator="equal">
      <formula>0</formula>
    </cfRule>
  </conditionalFormatting>
  <conditionalFormatting sqref="H49:M53 O49:Q53">
    <cfRule type="cellIs" dxfId="112" priority="2" operator="equal">
      <formula>0</formula>
    </cfRule>
  </conditionalFormatting>
  <pageMargins left="0.7" right="0.7" top="0.75" bottom="0.75" header="0.3" footer="0.3"/>
  <pageSetup orientation="portrait" r:id="rId1"/>
  <extLst>
    <ext xmlns:x14="http://schemas.microsoft.com/office/spreadsheetml/2009/9/main" uri="{05C60535-1F16-4fd2-B633-F4F36F0B64E0}">
      <x14:sparklineGroups xmlns:xm="http://schemas.microsoft.com/office/excel/2006/main">
        <x14:sparklineGroup displayEmptyCellsAs="gap" xr2:uid="{FC271D86-CCFA-462F-9230-1782544D32C3}">
          <x14:colorSeries rgb="FF376092"/>
          <x14:colorNegative rgb="FFD00000"/>
          <x14:colorAxis rgb="FF000000"/>
          <x14:colorMarkers rgb="FFD00000"/>
          <x14:colorFirst rgb="FFD00000"/>
          <x14:colorLast rgb="FFD00000"/>
          <x14:colorHigh rgb="FFD00000"/>
          <x14:colorLow rgb="FFD00000"/>
          <x14:sparklines>
            <x14:sparkline>
              <xm:f>'BX726 Plant Cont. Items_WO CAL1'!P37:Q37</xm:f>
              <xm:sqref>R37</xm:sqref>
            </x14:sparkline>
            <x14:sparkline>
              <xm:f>'BX726 Plant Cont. Items_WO CAL1'!P38:Q38</xm:f>
              <xm:sqref>R38</xm:sqref>
            </x14:sparkline>
            <x14:sparkline>
              <xm:f>'BX726 Plant Cont. Items_WO CAL1'!P39:Q39</xm:f>
              <xm:sqref>R39</xm:sqref>
            </x14:sparkline>
            <x14:sparkline>
              <xm:f>'BX726 Plant Cont. Items_WO CAL1'!P40:Q40</xm:f>
              <xm:sqref>R40</xm:sqref>
            </x14:sparkline>
            <x14:sparkline>
              <xm:f>'BX726 Plant Cont. Items_WO CAL1'!P41:Q41</xm:f>
              <xm:sqref>R41</xm:sqref>
            </x14:sparkline>
            <x14:sparkline>
              <xm:f>'BX726 Plant Cont. Items_WO CAL1'!P42:Q42</xm:f>
              <xm:sqref>R42</xm:sqref>
            </x14:sparkline>
            <x14:sparkline>
              <xm:f>'BX726 Plant Cont. Items_WO CAL1'!P43:Q43</xm:f>
              <xm:sqref>R43</xm:sqref>
            </x14:sparkline>
            <x14:sparkline>
              <xm:f>'BX726 Plant Cont. Items_WO CAL1'!P44:Q44</xm:f>
              <xm:sqref>R44</xm:sqref>
            </x14:sparkline>
          </x14:sparklines>
        </x14:sparklineGroup>
        <x14:sparklineGroup displayEmptyCellsAs="gap" xr2:uid="{45BED443-3939-4768-93EC-4AB57FA77EA3}">
          <x14:colorSeries rgb="FF376092"/>
          <x14:colorNegative rgb="FFD00000"/>
          <x14:colorAxis rgb="FF000000"/>
          <x14:colorMarkers rgb="FFD00000"/>
          <x14:colorFirst rgb="FFD00000"/>
          <x14:colorLast rgb="FFD00000"/>
          <x14:colorHigh rgb="FFD00000"/>
          <x14:colorLow rgb="FFD00000"/>
          <x14:sparklines>
            <x14:sparkline>
              <xm:f>'BX726 Plant Cont. Items_WO CAL1'!E37:F37</xm:f>
              <xm:sqref>G37</xm:sqref>
            </x14:sparkline>
            <x14:sparkline>
              <xm:f>'BX726 Plant Cont. Items_WO CAL1'!E38:F38</xm:f>
              <xm:sqref>G38</xm:sqref>
            </x14:sparkline>
            <x14:sparkline>
              <xm:f>'BX726 Plant Cont. Items_WO CAL1'!E39:F39</xm:f>
              <xm:sqref>G39</xm:sqref>
            </x14:sparkline>
            <x14:sparkline>
              <xm:f>'BX726 Plant Cont. Items_WO CAL1'!E40:F40</xm:f>
              <xm:sqref>G40</xm:sqref>
            </x14:sparkline>
            <x14:sparkline>
              <xm:f>'BX726 Plant Cont. Items_WO CAL1'!E41:F41</xm:f>
              <xm:sqref>G41</xm:sqref>
            </x14:sparkline>
            <x14:sparkline>
              <xm:f>'BX726 Plant Cont. Items_WO CAL1'!E42:F42</xm:f>
              <xm:sqref>G42</xm:sqref>
            </x14:sparkline>
            <x14:sparkline>
              <xm:f>'BX726 Plant Cont. Items_WO CAL1'!E43:F43</xm:f>
              <xm:sqref>G43</xm:sqref>
            </x14:sparkline>
            <x14:sparkline>
              <xm:f>'BX726 Plant Cont. Items_WO CAL1'!E44:F44</xm:f>
              <xm:sqref>G44</xm:sqref>
            </x14:sparkline>
          </x14:sparklines>
        </x14:sparklineGroup>
        <x14:sparklineGroup displayEmptyCellsAs="gap" xr2:uid="{3FC21032-2AE4-44BA-AA00-9372C5B19598}">
          <x14:colorSeries rgb="FF376092"/>
          <x14:colorNegative rgb="FFD00000"/>
          <x14:colorAxis rgb="FF000000"/>
          <x14:colorMarkers rgb="FFD00000"/>
          <x14:colorFirst rgb="FFD00000"/>
          <x14:colorLast rgb="FFD00000"/>
          <x14:colorHigh rgb="FFD00000"/>
          <x14:colorLow rgb="FFD00000"/>
          <x14:sparklines>
            <x14:sparkline>
              <xm:f>'BX726 Plant Cont. Items_WO CAL1'!L37:M37</xm:f>
              <xm:sqref>N37</xm:sqref>
            </x14:sparkline>
            <x14:sparkline>
              <xm:f>'BX726 Plant Cont. Items_WO CAL1'!L38:M38</xm:f>
              <xm:sqref>N38</xm:sqref>
            </x14:sparkline>
            <x14:sparkline>
              <xm:f>'BX726 Plant Cont. Items_WO CAL1'!L39:M39</xm:f>
              <xm:sqref>N39</xm:sqref>
            </x14:sparkline>
            <x14:sparkline>
              <xm:f>'BX726 Plant Cont. Items_WO CAL1'!L40:M40</xm:f>
              <xm:sqref>N40</xm:sqref>
            </x14:sparkline>
            <x14:sparkline>
              <xm:f>'BX726 Plant Cont. Items_WO CAL1'!L41:M41</xm:f>
              <xm:sqref>N41</xm:sqref>
            </x14:sparkline>
            <x14:sparkline>
              <xm:f>'BX726 Plant Cont. Items_WO CAL1'!L42:M42</xm:f>
              <xm:sqref>N42</xm:sqref>
            </x14:sparkline>
            <x14:sparkline>
              <xm:f>'BX726 Plant Cont. Items_WO CAL1'!L43:M43</xm:f>
              <xm:sqref>N43</xm:sqref>
            </x14:sparkline>
            <x14:sparkline>
              <xm:f>'BX726 Plant Cont. Items_WO CAL1'!L44:M44</xm:f>
              <xm:sqref>N44</xm:sqref>
            </x14:sparkline>
          </x14:sparklines>
        </x14:sparklineGroup>
        <x14:sparklineGroup displayEmptyCellsAs="gap" xr2:uid="{A932FCF5-5BCB-4AB8-A4F2-2DA8F57274C7}">
          <x14:colorSeries rgb="FF376092"/>
          <x14:colorNegative rgb="FFD00000"/>
          <x14:colorAxis rgb="FF000000"/>
          <x14:colorMarkers rgb="FFD00000"/>
          <x14:colorFirst rgb="FFD00000"/>
          <x14:colorLast rgb="FFD00000"/>
          <x14:colorHigh rgb="FFD00000"/>
          <x14:colorLow rgb="FFD00000"/>
          <x14:sparklines>
            <x14:sparkline>
              <xm:f>'BX726 Plant Cont. Items_WO CAL1'!L50:M50</xm:f>
              <xm:sqref>N50</xm:sqref>
            </x14:sparkline>
            <x14:sparkline>
              <xm:f>'BX726 Plant Cont. Items_WO CAL1'!L51:M51</xm:f>
              <xm:sqref>N51</xm:sqref>
            </x14:sparkline>
            <x14:sparkline>
              <xm:f>'BX726 Plant Cont. Items_WO CAL1'!L52:M52</xm:f>
              <xm:sqref>N52</xm:sqref>
            </x14:sparkline>
            <x14:sparkline>
              <xm:f>'BX726 Plant Cont. Items_WO CAL1'!L53:M53</xm:f>
              <xm:sqref>N53</xm:sqref>
            </x14:sparkline>
          </x14:sparklines>
        </x14:sparklineGroup>
        <x14:sparklineGroup displayEmptyCellsAs="gap" xr2:uid="{27AF506F-A21C-46A2-B166-A672A222CE55}">
          <x14:colorSeries rgb="FF376092"/>
          <x14:colorNegative rgb="FFD00000"/>
          <x14:colorAxis rgb="FF000000"/>
          <x14:colorMarkers rgb="FFD00000"/>
          <x14:colorFirst rgb="FFD00000"/>
          <x14:colorLast rgb="FFD00000"/>
          <x14:colorHigh rgb="FFD00000"/>
          <x14:colorLow rgb="FFD00000"/>
          <x14:sparklines>
            <x14:sparkline>
              <xm:f>'BX726 Plant Cont. Items_WO CAL1'!E50:F50</xm:f>
              <xm:sqref>G50</xm:sqref>
            </x14:sparkline>
            <x14:sparkline>
              <xm:f>'BX726 Plant Cont. Items_WO CAL1'!E51:F51</xm:f>
              <xm:sqref>G51</xm:sqref>
            </x14:sparkline>
            <x14:sparkline>
              <xm:f>'BX726 Plant Cont. Items_WO CAL1'!E52:F52</xm:f>
              <xm:sqref>G52</xm:sqref>
            </x14:sparkline>
            <x14:sparkline>
              <xm:f>'BX726 Plant Cont. Items_WO CAL1'!E53:F53</xm:f>
              <xm:sqref>G53</xm:sqref>
            </x14:sparkline>
          </x14:sparklines>
        </x14:sparklineGroup>
        <x14:sparklineGroup displayEmptyCellsAs="gap" xr2:uid="{266D23F2-FBE0-4D89-A992-26033AFEE5B6}">
          <x14:colorSeries rgb="FF376092"/>
          <x14:colorNegative rgb="FFD00000"/>
          <x14:colorAxis rgb="FF000000"/>
          <x14:colorMarkers rgb="FFD00000"/>
          <x14:colorFirst rgb="FFD00000"/>
          <x14:colorLast rgb="FFD00000"/>
          <x14:colorHigh rgb="FFD00000"/>
          <x14:colorLow rgb="FFD00000"/>
          <x14:sparklines>
            <x14:sparkline>
              <xm:f>'BX726 Plant Cont. Items_WO CAL1'!P50:Q50</xm:f>
              <xm:sqref>R50</xm:sqref>
            </x14:sparkline>
            <x14:sparkline>
              <xm:f>'BX726 Plant Cont. Items_WO CAL1'!P51:Q51</xm:f>
              <xm:sqref>R51</xm:sqref>
            </x14:sparkline>
            <x14:sparkline>
              <xm:f>'BX726 Plant Cont. Items_WO CAL1'!P52:Q52</xm:f>
              <xm:sqref>R52</xm:sqref>
            </x14:sparkline>
            <x14:sparkline>
              <xm:f>'BX726 Plant Cont. Items_WO CAL1'!P53:Q53</xm:f>
              <xm:sqref>R53</xm:sqref>
            </x14:sparkline>
          </x14:sparklines>
        </x14:sparklineGroup>
        <x14:sparklineGroup displayEmptyCellsAs="gap" xr2:uid="{452EF8D6-C3D9-4A1B-96A4-12D092550911}">
          <x14:colorSeries rgb="FF376092"/>
          <x14:colorNegative rgb="FFD00000"/>
          <x14:colorAxis rgb="FF000000"/>
          <x14:colorMarkers rgb="FFD00000"/>
          <x14:colorFirst rgb="FFD00000"/>
          <x14:colorLast rgb="FFD00000"/>
          <x14:colorHigh rgb="FFD00000"/>
          <x14:colorLow rgb="FFD00000"/>
          <x14:sparklines>
            <x14:sparkline>
              <xm:f>'BX726 Plant Cont. Items_WO CAL1'!E3:F3</xm:f>
              <xm:sqref>G3</xm:sqref>
            </x14:sparkline>
            <x14:sparkline>
              <xm:f>'BX726 Plant Cont. Items_WO CAL1'!E4:F4</xm:f>
              <xm:sqref>G4</xm:sqref>
            </x14:sparkline>
            <x14:sparkline>
              <xm:f>'BX726 Plant Cont. Items_WO CAL1'!E5:F5</xm:f>
              <xm:sqref>G5</xm:sqref>
            </x14:sparkline>
            <x14:sparkline>
              <xm:f>'BX726 Plant Cont. Items_WO CAL1'!E6:F6</xm:f>
              <xm:sqref>G6</xm:sqref>
            </x14:sparkline>
            <x14:sparkline>
              <xm:f>'BX726 Plant Cont. Items_WO CAL1'!E7:F7</xm:f>
              <xm:sqref>G7</xm:sqref>
            </x14:sparkline>
            <x14:sparkline>
              <xm:f>'BX726 Plant Cont. Items_WO CAL1'!E8:F8</xm:f>
              <xm:sqref>G8</xm:sqref>
            </x14:sparkline>
            <x14:sparkline>
              <xm:f>'BX726 Plant Cont. Items_WO CAL1'!E9:F9</xm:f>
              <xm:sqref>G9</xm:sqref>
            </x14:sparkline>
            <x14:sparkline>
              <xm:f>'BX726 Plant Cont. Items_WO CAL1'!E10:F10</xm:f>
              <xm:sqref>G10</xm:sqref>
            </x14:sparkline>
            <x14:sparkline>
              <xm:f>'BX726 Plant Cont. Items_WO CAL1'!E11:F11</xm:f>
              <xm:sqref>G11</xm:sqref>
            </x14:sparkline>
            <x14:sparkline>
              <xm:f>'BX726 Plant Cont. Items_WO CAL1'!E12:F12</xm:f>
              <xm:sqref>G12</xm:sqref>
            </x14:sparkline>
            <x14:sparkline>
              <xm:f>'BX726 Plant Cont. Items_WO CAL1'!E13:F13</xm:f>
              <xm:sqref>G13</xm:sqref>
            </x14:sparkline>
            <x14:sparkline>
              <xm:f>'BX726 Plant Cont. Items_WO CAL1'!E14:F14</xm:f>
              <xm:sqref>G14</xm:sqref>
            </x14:sparkline>
            <x14:sparkline>
              <xm:f>'BX726 Plant Cont. Items_WO CAL1'!E15:F15</xm:f>
              <xm:sqref>G15</xm:sqref>
            </x14:sparkline>
            <x14:sparkline>
              <xm:f>'BX726 Plant Cont. Items_WO CAL1'!E16:F16</xm:f>
              <xm:sqref>G16</xm:sqref>
            </x14:sparkline>
            <x14:sparkline>
              <xm:f>'BX726 Plant Cont. Items_WO CAL1'!E17:F17</xm:f>
              <xm:sqref>G17</xm:sqref>
            </x14:sparkline>
            <x14:sparkline>
              <xm:f>'BX726 Plant Cont. Items_WO CAL1'!E18:F18</xm:f>
              <xm:sqref>G18</xm:sqref>
            </x14:sparkline>
            <x14:sparkline>
              <xm:f>'BX726 Plant Cont. Items_WO CAL1'!E19:F19</xm:f>
              <xm:sqref>G19</xm:sqref>
            </x14:sparkline>
            <x14:sparkline>
              <xm:f>'BX726 Plant Cont. Items_WO CAL1'!E20:F20</xm:f>
              <xm:sqref>G20</xm:sqref>
            </x14:sparkline>
            <x14:sparkline>
              <xm:f>'BX726 Plant Cont. Items_WO CAL1'!E21:F21</xm:f>
              <xm:sqref>G21</xm:sqref>
            </x14:sparkline>
            <x14:sparkline>
              <xm:f>'BX726 Plant Cont. Items_WO CAL1'!E22:F22</xm:f>
              <xm:sqref>G22</xm:sqref>
            </x14:sparkline>
            <x14:sparkline>
              <xm:f>'BX726 Plant Cont. Items_WO CAL1'!E23:F23</xm:f>
              <xm:sqref>G23</xm:sqref>
            </x14:sparkline>
            <x14:sparkline>
              <xm:f>'BX726 Plant Cont. Items_WO CAL1'!E24:F24</xm:f>
              <xm:sqref>G24</xm:sqref>
            </x14:sparkline>
            <x14:sparkline>
              <xm:f>'BX726 Plant Cont. Items_WO CAL1'!E25:F25</xm:f>
              <xm:sqref>G25</xm:sqref>
            </x14:sparkline>
            <x14:sparkline>
              <xm:f>'BX726 Plant Cont. Items_WO CAL1'!E26:F26</xm:f>
              <xm:sqref>G26</xm:sqref>
            </x14:sparkline>
            <x14:sparkline>
              <xm:f>'BX726 Plant Cont. Items_WO CAL1'!E27:F27</xm:f>
              <xm:sqref>G27</xm:sqref>
            </x14:sparkline>
            <x14:sparkline>
              <xm:f>'BX726 Plant Cont. Items_WO CAL1'!E28:F28</xm:f>
              <xm:sqref>G28</xm:sqref>
            </x14:sparkline>
            <x14:sparkline>
              <xm:f>'BX726 Plant Cont. Items_WO CAL1'!E29:F29</xm:f>
              <xm:sqref>G29</xm:sqref>
            </x14:sparkline>
            <x14:sparkline>
              <xm:f>'BX726 Plant Cont. Items_WO CAL1'!E30:F30</xm:f>
              <xm:sqref>G30</xm:sqref>
            </x14:sparkline>
            <x14:sparkline>
              <xm:f>'BX726 Plant Cont. Items_WO CAL1'!E31:F31</xm:f>
              <xm:sqref>G31</xm:sqref>
            </x14:sparkline>
            <x14:sparkline>
              <xm:f>'BX726 Plant Cont. Items_WO CAL1'!E32:F32</xm:f>
              <xm:sqref>G32</xm:sqref>
            </x14:sparkline>
            <x14:sparkline>
              <xm:f>'BX726 Plant Cont. Items_WO CAL1'!E33:F33</xm:f>
              <xm:sqref>G33</xm:sqref>
            </x14:sparkline>
            <x14:sparkline>
              <xm:f>'BX726 Plant Cont. Items_WO CAL1'!E34:F34</xm:f>
              <xm:sqref>G34</xm:sqref>
            </x14:sparkline>
            <x14:sparkline>
              <xm:f>'BX726 Plant Cont. Items_WO CAL1'!E35:F35</xm:f>
              <xm:sqref>G35</xm:sqref>
            </x14:sparkline>
            <x14:sparkline>
              <xm:f>'BX726 Plant Cont. Items_WO CAL1'!E36:F36</xm:f>
              <xm:sqref>G36</xm:sqref>
            </x14:sparkline>
          </x14:sparklines>
        </x14:sparklineGroup>
        <x14:sparklineGroup displayEmptyCellsAs="gap" xr2:uid="{FAA27ED5-35A7-4D6E-A3BA-E4BBB67F9696}">
          <x14:colorSeries rgb="FF376092"/>
          <x14:colorNegative rgb="FFD00000"/>
          <x14:colorAxis rgb="FF000000"/>
          <x14:colorMarkers rgb="FFD00000"/>
          <x14:colorFirst rgb="FFD00000"/>
          <x14:colorLast rgb="FFD00000"/>
          <x14:colorHigh rgb="FFD00000"/>
          <x14:colorLow rgb="FFD00000"/>
          <x14:sparklines>
            <x14:sparkline>
              <xm:f>'BX726 Plant Cont. Items_WO CAL1'!L3:M3</xm:f>
              <xm:sqref>N3</xm:sqref>
            </x14:sparkline>
            <x14:sparkline>
              <xm:f>'BX726 Plant Cont. Items_WO CAL1'!L4:M4</xm:f>
              <xm:sqref>N4</xm:sqref>
            </x14:sparkline>
            <x14:sparkline>
              <xm:f>'BX726 Plant Cont. Items_WO CAL1'!L5:M5</xm:f>
              <xm:sqref>N5</xm:sqref>
            </x14:sparkline>
            <x14:sparkline>
              <xm:f>'BX726 Plant Cont. Items_WO CAL1'!L6:M6</xm:f>
              <xm:sqref>N6</xm:sqref>
            </x14:sparkline>
            <x14:sparkline>
              <xm:f>'BX726 Plant Cont. Items_WO CAL1'!L7:M7</xm:f>
              <xm:sqref>N7</xm:sqref>
            </x14:sparkline>
            <x14:sparkline>
              <xm:f>'BX726 Plant Cont. Items_WO CAL1'!L8:M8</xm:f>
              <xm:sqref>N8</xm:sqref>
            </x14:sparkline>
            <x14:sparkline>
              <xm:f>'BX726 Plant Cont. Items_WO CAL1'!L9:M9</xm:f>
              <xm:sqref>N9</xm:sqref>
            </x14:sparkline>
            <x14:sparkline>
              <xm:f>'BX726 Plant Cont. Items_WO CAL1'!L10:M10</xm:f>
              <xm:sqref>N10</xm:sqref>
            </x14:sparkline>
            <x14:sparkline>
              <xm:f>'BX726 Plant Cont. Items_WO CAL1'!L11:M11</xm:f>
              <xm:sqref>N11</xm:sqref>
            </x14:sparkline>
            <x14:sparkline>
              <xm:f>'BX726 Plant Cont. Items_WO CAL1'!L12:M12</xm:f>
              <xm:sqref>N12</xm:sqref>
            </x14:sparkline>
            <x14:sparkline>
              <xm:f>'BX726 Plant Cont. Items_WO CAL1'!L13:M13</xm:f>
              <xm:sqref>N13</xm:sqref>
            </x14:sparkline>
            <x14:sparkline>
              <xm:f>'BX726 Plant Cont. Items_WO CAL1'!L14:M14</xm:f>
              <xm:sqref>N14</xm:sqref>
            </x14:sparkline>
            <x14:sparkline>
              <xm:f>'BX726 Plant Cont. Items_WO CAL1'!L15:M15</xm:f>
              <xm:sqref>N15</xm:sqref>
            </x14:sparkline>
            <x14:sparkline>
              <xm:f>'BX726 Plant Cont. Items_WO CAL1'!L16:M16</xm:f>
              <xm:sqref>N16</xm:sqref>
            </x14:sparkline>
            <x14:sparkline>
              <xm:f>'BX726 Plant Cont. Items_WO CAL1'!L17:M17</xm:f>
              <xm:sqref>N17</xm:sqref>
            </x14:sparkline>
            <x14:sparkline>
              <xm:f>'BX726 Plant Cont. Items_WO CAL1'!L18:M18</xm:f>
              <xm:sqref>N18</xm:sqref>
            </x14:sparkline>
            <x14:sparkline>
              <xm:f>'BX726 Plant Cont. Items_WO CAL1'!L19:M19</xm:f>
              <xm:sqref>N19</xm:sqref>
            </x14:sparkline>
            <x14:sparkline>
              <xm:f>'BX726 Plant Cont. Items_WO CAL1'!L20:M20</xm:f>
              <xm:sqref>N20</xm:sqref>
            </x14:sparkline>
            <x14:sparkline>
              <xm:f>'BX726 Plant Cont. Items_WO CAL1'!L21:M21</xm:f>
              <xm:sqref>N21</xm:sqref>
            </x14:sparkline>
            <x14:sparkline>
              <xm:f>'BX726 Plant Cont. Items_WO CAL1'!L22:M22</xm:f>
              <xm:sqref>N22</xm:sqref>
            </x14:sparkline>
            <x14:sparkline>
              <xm:f>'BX726 Plant Cont. Items_WO CAL1'!L23:M23</xm:f>
              <xm:sqref>N23</xm:sqref>
            </x14:sparkline>
            <x14:sparkline>
              <xm:f>'BX726 Plant Cont. Items_WO CAL1'!L24:M24</xm:f>
              <xm:sqref>N24</xm:sqref>
            </x14:sparkline>
            <x14:sparkline>
              <xm:f>'BX726 Plant Cont. Items_WO CAL1'!L25:M25</xm:f>
              <xm:sqref>N25</xm:sqref>
            </x14:sparkline>
            <x14:sparkline>
              <xm:f>'BX726 Plant Cont. Items_WO CAL1'!L26:M26</xm:f>
              <xm:sqref>N26</xm:sqref>
            </x14:sparkline>
            <x14:sparkline>
              <xm:f>'BX726 Plant Cont. Items_WO CAL1'!L27:M27</xm:f>
              <xm:sqref>N27</xm:sqref>
            </x14:sparkline>
            <x14:sparkline>
              <xm:f>'BX726 Plant Cont. Items_WO CAL1'!L28:M28</xm:f>
              <xm:sqref>N28</xm:sqref>
            </x14:sparkline>
            <x14:sparkline>
              <xm:f>'BX726 Plant Cont. Items_WO CAL1'!L29:M29</xm:f>
              <xm:sqref>N29</xm:sqref>
            </x14:sparkline>
            <x14:sparkline>
              <xm:f>'BX726 Plant Cont. Items_WO CAL1'!L30:M30</xm:f>
              <xm:sqref>N30</xm:sqref>
            </x14:sparkline>
            <x14:sparkline>
              <xm:f>'BX726 Plant Cont. Items_WO CAL1'!L31:M31</xm:f>
              <xm:sqref>N31</xm:sqref>
            </x14:sparkline>
            <x14:sparkline>
              <xm:f>'BX726 Plant Cont. Items_WO CAL1'!L32:M32</xm:f>
              <xm:sqref>N32</xm:sqref>
            </x14:sparkline>
            <x14:sparkline>
              <xm:f>'BX726 Plant Cont. Items_WO CAL1'!L33:M33</xm:f>
              <xm:sqref>N33</xm:sqref>
            </x14:sparkline>
            <x14:sparkline>
              <xm:f>'BX726 Plant Cont. Items_WO CAL1'!L34:M34</xm:f>
              <xm:sqref>N34</xm:sqref>
            </x14:sparkline>
            <x14:sparkline>
              <xm:f>'BX726 Plant Cont. Items_WO CAL1'!L35:M35</xm:f>
              <xm:sqref>N35</xm:sqref>
            </x14:sparkline>
            <x14:sparkline>
              <xm:f>'BX726 Plant Cont. Items_WO CAL1'!L36:M36</xm:f>
              <xm:sqref>N36</xm:sqref>
            </x14:sparkline>
          </x14:sparklines>
        </x14:sparklineGroup>
        <x14:sparklineGroup displayEmptyCellsAs="gap" xr2:uid="{5D9793F0-A692-4113-B115-762AB0A2E341}">
          <x14:colorSeries rgb="FF376092"/>
          <x14:colorNegative rgb="FFD00000"/>
          <x14:colorAxis rgb="FF000000"/>
          <x14:colorMarkers rgb="FFD00000"/>
          <x14:colorFirst rgb="FFD00000"/>
          <x14:colorLast rgb="FFD00000"/>
          <x14:colorHigh rgb="FFD00000"/>
          <x14:colorLow rgb="FFD00000"/>
          <x14:sparklines>
            <x14:sparkline>
              <xm:f>'BX726 Plant Cont. Items_WO CAL1'!P3:Q3</xm:f>
              <xm:sqref>R3</xm:sqref>
            </x14:sparkline>
            <x14:sparkline>
              <xm:f>'BX726 Plant Cont. Items_WO CAL1'!P4:Q4</xm:f>
              <xm:sqref>R4</xm:sqref>
            </x14:sparkline>
            <x14:sparkline>
              <xm:f>'BX726 Plant Cont. Items_WO CAL1'!P5:Q5</xm:f>
              <xm:sqref>R5</xm:sqref>
            </x14:sparkline>
            <x14:sparkline>
              <xm:f>'BX726 Plant Cont. Items_WO CAL1'!P6:Q6</xm:f>
              <xm:sqref>R6</xm:sqref>
            </x14:sparkline>
            <x14:sparkline>
              <xm:f>'BX726 Plant Cont. Items_WO CAL1'!P7:Q7</xm:f>
              <xm:sqref>R7</xm:sqref>
            </x14:sparkline>
            <x14:sparkline>
              <xm:f>'BX726 Plant Cont. Items_WO CAL1'!P8:Q8</xm:f>
              <xm:sqref>R8</xm:sqref>
            </x14:sparkline>
            <x14:sparkline>
              <xm:f>'BX726 Plant Cont. Items_WO CAL1'!P9:Q9</xm:f>
              <xm:sqref>R9</xm:sqref>
            </x14:sparkline>
            <x14:sparkline>
              <xm:f>'BX726 Plant Cont. Items_WO CAL1'!P10:Q10</xm:f>
              <xm:sqref>R10</xm:sqref>
            </x14:sparkline>
            <x14:sparkline>
              <xm:f>'BX726 Plant Cont. Items_WO CAL1'!P11:Q11</xm:f>
              <xm:sqref>R11</xm:sqref>
            </x14:sparkline>
            <x14:sparkline>
              <xm:f>'BX726 Plant Cont. Items_WO CAL1'!P12:Q12</xm:f>
              <xm:sqref>R12</xm:sqref>
            </x14:sparkline>
            <x14:sparkline>
              <xm:f>'BX726 Plant Cont. Items_WO CAL1'!P13:Q13</xm:f>
              <xm:sqref>R13</xm:sqref>
            </x14:sparkline>
            <x14:sparkline>
              <xm:f>'BX726 Plant Cont. Items_WO CAL1'!P14:Q14</xm:f>
              <xm:sqref>R14</xm:sqref>
            </x14:sparkline>
            <x14:sparkline>
              <xm:f>'BX726 Plant Cont. Items_WO CAL1'!P15:Q15</xm:f>
              <xm:sqref>R15</xm:sqref>
            </x14:sparkline>
            <x14:sparkline>
              <xm:f>'BX726 Plant Cont. Items_WO CAL1'!P16:Q16</xm:f>
              <xm:sqref>R16</xm:sqref>
            </x14:sparkline>
            <x14:sparkline>
              <xm:f>'BX726 Plant Cont. Items_WO CAL1'!P17:Q17</xm:f>
              <xm:sqref>R17</xm:sqref>
            </x14:sparkline>
            <x14:sparkline>
              <xm:f>'BX726 Plant Cont. Items_WO CAL1'!P18:Q18</xm:f>
              <xm:sqref>R18</xm:sqref>
            </x14:sparkline>
            <x14:sparkline>
              <xm:f>'BX726 Plant Cont. Items_WO CAL1'!P19:Q19</xm:f>
              <xm:sqref>R19</xm:sqref>
            </x14:sparkline>
            <x14:sparkline>
              <xm:f>'BX726 Plant Cont. Items_WO CAL1'!P20:Q20</xm:f>
              <xm:sqref>R20</xm:sqref>
            </x14:sparkline>
            <x14:sparkline>
              <xm:f>'BX726 Plant Cont. Items_WO CAL1'!P21:Q21</xm:f>
              <xm:sqref>R21</xm:sqref>
            </x14:sparkline>
            <x14:sparkline>
              <xm:f>'BX726 Plant Cont. Items_WO CAL1'!P22:Q22</xm:f>
              <xm:sqref>R22</xm:sqref>
            </x14:sparkline>
            <x14:sparkline>
              <xm:f>'BX726 Plant Cont. Items_WO CAL1'!P23:Q23</xm:f>
              <xm:sqref>R23</xm:sqref>
            </x14:sparkline>
            <x14:sparkline>
              <xm:f>'BX726 Plant Cont. Items_WO CAL1'!P24:Q24</xm:f>
              <xm:sqref>R24</xm:sqref>
            </x14:sparkline>
            <x14:sparkline>
              <xm:f>'BX726 Plant Cont. Items_WO CAL1'!P25:Q25</xm:f>
              <xm:sqref>R25</xm:sqref>
            </x14:sparkline>
            <x14:sparkline>
              <xm:f>'BX726 Plant Cont. Items_WO CAL1'!P26:Q26</xm:f>
              <xm:sqref>R26</xm:sqref>
            </x14:sparkline>
            <x14:sparkline>
              <xm:f>'BX726 Plant Cont. Items_WO CAL1'!P27:Q27</xm:f>
              <xm:sqref>R27</xm:sqref>
            </x14:sparkline>
            <x14:sparkline>
              <xm:f>'BX726 Plant Cont. Items_WO CAL1'!P28:Q28</xm:f>
              <xm:sqref>R28</xm:sqref>
            </x14:sparkline>
            <x14:sparkline>
              <xm:f>'BX726 Plant Cont. Items_WO CAL1'!P29:Q29</xm:f>
              <xm:sqref>R29</xm:sqref>
            </x14:sparkline>
            <x14:sparkline>
              <xm:f>'BX726 Plant Cont. Items_WO CAL1'!P30:Q30</xm:f>
              <xm:sqref>R30</xm:sqref>
            </x14:sparkline>
            <x14:sparkline>
              <xm:f>'BX726 Plant Cont. Items_WO CAL1'!P31:Q31</xm:f>
              <xm:sqref>R31</xm:sqref>
            </x14:sparkline>
            <x14:sparkline>
              <xm:f>'BX726 Plant Cont. Items_WO CAL1'!P32:Q32</xm:f>
              <xm:sqref>R32</xm:sqref>
            </x14:sparkline>
            <x14:sparkline>
              <xm:f>'BX726 Plant Cont. Items_WO CAL1'!P33:Q33</xm:f>
              <xm:sqref>R33</xm:sqref>
            </x14:sparkline>
            <x14:sparkline>
              <xm:f>'BX726 Plant Cont. Items_WO CAL1'!P34:Q34</xm:f>
              <xm:sqref>R34</xm:sqref>
            </x14:sparkline>
            <x14:sparkline>
              <xm:f>'BX726 Plant Cont. Items_WO CAL1'!P35:Q35</xm:f>
              <xm:sqref>R35</xm:sqref>
            </x14:sparkline>
            <x14:sparkline>
              <xm:f>'BX726 Plant Cont. Items_WO CAL1'!P36:Q36</xm:f>
              <xm:sqref>R36</xm:sqref>
            </x14:sparkline>
          </x14:sparklines>
        </x14:sparklineGroup>
        <x14:sparklineGroup displayEmptyCellsAs="gap" xr2:uid="{1827ED5B-5BA3-451E-BE33-AE3888077487}">
          <x14:colorSeries rgb="FF376092"/>
          <x14:colorNegative rgb="FFD00000"/>
          <x14:colorAxis rgb="FF000000"/>
          <x14:colorMarkers rgb="FFD00000"/>
          <x14:colorFirst rgb="FFD00000"/>
          <x14:colorLast rgb="FFD00000"/>
          <x14:colorHigh rgb="FFD00000"/>
          <x14:colorLow rgb="FFD00000"/>
          <x14:sparklines>
            <x14:sparkline>
              <xm:f>'BX726 Plant Cont. Items_WO CAL1'!L49:M49</xm:f>
              <xm:sqref>N49</xm:sqref>
            </x14:sparkline>
          </x14:sparklines>
        </x14:sparklineGroup>
        <x14:sparklineGroup displayEmptyCellsAs="gap" xr2:uid="{A3682767-4188-4C8C-BCE0-62F803664266}">
          <x14:colorSeries rgb="FF376092"/>
          <x14:colorNegative rgb="FFD00000"/>
          <x14:colorAxis rgb="FF000000"/>
          <x14:colorMarkers rgb="FFD00000"/>
          <x14:colorFirst rgb="FFD00000"/>
          <x14:colorLast rgb="FFD00000"/>
          <x14:colorHigh rgb="FFD00000"/>
          <x14:colorLow rgb="FFD00000"/>
          <x14:sparklines>
            <x14:sparkline>
              <xm:f>'BX726 Plant Cont. Items_WO CAL1'!E49:F49</xm:f>
              <xm:sqref>G49</xm:sqref>
            </x14:sparkline>
          </x14:sparklines>
        </x14:sparklineGroup>
        <x14:sparklineGroup displayEmptyCellsAs="gap" xr2:uid="{68B0A3E9-23B5-4482-813B-1548DC8777F8}">
          <x14:colorSeries rgb="FF376092"/>
          <x14:colorNegative rgb="FFD00000"/>
          <x14:colorAxis rgb="FF000000"/>
          <x14:colorMarkers rgb="FFD00000"/>
          <x14:colorFirst rgb="FFD00000"/>
          <x14:colorLast rgb="FFD00000"/>
          <x14:colorHigh rgb="FFD00000"/>
          <x14:colorLow rgb="FFD00000"/>
          <x14:sparklines>
            <x14:sparkline>
              <xm:f>'BX726 Plant Cont. Items_WO CAL1'!P49:Q49</xm:f>
              <xm:sqref>R49</xm:sqref>
            </x14:sparkline>
          </x14:sparklines>
        </x14:sparklineGroup>
      </x14:sparklineGroup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E6C778-70FF-4190-B7FD-6956BE074DDC}">
  <sheetPr>
    <tabColor theme="4" tint="0.59999389629810485"/>
  </sheetPr>
  <dimension ref="A1:U60"/>
  <sheetViews>
    <sheetView zoomScaleNormal="100" workbookViewId="0">
      <pane ySplit="2" topLeftCell="A3" activePane="bottomLeft" state="frozen"/>
      <selection pane="bottomLeft" activeCell="Q3" sqref="Q3"/>
    </sheetView>
  </sheetViews>
  <sheetFormatPr defaultRowHeight="12.75" x14ac:dyDescent="0.2"/>
  <cols>
    <col min="1" max="1" width="4" bestFit="1" customWidth="1"/>
    <col min="2" max="2" width="60.42578125" bestFit="1" customWidth="1"/>
    <col min="3" max="3" width="10.140625" customWidth="1"/>
    <col min="19" max="19" width="35.5703125" bestFit="1" customWidth="1"/>
    <col min="20" max="20" width="211.42578125" bestFit="1" customWidth="1"/>
  </cols>
  <sheetData>
    <row r="1" spans="1:20" ht="15.75" thickBot="1" x14ac:dyDescent="0.3">
      <c r="A1" s="324" t="s">
        <v>18</v>
      </c>
      <c r="B1" s="357" t="s">
        <v>4</v>
      </c>
      <c r="C1" s="328" t="s">
        <v>1417</v>
      </c>
      <c r="D1" s="329"/>
      <c r="E1" s="329"/>
      <c r="F1" s="349"/>
      <c r="G1" s="359" t="s">
        <v>20</v>
      </c>
      <c r="H1" s="361" t="s">
        <v>0</v>
      </c>
      <c r="I1" s="362"/>
      <c r="J1" s="362"/>
      <c r="K1" s="362"/>
      <c r="L1" s="362"/>
      <c r="M1" s="363"/>
      <c r="N1" s="331" t="s">
        <v>21</v>
      </c>
      <c r="O1" s="333" t="s">
        <v>1</v>
      </c>
      <c r="P1" s="318"/>
      <c r="Q1" s="319"/>
      <c r="R1" s="355" t="s">
        <v>22</v>
      </c>
      <c r="S1" s="322" t="s">
        <v>23</v>
      </c>
      <c r="T1" s="322" t="s">
        <v>2</v>
      </c>
    </row>
    <row r="2" spans="1:20" ht="16.5" thickBot="1" x14ac:dyDescent="0.3">
      <c r="A2" s="325"/>
      <c r="B2" s="358"/>
      <c r="C2" s="277" t="s">
        <v>3</v>
      </c>
      <c r="D2" s="277" t="s">
        <v>1241</v>
      </c>
      <c r="E2" s="277" t="s">
        <v>1318</v>
      </c>
      <c r="F2" s="277" t="s">
        <v>1436</v>
      </c>
      <c r="G2" s="360"/>
      <c r="H2" s="45">
        <v>45739</v>
      </c>
      <c r="I2" s="45">
        <v>45746</v>
      </c>
      <c r="J2" s="45">
        <v>45753</v>
      </c>
      <c r="K2" s="45">
        <v>45760</v>
      </c>
      <c r="L2" s="45">
        <v>45774</v>
      </c>
      <c r="M2" s="45">
        <v>45781</v>
      </c>
      <c r="N2" s="364"/>
      <c r="O2" s="36">
        <v>45783</v>
      </c>
      <c r="P2" s="36">
        <v>45784</v>
      </c>
      <c r="Q2" s="36">
        <v>45785</v>
      </c>
      <c r="R2" s="356"/>
      <c r="S2" s="323"/>
      <c r="T2" s="323"/>
    </row>
    <row r="3" spans="1:20" ht="30.75" thickBot="1" x14ac:dyDescent="0.25">
      <c r="A3" s="284">
        <v>1</v>
      </c>
      <c r="B3" s="273" t="s">
        <v>48</v>
      </c>
      <c r="C3" s="19">
        <v>9.3019999999999996</v>
      </c>
      <c r="D3" s="61">
        <v>2.4449999999999998</v>
      </c>
      <c r="E3" s="61">
        <v>3.2679999999999998</v>
      </c>
      <c r="F3" s="73">
        <v>0</v>
      </c>
      <c r="G3" s="58"/>
      <c r="H3" s="198">
        <v>0</v>
      </c>
      <c r="I3" s="61">
        <v>0</v>
      </c>
      <c r="J3" s="61">
        <v>0</v>
      </c>
      <c r="K3" s="61">
        <v>12.65</v>
      </c>
      <c r="L3" s="61">
        <v>0</v>
      </c>
      <c r="M3" s="73">
        <v>0</v>
      </c>
      <c r="N3" s="268"/>
      <c r="O3" s="198">
        <v>0</v>
      </c>
      <c r="P3" s="61">
        <v>0</v>
      </c>
      <c r="Q3" s="73"/>
      <c r="R3" s="58"/>
      <c r="S3" s="204" t="s">
        <v>44</v>
      </c>
      <c r="T3" s="33" t="s">
        <v>31</v>
      </c>
    </row>
    <row r="4" spans="1:20" ht="30.75" thickBot="1" x14ac:dyDescent="0.25">
      <c r="A4" s="285">
        <v>2</v>
      </c>
      <c r="B4" s="274" t="s">
        <v>49</v>
      </c>
      <c r="C4" s="20">
        <v>13.95</v>
      </c>
      <c r="D4" s="24">
        <v>19.55</v>
      </c>
      <c r="E4" s="24">
        <v>19.600000000000001</v>
      </c>
      <c r="F4" s="44">
        <v>0</v>
      </c>
      <c r="G4" s="58"/>
      <c r="H4" s="199">
        <v>44.77</v>
      </c>
      <c r="I4" s="24">
        <v>17.690000000000001</v>
      </c>
      <c r="J4" s="24">
        <v>39.47</v>
      </c>
      <c r="K4" s="24">
        <v>12.65</v>
      </c>
      <c r="L4" s="24">
        <v>15.62</v>
      </c>
      <c r="M4" s="44">
        <v>0</v>
      </c>
      <c r="N4" s="42"/>
      <c r="O4" s="199">
        <v>0</v>
      </c>
      <c r="P4" s="24">
        <v>0</v>
      </c>
      <c r="Q4" s="44"/>
      <c r="R4" s="58"/>
      <c r="S4" s="205" t="s">
        <v>44</v>
      </c>
      <c r="T4" s="34" t="s">
        <v>32</v>
      </c>
    </row>
    <row r="5" spans="1:20" ht="15.75" thickBot="1" x14ac:dyDescent="0.25">
      <c r="A5" s="285">
        <v>3</v>
      </c>
      <c r="B5" s="275" t="s">
        <v>50</v>
      </c>
      <c r="C5" s="20">
        <v>30.225999999999999</v>
      </c>
      <c r="D5" s="24">
        <v>29.32</v>
      </c>
      <c r="E5" s="24">
        <v>29.4</v>
      </c>
      <c r="F5" s="44">
        <v>34.869999999999997</v>
      </c>
      <c r="G5" s="58"/>
      <c r="H5" s="199">
        <v>29.84</v>
      </c>
      <c r="I5" s="24">
        <v>17.698</v>
      </c>
      <c r="J5" s="24">
        <v>52.62</v>
      </c>
      <c r="K5" s="24">
        <v>0</v>
      </c>
      <c r="L5" s="24">
        <v>46.87</v>
      </c>
      <c r="M5" s="44">
        <v>34.869999999999997</v>
      </c>
      <c r="N5" s="42"/>
      <c r="O5" s="199">
        <v>71.42</v>
      </c>
      <c r="P5" s="24">
        <v>35.71</v>
      </c>
      <c r="Q5" s="44"/>
      <c r="R5" s="58"/>
      <c r="S5" s="205" t="s">
        <v>45</v>
      </c>
      <c r="T5" s="8" t="s">
        <v>7</v>
      </c>
    </row>
    <row r="6" spans="1:20" ht="15.75" thickBot="1" x14ac:dyDescent="0.25">
      <c r="A6" s="285">
        <v>4</v>
      </c>
      <c r="B6" s="274" t="s">
        <v>51</v>
      </c>
      <c r="C6" s="20">
        <v>20.93</v>
      </c>
      <c r="D6" s="24">
        <v>31.78</v>
      </c>
      <c r="E6" s="24">
        <v>42.48</v>
      </c>
      <c r="F6" s="44">
        <v>23.25</v>
      </c>
      <c r="G6" s="58"/>
      <c r="H6" s="199">
        <v>44.77</v>
      </c>
      <c r="I6" s="24">
        <v>44.24</v>
      </c>
      <c r="J6" s="24">
        <v>39.47</v>
      </c>
      <c r="K6" s="24">
        <v>50.63</v>
      </c>
      <c r="L6" s="24">
        <v>31.25</v>
      </c>
      <c r="M6" s="44">
        <v>23.25</v>
      </c>
      <c r="N6" s="42"/>
      <c r="O6" s="199">
        <v>0</v>
      </c>
      <c r="P6" s="24">
        <v>35.71</v>
      </c>
      <c r="Q6" s="44"/>
      <c r="R6" s="58"/>
      <c r="S6" s="205" t="s">
        <v>45</v>
      </c>
      <c r="T6" s="8" t="s">
        <v>8</v>
      </c>
    </row>
    <row r="7" spans="1:20" ht="15.75" hidden="1" thickBot="1" x14ac:dyDescent="0.25">
      <c r="A7" s="285">
        <v>5</v>
      </c>
      <c r="B7" s="274" t="s">
        <v>52</v>
      </c>
      <c r="C7" s="22">
        <v>0</v>
      </c>
      <c r="D7" s="23">
        <v>0</v>
      </c>
      <c r="E7" s="23"/>
      <c r="F7" s="32"/>
      <c r="G7" s="58"/>
      <c r="H7" s="22"/>
      <c r="I7" s="23"/>
      <c r="J7" s="23"/>
      <c r="K7" s="23"/>
      <c r="L7" s="23"/>
      <c r="M7" s="32"/>
      <c r="N7" s="42"/>
      <c r="O7" s="199"/>
      <c r="P7" s="24"/>
      <c r="Q7" s="44"/>
      <c r="R7" s="58"/>
      <c r="S7" s="205" t="s">
        <v>44</v>
      </c>
      <c r="T7" s="8" t="s">
        <v>9</v>
      </c>
    </row>
    <row r="8" spans="1:20" ht="15.75" thickBot="1" x14ac:dyDescent="0.25">
      <c r="A8" s="285">
        <v>7</v>
      </c>
      <c r="B8" s="275" t="s">
        <v>54</v>
      </c>
      <c r="C8" s="20">
        <v>2.3250000000000002</v>
      </c>
      <c r="D8" s="21">
        <v>9.7799999999999994</v>
      </c>
      <c r="E8" s="21">
        <v>0</v>
      </c>
      <c r="F8" s="81">
        <v>11.62</v>
      </c>
      <c r="G8" s="58"/>
      <c r="H8" s="20">
        <v>0</v>
      </c>
      <c r="I8" s="21">
        <v>0</v>
      </c>
      <c r="J8" s="21">
        <v>0</v>
      </c>
      <c r="K8" s="21">
        <v>0</v>
      </c>
      <c r="L8" s="21">
        <v>0</v>
      </c>
      <c r="M8" s="81">
        <v>11.62</v>
      </c>
      <c r="N8" s="42"/>
      <c r="O8" s="199">
        <v>35.71</v>
      </c>
      <c r="P8" s="24">
        <v>0</v>
      </c>
      <c r="Q8" s="44"/>
      <c r="R8" s="58"/>
      <c r="S8" s="205" t="s">
        <v>44</v>
      </c>
      <c r="T8" s="8" t="s">
        <v>11</v>
      </c>
    </row>
    <row r="9" spans="1:20" ht="15.75" hidden="1" thickBot="1" x14ac:dyDescent="0.25">
      <c r="A9" s="285">
        <v>8</v>
      </c>
      <c r="B9" s="275" t="s">
        <v>55</v>
      </c>
      <c r="C9" s="20">
        <v>13.952999999999999</v>
      </c>
      <c r="D9" s="23">
        <v>0</v>
      </c>
      <c r="E9" s="23"/>
      <c r="F9" s="32"/>
      <c r="G9" s="58"/>
      <c r="H9" s="22">
        <v>0</v>
      </c>
      <c r="I9" s="23"/>
      <c r="J9" s="23"/>
      <c r="K9" s="23"/>
      <c r="L9" s="23"/>
      <c r="M9" s="32"/>
      <c r="N9" s="42"/>
      <c r="O9" s="199"/>
      <c r="P9" s="24"/>
      <c r="Q9" s="44"/>
      <c r="R9" s="58"/>
      <c r="S9" s="205" t="s">
        <v>45</v>
      </c>
      <c r="T9" s="8" t="s">
        <v>12</v>
      </c>
    </row>
    <row r="10" spans="1:20" ht="15.75" hidden="1" thickBot="1" x14ac:dyDescent="0.25">
      <c r="A10" s="285">
        <v>9</v>
      </c>
      <c r="B10" s="274" t="s">
        <v>56</v>
      </c>
      <c r="C10" s="199">
        <v>2.3250000000000002</v>
      </c>
      <c r="D10" s="23">
        <v>0</v>
      </c>
      <c r="E10" s="23"/>
      <c r="F10" s="32"/>
      <c r="G10" s="58"/>
      <c r="H10" s="22">
        <v>0</v>
      </c>
      <c r="I10" s="23"/>
      <c r="J10" s="23"/>
      <c r="K10" s="23"/>
      <c r="L10" s="23"/>
      <c r="M10" s="32"/>
      <c r="N10" s="42"/>
      <c r="O10" s="199"/>
      <c r="P10" s="24"/>
      <c r="Q10" s="44"/>
      <c r="R10" s="58"/>
      <c r="S10" s="205" t="s">
        <v>44</v>
      </c>
      <c r="T10" s="8" t="str">
        <f>UPPER("To fix the issue, it was necessary to remove the front right wheel and the front right wheel arch liner, align the front right fender, and reinstall everything.")</f>
        <v>TO FIX THE ISSUE, IT WAS NECESSARY TO REMOVE THE FRONT RIGHT WHEEL AND THE FRONT RIGHT WHEEL ARCH LINER, ALIGN THE FRONT RIGHT FENDER, AND REINSTALL EVERYTHING.</v>
      </c>
    </row>
    <row r="11" spans="1:20" ht="15.75" thickBot="1" x14ac:dyDescent="0.25">
      <c r="A11" s="285">
        <v>9.9523809523809508</v>
      </c>
      <c r="B11" s="274" t="s">
        <v>57</v>
      </c>
      <c r="C11" s="199">
        <v>2.3250000000000002</v>
      </c>
      <c r="D11" s="24">
        <v>2.4449999999999998</v>
      </c>
      <c r="E11" s="24">
        <v>0</v>
      </c>
      <c r="F11" s="44">
        <v>0</v>
      </c>
      <c r="G11" s="58"/>
      <c r="H11" s="199">
        <v>0</v>
      </c>
      <c r="I11" s="24">
        <v>0</v>
      </c>
      <c r="J11" s="24">
        <v>0</v>
      </c>
      <c r="K11" s="24">
        <v>0</v>
      </c>
      <c r="L11" s="24">
        <v>0</v>
      </c>
      <c r="M11" s="44">
        <v>0</v>
      </c>
      <c r="N11" s="42"/>
      <c r="O11" s="199">
        <v>0</v>
      </c>
      <c r="P11" s="24">
        <v>0</v>
      </c>
      <c r="Q11" s="44"/>
      <c r="R11" s="58"/>
      <c r="S11" s="205" t="s">
        <v>44</v>
      </c>
      <c r="T11" s="8" t="s">
        <v>13</v>
      </c>
    </row>
    <row r="12" spans="1:20" ht="15.75" thickBot="1" x14ac:dyDescent="0.25">
      <c r="A12" s="285">
        <v>11.0952380952381</v>
      </c>
      <c r="B12" s="274" t="s">
        <v>130</v>
      </c>
      <c r="C12" s="20">
        <v>2.3250000000000002</v>
      </c>
      <c r="D12" s="24">
        <v>4.8899999999999997</v>
      </c>
      <c r="E12" s="24">
        <v>0</v>
      </c>
      <c r="F12" s="44">
        <v>0</v>
      </c>
      <c r="G12" s="58"/>
      <c r="H12" s="199">
        <v>14.92</v>
      </c>
      <c r="I12" s="24">
        <v>0</v>
      </c>
      <c r="J12" s="24">
        <v>0</v>
      </c>
      <c r="K12" s="24">
        <v>0</v>
      </c>
      <c r="L12" s="24">
        <v>0</v>
      </c>
      <c r="M12" s="44">
        <v>0</v>
      </c>
      <c r="N12" s="42"/>
      <c r="O12" s="199">
        <v>0</v>
      </c>
      <c r="P12" s="24">
        <v>0</v>
      </c>
      <c r="Q12" s="44"/>
      <c r="R12" s="58"/>
      <c r="S12" s="205" t="s">
        <v>46</v>
      </c>
      <c r="T12" s="8" t="s">
        <v>14</v>
      </c>
    </row>
    <row r="13" spans="1:20" ht="15.75" thickBot="1" x14ac:dyDescent="0.25">
      <c r="A13" s="285">
        <v>12.2380952380952</v>
      </c>
      <c r="B13" s="276" t="s">
        <v>62</v>
      </c>
      <c r="C13" s="26">
        <v>0</v>
      </c>
      <c r="D13" s="21">
        <v>2.4809999999999999</v>
      </c>
      <c r="E13" s="21">
        <v>0</v>
      </c>
      <c r="F13" s="81">
        <v>0</v>
      </c>
      <c r="G13" s="58"/>
      <c r="H13" s="20">
        <v>0</v>
      </c>
      <c r="I13" s="21">
        <v>0</v>
      </c>
      <c r="J13" s="21">
        <v>0</v>
      </c>
      <c r="K13" s="21">
        <v>0</v>
      </c>
      <c r="L13" s="21">
        <v>0</v>
      </c>
      <c r="M13" s="81">
        <v>0</v>
      </c>
      <c r="N13" s="42"/>
      <c r="O13" s="199">
        <v>0</v>
      </c>
      <c r="P13" s="24">
        <v>0</v>
      </c>
      <c r="Q13" s="44"/>
      <c r="R13" s="58"/>
      <c r="S13" s="205" t="s">
        <v>44</v>
      </c>
      <c r="T13" s="8" t="s">
        <v>34</v>
      </c>
    </row>
    <row r="14" spans="1:20" ht="15.75" hidden="1" thickBot="1" x14ac:dyDescent="0.25">
      <c r="A14" s="285">
        <v>13.380952380952399</v>
      </c>
      <c r="B14" s="276" t="s">
        <v>65</v>
      </c>
      <c r="C14" s="278">
        <v>2.3250000000000002</v>
      </c>
      <c r="D14" s="23">
        <v>0</v>
      </c>
      <c r="E14" s="23"/>
      <c r="F14" s="32"/>
      <c r="G14" s="58"/>
      <c r="H14" s="22">
        <v>0</v>
      </c>
      <c r="I14" s="23"/>
      <c r="J14" s="23"/>
      <c r="K14" s="23"/>
      <c r="L14" s="23"/>
      <c r="M14" s="32"/>
      <c r="N14" s="42"/>
      <c r="O14" s="199"/>
      <c r="P14" s="24"/>
      <c r="Q14" s="44"/>
      <c r="R14" s="58"/>
      <c r="S14" s="205" t="s">
        <v>44</v>
      </c>
      <c r="T14" s="8" t="s">
        <v>38</v>
      </c>
    </row>
    <row r="15" spans="1:20" ht="15.75" thickBot="1" x14ac:dyDescent="0.25">
      <c r="A15" s="285">
        <v>14</v>
      </c>
      <c r="B15" s="276" t="s">
        <v>68</v>
      </c>
      <c r="C15" s="26">
        <v>4.6509999999999998</v>
      </c>
      <c r="D15" s="27">
        <v>12.22</v>
      </c>
      <c r="E15" s="27">
        <v>6.5350000000000001</v>
      </c>
      <c r="F15" s="74">
        <v>46.51</v>
      </c>
      <c r="G15" s="58"/>
      <c r="H15" s="199">
        <v>0</v>
      </c>
      <c r="I15" s="24">
        <v>0</v>
      </c>
      <c r="J15" s="24">
        <v>0</v>
      </c>
      <c r="K15" s="24">
        <v>12.65</v>
      </c>
      <c r="L15" s="24">
        <v>15.62</v>
      </c>
      <c r="M15" s="44">
        <v>46.51</v>
      </c>
      <c r="N15" s="269"/>
      <c r="O15" s="199">
        <v>0</v>
      </c>
      <c r="P15" s="24">
        <v>35.71</v>
      </c>
      <c r="Q15" s="44"/>
      <c r="R15" s="58"/>
      <c r="S15" s="214" t="s">
        <v>44</v>
      </c>
      <c r="T15" s="8" t="s">
        <v>40</v>
      </c>
    </row>
    <row r="16" spans="1:20" ht="15.75" thickBot="1" x14ac:dyDescent="0.25">
      <c r="A16" s="285">
        <v>15</v>
      </c>
      <c r="B16" s="280" t="s">
        <v>208</v>
      </c>
      <c r="C16" s="26">
        <v>4.6509999999999998</v>
      </c>
      <c r="D16" s="27">
        <v>0</v>
      </c>
      <c r="E16" s="27">
        <v>0</v>
      </c>
      <c r="F16" s="74">
        <v>0</v>
      </c>
      <c r="G16" s="58"/>
      <c r="H16" s="199">
        <v>0</v>
      </c>
      <c r="I16" s="24">
        <v>0</v>
      </c>
      <c r="J16" s="24">
        <v>0</v>
      </c>
      <c r="K16" s="24">
        <v>0</v>
      </c>
      <c r="L16" s="24">
        <v>0</v>
      </c>
      <c r="M16" s="44">
        <v>0</v>
      </c>
      <c r="N16" s="43"/>
      <c r="O16" s="199">
        <v>0</v>
      </c>
      <c r="P16" s="24">
        <v>0</v>
      </c>
      <c r="Q16" s="44"/>
      <c r="R16" s="58"/>
      <c r="S16" s="214" t="s">
        <v>44</v>
      </c>
      <c r="T16" s="209" t="s">
        <v>1330</v>
      </c>
    </row>
    <row r="17" spans="1:20" ht="30.75" hidden="1" thickBot="1" x14ac:dyDescent="0.25">
      <c r="A17" s="286">
        <v>1</v>
      </c>
      <c r="B17" s="280" t="s">
        <v>69</v>
      </c>
      <c r="C17" s="14"/>
      <c r="D17" s="15">
        <v>0</v>
      </c>
      <c r="E17" s="15">
        <v>0</v>
      </c>
      <c r="F17" s="40">
        <v>0</v>
      </c>
      <c r="G17" s="58"/>
      <c r="H17" s="14">
        <v>0</v>
      </c>
      <c r="I17" s="15">
        <v>0</v>
      </c>
      <c r="J17" s="15">
        <v>0</v>
      </c>
      <c r="K17" s="15">
        <v>0</v>
      </c>
      <c r="L17" s="15">
        <v>0</v>
      </c>
      <c r="M17" s="40">
        <v>0</v>
      </c>
      <c r="N17" s="219"/>
      <c r="O17" s="14">
        <v>0</v>
      </c>
      <c r="P17" s="15">
        <v>0</v>
      </c>
      <c r="Q17" s="40"/>
      <c r="R17" s="58"/>
      <c r="S17" s="205" t="s">
        <v>24</v>
      </c>
      <c r="T17" s="8" t="s">
        <v>26</v>
      </c>
    </row>
    <row r="18" spans="1:20" ht="15.75" hidden="1" thickBot="1" x14ac:dyDescent="0.25">
      <c r="A18" s="286">
        <v>2</v>
      </c>
      <c r="B18" s="280" t="s">
        <v>70</v>
      </c>
      <c r="C18" s="14"/>
      <c r="D18" s="15">
        <v>0</v>
      </c>
      <c r="E18" s="15">
        <v>0</v>
      </c>
      <c r="F18" s="40">
        <v>0</v>
      </c>
      <c r="G18" s="58"/>
      <c r="H18" s="14">
        <v>0</v>
      </c>
      <c r="I18" s="15">
        <v>0</v>
      </c>
      <c r="J18" s="15">
        <v>0</v>
      </c>
      <c r="K18" s="15">
        <v>0</v>
      </c>
      <c r="L18" s="15">
        <v>0</v>
      </c>
      <c r="M18" s="40">
        <v>0</v>
      </c>
      <c r="N18" s="42"/>
      <c r="O18" s="14">
        <v>0</v>
      </c>
      <c r="P18" s="15">
        <v>0</v>
      </c>
      <c r="Q18" s="40"/>
      <c r="R18" s="58"/>
      <c r="S18" s="205" t="s">
        <v>24</v>
      </c>
      <c r="T18" s="8" t="s">
        <v>27</v>
      </c>
    </row>
    <row r="19" spans="1:20" ht="15.75" hidden="1" thickBot="1" x14ac:dyDescent="0.25">
      <c r="A19" s="286">
        <v>3</v>
      </c>
      <c r="B19" s="280" t="s">
        <v>71</v>
      </c>
      <c r="C19" s="14"/>
      <c r="D19" s="15">
        <v>0</v>
      </c>
      <c r="E19" s="15">
        <v>0</v>
      </c>
      <c r="F19" s="40">
        <v>0</v>
      </c>
      <c r="G19" s="58"/>
      <c r="H19" s="14">
        <v>0</v>
      </c>
      <c r="I19" s="15">
        <v>0</v>
      </c>
      <c r="J19" s="15">
        <v>0</v>
      </c>
      <c r="K19" s="15">
        <v>0</v>
      </c>
      <c r="L19" s="15">
        <v>0</v>
      </c>
      <c r="M19" s="40">
        <v>0</v>
      </c>
      <c r="N19" s="42"/>
      <c r="O19" s="14">
        <v>0</v>
      </c>
      <c r="P19" s="15">
        <v>0</v>
      </c>
      <c r="Q19" s="40"/>
      <c r="R19" s="58"/>
      <c r="S19" s="205" t="s">
        <v>24</v>
      </c>
      <c r="T19" s="18" t="s">
        <v>28</v>
      </c>
    </row>
    <row r="20" spans="1:20" ht="15.75" hidden="1" thickBot="1" x14ac:dyDescent="0.25">
      <c r="A20" s="286">
        <v>4</v>
      </c>
      <c r="B20" s="280" t="s">
        <v>72</v>
      </c>
      <c r="C20" s="14"/>
      <c r="D20" s="15">
        <v>0</v>
      </c>
      <c r="E20" s="15">
        <v>0</v>
      </c>
      <c r="F20" s="40">
        <v>0</v>
      </c>
      <c r="G20" s="58"/>
      <c r="H20" s="14">
        <v>0</v>
      </c>
      <c r="I20" s="15">
        <v>0</v>
      </c>
      <c r="J20" s="15">
        <v>0</v>
      </c>
      <c r="K20" s="15">
        <v>0</v>
      </c>
      <c r="L20" s="15">
        <v>0</v>
      </c>
      <c r="M20" s="40">
        <v>0</v>
      </c>
      <c r="N20" s="42"/>
      <c r="O20" s="14">
        <v>0</v>
      </c>
      <c r="P20" s="15">
        <v>0</v>
      </c>
      <c r="Q20" s="40"/>
      <c r="R20" s="58"/>
      <c r="S20" s="205" t="s">
        <v>24</v>
      </c>
      <c r="T20" s="8" t="s">
        <v>29</v>
      </c>
    </row>
    <row r="21" spans="1:20" ht="15.75" hidden="1" thickBot="1" x14ac:dyDescent="0.25">
      <c r="A21" s="286">
        <v>5</v>
      </c>
      <c r="B21" s="307" t="s">
        <v>73</v>
      </c>
      <c r="C21" s="14"/>
      <c r="D21" s="15">
        <v>0</v>
      </c>
      <c r="E21" s="15">
        <v>0</v>
      </c>
      <c r="F21" s="40">
        <v>0</v>
      </c>
      <c r="G21" s="58"/>
      <c r="H21" s="14">
        <v>0</v>
      </c>
      <c r="I21" s="15">
        <v>0</v>
      </c>
      <c r="J21" s="15">
        <v>0</v>
      </c>
      <c r="K21" s="15">
        <v>0</v>
      </c>
      <c r="L21" s="15">
        <v>0</v>
      </c>
      <c r="M21" s="40">
        <v>0</v>
      </c>
      <c r="N21" s="42"/>
      <c r="O21" s="14">
        <v>0</v>
      </c>
      <c r="P21" s="15">
        <v>0</v>
      </c>
      <c r="Q21" s="40"/>
      <c r="R21" s="58"/>
      <c r="S21" s="205" t="s">
        <v>24</v>
      </c>
      <c r="T21" s="8" t="s">
        <v>30</v>
      </c>
    </row>
    <row r="22" spans="1:20" ht="15.75" hidden="1" thickBot="1" x14ac:dyDescent="0.25">
      <c r="A22" s="286">
        <v>6</v>
      </c>
      <c r="B22" s="274" t="s">
        <v>53</v>
      </c>
      <c r="C22" s="22"/>
      <c r="D22" s="23">
        <v>0</v>
      </c>
      <c r="E22" s="23">
        <v>0</v>
      </c>
      <c r="F22" s="32">
        <v>0</v>
      </c>
      <c r="G22" s="58"/>
      <c r="H22" s="22">
        <v>0</v>
      </c>
      <c r="I22" s="23">
        <v>0</v>
      </c>
      <c r="J22" s="23">
        <v>0</v>
      </c>
      <c r="K22" s="23">
        <v>0</v>
      </c>
      <c r="L22" s="23">
        <v>0</v>
      </c>
      <c r="M22" s="32">
        <v>0</v>
      </c>
      <c r="N22" s="42"/>
      <c r="O22" s="22">
        <v>0</v>
      </c>
      <c r="P22" s="23">
        <v>0</v>
      </c>
      <c r="Q22" s="32"/>
      <c r="R22" s="58"/>
      <c r="S22" s="205" t="s">
        <v>44</v>
      </c>
      <c r="T22" s="8" t="s">
        <v>10</v>
      </c>
    </row>
    <row r="23" spans="1:20" ht="15.75" hidden="1" thickBot="1" x14ac:dyDescent="0.25">
      <c r="A23" s="286">
        <v>7</v>
      </c>
      <c r="B23" s="274" t="s">
        <v>58</v>
      </c>
      <c r="C23" s="29"/>
      <c r="D23" s="30">
        <v>0</v>
      </c>
      <c r="E23" s="30">
        <v>0</v>
      </c>
      <c r="F23" s="41">
        <v>0</v>
      </c>
      <c r="G23" s="58"/>
      <c r="H23" s="29">
        <v>0</v>
      </c>
      <c r="I23" s="30">
        <v>0</v>
      </c>
      <c r="J23" s="30">
        <v>0</v>
      </c>
      <c r="K23" s="30">
        <v>0</v>
      </c>
      <c r="L23" s="30">
        <v>0</v>
      </c>
      <c r="M23" s="41">
        <v>0</v>
      </c>
      <c r="N23" s="42"/>
      <c r="O23" s="22">
        <v>0</v>
      </c>
      <c r="P23" s="23">
        <v>0</v>
      </c>
      <c r="Q23" s="32"/>
      <c r="R23" s="58"/>
      <c r="S23" s="205" t="s">
        <v>44</v>
      </c>
      <c r="T23" s="8" t="s">
        <v>15</v>
      </c>
    </row>
    <row r="24" spans="1:20" ht="15.75" hidden="1" thickBot="1" x14ac:dyDescent="0.25">
      <c r="A24" s="286">
        <v>8</v>
      </c>
      <c r="B24" s="274" t="s">
        <v>59</v>
      </c>
      <c r="C24" s="29"/>
      <c r="D24" s="30">
        <v>0</v>
      </c>
      <c r="E24" s="30">
        <v>0</v>
      </c>
      <c r="F24" s="41">
        <v>0</v>
      </c>
      <c r="G24" s="58"/>
      <c r="H24" s="29">
        <v>0</v>
      </c>
      <c r="I24" s="30">
        <v>0</v>
      </c>
      <c r="J24" s="30">
        <v>0</v>
      </c>
      <c r="K24" s="30">
        <v>0</v>
      </c>
      <c r="L24" s="30">
        <v>0</v>
      </c>
      <c r="M24" s="41">
        <v>0</v>
      </c>
      <c r="N24" s="42"/>
      <c r="O24" s="22">
        <v>0</v>
      </c>
      <c r="P24" s="23">
        <v>0</v>
      </c>
      <c r="Q24" s="32"/>
      <c r="R24" s="58"/>
      <c r="S24" s="205" t="s">
        <v>44</v>
      </c>
      <c r="T24" s="8" t="s">
        <v>16</v>
      </c>
    </row>
    <row r="25" spans="1:20" ht="15.75" hidden="1" thickBot="1" x14ac:dyDescent="0.25">
      <c r="A25" s="286">
        <v>9</v>
      </c>
      <c r="B25" s="276" t="s">
        <v>60</v>
      </c>
      <c r="C25" s="29"/>
      <c r="D25" s="30">
        <v>0</v>
      </c>
      <c r="E25" s="30">
        <v>0</v>
      </c>
      <c r="F25" s="41">
        <v>0</v>
      </c>
      <c r="G25" s="58"/>
      <c r="H25" s="29">
        <v>0</v>
      </c>
      <c r="I25" s="30">
        <v>0</v>
      </c>
      <c r="J25" s="30">
        <v>0</v>
      </c>
      <c r="K25" s="30">
        <v>0</v>
      </c>
      <c r="L25" s="30">
        <v>0</v>
      </c>
      <c r="M25" s="41">
        <v>0</v>
      </c>
      <c r="N25" s="42"/>
      <c r="O25" s="22">
        <v>0</v>
      </c>
      <c r="P25" s="23">
        <v>0</v>
      </c>
      <c r="Q25" s="32"/>
      <c r="R25" s="58"/>
      <c r="S25" s="205" t="s">
        <v>44</v>
      </c>
      <c r="T25" s="8" t="s">
        <v>33</v>
      </c>
    </row>
    <row r="26" spans="1:20" ht="15.75" hidden="1" thickBot="1" x14ac:dyDescent="0.25">
      <c r="A26" s="286">
        <v>10</v>
      </c>
      <c r="B26" s="276" t="s">
        <v>61</v>
      </c>
      <c r="C26" s="29"/>
      <c r="D26" s="30">
        <v>0</v>
      </c>
      <c r="E26" s="30">
        <v>0</v>
      </c>
      <c r="F26" s="41">
        <v>0</v>
      </c>
      <c r="G26" s="58"/>
      <c r="H26" s="29">
        <v>0</v>
      </c>
      <c r="I26" s="30">
        <v>0</v>
      </c>
      <c r="J26" s="30">
        <v>0</v>
      </c>
      <c r="K26" s="30">
        <v>0</v>
      </c>
      <c r="L26" s="30">
        <v>0</v>
      </c>
      <c r="M26" s="41">
        <v>0</v>
      </c>
      <c r="N26" s="42"/>
      <c r="O26" s="22">
        <v>0</v>
      </c>
      <c r="P26" s="23">
        <v>0</v>
      </c>
      <c r="Q26" s="32"/>
      <c r="R26" s="58"/>
      <c r="S26" s="205" t="s">
        <v>47</v>
      </c>
      <c r="T26" s="8" t="s">
        <v>19</v>
      </c>
    </row>
    <row r="27" spans="1:20" ht="16.5" hidden="1" thickBot="1" x14ac:dyDescent="0.25">
      <c r="A27" s="286">
        <v>11</v>
      </c>
      <c r="B27" s="308" t="s">
        <v>25</v>
      </c>
      <c r="C27" s="29"/>
      <c r="D27" s="30">
        <v>0</v>
      </c>
      <c r="E27" s="30">
        <v>0</v>
      </c>
      <c r="F27" s="41">
        <v>0</v>
      </c>
      <c r="G27" s="58"/>
      <c r="H27" s="29">
        <v>0</v>
      </c>
      <c r="I27" s="30">
        <v>0</v>
      </c>
      <c r="J27" s="30">
        <v>0</v>
      </c>
      <c r="K27" s="30">
        <v>0</v>
      </c>
      <c r="L27" s="30">
        <v>0</v>
      </c>
      <c r="M27" s="41">
        <v>0</v>
      </c>
      <c r="N27" s="42"/>
      <c r="O27" s="22">
        <v>0</v>
      </c>
      <c r="P27" s="23">
        <v>0</v>
      </c>
      <c r="Q27" s="32"/>
      <c r="R27" s="58"/>
      <c r="S27" s="205" t="s">
        <v>44</v>
      </c>
      <c r="T27" s="8" t="s">
        <v>35</v>
      </c>
    </row>
    <row r="28" spans="1:20" ht="15.75" hidden="1" thickBot="1" x14ac:dyDescent="0.25">
      <c r="A28" s="286">
        <v>12</v>
      </c>
      <c r="B28" s="276" t="s">
        <v>63</v>
      </c>
      <c r="C28" s="29"/>
      <c r="D28" s="30">
        <v>0</v>
      </c>
      <c r="E28" s="30">
        <v>0</v>
      </c>
      <c r="F28" s="41">
        <v>0</v>
      </c>
      <c r="G28" s="58"/>
      <c r="H28" s="29">
        <v>0</v>
      </c>
      <c r="I28" s="30">
        <v>0</v>
      </c>
      <c r="J28" s="30">
        <v>0</v>
      </c>
      <c r="K28" s="30">
        <v>0</v>
      </c>
      <c r="L28" s="30">
        <v>0</v>
      </c>
      <c r="M28" s="41">
        <v>0</v>
      </c>
      <c r="N28" s="42"/>
      <c r="O28" s="22">
        <v>0</v>
      </c>
      <c r="P28" s="23">
        <v>0</v>
      </c>
      <c r="Q28" s="32"/>
      <c r="R28" s="58"/>
      <c r="S28" s="205" t="s">
        <v>47</v>
      </c>
      <c r="T28" s="8" t="s">
        <v>36</v>
      </c>
    </row>
    <row r="29" spans="1:20" ht="30.75" hidden="1" thickBot="1" x14ac:dyDescent="0.25">
      <c r="A29" s="286">
        <v>13</v>
      </c>
      <c r="B29" s="276" t="s">
        <v>64</v>
      </c>
      <c r="C29" s="29"/>
      <c r="D29" s="30">
        <v>0</v>
      </c>
      <c r="E29" s="30">
        <v>0</v>
      </c>
      <c r="F29" s="41">
        <v>0</v>
      </c>
      <c r="G29" s="58"/>
      <c r="H29" s="29">
        <v>0</v>
      </c>
      <c r="I29" s="30">
        <v>0</v>
      </c>
      <c r="J29" s="30">
        <v>0</v>
      </c>
      <c r="K29" s="30">
        <v>0</v>
      </c>
      <c r="L29" s="30">
        <v>0</v>
      </c>
      <c r="M29" s="41">
        <v>0</v>
      </c>
      <c r="N29" s="42"/>
      <c r="O29" s="22">
        <v>0</v>
      </c>
      <c r="P29" s="23">
        <v>0</v>
      </c>
      <c r="Q29" s="32"/>
      <c r="R29" s="58"/>
      <c r="S29" s="205" t="s">
        <v>47</v>
      </c>
      <c r="T29" s="34" t="s">
        <v>37</v>
      </c>
    </row>
    <row r="30" spans="1:20" ht="15.75" hidden="1" thickBot="1" x14ac:dyDescent="0.25">
      <c r="A30" s="286">
        <v>14</v>
      </c>
      <c r="B30" s="280" t="s">
        <v>201</v>
      </c>
      <c r="C30" s="309"/>
      <c r="D30" s="13">
        <v>0</v>
      </c>
      <c r="E30" s="13">
        <v>0</v>
      </c>
      <c r="F30" s="38">
        <v>0</v>
      </c>
      <c r="G30" s="58"/>
      <c r="H30" s="309">
        <v>0</v>
      </c>
      <c r="I30" s="13">
        <v>0</v>
      </c>
      <c r="J30" s="13">
        <v>0</v>
      </c>
      <c r="K30" s="13">
        <v>0</v>
      </c>
      <c r="L30" s="13">
        <v>0</v>
      </c>
      <c r="M30" s="38">
        <v>0</v>
      </c>
      <c r="N30" s="310"/>
      <c r="O30" s="309">
        <v>0</v>
      </c>
      <c r="P30" s="13">
        <v>0</v>
      </c>
      <c r="Q30" s="38"/>
      <c r="R30" s="58"/>
      <c r="S30" s="214" t="s">
        <v>44</v>
      </c>
      <c r="T30" s="18" t="s">
        <v>1240</v>
      </c>
    </row>
    <row r="31" spans="1:20" s="1" customFormat="1" ht="15.75" hidden="1" thickBot="1" x14ac:dyDescent="0.25">
      <c r="A31" s="286">
        <v>15</v>
      </c>
      <c r="B31" s="276" t="s">
        <v>66</v>
      </c>
      <c r="C31" s="29"/>
      <c r="D31" s="30">
        <v>0</v>
      </c>
      <c r="E31" s="30">
        <v>0</v>
      </c>
      <c r="F31" s="41">
        <v>0</v>
      </c>
      <c r="G31" s="58"/>
      <c r="H31" s="29">
        <v>0</v>
      </c>
      <c r="I31" s="30">
        <v>0</v>
      </c>
      <c r="J31" s="30">
        <v>0</v>
      </c>
      <c r="K31" s="30">
        <v>0</v>
      </c>
      <c r="L31" s="30">
        <v>0</v>
      </c>
      <c r="M31" s="41">
        <v>0</v>
      </c>
      <c r="N31" s="42"/>
      <c r="O31" s="22">
        <v>0</v>
      </c>
      <c r="P31" s="23">
        <v>0</v>
      </c>
      <c r="Q31" s="32"/>
      <c r="R31" s="58"/>
      <c r="S31" s="205" t="s">
        <v>47</v>
      </c>
      <c r="T31" s="8" t="s">
        <v>38</v>
      </c>
    </row>
    <row r="32" spans="1:20" ht="15.75" hidden="1" thickBot="1" x14ac:dyDescent="0.25">
      <c r="A32" s="286">
        <v>16</v>
      </c>
      <c r="B32" s="276" t="s">
        <v>67</v>
      </c>
      <c r="C32" s="29"/>
      <c r="D32" s="30">
        <v>0</v>
      </c>
      <c r="E32" s="30">
        <v>0</v>
      </c>
      <c r="F32" s="41">
        <v>0</v>
      </c>
      <c r="G32" s="58"/>
      <c r="H32" s="29">
        <v>0</v>
      </c>
      <c r="I32" s="30">
        <v>0</v>
      </c>
      <c r="J32" s="30">
        <v>0</v>
      </c>
      <c r="K32" s="30">
        <v>0</v>
      </c>
      <c r="L32" s="30">
        <v>0</v>
      </c>
      <c r="M32" s="41">
        <v>0</v>
      </c>
      <c r="N32" s="43"/>
      <c r="O32" s="22">
        <v>0</v>
      </c>
      <c r="P32" s="23">
        <v>0</v>
      </c>
      <c r="Q32" s="32"/>
      <c r="R32" s="58"/>
      <c r="S32" s="205" t="s">
        <v>44</v>
      </c>
      <c r="T32" s="8" t="s">
        <v>39</v>
      </c>
    </row>
    <row r="33" spans="1:20" ht="16.5" hidden="1" thickBot="1" x14ac:dyDescent="0.25">
      <c r="A33" s="283">
        <v>6</v>
      </c>
      <c r="B33" s="281" t="s">
        <v>196</v>
      </c>
      <c r="C33" s="14"/>
      <c r="D33" s="15">
        <v>0</v>
      </c>
      <c r="E33" s="15">
        <v>0</v>
      </c>
      <c r="F33" s="40">
        <v>0</v>
      </c>
      <c r="G33" s="58"/>
      <c r="H33" s="14">
        <v>0</v>
      </c>
      <c r="I33" s="15">
        <v>0</v>
      </c>
      <c r="J33" s="15">
        <v>0</v>
      </c>
      <c r="K33" s="15">
        <v>0</v>
      </c>
      <c r="L33" s="15">
        <v>0</v>
      </c>
      <c r="M33" s="40">
        <v>0</v>
      </c>
      <c r="N33" s="43"/>
      <c r="O33" s="14">
        <v>0</v>
      </c>
      <c r="P33" s="15">
        <v>0</v>
      </c>
      <c r="Q33" s="40"/>
      <c r="R33" s="58"/>
      <c r="S33" s="205" t="s">
        <v>24</v>
      </c>
      <c r="T33" s="8" t="s">
        <v>1256</v>
      </c>
    </row>
    <row r="34" spans="1:20" ht="16.5" hidden="1" thickBot="1" x14ac:dyDescent="0.25">
      <c r="A34" s="283">
        <v>7</v>
      </c>
      <c r="B34" s="281" t="s">
        <v>233</v>
      </c>
      <c r="C34" s="14"/>
      <c r="D34" s="15">
        <v>0</v>
      </c>
      <c r="E34" s="15">
        <v>0</v>
      </c>
      <c r="F34" s="40">
        <v>0</v>
      </c>
      <c r="G34" s="58"/>
      <c r="H34" s="14">
        <v>0</v>
      </c>
      <c r="I34" s="15">
        <v>0</v>
      </c>
      <c r="J34" s="15">
        <v>0</v>
      </c>
      <c r="K34" s="15">
        <v>0</v>
      </c>
      <c r="L34" s="15">
        <v>0</v>
      </c>
      <c r="M34" s="40">
        <v>0</v>
      </c>
      <c r="N34" s="43"/>
      <c r="O34" s="14">
        <v>0</v>
      </c>
      <c r="P34" s="15">
        <v>0</v>
      </c>
      <c r="Q34" s="40"/>
      <c r="R34" s="58"/>
      <c r="S34" s="205" t="s">
        <v>24</v>
      </c>
      <c r="T34" s="8" t="s">
        <v>1257</v>
      </c>
    </row>
    <row r="35" spans="1:20" ht="15.75" thickBot="1" x14ac:dyDescent="0.25">
      <c r="A35" s="313">
        <v>16</v>
      </c>
      <c r="B35" s="279" t="s">
        <v>82</v>
      </c>
      <c r="C35" s="278"/>
      <c r="D35" s="27"/>
      <c r="E35" s="27"/>
      <c r="F35" s="74"/>
      <c r="G35" s="58"/>
      <c r="H35" s="216"/>
      <c r="I35" s="207"/>
      <c r="J35" s="207"/>
      <c r="K35" s="207"/>
      <c r="L35" s="207"/>
      <c r="M35" s="208"/>
      <c r="N35" s="58"/>
      <c r="O35" s="199"/>
      <c r="P35" s="24"/>
      <c r="Q35" s="44"/>
      <c r="R35" s="58"/>
      <c r="S35" s="214"/>
      <c r="T35" s="209"/>
    </row>
    <row r="36" spans="1:20" ht="15.75" thickBot="1" x14ac:dyDescent="0.25">
      <c r="A36" s="313">
        <v>17</v>
      </c>
      <c r="B36" s="279" t="s">
        <v>448</v>
      </c>
      <c r="C36" s="278"/>
      <c r="D36" s="27"/>
      <c r="E36" s="27"/>
      <c r="F36" s="74"/>
      <c r="G36" s="58"/>
      <c r="H36" s="216"/>
      <c r="I36" s="207"/>
      <c r="J36" s="207"/>
      <c r="K36" s="207"/>
      <c r="L36" s="207"/>
      <c r="M36" s="208"/>
      <c r="N36" s="58"/>
      <c r="O36" s="199"/>
      <c r="P36" s="24"/>
      <c r="Q36" s="44"/>
      <c r="R36" s="58"/>
      <c r="S36" s="214"/>
      <c r="T36" s="209"/>
    </row>
    <row r="37" spans="1:20" ht="15.75" thickBot="1" x14ac:dyDescent="0.25">
      <c r="A37" s="313">
        <v>18</v>
      </c>
      <c r="B37" s="279" t="s">
        <v>110</v>
      </c>
      <c r="C37" s="278"/>
      <c r="D37" s="27"/>
      <c r="E37" s="27"/>
      <c r="F37" s="74"/>
      <c r="G37" s="58"/>
      <c r="H37" s="216"/>
      <c r="I37" s="207"/>
      <c r="J37" s="207"/>
      <c r="K37" s="207"/>
      <c r="L37" s="207"/>
      <c r="M37" s="208"/>
      <c r="N37" s="58"/>
      <c r="O37" s="199"/>
      <c r="P37" s="24"/>
      <c r="Q37" s="44"/>
      <c r="R37" s="58"/>
      <c r="S37" s="214"/>
      <c r="T37" s="209"/>
    </row>
    <row r="38" spans="1:20" ht="15.75" thickBot="1" x14ac:dyDescent="0.25">
      <c r="A38" s="313">
        <v>19</v>
      </c>
      <c r="B38" s="279" t="s">
        <v>89</v>
      </c>
      <c r="C38" s="278"/>
      <c r="D38" s="27"/>
      <c r="E38" s="27"/>
      <c r="F38" s="74"/>
      <c r="G38" s="58"/>
      <c r="H38" s="216"/>
      <c r="I38" s="207"/>
      <c r="J38" s="207"/>
      <c r="K38" s="207"/>
      <c r="L38" s="207"/>
      <c r="M38" s="208"/>
      <c r="N38" s="58"/>
      <c r="O38" s="199"/>
      <c r="P38" s="24"/>
      <c r="Q38" s="44"/>
      <c r="R38" s="58"/>
      <c r="S38" s="214"/>
      <c r="T38" s="209"/>
    </row>
    <row r="39" spans="1:20" ht="15.75" thickBot="1" x14ac:dyDescent="0.25">
      <c r="A39" s="313">
        <v>20</v>
      </c>
      <c r="B39" s="279" t="s">
        <v>592</v>
      </c>
      <c r="C39" s="278"/>
      <c r="D39" s="27"/>
      <c r="E39" s="27"/>
      <c r="F39" s="74"/>
      <c r="G39" s="58"/>
      <c r="H39" s="216"/>
      <c r="I39" s="207"/>
      <c r="J39" s="207"/>
      <c r="K39" s="207"/>
      <c r="L39" s="207"/>
      <c r="M39" s="208"/>
      <c r="N39" s="58"/>
      <c r="O39" s="199"/>
      <c r="P39" s="24"/>
      <c r="Q39" s="44"/>
      <c r="R39" s="58"/>
      <c r="S39" s="214"/>
      <c r="T39" s="209"/>
    </row>
    <row r="40" spans="1:20" ht="15.75" thickBot="1" x14ac:dyDescent="0.25">
      <c r="A40" s="313">
        <v>21</v>
      </c>
      <c r="B40" s="279" t="s">
        <v>172</v>
      </c>
      <c r="C40" s="278"/>
      <c r="D40" s="27"/>
      <c r="E40" s="27"/>
      <c r="F40" s="74"/>
      <c r="G40" s="58"/>
      <c r="H40" s="216"/>
      <c r="I40" s="207"/>
      <c r="J40" s="207"/>
      <c r="K40" s="207"/>
      <c r="L40" s="207"/>
      <c r="M40" s="208"/>
      <c r="N40" s="58"/>
      <c r="O40" s="199"/>
      <c r="P40" s="24"/>
      <c r="Q40" s="44"/>
      <c r="R40" s="58"/>
      <c r="S40" s="214"/>
      <c r="T40" s="209"/>
    </row>
    <row r="41" spans="1:20" ht="15.75" thickBot="1" x14ac:dyDescent="0.25">
      <c r="A41" s="313">
        <v>22</v>
      </c>
      <c r="B41" s="279" t="s">
        <v>767</v>
      </c>
      <c r="C41" s="278"/>
      <c r="D41" s="27"/>
      <c r="E41" s="27"/>
      <c r="F41" s="74"/>
      <c r="G41" s="58"/>
      <c r="H41" s="216"/>
      <c r="I41" s="207"/>
      <c r="J41" s="207"/>
      <c r="K41" s="207"/>
      <c r="L41" s="207"/>
      <c r="M41" s="208"/>
      <c r="N41" s="58"/>
      <c r="O41" s="199"/>
      <c r="P41" s="24"/>
      <c r="Q41" s="44"/>
      <c r="R41" s="58"/>
      <c r="S41" s="214"/>
      <c r="T41" s="209"/>
    </row>
    <row r="42" spans="1:20" ht="15.75" thickBot="1" x14ac:dyDescent="0.25">
      <c r="A42" s="314">
        <v>23</v>
      </c>
      <c r="B42" s="300" t="s">
        <v>934</v>
      </c>
      <c r="C42" s="282"/>
      <c r="D42" s="31"/>
      <c r="E42" s="31"/>
      <c r="F42" s="196"/>
      <c r="G42" s="58"/>
      <c r="H42" s="215"/>
      <c r="I42" s="197"/>
      <c r="J42" s="197"/>
      <c r="K42" s="197"/>
      <c r="L42" s="197"/>
      <c r="M42" s="195"/>
      <c r="N42" s="58"/>
      <c r="O42" s="200"/>
      <c r="P42" s="82"/>
      <c r="Q42" s="75"/>
      <c r="R42" s="58"/>
      <c r="S42" s="220"/>
      <c r="T42" s="210"/>
    </row>
    <row r="52" spans="1:21" ht="13.5" hidden="1" thickBot="1" x14ac:dyDescent="0.25"/>
    <row r="53" spans="1:21" ht="15.75" hidden="1" thickBot="1" x14ac:dyDescent="0.25">
      <c r="B53" s="203" t="s">
        <v>88</v>
      </c>
      <c r="C53" s="221">
        <v>0</v>
      </c>
      <c r="D53" s="221">
        <v>0</v>
      </c>
      <c r="E53" s="221">
        <v>0</v>
      </c>
      <c r="F53" s="231">
        <v>0</v>
      </c>
      <c r="G53" s="57"/>
      <c r="H53" s="232">
        <v>0</v>
      </c>
      <c r="I53" s="223">
        <v>0</v>
      </c>
      <c r="J53" s="222">
        <v>0</v>
      </c>
      <c r="K53" s="222">
        <v>0</v>
      </c>
      <c r="L53" s="222">
        <v>0</v>
      </c>
      <c r="M53" s="233">
        <v>0</v>
      </c>
      <c r="N53" s="57"/>
      <c r="O53" s="198">
        <v>0</v>
      </c>
      <c r="P53" s="61">
        <v>0</v>
      </c>
      <c r="Q53" s="73">
        <v>0</v>
      </c>
      <c r="R53" s="57"/>
    </row>
    <row r="54" spans="1:21" ht="15" hidden="1" x14ac:dyDescent="0.2">
      <c r="A54" s="256">
        <v>16</v>
      </c>
      <c r="B54" s="229" t="s">
        <v>221</v>
      </c>
      <c r="C54" s="224">
        <v>0</v>
      </c>
      <c r="D54" s="221">
        <v>0</v>
      </c>
      <c r="E54" s="221">
        <v>0</v>
      </c>
      <c r="F54" s="221">
        <v>0</v>
      </c>
      <c r="G54" s="245">
        <v>0</v>
      </c>
      <c r="H54" s="244"/>
      <c r="I54" s="246">
        <v>0</v>
      </c>
      <c r="J54" s="223">
        <v>0</v>
      </c>
      <c r="K54" s="222">
        <v>0</v>
      </c>
      <c r="L54" s="222">
        <v>0</v>
      </c>
      <c r="M54" s="222">
        <v>0</v>
      </c>
      <c r="N54" s="249">
        <v>0</v>
      </c>
      <c r="O54" s="244"/>
      <c r="P54" s="212">
        <v>0</v>
      </c>
      <c r="Q54" s="61">
        <v>0</v>
      </c>
      <c r="R54" s="84">
        <v>0</v>
      </c>
      <c r="S54" s="244"/>
      <c r="T54" s="253"/>
      <c r="U54" s="227"/>
    </row>
    <row r="55" spans="1:21" ht="15" hidden="1" x14ac:dyDescent="0.2">
      <c r="A55" s="257">
        <v>17</v>
      </c>
      <c r="B55" s="236" t="s">
        <v>205</v>
      </c>
      <c r="C55" s="259">
        <v>0</v>
      </c>
      <c r="D55" s="27">
        <v>0</v>
      </c>
      <c r="E55" s="27">
        <v>0</v>
      </c>
      <c r="F55" s="27">
        <v>0</v>
      </c>
      <c r="G55" s="28">
        <v>0</v>
      </c>
      <c r="H55" s="12"/>
      <c r="I55" s="247">
        <v>0</v>
      </c>
      <c r="J55" s="15">
        <v>0</v>
      </c>
      <c r="K55" s="207">
        <v>0</v>
      </c>
      <c r="L55" s="207">
        <v>0</v>
      </c>
      <c r="M55" s="207">
        <v>0</v>
      </c>
      <c r="N55" s="250">
        <v>0</v>
      </c>
      <c r="O55" s="12"/>
      <c r="P55" s="206">
        <v>0</v>
      </c>
      <c r="Q55" s="24">
        <v>0</v>
      </c>
      <c r="R55" s="25">
        <v>0</v>
      </c>
      <c r="S55" s="12"/>
      <c r="T55" s="254"/>
    </row>
    <row r="56" spans="1:21" ht="15" hidden="1" x14ac:dyDescent="0.2">
      <c r="A56" s="257">
        <v>18</v>
      </c>
      <c r="B56" s="236" t="s">
        <v>126</v>
      </c>
      <c r="C56" s="259">
        <v>0</v>
      </c>
      <c r="D56" s="27">
        <v>0</v>
      </c>
      <c r="E56" s="27">
        <v>0</v>
      </c>
      <c r="F56" s="27">
        <v>0</v>
      </c>
      <c r="G56" s="28">
        <v>0</v>
      </c>
      <c r="H56" s="12"/>
      <c r="I56" s="247">
        <v>0</v>
      </c>
      <c r="J56" s="15">
        <v>0</v>
      </c>
      <c r="K56" s="207">
        <v>0</v>
      </c>
      <c r="L56" s="207">
        <v>0</v>
      </c>
      <c r="M56" s="207">
        <v>0</v>
      </c>
      <c r="N56" s="250">
        <v>0</v>
      </c>
      <c r="O56" s="12"/>
      <c r="P56" s="206">
        <v>0</v>
      </c>
      <c r="Q56" s="24">
        <v>0</v>
      </c>
      <c r="R56" s="25">
        <v>0</v>
      </c>
      <c r="S56" s="12"/>
      <c r="T56" s="254"/>
    </row>
    <row r="57" spans="1:21" ht="15" hidden="1" x14ac:dyDescent="0.2">
      <c r="A57" s="257">
        <v>19</v>
      </c>
      <c r="B57" s="236" t="s">
        <v>88</v>
      </c>
      <c r="C57" s="259">
        <v>0</v>
      </c>
      <c r="D57" s="27">
        <v>0</v>
      </c>
      <c r="E57" s="27">
        <v>0</v>
      </c>
      <c r="F57" s="27">
        <v>0</v>
      </c>
      <c r="G57" s="28">
        <v>0</v>
      </c>
      <c r="H57" s="12"/>
      <c r="I57" s="247">
        <v>0</v>
      </c>
      <c r="J57" s="15">
        <v>0</v>
      </c>
      <c r="K57" s="207">
        <v>0</v>
      </c>
      <c r="L57" s="207">
        <v>0</v>
      </c>
      <c r="M57" s="207">
        <v>0</v>
      </c>
      <c r="N57" s="250">
        <v>0</v>
      </c>
      <c r="O57" s="12"/>
      <c r="P57" s="206">
        <v>0</v>
      </c>
      <c r="Q57" s="24">
        <v>0</v>
      </c>
      <c r="R57" s="25">
        <v>0</v>
      </c>
      <c r="S57" s="12"/>
      <c r="T57" s="254"/>
    </row>
    <row r="58" spans="1:21" ht="15" hidden="1" x14ac:dyDescent="0.2">
      <c r="A58" s="257">
        <v>20</v>
      </c>
      <c r="B58" s="236" t="s">
        <v>784</v>
      </c>
      <c r="C58" s="259">
        <v>0</v>
      </c>
      <c r="D58" s="27">
        <v>0</v>
      </c>
      <c r="E58" s="27">
        <v>0</v>
      </c>
      <c r="F58" s="27">
        <v>0</v>
      </c>
      <c r="G58" s="28">
        <v>0</v>
      </c>
      <c r="H58" s="12"/>
      <c r="I58" s="247">
        <v>0</v>
      </c>
      <c r="J58" s="15">
        <v>0</v>
      </c>
      <c r="K58" s="207">
        <v>0</v>
      </c>
      <c r="L58" s="207">
        <v>0</v>
      </c>
      <c r="M58" s="207">
        <v>0</v>
      </c>
      <c r="N58" s="250">
        <v>0</v>
      </c>
      <c r="O58" s="12"/>
      <c r="P58" s="206">
        <v>0</v>
      </c>
      <c r="Q58" s="24">
        <v>0</v>
      </c>
      <c r="R58" s="25">
        <v>0</v>
      </c>
      <c r="S58" s="12"/>
      <c r="T58" s="254"/>
    </row>
    <row r="59" spans="1:21" ht="15.75" hidden="1" thickBot="1" x14ac:dyDescent="0.25">
      <c r="A59" s="258">
        <v>21</v>
      </c>
      <c r="B59" s="230" t="s">
        <v>137</v>
      </c>
      <c r="C59" s="225">
        <v>0</v>
      </c>
      <c r="D59" s="31">
        <v>0</v>
      </c>
      <c r="E59" s="31">
        <v>0</v>
      </c>
      <c r="F59" s="31">
        <v>0</v>
      </c>
      <c r="G59" s="76">
        <v>0</v>
      </c>
      <c r="H59" s="16"/>
      <c r="I59" s="248">
        <v>0</v>
      </c>
      <c r="J59" s="37">
        <v>0</v>
      </c>
      <c r="K59" s="197">
        <v>0</v>
      </c>
      <c r="L59" s="197">
        <v>0</v>
      </c>
      <c r="M59" s="197">
        <v>0</v>
      </c>
      <c r="N59" s="251">
        <v>0</v>
      </c>
      <c r="O59" s="16"/>
      <c r="P59" s="213">
        <v>0</v>
      </c>
      <c r="Q59" s="82">
        <v>0</v>
      </c>
      <c r="R59" s="252">
        <v>0</v>
      </c>
      <c r="S59" s="16"/>
      <c r="T59" s="255"/>
    </row>
    <row r="60" spans="1:21" hidden="1" x14ac:dyDescent="0.2"/>
  </sheetData>
  <mergeCells count="10">
    <mergeCell ref="O1:Q1"/>
    <mergeCell ref="R1:R2"/>
    <mergeCell ref="S1:S2"/>
    <mergeCell ref="T1:T2"/>
    <mergeCell ref="A1:A2"/>
    <mergeCell ref="B1:B2"/>
    <mergeCell ref="C1:F1"/>
    <mergeCell ref="G1:G2"/>
    <mergeCell ref="H1:M1"/>
    <mergeCell ref="N1:N2"/>
  </mergeCells>
  <conditionalFormatting sqref="C3:F16 H3:M16 O3:Q16">
    <cfRule type="cellIs" dxfId="111" priority="5" operator="equal">
      <formula>0</formula>
    </cfRule>
  </conditionalFormatting>
  <conditionalFormatting sqref="C35:F42 H35:M42 O35:Q42">
    <cfRule type="cellIs" dxfId="110" priority="1" operator="equal">
      <formula>0</formula>
    </cfRule>
  </conditionalFormatting>
  <conditionalFormatting sqref="C53:F53">
    <cfRule type="cellIs" dxfId="109" priority="3" operator="equal">
      <formula>0</formula>
    </cfRule>
  </conditionalFormatting>
  <conditionalFormatting sqref="C54:G59 I54:N59 P54:R59">
    <cfRule type="cellIs" dxfId="108" priority="4" operator="equal">
      <formula>0</formula>
    </cfRule>
  </conditionalFormatting>
  <conditionalFormatting sqref="H53:M53 O53:Q53">
    <cfRule type="cellIs" dxfId="107" priority="2" operator="equal">
      <formula>0</formula>
    </cfRule>
  </conditionalFormatting>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43E1E166-965D-4932-B34E-769F780676D7}">
          <x14:colorSeries rgb="FF376092"/>
          <x14:colorNegative rgb="FFD00000"/>
          <x14:colorAxis rgb="FF000000"/>
          <x14:colorMarkers rgb="FFD00000"/>
          <x14:colorFirst rgb="FFD00000"/>
          <x14:colorLast rgb="FFD00000"/>
          <x14:colorHigh rgb="FFD00000"/>
          <x14:colorLow rgb="FFD00000"/>
          <x14:sparklines>
            <x14:sparkline>
              <xm:f>'BX726 Plant Cont.Items_FCPA CPs'!L35:M35</xm:f>
              <xm:sqref>N35</xm:sqref>
            </x14:sparkline>
            <x14:sparkline>
              <xm:f>'BX726 Plant Cont.Items_FCPA CPs'!L36:M36</xm:f>
              <xm:sqref>N36</xm:sqref>
            </x14:sparkline>
            <x14:sparkline>
              <xm:f>'BX726 Plant Cont.Items_FCPA CPs'!L37:M37</xm:f>
              <xm:sqref>N37</xm:sqref>
            </x14:sparkline>
            <x14:sparkline>
              <xm:f>'BX726 Plant Cont.Items_FCPA CPs'!L38:M38</xm:f>
              <xm:sqref>N38</xm:sqref>
            </x14:sparkline>
            <x14:sparkline>
              <xm:f>'BX726 Plant Cont.Items_FCPA CPs'!L39:M39</xm:f>
              <xm:sqref>N39</xm:sqref>
            </x14:sparkline>
            <x14:sparkline>
              <xm:f>'BX726 Plant Cont.Items_FCPA CPs'!L40:M40</xm:f>
              <xm:sqref>N40</xm:sqref>
            </x14:sparkline>
            <x14:sparkline>
              <xm:f>'BX726 Plant Cont.Items_FCPA CPs'!L41:M41</xm:f>
              <xm:sqref>N41</xm:sqref>
            </x14:sparkline>
            <x14:sparkline>
              <xm:f>'BX726 Plant Cont.Items_FCPA CPs'!L42:M42</xm:f>
              <xm:sqref>N42</xm:sqref>
            </x14:sparkline>
          </x14:sparklines>
        </x14:sparklineGroup>
        <x14:sparklineGroup displayEmptyCellsAs="gap" xr2:uid="{E634EF82-3D57-4B08-9618-7391E433D5BF}">
          <x14:colorSeries rgb="FF376092"/>
          <x14:colorNegative rgb="FFD00000"/>
          <x14:colorAxis rgb="FF000000"/>
          <x14:colorMarkers rgb="FFD00000"/>
          <x14:colorFirst rgb="FFD00000"/>
          <x14:colorLast rgb="FFD00000"/>
          <x14:colorHigh rgb="FFD00000"/>
          <x14:colorLow rgb="FFD00000"/>
          <x14:sparklines>
            <x14:sparkline>
              <xm:f>'BX726 Plant Cont.Items_FCPA CPs'!E3:F3</xm:f>
              <xm:sqref>G3</xm:sqref>
            </x14:sparkline>
            <x14:sparkline>
              <xm:f>'BX726 Plant Cont.Items_FCPA CPs'!E4:F4</xm:f>
              <xm:sqref>G4</xm:sqref>
            </x14:sparkline>
            <x14:sparkline>
              <xm:f>'BX726 Plant Cont.Items_FCPA CPs'!E5:F5</xm:f>
              <xm:sqref>G5</xm:sqref>
            </x14:sparkline>
            <x14:sparkline>
              <xm:f>'BX726 Plant Cont.Items_FCPA CPs'!E6:F6</xm:f>
              <xm:sqref>G6</xm:sqref>
            </x14:sparkline>
            <x14:sparkline>
              <xm:f>'BX726 Plant Cont.Items_FCPA CPs'!E7:F7</xm:f>
              <xm:sqref>G7</xm:sqref>
            </x14:sparkline>
            <x14:sparkline>
              <xm:f>'BX726 Plant Cont.Items_FCPA CPs'!E8:F8</xm:f>
              <xm:sqref>G8</xm:sqref>
            </x14:sparkline>
            <x14:sparkline>
              <xm:f>'BX726 Plant Cont.Items_FCPA CPs'!E9:F9</xm:f>
              <xm:sqref>G9</xm:sqref>
            </x14:sparkline>
            <x14:sparkline>
              <xm:f>'BX726 Plant Cont.Items_FCPA CPs'!E10:F10</xm:f>
              <xm:sqref>G10</xm:sqref>
            </x14:sparkline>
            <x14:sparkline>
              <xm:f>'BX726 Plant Cont.Items_FCPA CPs'!E11:F11</xm:f>
              <xm:sqref>G11</xm:sqref>
            </x14:sparkline>
            <x14:sparkline>
              <xm:f>'BX726 Plant Cont.Items_FCPA CPs'!E12:F12</xm:f>
              <xm:sqref>G12</xm:sqref>
            </x14:sparkline>
            <x14:sparkline>
              <xm:f>'BX726 Plant Cont.Items_FCPA CPs'!E13:F13</xm:f>
              <xm:sqref>G13</xm:sqref>
            </x14:sparkline>
            <x14:sparkline>
              <xm:f>'BX726 Plant Cont.Items_FCPA CPs'!E14:F14</xm:f>
              <xm:sqref>G14</xm:sqref>
            </x14:sparkline>
            <x14:sparkline>
              <xm:f>'BX726 Plant Cont.Items_FCPA CPs'!E15:F15</xm:f>
              <xm:sqref>G15</xm:sqref>
            </x14:sparkline>
            <x14:sparkline>
              <xm:f>'BX726 Plant Cont.Items_FCPA CPs'!E16:F16</xm:f>
              <xm:sqref>G16</xm:sqref>
            </x14:sparkline>
            <x14:sparkline>
              <xm:f>'BX726 Plant Cont.Items_FCPA CPs'!E17:F17</xm:f>
              <xm:sqref>G17</xm:sqref>
            </x14:sparkline>
            <x14:sparkline>
              <xm:f>'BX726 Plant Cont.Items_FCPA CPs'!E18:F18</xm:f>
              <xm:sqref>G18</xm:sqref>
            </x14:sparkline>
            <x14:sparkline>
              <xm:f>'BX726 Plant Cont.Items_FCPA CPs'!E19:F19</xm:f>
              <xm:sqref>G19</xm:sqref>
            </x14:sparkline>
            <x14:sparkline>
              <xm:f>'BX726 Plant Cont.Items_FCPA CPs'!E20:F20</xm:f>
              <xm:sqref>G20</xm:sqref>
            </x14:sparkline>
            <x14:sparkline>
              <xm:f>'BX726 Plant Cont.Items_FCPA CPs'!E21:F21</xm:f>
              <xm:sqref>G21</xm:sqref>
            </x14:sparkline>
            <x14:sparkline>
              <xm:f>'BX726 Plant Cont.Items_FCPA CPs'!E22:F22</xm:f>
              <xm:sqref>G22</xm:sqref>
            </x14:sparkline>
            <x14:sparkline>
              <xm:f>'BX726 Plant Cont.Items_FCPA CPs'!E23:F23</xm:f>
              <xm:sqref>G23</xm:sqref>
            </x14:sparkline>
            <x14:sparkline>
              <xm:f>'BX726 Plant Cont.Items_FCPA CPs'!E24:F24</xm:f>
              <xm:sqref>G24</xm:sqref>
            </x14:sparkline>
            <x14:sparkline>
              <xm:f>'BX726 Plant Cont.Items_FCPA CPs'!E25:F25</xm:f>
              <xm:sqref>G25</xm:sqref>
            </x14:sparkline>
            <x14:sparkline>
              <xm:f>'BX726 Plant Cont.Items_FCPA CPs'!E26:F26</xm:f>
              <xm:sqref>G26</xm:sqref>
            </x14:sparkline>
            <x14:sparkline>
              <xm:f>'BX726 Plant Cont.Items_FCPA CPs'!E27:F27</xm:f>
              <xm:sqref>G27</xm:sqref>
            </x14:sparkline>
            <x14:sparkline>
              <xm:f>'BX726 Plant Cont.Items_FCPA CPs'!E28:F28</xm:f>
              <xm:sqref>G28</xm:sqref>
            </x14:sparkline>
            <x14:sparkline>
              <xm:f>'BX726 Plant Cont.Items_FCPA CPs'!E29:F29</xm:f>
              <xm:sqref>G29</xm:sqref>
            </x14:sparkline>
            <x14:sparkline>
              <xm:f>'BX726 Plant Cont.Items_FCPA CPs'!E30:F30</xm:f>
              <xm:sqref>G30</xm:sqref>
            </x14:sparkline>
            <x14:sparkline>
              <xm:f>'BX726 Plant Cont.Items_FCPA CPs'!E31:F31</xm:f>
              <xm:sqref>G31</xm:sqref>
            </x14:sparkline>
            <x14:sparkline>
              <xm:f>'BX726 Plant Cont.Items_FCPA CPs'!E32:F32</xm:f>
              <xm:sqref>G32</xm:sqref>
            </x14:sparkline>
            <x14:sparkline>
              <xm:f>'BX726 Plant Cont.Items_FCPA CPs'!E33:F33</xm:f>
              <xm:sqref>G33</xm:sqref>
            </x14:sparkline>
            <x14:sparkline>
              <xm:f>'BX726 Plant Cont.Items_FCPA CPs'!E34:F34</xm:f>
              <xm:sqref>G34</xm:sqref>
            </x14:sparkline>
            <x14:sparkline>
              <xm:f>'BX726 Plant Cont.Items_FCPA CPs'!E35:F35</xm:f>
              <xm:sqref>G35</xm:sqref>
            </x14:sparkline>
            <x14:sparkline>
              <xm:f>'BX726 Plant Cont.Items_FCPA CPs'!E36:F36</xm:f>
              <xm:sqref>G36</xm:sqref>
            </x14:sparkline>
            <x14:sparkline>
              <xm:f>'BX726 Plant Cont.Items_FCPA CPs'!E37:F37</xm:f>
              <xm:sqref>G37</xm:sqref>
            </x14:sparkline>
            <x14:sparkline>
              <xm:f>'BX726 Plant Cont.Items_FCPA CPs'!E38:F38</xm:f>
              <xm:sqref>G38</xm:sqref>
            </x14:sparkline>
            <x14:sparkline>
              <xm:f>'BX726 Plant Cont.Items_FCPA CPs'!E39:F39</xm:f>
              <xm:sqref>G39</xm:sqref>
            </x14:sparkline>
            <x14:sparkline>
              <xm:f>'BX726 Plant Cont.Items_FCPA CPs'!E40:F40</xm:f>
              <xm:sqref>G40</xm:sqref>
            </x14:sparkline>
            <x14:sparkline>
              <xm:f>'BX726 Plant Cont.Items_FCPA CPs'!E41:F41</xm:f>
              <xm:sqref>G41</xm:sqref>
            </x14:sparkline>
            <x14:sparkline>
              <xm:f>'BX726 Plant Cont.Items_FCPA CPs'!E42:F42</xm:f>
              <xm:sqref>G42</xm:sqref>
            </x14:sparkline>
          </x14:sparklines>
        </x14:sparklineGroup>
        <x14:sparklineGroup displayEmptyCellsAs="gap" xr2:uid="{BDCB35D4-AC26-4228-9E7E-F847E45DAA18}">
          <x14:colorSeries rgb="FF376092"/>
          <x14:colorNegative rgb="FFD00000"/>
          <x14:colorAxis rgb="FF000000"/>
          <x14:colorMarkers rgb="FFD00000"/>
          <x14:colorFirst rgb="FFD00000"/>
          <x14:colorLast rgb="FFD00000"/>
          <x14:colorHigh rgb="FFD00000"/>
          <x14:colorLow rgb="FFD00000"/>
          <x14:sparklines>
            <x14:sparkline>
              <xm:f>'BX726 Plant Cont.Items_FCPA CPs'!P3:Q3</xm:f>
              <xm:sqref>R3</xm:sqref>
            </x14:sparkline>
            <x14:sparkline>
              <xm:f>'BX726 Plant Cont.Items_FCPA CPs'!P4:Q4</xm:f>
              <xm:sqref>R4</xm:sqref>
            </x14:sparkline>
            <x14:sparkline>
              <xm:f>'BX726 Plant Cont.Items_FCPA CPs'!P5:Q5</xm:f>
              <xm:sqref>R5</xm:sqref>
            </x14:sparkline>
            <x14:sparkline>
              <xm:f>'BX726 Plant Cont.Items_FCPA CPs'!P6:Q6</xm:f>
              <xm:sqref>R6</xm:sqref>
            </x14:sparkline>
            <x14:sparkline>
              <xm:f>'BX726 Plant Cont.Items_FCPA CPs'!P7:Q7</xm:f>
              <xm:sqref>R7</xm:sqref>
            </x14:sparkline>
            <x14:sparkline>
              <xm:f>'BX726 Plant Cont.Items_FCPA CPs'!P8:Q8</xm:f>
              <xm:sqref>R8</xm:sqref>
            </x14:sparkline>
            <x14:sparkline>
              <xm:f>'BX726 Plant Cont.Items_FCPA CPs'!P9:Q9</xm:f>
              <xm:sqref>R9</xm:sqref>
            </x14:sparkline>
            <x14:sparkline>
              <xm:f>'BX726 Plant Cont.Items_FCPA CPs'!P10:Q10</xm:f>
              <xm:sqref>R10</xm:sqref>
            </x14:sparkline>
            <x14:sparkline>
              <xm:f>'BX726 Plant Cont.Items_FCPA CPs'!P11:Q11</xm:f>
              <xm:sqref>R11</xm:sqref>
            </x14:sparkline>
            <x14:sparkline>
              <xm:f>'BX726 Plant Cont.Items_FCPA CPs'!P12:Q12</xm:f>
              <xm:sqref>R12</xm:sqref>
            </x14:sparkline>
            <x14:sparkline>
              <xm:f>'BX726 Plant Cont.Items_FCPA CPs'!P13:Q13</xm:f>
              <xm:sqref>R13</xm:sqref>
            </x14:sparkline>
            <x14:sparkline>
              <xm:f>'BX726 Plant Cont.Items_FCPA CPs'!P14:Q14</xm:f>
              <xm:sqref>R14</xm:sqref>
            </x14:sparkline>
            <x14:sparkline>
              <xm:f>'BX726 Plant Cont.Items_FCPA CPs'!P15:Q15</xm:f>
              <xm:sqref>R15</xm:sqref>
            </x14:sparkline>
            <x14:sparkline>
              <xm:f>'BX726 Plant Cont.Items_FCPA CPs'!P16:Q16</xm:f>
              <xm:sqref>R16</xm:sqref>
            </x14:sparkline>
            <x14:sparkline>
              <xm:f>'BX726 Plant Cont.Items_FCPA CPs'!P17:Q17</xm:f>
              <xm:sqref>R17</xm:sqref>
            </x14:sparkline>
            <x14:sparkline>
              <xm:f>'BX726 Plant Cont.Items_FCPA CPs'!P18:Q18</xm:f>
              <xm:sqref>R18</xm:sqref>
            </x14:sparkline>
            <x14:sparkline>
              <xm:f>'BX726 Plant Cont.Items_FCPA CPs'!P19:Q19</xm:f>
              <xm:sqref>R19</xm:sqref>
            </x14:sparkline>
            <x14:sparkline>
              <xm:f>'BX726 Plant Cont.Items_FCPA CPs'!P20:Q20</xm:f>
              <xm:sqref>R20</xm:sqref>
            </x14:sparkline>
            <x14:sparkline>
              <xm:f>'BX726 Plant Cont.Items_FCPA CPs'!P21:Q21</xm:f>
              <xm:sqref>R21</xm:sqref>
            </x14:sparkline>
            <x14:sparkline>
              <xm:f>'BX726 Plant Cont.Items_FCPA CPs'!P22:Q22</xm:f>
              <xm:sqref>R22</xm:sqref>
            </x14:sparkline>
            <x14:sparkline>
              <xm:f>'BX726 Plant Cont.Items_FCPA CPs'!P23:Q23</xm:f>
              <xm:sqref>R23</xm:sqref>
            </x14:sparkline>
            <x14:sparkline>
              <xm:f>'BX726 Plant Cont.Items_FCPA CPs'!P24:Q24</xm:f>
              <xm:sqref>R24</xm:sqref>
            </x14:sparkline>
            <x14:sparkline>
              <xm:f>'BX726 Plant Cont.Items_FCPA CPs'!P25:Q25</xm:f>
              <xm:sqref>R25</xm:sqref>
            </x14:sparkline>
            <x14:sparkline>
              <xm:f>'BX726 Plant Cont.Items_FCPA CPs'!P26:Q26</xm:f>
              <xm:sqref>R26</xm:sqref>
            </x14:sparkline>
            <x14:sparkline>
              <xm:f>'BX726 Plant Cont.Items_FCPA CPs'!P27:Q27</xm:f>
              <xm:sqref>R27</xm:sqref>
            </x14:sparkline>
            <x14:sparkline>
              <xm:f>'BX726 Plant Cont.Items_FCPA CPs'!P28:Q28</xm:f>
              <xm:sqref>R28</xm:sqref>
            </x14:sparkline>
            <x14:sparkline>
              <xm:f>'BX726 Plant Cont.Items_FCPA CPs'!P29:Q29</xm:f>
              <xm:sqref>R29</xm:sqref>
            </x14:sparkline>
            <x14:sparkline>
              <xm:f>'BX726 Plant Cont.Items_FCPA CPs'!P30:Q30</xm:f>
              <xm:sqref>R30</xm:sqref>
            </x14:sparkline>
            <x14:sparkline>
              <xm:f>'BX726 Plant Cont.Items_FCPA CPs'!P31:Q31</xm:f>
              <xm:sqref>R31</xm:sqref>
            </x14:sparkline>
            <x14:sparkline>
              <xm:f>'BX726 Plant Cont.Items_FCPA CPs'!P32:Q32</xm:f>
              <xm:sqref>R32</xm:sqref>
            </x14:sparkline>
            <x14:sparkline>
              <xm:f>'BX726 Plant Cont.Items_FCPA CPs'!P33:Q33</xm:f>
              <xm:sqref>R33</xm:sqref>
            </x14:sparkline>
            <x14:sparkline>
              <xm:f>'BX726 Plant Cont.Items_FCPA CPs'!P34:Q34</xm:f>
              <xm:sqref>R34</xm:sqref>
            </x14:sparkline>
            <x14:sparkline>
              <xm:f>'BX726 Plant Cont.Items_FCPA CPs'!P35:Q35</xm:f>
              <xm:sqref>R35</xm:sqref>
            </x14:sparkline>
            <x14:sparkline>
              <xm:f>'BX726 Plant Cont.Items_FCPA CPs'!P36:Q36</xm:f>
              <xm:sqref>R36</xm:sqref>
            </x14:sparkline>
            <x14:sparkline>
              <xm:f>'BX726 Plant Cont.Items_FCPA CPs'!P37:Q37</xm:f>
              <xm:sqref>R37</xm:sqref>
            </x14:sparkline>
            <x14:sparkline>
              <xm:f>'BX726 Plant Cont.Items_FCPA CPs'!P38:Q38</xm:f>
              <xm:sqref>R38</xm:sqref>
            </x14:sparkline>
            <x14:sparkline>
              <xm:f>'BX726 Plant Cont.Items_FCPA CPs'!P39:Q39</xm:f>
              <xm:sqref>R39</xm:sqref>
            </x14:sparkline>
            <x14:sparkline>
              <xm:f>'BX726 Plant Cont.Items_FCPA CPs'!P40:Q40</xm:f>
              <xm:sqref>R40</xm:sqref>
            </x14:sparkline>
            <x14:sparkline>
              <xm:f>'BX726 Plant Cont.Items_FCPA CPs'!P41:Q41</xm:f>
              <xm:sqref>R41</xm:sqref>
            </x14:sparkline>
            <x14:sparkline>
              <xm:f>'BX726 Plant Cont.Items_FCPA CPs'!P42:Q42</xm:f>
              <xm:sqref>R42</xm:sqref>
            </x14:sparkline>
          </x14:sparklines>
        </x14:sparklineGroup>
        <x14:sparklineGroup displayEmptyCellsAs="gap" xr2:uid="{83370FD9-00F1-4F16-B714-7189358965F3}">
          <x14:colorSeries rgb="FF376092"/>
          <x14:colorNegative rgb="FFD00000"/>
          <x14:colorAxis rgb="FF000000"/>
          <x14:colorMarkers rgb="FFD00000"/>
          <x14:colorFirst rgb="FFD00000"/>
          <x14:colorLast rgb="FFD00000"/>
          <x14:colorHigh rgb="FFD00000"/>
          <x14:colorLow rgb="FFD00000"/>
          <x14:sparklines>
            <x14:sparkline>
              <xm:f>'BX726 Plant Cont.Items_FCPA CPs'!Q54:R54</xm:f>
              <xm:sqref>S54</xm:sqref>
            </x14:sparkline>
            <x14:sparkline>
              <xm:f>'BX726 Plant Cont.Items_FCPA CPs'!Q55:R55</xm:f>
              <xm:sqref>S55</xm:sqref>
            </x14:sparkline>
            <x14:sparkline>
              <xm:f>'BX726 Plant Cont.Items_FCPA CPs'!Q56:R56</xm:f>
              <xm:sqref>S56</xm:sqref>
            </x14:sparkline>
            <x14:sparkline>
              <xm:f>'BX726 Plant Cont.Items_FCPA CPs'!Q57:R57</xm:f>
              <xm:sqref>S57</xm:sqref>
            </x14:sparkline>
            <x14:sparkline>
              <xm:f>'BX726 Plant Cont.Items_FCPA CPs'!Q58:R58</xm:f>
              <xm:sqref>S58</xm:sqref>
            </x14:sparkline>
            <x14:sparkline>
              <xm:f>'BX726 Plant Cont.Items_FCPA CPs'!Q59:R59</xm:f>
              <xm:sqref>S59</xm:sqref>
            </x14:sparkline>
          </x14:sparklines>
        </x14:sparklineGroup>
        <x14:sparklineGroup displayEmptyCellsAs="gap" xr2:uid="{ADA52BD9-FB5B-4A78-9B06-7C59438D839B}">
          <x14:colorSeries rgb="FF376092"/>
          <x14:colorNegative rgb="FFD00000"/>
          <x14:colorAxis rgb="FF000000"/>
          <x14:colorMarkers rgb="FFD00000"/>
          <x14:colorFirst rgb="FFD00000"/>
          <x14:colorLast rgb="FFD00000"/>
          <x14:colorHigh rgb="FFD00000"/>
          <x14:colorLow rgb="FFD00000"/>
          <x14:sparklines>
            <x14:sparkline>
              <xm:f>'BX726 Plant Cont.Items_FCPA CPs'!F54:G54</xm:f>
              <xm:sqref>H54</xm:sqref>
            </x14:sparkline>
            <x14:sparkline>
              <xm:f>'BX726 Plant Cont.Items_FCPA CPs'!F55:G55</xm:f>
              <xm:sqref>H55</xm:sqref>
            </x14:sparkline>
            <x14:sparkline>
              <xm:f>'BX726 Plant Cont.Items_FCPA CPs'!F56:G56</xm:f>
              <xm:sqref>H56</xm:sqref>
            </x14:sparkline>
            <x14:sparkline>
              <xm:f>'BX726 Plant Cont.Items_FCPA CPs'!F57:G57</xm:f>
              <xm:sqref>H57</xm:sqref>
            </x14:sparkline>
            <x14:sparkline>
              <xm:f>'BX726 Plant Cont.Items_FCPA CPs'!F58:G58</xm:f>
              <xm:sqref>H58</xm:sqref>
            </x14:sparkline>
            <x14:sparkline>
              <xm:f>'BX726 Plant Cont.Items_FCPA CPs'!F59:G59</xm:f>
              <xm:sqref>H59</xm:sqref>
            </x14:sparkline>
          </x14:sparklines>
        </x14:sparklineGroup>
        <x14:sparklineGroup displayEmptyCellsAs="gap" xr2:uid="{66A96886-9B62-4BEC-A78F-6ECC2EED2C5A}">
          <x14:colorSeries rgb="FF376092"/>
          <x14:colorNegative rgb="FFD00000"/>
          <x14:colorAxis rgb="FF000000"/>
          <x14:colorMarkers rgb="FFD00000"/>
          <x14:colorFirst rgb="FFD00000"/>
          <x14:colorLast rgb="FFD00000"/>
          <x14:colorHigh rgb="FFD00000"/>
          <x14:colorLow rgb="FFD00000"/>
          <x14:sparklines>
            <x14:sparkline>
              <xm:f>'BX726 Plant Cont.Items_FCPA CPs'!M54:N54</xm:f>
              <xm:sqref>O54</xm:sqref>
            </x14:sparkline>
            <x14:sparkline>
              <xm:f>'BX726 Plant Cont.Items_FCPA CPs'!M55:N55</xm:f>
              <xm:sqref>O55</xm:sqref>
            </x14:sparkline>
            <x14:sparkline>
              <xm:f>'BX726 Plant Cont.Items_FCPA CPs'!M56:N56</xm:f>
              <xm:sqref>O56</xm:sqref>
            </x14:sparkline>
            <x14:sparkline>
              <xm:f>'BX726 Plant Cont.Items_FCPA CPs'!M57:N57</xm:f>
              <xm:sqref>O57</xm:sqref>
            </x14:sparkline>
            <x14:sparkline>
              <xm:f>'BX726 Plant Cont.Items_FCPA CPs'!M58:N58</xm:f>
              <xm:sqref>O58</xm:sqref>
            </x14:sparkline>
            <x14:sparkline>
              <xm:f>'BX726 Plant Cont.Items_FCPA CPs'!M59:N59</xm:f>
              <xm:sqref>O59</xm:sqref>
            </x14:sparkline>
          </x14:sparklines>
        </x14:sparklineGroup>
        <x14:sparklineGroup displayEmptyCellsAs="gap" xr2:uid="{98E3F35B-0CCB-4A22-B431-922EB338AD2B}">
          <x14:colorSeries rgb="FF376092"/>
          <x14:colorNegative rgb="FFD00000"/>
          <x14:colorAxis rgb="FF000000"/>
          <x14:colorMarkers rgb="FFD00000"/>
          <x14:colorFirst rgb="FFD00000"/>
          <x14:colorLast rgb="FFD00000"/>
          <x14:colorHigh rgb="FFD00000"/>
          <x14:colorLow rgb="FFD00000"/>
          <x14:sparklines>
            <x14:sparkline>
              <xm:f>'BX726 Plant Cont.Items_FCPA CPs'!L3:M3</xm:f>
              <xm:sqref>N3</xm:sqref>
            </x14:sparkline>
            <x14:sparkline>
              <xm:f>'BX726 Plant Cont.Items_FCPA CPs'!L4:M4</xm:f>
              <xm:sqref>N4</xm:sqref>
            </x14:sparkline>
            <x14:sparkline>
              <xm:f>'BX726 Plant Cont.Items_FCPA CPs'!L5:M5</xm:f>
              <xm:sqref>N5</xm:sqref>
            </x14:sparkline>
            <x14:sparkline>
              <xm:f>'BX726 Plant Cont.Items_FCPA CPs'!L6:M6</xm:f>
              <xm:sqref>N6</xm:sqref>
            </x14:sparkline>
            <x14:sparkline>
              <xm:f>'BX726 Plant Cont.Items_FCPA CPs'!L7:M7</xm:f>
              <xm:sqref>N7</xm:sqref>
            </x14:sparkline>
            <x14:sparkline>
              <xm:f>'BX726 Plant Cont.Items_FCPA CPs'!L8:M8</xm:f>
              <xm:sqref>N8</xm:sqref>
            </x14:sparkline>
            <x14:sparkline>
              <xm:f>'BX726 Plant Cont.Items_FCPA CPs'!L9:M9</xm:f>
              <xm:sqref>N9</xm:sqref>
            </x14:sparkline>
            <x14:sparkline>
              <xm:f>'BX726 Plant Cont.Items_FCPA CPs'!L10:M10</xm:f>
              <xm:sqref>N10</xm:sqref>
            </x14:sparkline>
            <x14:sparkline>
              <xm:f>'BX726 Plant Cont.Items_FCPA CPs'!L11:M11</xm:f>
              <xm:sqref>N11</xm:sqref>
            </x14:sparkline>
            <x14:sparkline>
              <xm:f>'BX726 Plant Cont.Items_FCPA CPs'!L12:M12</xm:f>
              <xm:sqref>N12</xm:sqref>
            </x14:sparkline>
            <x14:sparkline>
              <xm:f>'BX726 Plant Cont.Items_FCPA CPs'!L17:M17</xm:f>
              <xm:sqref>N17</xm:sqref>
            </x14:sparkline>
            <x14:sparkline>
              <xm:f>'BX726 Plant Cont.Items_FCPA CPs'!L18:M18</xm:f>
              <xm:sqref>N18</xm:sqref>
            </x14:sparkline>
            <x14:sparkline>
              <xm:f>'BX726 Plant Cont.Items_FCPA CPs'!L19:M19</xm:f>
              <xm:sqref>N19</xm:sqref>
            </x14:sparkline>
            <x14:sparkline>
              <xm:f>'BX726 Plant Cont.Items_FCPA CPs'!L20:M20</xm:f>
              <xm:sqref>N20</xm:sqref>
            </x14:sparkline>
            <x14:sparkline>
              <xm:f>'BX726 Plant Cont.Items_FCPA CPs'!L21:M21</xm:f>
              <xm:sqref>N21</xm:sqref>
            </x14:sparkline>
            <x14:sparkline>
              <xm:f>'BX726 Plant Cont.Items_FCPA CPs'!L22:M22</xm:f>
              <xm:sqref>N22</xm:sqref>
            </x14:sparkline>
            <x14:sparkline>
              <xm:f>'BX726 Plant Cont.Items_FCPA CPs'!L23:M23</xm:f>
              <xm:sqref>N23</xm:sqref>
            </x14:sparkline>
            <x14:sparkline>
              <xm:f>'BX726 Plant Cont.Items_FCPA CPs'!L24:M24</xm:f>
              <xm:sqref>N24</xm:sqref>
            </x14:sparkline>
            <x14:sparkline>
              <xm:f>'BX726 Plant Cont.Items_FCPA CPs'!L25:M25</xm:f>
              <xm:sqref>N25</xm:sqref>
            </x14:sparkline>
            <x14:sparkline>
              <xm:f>'BX726 Plant Cont.Items_FCPA CPs'!L26:M26</xm:f>
              <xm:sqref>N26</xm:sqref>
            </x14:sparkline>
            <x14:sparkline>
              <xm:f>'BX726 Plant Cont.Items_FCPA CPs'!L27:M27</xm:f>
              <xm:sqref>N27</xm:sqref>
            </x14:sparkline>
            <x14:sparkline>
              <xm:f>'BX726 Plant Cont.Items_FCPA CPs'!L28:M28</xm:f>
              <xm:sqref>N28</xm:sqref>
            </x14:sparkline>
            <x14:sparkline>
              <xm:f>'BX726 Plant Cont.Items_FCPA CPs'!L29:M29</xm:f>
              <xm:sqref>N29</xm:sqref>
            </x14:sparkline>
            <x14:sparkline>
              <xm:f>'BX726 Plant Cont.Items_FCPA CPs'!L31:M31</xm:f>
              <xm:sqref>N31</xm:sqref>
            </x14:sparkline>
            <x14:sparkline>
              <xm:f>'BX726 Plant Cont.Items_FCPA CPs'!L32:M32</xm:f>
              <xm:sqref>N32</xm:sqref>
            </x14:sparkline>
            <x14:sparkline>
              <xm:f>'BX726 Plant Cont.Items_FCPA CPs'!L13:M13</xm:f>
              <xm:sqref>N13</xm:sqref>
            </x14:sparkline>
            <x14:sparkline>
              <xm:f>'BX726 Plant Cont.Items_FCPA CPs'!L14:M14</xm:f>
              <xm:sqref>N14</xm:sqref>
            </x14:sparkline>
            <x14:sparkline>
              <xm:f>'BX726 Plant Cont.Items_FCPA CPs'!L15:M15</xm:f>
              <xm:sqref>N15</xm:sqref>
            </x14:sparkline>
            <x14:sparkline>
              <xm:f>'BX726 Plant Cont.Items_FCPA CPs'!L16:M16</xm:f>
              <xm:sqref>N16</xm:sqref>
            </x14:sparkline>
          </x14:sparklines>
        </x14:sparklineGroup>
        <x14:sparklineGroup displayEmptyCellsAs="gap" xr2:uid="{C7D377AE-BF74-461B-ADCD-4184E28D1CFB}">
          <x14:colorSeries rgb="FF376092"/>
          <x14:colorNegative rgb="FFD00000"/>
          <x14:colorAxis rgb="FF000000"/>
          <x14:colorMarkers rgb="FFD00000"/>
          <x14:colorFirst rgb="FFD00000"/>
          <x14:colorLast rgb="FFD00000"/>
          <x14:colorHigh rgb="FFD00000"/>
          <x14:colorLow rgb="FFD00000"/>
          <x14:sparklines>
            <x14:sparkline>
              <xm:f>'BX726 Plant Cont.Items_FCPA CPs'!L30:M30</xm:f>
              <xm:sqref>N30</xm:sqref>
            </x14:sparkline>
          </x14:sparklines>
        </x14:sparklineGroup>
        <x14:sparklineGroup displayEmptyCellsAs="gap" xr2:uid="{EE438C2E-D004-4063-ADCA-C36241D4B398}">
          <x14:colorSeries rgb="FF376092"/>
          <x14:colorNegative rgb="FFD00000"/>
          <x14:colorAxis rgb="FF000000"/>
          <x14:colorMarkers rgb="FFD00000"/>
          <x14:colorFirst rgb="FFD00000"/>
          <x14:colorLast rgb="FFD00000"/>
          <x14:colorHigh rgb="FFD00000"/>
          <x14:colorLow rgb="FFD00000"/>
          <x14:sparklines>
            <x14:sparkline>
              <xm:f>'BX726 Plant Cont.Items_FCPA CPs'!L34:M34</xm:f>
              <xm:sqref>N34</xm:sqref>
            </x14:sparkline>
            <x14:sparkline>
              <xm:f>'BX726 Plant Cont.Items_FCPA CPs'!L33:M33</xm:f>
              <xm:sqref>N33</xm:sqref>
            </x14:sparkline>
          </x14:sparklines>
        </x14:sparklineGroup>
        <x14:sparklineGroup displayEmptyCellsAs="gap" xr2:uid="{95398424-31C3-4586-9A55-B76CBDD80F8B}">
          <x14:colorSeries rgb="FF376092"/>
          <x14:colorNegative rgb="FFD00000"/>
          <x14:colorAxis rgb="FF000000"/>
          <x14:colorMarkers rgb="FFD00000"/>
          <x14:colorFirst rgb="FFD00000"/>
          <x14:colorLast rgb="FFD00000"/>
          <x14:colorHigh rgb="FFD00000"/>
          <x14:colorLow rgb="FFD00000"/>
          <x14:sparklines>
            <x14:sparkline>
              <xm:f>'BX726 Plant Cont.Items_FCPA CPs'!L53:M53</xm:f>
              <xm:sqref>N53</xm:sqref>
            </x14:sparkline>
          </x14:sparklines>
        </x14:sparklineGroup>
        <x14:sparklineGroup displayEmptyCellsAs="gap" xr2:uid="{F20F106A-D6AB-482D-A2DC-CB2F905991B5}">
          <x14:colorSeries rgb="FF376092"/>
          <x14:colorNegative rgb="FFD00000"/>
          <x14:colorAxis rgb="FF000000"/>
          <x14:colorMarkers rgb="FFD00000"/>
          <x14:colorFirst rgb="FFD00000"/>
          <x14:colorLast rgb="FFD00000"/>
          <x14:colorHigh rgb="FFD00000"/>
          <x14:colorLow rgb="FFD00000"/>
          <x14:sparklines>
            <x14:sparkline>
              <xm:f>'BX726 Plant Cont.Items_FCPA CPs'!E53:F53</xm:f>
              <xm:sqref>G53</xm:sqref>
            </x14:sparkline>
          </x14:sparklines>
        </x14:sparklineGroup>
        <x14:sparklineGroup displayEmptyCellsAs="gap" xr2:uid="{9297C073-4415-4D6B-B4A5-33603C3A9BB8}">
          <x14:colorSeries rgb="FF376092"/>
          <x14:colorNegative rgb="FFD00000"/>
          <x14:colorAxis rgb="FF000000"/>
          <x14:colorMarkers rgb="FFD00000"/>
          <x14:colorFirst rgb="FFD00000"/>
          <x14:colorLast rgb="FFD00000"/>
          <x14:colorHigh rgb="FFD00000"/>
          <x14:colorLow rgb="FFD00000"/>
          <x14:sparklines>
            <x14:sparkline>
              <xm:f>'BX726 Plant Cont.Items_FCPA CPs'!P53:Q53</xm:f>
              <xm:sqref>R53</xm:sqref>
            </x14:sparkline>
          </x14:sparklines>
        </x14:sparklineGroup>
      </x14:sparklineGroup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B30550-8065-4E91-9857-2C052A24A62C}">
  <dimension ref="A1:N42"/>
  <sheetViews>
    <sheetView zoomScale="90" zoomScaleNormal="90" workbookViewId="0">
      <selection activeCell="N21" sqref="N21"/>
    </sheetView>
  </sheetViews>
  <sheetFormatPr defaultRowHeight="12.75" x14ac:dyDescent="0.2"/>
  <cols>
    <col min="2" max="2" width="57.28515625" bestFit="1" customWidth="1"/>
    <col min="3" max="4" width="14" customWidth="1"/>
    <col min="5" max="5" width="18.5703125" customWidth="1"/>
    <col min="6" max="6" width="8.7109375" bestFit="1" customWidth="1"/>
    <col min="7" max="7" width="26.140625" bestFit="1" customWidth="1"/>
    <col min="8" max="8" width="16.5703125" customWidth="1"/>
    <col min="9" max="9" width="19.42578125" customWidth="1"/>
    <col min="10" max="10" width="16.5703125" customWidth="1"/>
  </cols>
  <sheetData>
    <row r="1" spans="1:14" x14ac:dyDescent="0.2">
      <c r="E1" s="367" t="s">
        <v>74</v>
      </c>
      <c r="F1" s="368"/>
      <c r="G1" s="368"/>
      <c r="H1" s="368"/>
      <c r="I1" s="369" t="s">
        <v>1239</v>
      </c>
      <c r="J1" s="370"/>
    </row>
    <row r="2" spans="1:14" ht="14.45" customHeight="1" x14ac:dyDescent="0.2">
      <c r="A2" s="371" t="s">
        <v>18</v>
      </c>
      <c r="B2" s="372" t="s">
        <v>4</v>
      </c>
      <c r="C2" s="373" t="s">
        <v>75</v>
      </c>
      <c r="D2" s="374" t="s">
        <v>1255</v>
      </c>
      <c r="E2" s="262" t="s">
        <v>76</v>
      </c>
      <c r="F2" s="46" t="s">
        <v>77</v>
      </c>
      <c r="G2" s="46" t="s">
        <v>78</v>
      </c>
      <c r="H2" s="46" t="s">
        <v>79</v>
      </c>
      <c r="I2" s="62" t="s">
        <v>78</v>
      </c>
      <c r="J2" s="71" t="s">
        <v>79</v>
      </c>
      <c r="K2" s="365" t="s">
        <v>80</v>
      </c>
    </row>
    <row r="3" spans="1:14" ht="15" x14ac:dyDescent="0.25">
      <c r="A3" s="371"/>
      <c r="B3" s="372"/>
      <c r="C3" s="373"/>
      <c r="D3" s="373"/>
      <c r="E3" s="263" t="s">
        <v>1318</v>
      </c>
      <c r="F3" s="63" t="s">
        <v>1318</v>
      </c>
      <c r="G3" s="63" t="s">
        <v>1318</v>
      </c>
      <c r="H3" s="47" t="s">
        <v>1318</v>
      </c>
      <c r="I3" s="63" t="s">
        <v>1239</v>
      </c>
      <c r="J3" s="72" t="s">
        <v>1239</v>
      </c>
      <c r="K3" s="366"/>
    </row>
    <row r="4" spans="1:14" ht="15" x14ac:dyDescent="0.2">
      <c r="A4" s="48">
        <v>1</v>
      </c>
      <c r="B4" s="49" t="s">
        <v>48</v>
      </c>
      <c r="C4" s="48" t="str">
        <f>VLOOKUP(B4,'RD STATUS'!A:B,2,0)</f>
        <v>Y</v>
      </c>
      <c r="D4" s="267" cm="1">
        <f t="array" ref="D4">MIN(IF('BX726 Plant Cont. Items_CAL 1'!B:B=B4, 'BX726 Plant Cont. Items_CAL 1'!C:E))</f>
        <v>1.534</v>
      </c>
      <c r="E4" s="264" t="e">
        <f>VLOOKUP(B4,'BX726 Plant Cont. Items_WO CAL1'!B:F,5,0)</f>
        <v>#N/A</v>
      </c>
      <c r="F4" s="50">
        <f>VLOOKUP(B4,'BX726 Plant Cont. Items_CAL 1'!B:F,5,0)</f>
        <v>1.4319999999999999</v>
      </c>
      <c r="G4" s="50">
        <f>VLOOKUP(B4,'BX726 Plant Cont.Items_FCPA CPs'!B:F,5,0)</f>
        <v>0</v>
      </c>
      <c r="H4" s="64">
        <v>8</v>
      </c>
      <c r="I4" s="50">
        <f>VLOOKUP(B4,'BX726 Plant Cont.Items_FCPA CPs'!B:M,12,0)</f>
        <v>0</v>
      </c>
      <c r="J4" s="64">
        <v>3</v>
      </c>
      <c r="K4" s="48" t="str">
        <f t="shared" ref="K4:K41" si="0">IF(ISNA(H4),
    IF(G4=0, IF(F4=0, "G", IF(F4&lt;D4, "Y", "R")),
       IF(I4=0, "Y", "R")),
    IF(H4=0,
        IF(G4=0, IF(F4=0, "G", IF(F4&lt;D4, "Y", "R")),
           IF(I4=0, "Y", "R")),
        IF(J4=0, "Y", "R")))</f>
        <v>R</v>
      </c>
    </row>
    <row r="5" spans="1:14" ht="15" x14ac:dyDescent="0.2">
      <c r="A5" s="48">
        <v>2</v>
      </c>
      <c r="B5" s="49" t="s">
        <v>49</v>
      </c>
      <c r="C5" s="48" t="str">
        <f>VLOOKUP(B5,'RD STATUS'!A:B,2,0)</f>
        <v>RR</v>
      </c>
      <c r="D5" s="267" cm="1">
        <f t="array" ref="D5">MIN(IF('BX726 Plant Cont. Items_CAL 1'!B:B=B5, 'BX726 Plant Cont. Items_CAL 1'!C:E))</f>
        <v>6.16</v>
      </c>
      <c r="E5" s="265">
        <f>VLOOKUP(B5,'BX726 Plant Cont. Items_WO CAL1'!B:F,5,0)</f>
        <v>5.3719999999999999</v>
      </c>
      <c r="F5" s="50">
        <f>VLOOKUP(B5,'BX726 Plant Cont. Items_CAL 1'!B:F,5,0)</f>
        <v>2.149</v>
      </c>
      <c r="G5" s="50">
        <f>VLOOKUP(B5,'BX726 Plant Cont.Items_FCPA CPs'!B:F,5,0)</f>
        <v>0</v>
      </c>
      <c r="H5" s="64">
        <v>19</v>
      </c>
      <c r="I5" s="50">
        <f>VLOOKUP(B5,'BX726 Plant Cont.Items_FCPA CPs'!B:M,12,0)</f>
        <v>0</v>
      </c>
      <c r="J5" s="64">
        <v>2</v>
      </c>
      <c r="K5" s="48" t="str">
        <f t="shared" si="0"/>
        <v>R</v>
      </c>
    </row>
    <row r="6" spans="1:14" ht="15" x14ac:dyDescent="0.2">
      <c r="A6" s="48">
        <v>3</v>
      </c>
      <c r="B6" s="49" t="s">
        <v>50</v>
      </c>
      <c r="C6" s="48" t="str">
        <f>VLOOKUP(B6,'RD STATUS'!A:B,2,0)</f>
        <v>G</v>
      </c>
      <c r="D6" s="267" cm="1">
        <f t="array" ref="D6">MIN(IF('BX726 Plant Cont. Items_CAL 1'!B:B=B6, 'BX726 Plant Cont. Items_CAL 1'!C:E))</f>
        <v>4.55</v>
      </c>
      <c r="E6" s="265">
        <f>VLOOKUP(B6,'BX726 Plant Cont. Items_WO CAL1'!B:F,5,0)</f>
        <v>50.97</v>
      </c>
      <c r="F6" s="50">
        <f>VLOOKUP(B6,'BX726 Plant Cont. Items_CAL 1'!B:F,5,0)</f>
        <v>3.2229999999999999</v>
      </c>
      <c r="G6" s="50">
        <f>VLOOKUP(B6,'BX726 Plant Cont.Items_FCPA CPs'!B:F,5,0)</f>
        <v>34.869999999999997</v>
      </c>
      <c r="H6" s="64">
        <v>2</v>
      </c>
      <c r="I6" s="50">
        <f>VLOOKUP(B6,'BX726 Plant Cont.Items_FCPA CPs'!B:M,12,0)</f>
        <v>34.869999999999997</v>
      </c>
      <c r="J6" s="64">
        <v>0</v>
      </c>
      <c r="K6" s="48" t="str">
        <f t="shared" si="0"/>
        <v>Y</v>
      </c>
      <c r="N6" s="52"/>
    </row>
    <row r="7" spans="1:14" ht="15" x14ac:dyDescent="0.2">
      <c r="A7" s="48">
        <v>4</v>
      </c>
      <c r="B7" s="49" t="s">
        <v>51</v>
      </c>
      <c r="C7" s="48" t="str">
        <f>VLOOKUP(B7,'RD STATUS'!A:B,2,0)</f>
        <v>G</v>
      </c>
      <c r="D7" s="267" cm="1">
        <f t="array" ref="D7">MIN(IF('BX726 Plant Cont. Items_CAL 1'!B:B=B7, 'BX726 Plant Cont. Items_CAL 1'!C:E))</f>
        <v>6.95</v>
      </c>
      <c r="E7" s="264">
        <f>VLOOKUP(B7,'BX726 Plant Cont. Items_WO CAL1'!B:F,5,0)</f>
        <v>48.35</v>
      </c>
      <c r="F7" s="50">
        <f>VLOOKUP(B7,'BX726 Plant Cont. Items_CAL 1'!B:F,5,0)</f>
        <v>4.6559999999999997</v>
      </c>
      <c r="G7" s="50">
        <f>VLOOKUP(B7,'BX726 Plant Cont.Items_FCPA CPs'!B:F,5,0)</f>
        <v>23.25</v>
      </c>
      <c r="H7" s="64">
        <v>17</v>
      </c>
      <c r="I7" s="50">
        <f>VLOOKUP(B7,'BX726 Plant Cont.Items_FCPA CPs'!B:M,12,0)</f>
        <v>23.25</v>
      </c>
      <c r="J7" s="64">
        <v>0</v>
      </c>
      <c r="K7" s="48" t="str">
        <f t="shared" si="0"/>
        <v>Y</v>
      </c>
    </row>
    <row r="8" spans="1:14" ht="15" x14ac:dyDescent="0.2">
      <c r="A8" s="48">
        <v>5</v>
      </c>
      <c r="B8" s="49" t="s">
        <v>52</v>
      </c>
      <c r="C8" s="48" t="str">
        <f>VLOOKUP(B8,'RD STATUS'!A:B,2,0)</f>
        <v>G</v>
      </c>
      <c r="D8" s="267" cm="1">
        <f t="array" ref="D8">MIN(IF('BX726 Plant Cont. Items_CAL 1'!B:B=B8, 'BX726 Plant Cont. Items_CAL 1'!C:E))</f>
        <v>0</v>
      </c>
      <c r="E8" s="264">
        <f>VLOOKUP(B8,'BX726 Plant Cont. Items_WO CAL1'!B:F,5,0)</f>
        <v>0</v>
      </c>
      <c r="F8" s="50">
        <f>VLOOKUP(B8,'BX726 Plant Cont. Items_CAL 1'!B:F,5,0)</f>
        <v>0</v>
      </c>
      <c r="G8" s="50">
        <f>VLOOKUP(B8,'BX726 Plant Cont.Items_FCPA CPs'!B:F,5,0)</f>
        <v>0</v>
      </c>
      <c r="H8" s="70">
        <v>0</v>
      </c>
      <c r="I8" s="50">
        <f>VLOOKUP(B8,'BX726 Plant Cont.Items_FCPA CPs'!B:M,12,0)</f>
        <v>0</v>
      </c>
      <c r="J8" s="70">
        <v>0</v>
      </c>
      <c r="K8" s="48" t="str">
        <f t="shared" si="0"/>
        <v>G</v>
      </c>
    </row>
    <row r="9" spans="1:14" ht="15" x14ac:dyDescent="0.2">
      <c r="A9" s="48">
        <v>6</v>
      </c>
      <c r="B9" s="53" t="s">
        <v>53</v>
      </c>
      <c r="C9" s="48" t="str">
        <f>VLOOKUP(B9,'RD STATUS'!A:B,2,0)</f>
        <v>Y</v>
      </c>
      <c r="D9" s="267" cm="1">
        <f t="array" ref="D9">MIN(IF('BX726 Plant Cont. Items_CAL 1'!B:B=B9, 'BX726 Plant Cont. Items_CAL 1'!C:E))</f>
        <v>0</v>
      </c>
      <c r="E9" s="264">
        <f>VLOOKUP(B9,'BX726 Plant Cont. Items_WO CAL1'!B:F,5,0)</f>
        <v>0</v>
      </c>
      <c r="F9" s="50">
        <f>VLOOKUP(B9,'BX726 Plant Cont. Items_CAL 1'!B:F,5,0)</f>
        <v>0</v>
      </c>
      <c r="G9" s="50">
        <f>VLOOKUP(B9,'BX726 Plant Cont.Items_FCPA CPs'!B:F,5,0)</f>
        <v>0</v>
      </c>
      <c r="H9" s="70">
        <v>0</v>
      </c>
      <c r="I9" s="50">
        <f>VLOOKUP(B9,'BX726 Plant Cont.Items_FCPA CPs'!B:M,12,0)</f>
        <v>0</v>
      </c>
      <c r="J9" s="70">
        <v>0</v>
      </c>
      <c r="K9" s="48" t="str">
        <f t="shared" si="0"/>
        <v>G</v>
      </c>
    </row>
    <row r="10" spans="1:14" ht="15" x14ac:dyDescent="0.2">
      <c r="A10" s="48">
        <v>7</v>
      </c>
      <c r="B10" s="49" t="s">
        <v>54</v>
      </c>
      <c r="C10" s="48" t="str">
        <f>VLOOKUP(B10,'RD STATUS'!A:B,2,0)</f>
        <v>G</v>
      </c>
      <c r="D10" s="267" cm="1">
        <f t="array" ref="D10">MIN(IF('BX726 Plant Cont. Items_CAL 1'!B:B=B10, 'BX726 Plant Cont. Items_CAL 1'!C:E))</f>
        <v>0.90200000000000002</v>
      </c>
      <c r="E10" s="264">
        <f>VLOOKUP(B10,'BX726 Plant Cont. Items_WO CAL1'!B:F,5,0)</f>
        <v>0.35799999999999998</v>
      </c>
      <c r="F10" s="50">
        <f>VLOOKUP(B10,'BX726 Plant Cont. Items_CAL 1'!B:F,5,0)</f>
        <v>1.0740000000000001</v>
      </c>
      <c r="G10" s="50">
        <f>VLOOKUP(B10,'BX726 Plant Cont.Items_FCPA CPs'!B:F,5,0)</f>
        <v>11.62</v>
      </c>
      <c r="H10" s="64">
        <v>12</v>
      </c>
      <c r="I10" s="50">
        <f>VLOOKUP(B10,'BX726 Plant Cont.Items_FCPA CPs'!B:M,12,0)</f>
        <v>11.62</v>
      </c>
      <c r="J10" s="64">
        <v>4</v>
      </c>
      <c r="K10" s="48" t="str">
        <f t="shared" si="0"/>
        <v>R</v>
      </c>
    </row>
    <row r="11" spans="1:14" ht="15" x14ac:dyDescent="0.2">
      <c r="A11" s="48">
        <v>8</v>
      </c>
      <c r="B11" s="49" t="s">
        <v>55</v>
      </c>
      <c r="C11" s="48" t="str">
        <f>VLOOKUP(B11,'RD STATUS'!A:B,2,0)</f>
        <v>G</v>
      </c>
      <c r="D11" s="267" cm="1">
        <f t="array" ref="D11">MIN(IF('BX726 Plant Cont. Items_CAL 1'!B:B=B11, 'BX726 Plant Cont. Items_CAL 1'!C:E))</f>
        <v>3.64</v>
      </c>
      <c r="E11" s="264">
        <f>VLOOKUP(B11,'BX726 Plant Cont. Items_WO CAL1'!B:F,5,0)</f>
        <v>14.68</v>
      </c>
      <c r="F11" s="50">
        <f>VLOOKUP(B11,'BX726 Plant Cont. Items_CAL 1'!B:F,5,0)</f>
        <v>3.2229999999999999</v>
      </c>
      <c r="G11" s="50">
        <f>VLOOKUP(B11,'BX726 Plant Cont.Items_FCPA CPs'!B:F,5,0)</f>
        <v>0</v>
      </c>
      <c r="H11" s="70">
        <v>0</v>
      </c>
      <c r="I11" s="50">
        <f>VLOOKUP(B11,'BX726 Plant Cont.Items_FCPA CPs'!B:M,12,0)</f>
        <v>0</v>
      </c>
      <c r="J11" s="70">
        <v>0</v>
      </c>
      <c r="K11" s="48" t="str">
        <f t="shared" si="0"/>
        <v>Y</v>
      </c>
    </row>
    <row r="12" spans="1:14" ht="15" x14ac:dyDescent="0.2">
      <c r="A12" s="48">
        <v>9</v>
      </c>
      <c r="B12" s="54" t="s">
        <v>56</v>
      </c>
      <c r="C12" s="48" t="str">
        <f>VLOOKUP(B12,'RD STATUS'!A:B,2,0)</f>
        <v>G</v>
      </c>
      <c r="D12" s="267" cm="1">
        <f t="array" ref="D12">MIN(IF('BX726 Plant Cont. Items_CAL 1'!B:B=B12, 'BX726 Plant Cont. Items_CAL 1'!C:E))</f>
        <v>0.27</v>
      </c>
      <c r="E12" s="264">
        <f>VLOOKUP(B12,'BX726 Plant Cont. Items_WO CAL1'!B:F,5,0)</f>
        <v>0.999</v>
      </c>
      <c r="F12" s="50">
        <f>VLOOKUP(B12,'BX726 Plant Cont. Items_CAL 1'!B:F,5,0)</f>
        <v>0.35799999999999998</v>
      </c>
      <c r="G12" s="50">
        <f>VLOOKUP(B12,'BX726 Plant Cont.Items_FCPA CPs'!B:F,5,0)</f>
        <v>0</v>
      </c>
      <c r="H12" s="70">
        <v>0</v>
      </c>
      <c r="I12" s="50">
        <f>VLOOKUP(B12,'BX726 Plant Cont.Items_FCPA CPs'!B:M,12,0)</f>
        <v>0</v>
      </c>
      <c r="J12" s="70">
        <v>0</v>
      </c>
      <c r="K12" s="48" t="str">
        <f t="shared" si="0"/>
        <v>R</v>
      </c>
    </row>
    <row r="13" spans="1:14" ht="15" x14ac:dyDescent="0.2">
      <c r="A13" s="48">
        <v>10</v>
      </c>
      <c r="B13" s="49" t="s">
        <v>57</v>
      </c>
      <c r="C13" s="48" t="str">
        <f>VLOOKUP(B13,'RD STATUS'!A:B,2,0)</f>
        <v>G</v>
      </c>
      <c r="D13" s="267" cm="1">
        <f t="array" ref="D13">MIN(IF('BX726 Plant Cont. Items_CAL 1'!B:B=B13, 'BX726 Plant Cont. Items_CAL 1'!C:E))</f>
        <v>0.18</v>
      </c>
      <c r="E13" s="264">
        <f>VLOOKUP(B13,'BX726 Plant Cont. Items_WO CAL1'!B:F,5,0)</f>
        <v>0.999</v>
      </c>
      <c r="F13" s="50">
        <f>VLOOKUP(B13,'BX726 Plant Cont. Items_CAL 1'!B:F,5,0)</f>
        <v>0</v>
      </c>
      <c r="G13" s="50">
        <f>VLOOKUP(B13,'BX726 Plant Cont.Items_FCPA CPs'!B:F,5,0)</f>
        <v>0</v>
      </c>
      <c r="H13" s="70">
        <v>0</v>
      </c>
      <c r="I13" s="50">
        <f>VLOOKUP(B13,'BX726 Plant Cont.Items_FCPA CPs'!B:M,12,0)</f>
        <v>0</v>
      </c>
      <c r="J13" s="70">
        <v>0</v>
      </c>
      <c r="K13" s="48" t="str">
        <f t="shared" si="0"/>
        <v>G</v>
      </c>
    </row>
    <row r="14" spans="1:14" ht="15" x14ac:dyDescent="0.2">
      <c r="A14" s="48">
        <v>11</v>
      </c>
      <c r="B14" s="49" t="s">
        <v>130</v>
      </c>
      <c r="C14" s="48" t="s">
        <v>84</v>
      </c>
      <c r="D14" s="267" cm="1">
        <f t="array" ref="D14">MIN(IF('BX726 Plant Cont. Items_CAL 1'!B:B=B14, 'BX726 Plant Cont. Items_CAL 1'!C:E))</f>
        <v>0.63</v>
      </c>
      <c r="E14" s="264">
        <f>VLOOKUP(B14,'BX726 Plant Cont. Items_WO CAL1'!B:F,5,0)</f>
        <v>0</v>
      </c>
      <c r="F14" s="50">
        <f>VLOOKUP(B14,'BX726 Plant Cont. Items_CAL 1'!B:F,5,0)</f>
        <v>1.0740000000000001</v>
      </c>
      <c r="G14" s="50">
        <f>VLOOKUP(B14,'BX726 Plant Cont.Items_FCPA CPs'!B:F,5,0)</f>
        <v>0</v>
      </c>
      <c r="H14" s="70">
        <v>0</v>
      </c>
      <c r="I14" s="50">
        <f>VLOOKUP(B14,'BX726 Plant Cont.Items_FCPA CPs'!B:M,12,0)</f>
        <v>0</v>
      </c>
      <c r="J14" s="70">
        <v>0</v>
      </c>
      <c r="K14" s="48" t="str">
        <f t="shared" si="0"/>
        <v>R</v>
      </c>
    </row>
    <row r="15" spans="1:14" ht="15" x14ac:dyDescent="0.2">
      <c r="A15" s="48">
        <v>12</v>
      </c>
      <c r="B15" s="49" t="s">
        <v>58</v>
      </c>
      <c r="C15" s="48" t="str">
        <f>VLOOKUP(B15,'RD STATUS'!A:B,2,0)</f>
        <v>G</v>
      </c>
      <c r="D15" s="267" cm="1">
        <f t="array" ref="D15">MIN(IF('BX726 Plant Cont. Items_CAL 1'!B:B=B15, 'BX726 Plant Cont. Items_CAL 1'!C:E))</f>
        <v>0.63</v>
      </c>
      <c r="E15" s="264">
        <f>VLOOKUP(B15,'BX726 Plant Cont. Items_WO CAL1'!B:F,5,0)</f>
        <v>0</v>
      </c>
      <c r="F15" s="50">
        <f>VLOOKUP(B15,'BX726 Plant Cont. Items_CAL 1'!B:F,5,0)</f>
        <v>0.71499999999999997</v>
      </c>
      <c r="G15" s="50">
        <f>VLOOKUP(B15,'BX726 Plant Cont.Items_FCPA CPs'!B:F,5,0)</f>
        <v>0</v>
      </c>
      <c r="H15" s="261" t="e">
        <v>#N/A</v>
      </c>
      <c r="I15" s="50">
        <f>VLOOKUP(B15,'BX726 Plant Cont.Items_FCPA CPs'!B:M,12,0)</f>
        <v>0</v>
      </c>
      <c r="J15" s="261" t="e">
        <v>#N/A</v>
      </c>
      <c r="K15" s="48" t="str">
        <f t="shared" si="0"/>
        <v>R</v>
      </c>
    </row>
    <row r="16" spans="1:14" ht="15" x14ac:dyDescent="0.2">
      <c r="A16" s="48">
        <v>13</v>
      </c>
      <c r="B16" s="49" t="s">
        <v>59</v>
      </c>
      <c r="C16" s="48" t="str">
        <f>VLOOKUP(B16,'RD STATUS'!A:B,2,0)</f>
        <v>RR</v>
      </c>
      <c r="D16" s="267" cm="1">
        <f t="array" ref="D16">MIN(IF('BX726 Plant Cont. Items_CAL 1'!B:B=B16, 'BX726 Plant Cont. Items_CAL 1'!C:E))</f>
        <v>0</v>
      </c>
      <c r="E16" s="265">
        <f>VLOOKUP(B16,'BX726 Plant Cont. Items_WO CAL1'!B:F,5,0)</f>
        <v>0.499</v>
      </c>
      <c r="F16" s="50">
        <f>VLOOKUP(B16,'BX726 Plant Cont. Items_CAL 1'!B:F,5,0)</f>
        <v>0</v>
      </c>
      <c r="G16" s="50">
        <f>VLOOKUP(B16,'BX726 Plant Cont.Items_FCPA CPs'!B:F,5,0)</f>
        <v>0</v>
      </c>
      <c r="H16" s="261" t="e">
        <v>#N/A</v>
      </c>
      <c r="I16" s="50">
        <f>VLOOKUP(B16,'BX726 Plant Cont.Items_FCPA CPs'!B:M,12,0)</f>
        <v>0</v>
      </c>
      <c r="J16" s="261" t="e">
        <v>#N/A</v>
      </c>
      <c r="K16" s="48" t="str">
        <f t="shared" si="0"/>
        <v>G</v>
      </c>
    </row>
    <row r="17" spans="1:11" ht="15" x14ac:dyDescent="0.2">
      <c r="A17" s="48">
        <v>14</v>
      </c>
      <c r="B17" s="49" t="s">
        <v>60</v>
      </c>
      <c r="C17" s="48" t="str">
        <f>VLOOKUP(B17,'RD STATUS'!A:B,2,0)</f>
        <v>Y</v>
      </c>
      <c r="D17" s="267" cm="1">
        <f t="array" ref="D17">MIN(IF('BX726 Plant Cont. Items_CAL 1'!B:B=B17, 'BX726 Plant Cont. Items_CAL 1'!C:E))</f>
        <v>0.49</v>
      </c>
      <c r="E17" s="264">
        <f>VLOOKUP(B17,'BX726 Plant Cont. Items_WO CAL1'!B:F,5,0)</f>
        <v>0.999</v>
      </c>
      <c r="F17" s="50">
        <f>VLOOKUP(B17,'BX726 Plant Cont. Items_CAL 1'!B:F,5,0)</f>
        <v>0.35799999999999998</v>
      </c>
      <c r="G17" s="50">
        <f>VLOOKUP(B17,'BX726 Plant Cont.Items_FCPA CPs'!B:F,5,0)</f>
        <v>0</v>
      </c>
      <c r="H17" s="261" t="e">
        <v>#N/A</v>
      </c>
      <c r="I17" s="50">
        <f>VLOOKUP(B17,'BX726 Plant Cont.Items_FCPA CPs'!B:M,12,0)</f>
        <v>0</v>
      </c>
      <c r="J17" s="261" t="e">
        <v>#N/A</v>
      </c>
      <c r="K17" s="48" t="str">
        <f t="shared" si="0"/>
        <v>Y</v>
      </c>
    </row>
    <row r="18" spans="1:11" ht="15" x14ac:dyDescent="0.2">
      <c r="A18" s="48">
        <v>15</v>
      </c>
      <c r="B18" s="49" t="s">
        <v>61</v>
      </c>
      <c r="C18" s="48" t="str">
        <f>VLOOKUP(B18,'RD STATUS'!A:B,2,0)</f>
        <v>G</v>
      </c>
      <c r="D18" s="267" cm="1">
        <f t="array" ref="D18">MIN(IF('BX726 Plant Cont. Items_CAL 1'!B:B=B18, 'BX726 Plant Cont. Items_CAL 1'!C:E))</f>
        <v>0</v>
      </c>
      <c r="E18" s="264">
        <f>VLOOKUP(B18,'BX726 Plant Cont. Items_WO CAL1'!B:F,5,0)</f>
        <v>0</v>
      </c>
      <c r="F18" s="50">
        <f>VLOOKUP(B18,'BX726 Plant Cont. Items_CAL 1'!B:F,5,0)</f>
        <v>0</v>
      </c>
      <c r="G18" s="50">
        <f>VLOOKUP(B18,'BX726 Plant Cont.Items_FCPA CPs'!B:F,5,0)</f>
        <v>0</v>
      </c>
      <c r="H18" s="261" t="e">
        <v>#N/A</v>
      </c>
      <c r="I18" s="50">
        <f>VLOOKUP(B18,'BX726 Plant Cont.Items_FCPA CPs'!B:M,12,0)</f>
        <v>0</v>
      </c>
      <c r="J18" s="261" t="e">
        <v>#N/A</v>
      </c>
      <c r="K18" s="48" t="str">
        <f t="shared" si="0"/>
        <v>G</v>
      </c>
    </row>
    <row r="19" spans="1:11" ht="15" x14ac:dyDescent="0.2">
      <c r="A19" s="48">
        <v>16</v>
      </c>
      <c r="B19" s="49" t="s">
        <v>62</v>
      </c>
      <c r="C19" s="48" t="str">
        <f>VLOOKUP(B19,'RD STATUS'!A:B,2,0)</f>
        <v>Y</v>
      </c>
      <c r="D19" s="267" cm="1">
        <f t="array" ref="D19">MIN(IF('BX726 Plant Cont. Items_CAL 1'!B:B=B19, 'BX726 Plant Cont. Items_CAL 1'!C:E))</f>
        <v>0</v>
      </c>
      <c r="E19" s="264">
        <f>VLOOKUP(B19,'BX726 Plant Cont. Items_WO CAL1'!B:F,5,0)</f>
        <v>0</v>
      </c>
      <c r="F19" s="50">
        <f>VLOOKUP(B19,'BX726 Plant Cont. Items_CAL 1'!B:F,5,0)</f>
        <v>0</v>
      </c>
      <c r="G19" s="50">
        <f>VLOOKUP(B19,'BX726 Plant Cont.Items_FCPA CPs'!B:F,5,0)</f>
        <v>0</v>
      </c>
      <c r="H19" s="64">
        <v>6</v>
      </c>
      <c r="I19" s="50">
        <f>VLOOKUP(B19,'BX726 Plant Cont.Items_FCPA CPs'!B:M,12,0)</f>
        <v>0</v>
      </c>
      <c r="J19" s="70">
        <v>0</v>
      </c>
      <c r="K19" s="48" t="str">
        <f t="shared" si="0"/>
        <v>Y</v>
      </c>
    </row>
    <row r="20" spans="1:11" ht="15" x14ac:dyDescent="0.2">
      <c r="A20" s="48">
        <v>17</v>
      </c>
      <c r="B20" s="49" t="s">
        <v>25</v>
      </c>
      <c r="C20" s="48" t="s">
        <v>84</v>
      </c>
      <c r="D20" s="267" cm="1">
        <f t="array" ref="D20">MIN(IF('BX726 Plant Cont. Items_CAL 1'!B:B=B20, 'BX726 Plant Cont. Items_CAL 1'!C:E))</f>
        <v>9.2999999999999999E-2</v>
      </c>
      <c r="E20" s="264">
        <f>VLOOKUP(B20,'BX726 Plant Cont. Items_WO CAL1'!B:F,5,0)</f>
        <v>0</v>
      </c>
      <c r="F20" s="50">
        <f>VLOOKUP(B20,'BX726 Plant Cont. Items_CAL 1'!B:F,5,0)</f>
        <v>1.0740000000000001</v>
      </c>
      <c r="G20" s="50">
        <f>VLOOKUP(B20,'BX726 Plant Cont.Items_FCPA CPs'!B:F,5,0)</f>
        <v>0</v>
      </c>
      <c r="H20" s="261" t="e">
        <v>#N/A</v>
      </c>
      <c r="I20" s="50">
        <f>VLOOKUP(B20,'BX726 Plant Cont.Items_FCPA CPs'!B:M,12,0)</f>
        <v>0</v>
      </c>
      <c r="J20" s="261" t="e">
        <v>#N/A</v>
      </c>
      <c r="K20" s="48" t="str">
        <f t="shared" si="0"/>
        <v>R</v>
      </c>
    </row>
    <row r="21" spans="1:11" ht="15" x14ac:dyDescent="0.2">
      <c r="A21" s="48">
        <v>18</v>
      </c>
      <c r="B21" s="49" t="s">
        <v>63</v>
      </c>
      <c r="C21" s="48" t="str">
        <f>VLOOKUP(B21,'RD STATUS'!A:B,2,0)</f>
        <v>G</v>
      </c>
      <c r="D21" s="267" cm="1">
        <f t="array" ref="D21">MIN(IF('BX726 Plant Cont. Items_CAL 1'!B:B=B21, 'BX726 Plant Cont. Items_CAL 1'!C:E))</f>
        <v>0</v>
      </c>
      <c r="E21" s="264">
        <f>VLOOKUP(B21,'BX726 Plant Cont. Items_WO CAL1'!B:F,5,0)</f>
        <v>0</v>
      </c>
      <c r="F21" s="50">
        <f>VLOOKUP(B21,'BX726 Plant Cont. Items_CAL 1'!B:F,5,0)</f>
        <v>0</v>
      </c>
      <c r="G21" s="50">
        <f>VLOOKUP(B21,'BX726 Plant Cont.Items_FCPA CPs'!B:F,5,0)</f>
        <v>0</v>
      </c>
      <c r="H21" s="261" t="e">
        <v>#N/A</v>
      </c>
      <c r="I21" s="50">
        <f>VLOOKUP(B21,'BX726 Plant Cont.Items_FCPA CPs'!B:M,12,0)</f>
        <v>0</v>
      </c>
      <c r="J21" s="261" t="e">
        <v>#N/A</v>
      </c>
      <c r="K21" s="48" t="str">
        <f t="shared" si="0"/>
        <v>G</v>
      </c>
    </row>
    <row r="22" spans="1:11" ht="15" x14ac:dyDescent="0.2">
      <c r="A22" s="48">
        <v>19</v>
      </c>
      <c r="B22" s="54" t="s">
        <v>64</v>
      </c>
      <c r="C22" s="48" t="str">
        <f>VLOOKUP(B22,'RD STATUS'!A:B,2,0)</f>
        <v>G</v>
      </c>
      <c r="D22" s="267" cm="1">
        <f t="array" ref="D22">MIN(IF('BX726 Plant Cont. Items_CAL 1'!B:B=B22, 'BX726 Plant Cont. Items_CAL 1'!C:E))</f>
        <v>0</v>
      </c>
      <c r="E22" s="266" t="e">
        <v>#N/A</v>
      </c>
      <c r="F22" s="50">
        <f>VLOOKUP(B22,'BX726 Plant Cont. Items_CAL 1'!B:F,5,0)</f>
        <v>0</v>
      </c>
      <c r="G22" s="50">
        <f>VLOOKUP(B22,'BX726 Plant Cont.Items_FCPA CPs'!B:F,5,0)</f>
        <v>0</v>
      </c>
      <c r="H22" s="261" t="e">
        <v>#N/A</v>
      </c>
      <c r="I22" s="50">
        <f>VLOOKUP(B22,'BX726 Plant Cont.Items_FCPA CPs'!B:M,12,0)</f>
        <v>0</v>
      </c>
      <c r="J22" s="261" t="e">
        <v>#N/A</v>
      </c>
      <c r="K22" s="48" t="str">
        <f t="shared" si="0"/>
        <v>G</v>
      </c>
    </row>
    <row r="23" spans="1:11" ht="15" x14ac:dyDescent="0.2">
      <c r="A23" s="48">
        <v>20</v>
      </c>
      <c r="B23" s="54" t="s">
        <v>65</v>
      </c>
      <c r="C23" s="48" t="str">
        <f>VLOOKUP(B23,'RD STATUS'!A:B,2,0)</f>
        <v>RR</v>
      </c>
      <c r="D23" s="267" cm="1">
        <f t="array" ref="D23">MIN(IF('BX726 Plant Cont. Items_CAL 1'!B:B=B23, 'BX726 Plant Cont. Items_CAL 1'!C:E))</f>
        <v>0.14000000000000001</v>
      </c>
      <c r="E23" s="264">
        <f>VLOOKUP(B23,'BX726 Plant Cont. Items_WO CAL1'!B:F,5,0)</f>
        <v>0.499</v>
      </c>
      <c r="F23" s="50">
        <f>VLOOKUP(B23,'BX726 Plant Cont. Items_CAL 1'!B:F,5,0)</f>
        <v>0.35799999999999998</v>
      </c>
      <c r="G23" s="50">
        <f>VLOOKUP(B23,'BX726 Plant Cont.Items_FCPA CPs'!B:F,5,0)</f>
        <v>0</v>
      </c>
      <c r="H23" s="70">
        <v>0</v>
      </c>
      <c r="I23" s="50">
        <f>VLOOKUP(B23,'BX726 Plant Cont.Items_FCPA CPs'!B:M,12,0)</f>
        <v>0</v>
      </c>
      <c r="J23" s="70">
        <v>0</v>
      </c>
      <c r="K23" s="48" t="str">
        <f t="shared" si="0"/>
        <v>R</v>
      </c>
    </row>
    <row r="24" spans="1:11" ht="15" x14ac:dyDescent="0.2">
      <c r="A24" s="48">
        <v>21</v>
      </c>
      <c r="B24" s="54" t="s">
        <v>66</v>
      </c>
      <c r="C24" s="48" t="str">
        <f>VLOOKUP(B24,'RD STATUS'!A:B,2,0)</f>
        <v>G</v>
      </c>
      <c r="D24" s="267" cm="1">
        <f t="array" ref="D24">MIN(IF('BX726 Plant Cont. Items_CAL 1'!B:B=B24, 'BX726 Plant Cont. Items_CAL 1'!C:E))</f>
        <v>0</v>
      </c>
      <c r="E24" s="264">
        <f>VLOOKUP(B24,'BX726 Plant Cont. Items_WO CAL1'!B:F,5,0)</f>
        <v>0</v>
      </c>
      <c r="F24" s="50">
        <f>VLOOKUP(B24,'BX726 Plant Cont. Items_CAL 1'!B:F,5,0)</f>
        <v>0</v>
      </c>
      <c r="G24" s="50">
        <f>VLOOKUP(B24,'BX726 Plant Cont.Items_FCPA CPs'!B:F,5,0)</f>
        <v>0</v>
      </c>
      <c r="H24" s="261" t="e">
        <v>#N/A</v>
      </c>
      <c r="I24" s="50">
        <f>VLOOKUP(B24,'BX726 Plant Cont.Items_FCPA CPs'!B:M,12,0)</f>
        <v>0</v>
      </c>
      <c r="J24" s="261" t="e">
        <v>#N/A</v>
      </c>
      <c r="K24" s="48" t="str">
        <f t="shared" si="0"/>
        <v>G</v>
      </c>
    </row>
    <row r="25" spans="1:11" ht="15" x14ac:dyDescent="0.2">
      <c r="A25" s="48">
        <v>22</v>
      </c>
      <c r="B25" s="54" t="s">
        <v>67</v>
      </c>
      <c r="C25" s="48" t="str">
        <f>VLOOKUP(B25,'RD STATUS'!A:B,2,0)</f>
        <v>G</v>
      </c>
      <c r="D25" s="267" cm="1">
        <f t="array" ref="D25">MIN(IF('BX726 Plant Cont. Items_CAL 1'!B:B=B25, 'BX726 Plant Cont. Items_CAL 1'!C:E))</f>
        <v>0</v>
      </c>
      <c r="E25" s="264">
        <f>VLOOKUP(B25,'BX726 Plant Cont. Items_WO CAL1'!B:F,5,0)</f>
        <v>0</v>
      </c>
      <c r="F25" s="50">
        <f>VLOOKUP(B25,'BX726 Plant Cont. Items_CAL 1'!B:F,5,0)</f>
        <v>0</v>
      </c>
      <c r="G25" s="50">
        <f>VLOOKUP(B25,'BX726 Plant Cont.Items_FCPA CPs'!B:F,5,0)</f>
        <v>0</v>
      </c>
      <c r="H25" s="261" t="e">
        <v>#N/A</v>
      </c>
      <c r="I25" s="50">
        <f>VLOOKUP(B25,'BX726 Plant Cont.Items_FCPA CPs'!B:M,12,0)</f>
        <v>0</v>
      </c>
      <c r="J25" s="261" t="e">
        <v>#N/A</v>
      </c>
      <c r="K25" s="48" t="str">
        <f t="shared" si="0"/>
        <v>G</v>
      </c>
    </row>
    <row r="26" spans="1:11" ht="15" x14ac:dyDescent="0.2">
      <c r="A26" s="48">
        <v>23</v>
      </c>
      <c r="B26" s="54" t="s">
        <v>68</v>
      </c>
      <c r="C26" s="48" t="str">
        <f>VLOOKUP(B26,'RD STATUS'!A:B,2,0)</f>
        <v>Y</v>
      </c>
      <c r="D26" s="267" cm="1">
        <f t="array" ref="D26">MIN(IF('BX726 Plant Cont. Items_CAL 1'!B:B=B26, 'BX726 Plant Cont. Items_CAL 1'!C:E))</f>
        <v>9.2999999999999999E-2</v>
      </c>
      <c r="E26" s="264">
        <f>VLOOKUP(B26,'BX726 Plant Cont. Items_WO CAL1'!B:F,5,0)</f>
        <v>0.499</v>
      </c>
      <c r="F26" s="50">
        <f>VLOOKUP(B26,'BX726 Plant Cont. Items_CAL 1'!B:F,5,0)</f>
        <v>0.35699999999999998</v>
      </c>
      <c r="G26" s="50">
        <f>VLOOKUP(B26,'BX726 Plant Cont.Items_FCPA CPs'!B:F,5,0)</f>
        <v>46.51</v>
      </c>
      <c r="H26" s="70">
        <v>0</v>
      </c>
      <c r="I26" s="50">
        <f>VLOOKUP(B26,'BX726 Plant Cont.Items_FCPA CPs'!B:M,12,0)</f>
        <v>46.51</v>
      </c>
      <c r="J26" s="70">
        <v>0</v>
      </c>
      <c r="K26" s="48" t="str">
        <f t="shared" si="0"/>
        <v>R</v>
      </c>
    </row>
    <row r="27" spans="1:11" ht="15" x14ac:dyDescent="0.2">
      <c r="A27" s="48">
        <v>24</v>
      </c>
      <c r="B27" s="54" t="s">
        <v>69</v>
      </c>
      <c r="C27" s="48" t="str">
        <f>VLOOKUP(B27,'RD STATUS'!A:B,2,0)</f>
        <v>G</v>
      </c>
      <c r="D27" s="267" cm="1">
        <f t="array" ref="D27">MIN(IF('BX726 Plant Cont. Items_CAL 1'!B:B=B27, 'BX726 Plant Cont. Items_CAL 1'!C:E))</f>
        <v>0</v>
      </c>
      <c r="E27" s="266" t="e">
        <v>#N/A</v>
      </c>
      <c r="F27" s="50">
        <f>VLOOKUP(B27,'BX726 Plant Cont. Items_CAL 1'!B:F,5,0)</f>
        <v>0</v>
      </c>
      <c r="G27" s="50">
        <f>VLOOKUP(B27,'BX726 Plant Cont.Items_FCPA CPs'!B:F,5,0)</f>
        <v>0</v>
      </c>
      <c r="H27" s="261" t="e">
        <v>#N/A</v>
      </c>
      <c r="I27" s="50">
        <f>VLOOKUP(B27,'BX726 Plant Cont.Items_FCPA CPs'!B:M,12,0)</f>
        <v>0</v>
      </c>
      <c r="J27" s="261" t="e">
        <v>#N/A</v>
      </c>
      <c r="K27" s="48" t="str">
        <f t="shared" si="0"/>
        <v>G</v>
      </c>
    </row>
    <row r="28" spans="1:11" ht="15" x14ac:dyDescent="0.2">
      <c r="A28" s="48">
        <v>25</v>
      </c>
      <c r="B28" s="54" t="s">
        <v>70</v>
      </c>
      <c r="C28" s="48" t="str">
        <f>VLOOKUP(B28,'RD STATUS'!A:B,2,0)</f>
        <v>RR</v>
      </c>
      <c r="D28" s="267" cm="1">
        <f t="array" ref="D28">MIN(IF('BX726 Plant Cont. Items_CAL 1'!B:B=B28, 'BX726 Plant Cont. Items_CAL 1'!C:E))</f>
        <v>0</v>
      </c>
      <c r="E28" s="265">
        <f>VLOOKUP(B28,'BX726 Plant Cont. Items_WO CAL1'!B:F,5,0)</f>
        <v>0</v>
      </c>
      <c r="F28" s="261">
        <f>VLOOKUP(B28,'BX726 Plant Cont. Items_CAL 1'!B:F,5,0)</f>
        <v>0</v>
      </c>
      <c r="G28" s="50">
        <f>VLOOKUP(B28,'BX726 Plant Cont.Items_FCPA CPs'!B:F,5,0)</f>
        <v>0</v>
      </c>
      <c r="H28" s="261" t="e">
        <v>#N/A</v>
      </c>
      <c r="I28" s="50">
        <f>VLOOKUP(B28,'BX726 Plant Cont.Items_FCPA CPs'!B:M,12,0)</f>
        <v>0</v>
      </c>
      <c r="J28" s="261" t="e">
        <v>#N/A</v>
      </c>
      <c r="K28" s="48" t="str">
        <f t="shared" si="0"/>
        <v>G</v>
      </c>
    </row>
    <row r="29" spans="1:11" ht="15" x14ac:dyDescent="0.2">
      <c r="A29" s="48">
        <v>26</v>
      </c>
      <c r="B29" s="54" t="s">
        <v>71</v>
      </c>
      <c r="C29" s="48" t="str">
        <f>VLOOKUP(B29,'RD STATUS'!A:B,2,0)</f>
        <v>G</v>
      </c>
      <c r="D29" s="267" cm="1">
        <f t="array" ref="D29">MIN(IF('BX726 Plant Cont. Items_CAL 1'!B:B=B29, 'BX726 Plant Cont. Items_CAL 1'!C:E))</f>
        <v>0</v>
      </c>
      <c r="E29" s="264">
        <f>VLOOKUP(B29,'BX726 Plant Cont. Items_WO CAL1'!B:F,5,0)</f>
        <v>0</v>
      </c>
      <c r="F29" s="50">
        <f>VLOOKUP(B29,'BX726 Plant Cont. Items_CAL 1'!B:F,5,0)</f>
        <v>0</v>
      </c>
      <c r="G29" s="50">
        <f>VLOOKUP(B29,'BX726 Plant Cont.Items_FCPA CPs'!B:F,5,0)</f>
        <v>0</v>
      </c>
      <c r="H29" s="70">
        <v>0</v>
      </c>
      <c r="I29" s="50">
        <f>VLOOKUP(B29,'BX726 Plant Cont.Items_FCPA CPs'!B:M,12,0)</f>
        <v>0</v>
      </c>
      <c r="J29" s="70">
        <v>0</v>
      </c>
      <c r="K29" s="48" t="str">
        <f t="shared" si="0"/>
        <v>G</v>
      </c>
    </row>
    <row r="30" spans="1:11" ht="15" x14ac:dyDescent="0.2">
      <c r="A30" s="48">
        <v>27</v>
      </c>
      <c r="B30" s="55" t="s">
        <v>72</v>
      </c>
      <c r="C30" s="48" t="str">
        <f>VLOOKUP(B30,'RD STATUS'!A:B,2,0)</f>
        <v>G</v>
      </c>
      <c r="D30" s="267" cm="1">
        <f t="array" ref="D30">MIN(IF('BX726 Plant Cont. Items_CAL 1'!B:B=B30, 'BX726 Plant Cont. Items_CAL 1'!C:E))</f>
        <v>0</v>
      </c>
      <c r="E30" s="264">
        <f>VLOOKUP(B30,'BX726 Plant Cont. Items_WO CAL1'!B:F,5,0)</f>
        <v>0</v>
      </c>
      <c r="F30" s="50">
        <f>VLOOKUP(B30,'BX726 Plant Cont. Items_CAL 1'!B:F,5,0)</f>
        <v>0</v>
      </c>
      <c r="G30" s="50">
        <f>VLOOKUP(B30,'BX726 Plant Cont.Items_FCPA CPs'!B:F,5,0)</f>
        <v>0</v>
      </c>
      <c r="H30" s="261" t="e">
        <v>#N/A</v>
      </c>
      <c r="I30" s="50">
        <f>VLOOKUP(B30,'BX726 Plant Cont.Items_FCPA CPs'!B:M,12,0)</f>
        <v>0</v>
      </c>
      <c r="J30" s="261" t="e">
        <v>#N/A</v>
      </c>
      <c r="K30" s="48" t="str">
        <f t="shared" si="0"/>
        <v>G</v>
      </c>
    </row>
    <row r="31" spans="1:11" ht="15" x14ac:dyDescent="0.2">
      <c r="A31" s="48">
        <v>28</v>
      </c>
      <c r="B31" s="55" t="s">
        <v>73</v>
      </c>
      <c r="C31" s="48" t="str">
        <f>VLOOKUP(B31,'RD STATUS'!A:B,2,0)</f>
        <v>G</v>
      </c>
      <c r="D31" s="267" cm="1">
        <f t="array" ref="D31">MIN(IF('BX726 Plant Cont. Items_CAL 1'!B:B=B31, 'BX726 Plant Cont. Items_CAL 1'!C:E))</f>
        <v>0</v>
      </c>
      <c r="E31" s="266" t="e">
        <v>#N/A</v>
      </c>
      <c r="F31" s="50">
        <f>VLOOKUP(B31,'BX726 Plant Cont. Items_CAL 1'!B:F,5,0)</f>
        <v>0</v>
      </c>
      <c r="G31" s="50">
        <f>VLOOKUP(B31,'BX726 Plant Cont.Items_FCPA CPs'!B:F,5,0)</f>
        <v>0</v>
      </c>
      <c r="H31" s="70">
        <v>0</v>
      </c>
      <c r="I31" s="50">
        <f>VLOOKUP(B31,'BX726 Plant Cont.Items_FCPA CPs'!B:M,12,0)</f>
        <v>0</v>
      </c>
      <c r="J31" s="70">
        <v>0</v>
      </c>
      <c r="K31" s="48" t="str">
        <f t="shared" si="0"/>
        <v>G</v>
      </c>
    </row>
    <row r="32" spans="1:11" ht="15" x14ac:dyDescent="0.2">
      <c r="A32" s="48">
        <v>29</v>
      </c>
      <c r="B32" s="55" t="s">
        <v>201</v>
      </c>
      <c r="C32" s="48" t="str">
        <f>VLOOKUP(B32,'RD STATUS'!A:B,2,0)</f>
        <v>RR</v>
      </c>
      <c r="D32" s="267" cm="1">
        <f t="array" ref="D32">MIN(IF('BX726 Plant Cont. Items_CAL 1'!B:B=B32, 'BX726 Plant Cont. Items_CAL 1'!C:E))</f>
        <v>0.27</v>
      </c>
      <c r="E32" s="264">
        <f>VLOOKUP(B32,'BX726 Plant Cont. Items_WO CAL1'!B:F,5,0)</f>
        <v>0</v>
      </c>
      <c r="F32" s="50">
        <f>VLOOKUP(B32,'BX726 Plant Cont. Items_CAL 1'!B:F,5,0)</f>
        <v>0.71499999999999997</v>
      </c>
      <c r="G32" s="50">
        <f>VLOOKUP(B32,'BX726 Plant Cont.Items_FCPA CPs'!B:F,5,0)</f>
        <v>0</v>
      </c>
      <c r="H32" s="261" t="e">
        <v>#N/A</v>
      </c>
      <c r="I32" s="50">
        <f>VLOOKUP(B32,'BX726 Plant Cont.Items_FCPA CPs'!B:M,12,0)</f>
        <v>0</v>
      </c>
      <c r="J32" s="261" t="e">
        <v>#N/A</v>
      </c>
      <c r="K32" s="48" t="str">
        <f t="shared" si="0"/>
        <v>R</v>
      </c>
    </row>
    <row r="33" spans="1:12" ht="15" x14ac:dyDescent="0.2">
      <c r="A33" s="48">
        <v>30</v>
      </c>
      <c r="B33" s="83" t="s">
        <v>196</v>
      </c>
      <c r="C33" s="48" t="str">
        <f>VLOOKUP(B33,'RD STATUS'!A:B,2,0)</f>
        <v>G</v>
      </c>
      <c r="D33" s="267" cm="1">
        <f t="array" ref="D33">MIN(IF('BX726 Plant Cont. Items_CAL 1'!B:B=B33, 'BX726 Plant Cont. Items_CAL 1'!C:E))</f>
        <v>0</v>
      </c>
      <c r="E33" s="264">
        <f>VLOOKUP(B33,'BX726 Plant Cont. Items_WO CAL1'!B:F,5,0)</f>
        <v>0</v>
      </c>
      <c r="F33" s="50">
        <f>VLOOKUP(B33,'BX726 Plant Cont. Items_CAL 1'!B:F,5,0)</f>
        <v>0</v>
      </c>
      <c r="G33" s="50">
        <f>VLOOKUP(B33,'BX726 Plant Cont.Items_FCPA CPs'!B:F,5,0)</f>
        <v>0</v>
      </c>
      <c r="H33" s="261" t="e">
        <v>#N/A</v>
      </c>
      <c r="I33" s="50">
        <f>VLOOKUP(B33,'BX726 Plant Cont.Items_FCPA CPs'!B:M,12,0)</f>
        <v>0</v>
      </c>
      <c r="J33" s="261" t="e">
        <v>#N/A</v>
      </c>
      <c r="K33" s="48" t="str">
        <f t="shared" si="0"/>
        <v>G</v>
      </c>
    </row>
    <row r="34" spans="1:12" ht="15" x14ac:dyDescent="0.2">
      <c r="A34" s="48">
        <v>31</v>
      </c>
      <c r="B34" s="51" t="s">
        <v>233</v>
      </c>
      <c r="C34" s="48" t="str">
        <f>VLOOKUP(B34,'RD STATUS'!A:B,2,0)</f>
        <v>Y</v>
      </c>
      <c r="D34" s="267" cm="1">
        <f t="array" ref="D34">MIN(IF('BX726 Plant Cont. Items_CAL 1'!B:B=B34, 'BX726 Plant Cont. Items_CAL 1'!C:E))</f>
        <v>0</v>
      </c>
      <c r="E34" s="264">
        <f>VLOOKUP(B34,'BX726 Plant Cont. Items_WO CAL1'!B:F,5,0)</f>
        <v>0</v>
      </c>
      <c r="F34" s="50">
        <f>VLOOKUP(B34,'BX726 Plant Cont. Items_CAL 1'!B:F,5,0)</f>
        <v>0</v>
      </c>
      <c r="G34" s="50">
        <f>VLOOKUP(B34,'BX726 Plant Cont.Items_FCPA CPs'!B:F,5,0)</f>
        <v>0</v>
      </c>
      <c r="H34" s="272">
        <v>0</v>
      </c>
      <c r="I34" s="50">
        <f>VLOOKUP(B34,'BX726 Plant Cont.Items_FCPA CPs'!B:M,12,0)</f>
        <v>0</v>
      </c>
      <c r="J34" s="70">
        <v>0</v>
      </c>
      <c r="K34" s="48" t="str">
        <f t="shared" si="0"/>
        <v>G</v>
      </c>
      <c r="L34" t="s">
        <v>1340</v>
      </c>
    </row>
    <row r="35" spans="1:12" ht="15" x14ac:dyDescent="0.2">
      <c r="A35" s="48">
        <v>32</v>
      </c>
      <c r="B35" s="51" t="s">
        <v>221</v>
      </c>
      <c r="C35" s="48" t="str">
        <f>VLOOKUP(B35,'RD STATUS'!A:B,2,0)</f>
        <v>G</v>
      </c>
      <c r="D35" s="267" cm="1">
        <f t="array" ref="D35">MIN(IF('BX726 Plant Cont. Items_CAL 1'!B:B=B35, 'BX726 Plant Cont. Items_CAL 1'!C:E))</f>
        <v>0</v>
      </c>
      <c r="E35" s="264">
        <f>VLOOKUP(B35,'BX726 Plant Cont. Items_WO CAL1'!B:F,5,0)</f>
        <v>0</v>
      </c>
      <c r="F35" s="50">
        <f>VLOOKUP(B35,'BX726 Plant Cont. Items_CAL 1'!B:F,5,0)</f>
        <v>0</v>
      </c>
      <c r="G35" s="50">
        <f>VLOOKUP(B35,'BX726 Plant Cont.Items_FCPA CPs'!B:F,5,0)</f>
        <v>0</v>
      </c>
      <c r="H35" s="272">
        <v>0</v>
      </c>
      <c r="I35" s="50">
        <f>VLOOKUP(B35,'BX726 Plant Cont.Items_FCPA CPs'!B:M,12,0)</f>
        <v>0</v>
      </c>
      <c r="J35" s="70">
        <v>0</v>
      </c>
      <c r="K35" s="48" t="str">
        <f t="shared" si="0"/>
        <v>G</v>
      </c>
      <c r="L35" t="s">
        <v>1340</v>
      </c>
    </row>
    <row r="36" spans="1:12" ht="15" x14ac:dyDescent="0.2">
      <c r="A36" s="48">
        <v>33</v>
      </c>
      <c r="B36" s="51" t="s">
        <v>205</v>
      </c>
      <c r="C36" s="48" t="str">
        <f>VLOOKUP(B36,'RD STATUS'!A:B,2,0)</f>
        <v>Y</v>
      </c>
      <c r="D36" s="267" cm="1">
        <f t="array" ref="D36">MIN(IF('BX726 Plant Cont. Items_CAL 1'!B:B=B36, 'BX726 Plant Cont. Items_CAL 1'!C:E))</f>
        <v>0</v>
      </c>
      <c r="E36" s="264">
        <f>VLOOKUP(B36,'BX726 Plant Cont. Items_WO CAL1'!B:F,5,0)</f>
        <v>0</v>
      </c>
      <c r="F36" s="50">
        <f>VLOOKUP(B36,'BX726 Plant Cont. Items_CAL 1'!B:F,5,0)</f>
        <v>0</v>
      </c>
      <c r="G36" s="50">
        <f>VLOOKUP(B36,'BX726 Plant Cont.Items_FCPA CPs'!B:F,5,0)</f>
        <v>0</v>
      </c>
      <c r="H36" s="272">
        <v>0</v>
      </c>
      <c r="I36" s="50">
        <f>VLOOKUP(B36,'BX726 Plant Cont.Items_FCPA CPs'!B:M,12,0)</f>
        <v>0</v>
      </c>
      <c r="J36" s="70">
        <v>0</v>
      </c>
      <c r="K36" s="48" t="str">
        <f t="shared" si="0"/>
        <v>G</v>
      </c>
      <c r="L36" t="s">
        <v>1340</v>
      </c>
    </row>
    <row r="37" spans="1:12" ht="15" x14ac:dyDescent="0.2">
      <c r="A37" s="48">
        <v>34</v>
      </c>
      <c r="B37" s="51" t="s">
        <v>126</v>
      </c>
      <c r="C37" s="48" t="str">
        <f>VLOOKUP(B37,'RD STATUS'!A:B,2,0)</f>
        <v>G</v>
      </c>
      <c r="D37" s="267" cm="1">
        <f t="array" ref="D37">MIN(IF('BX726 Plant Cont. Items_CAL 1'!B:B=B37, 'BX726 Plant Cont. Items_CAL 1'!C:E))</f>
        <v>0</v>
      </c>
      <c r="E37" s="264">
        <f>VLOOKUP(B37,'BX726 Plant Cont. Items_WO CAL1'!B:F,5,0)</f>
        <v>0</v>
      </c>
      <c r="F37" s="50">
        <f>VLOOKUP(B37,'BX726 Plant Cont. Items_CAL 1'!B:F,5,0)</f>
        <v>0</v>
      </c>
      <c r="G37" s="50">
        <f>VLOOKUP(B37,'BX726 Plant Cont.Items_FCPA CPs'!B:F,5,0)</f>
        <v>0</v>
      </c>
      <c r="H37" s="272">
        <v>0</v>
      </c>
      <c r="I37" s="50">
        <f>VLOOKUP(B37,'BX726 Plant Cont.Items_FCPA CPs'!B:M,12,0)</f>
        <v>0</v>
      </c>
      <c r="J37" s="70">
        <v>0</v>
      </c>
      <c r="K37" s="48" t="str">
        <f t="shared" si="0"/>
        <v>G</v>
      </c>
      <c r="L37" t="s">
        <v>1340</v>
      </c>
    </row>
    <row r="38" spans="1:12" ht="15" x14ac:dyDescent="0.2">
      <c r="A38" s="48">
        <v>35</v>
      </c>
      <c r="B38" s="51" t="s">
        <v>88</v>
      </c>
      <c r="C38" s="48" t="str">
        <f>VLOOKUP(B38,'RD STATUS'!A:B,2,0)</f>
        <v>G</v>
      </c>
      <c r="D38" s="267" cm="1">
        <f t="array" ref="D38">MIN(IF('BX726 Plant Cont. Items_CAL 1'!B:B=B38, 'BX726 Plant Cont. Items_CAL 1'!C:E))</f>
        <v>0</v>
      </c>
      <c r="E38" s="264">
        <f>VLOOKUP(B38,'BX726 Plant Cont. Items_WO CAL1'!B:F,5,0)</f>
        <v>0</v>
      </c>
      <c r="F38" s="50">
        <f>VLOOKUP(B38,'BX726 Plant Cont. Items_CAL 1'!B:F,5,0)</f>
        <v>0</v>
      </c>
      <c r="G38" s="50">
        <f>VLOOKUP(B38,'BX726 Plant Cont.Items_FCPA CPs'!B:F,5,0)</f>
        <v>0</v>
      </c>
      <c r="H38" s="272">
        <v>0</v>
      </c>
      <c r="I38" s="50">
        <f>VLOOKUP(B38,'BX726 Plant Cont.Items_FCPA CPs'!B:M,12,0)</f>
        <v>0</v>
      </c>
      <c r="J38" s="70">
        <v>0</v>
      </c>
      <c r="K38" s="48" t="str">
        <f t="shared" si="0"/>
        <v>G</v>
      </c>
      <c r="L38" t="s">
        <v>1340</v>
      </c>
    </row>
    <row r="39" spans="1:12" ht="15" x14ac:dyDescent="0.2">
      <c r="A39" s="48">
        <v>36</v>
      </c>
      <c r="B39" s="51" t="s">
        <v>208</v>
      </c>
      <c r="C39" s="48" t="str">
        <f>VLOOKUP(B39,'RD STATUS'!A:B,2,0)</f>
        <v>G</v>
      </c>
      <c r="D39" s="267" cm="1">
        <f t="array" ref="D39">MIN(IF('BX726 Plant Cont. Items_CAL 1'!B:B=B39, 'BX726 Plant Cont. Items_CAL 1'!C:E))</f>
        <v>1.26</v>
      </c>
      <c r="E39" s="264">
        <f>VLOOKUP(B39,'BX726 Plant Cont. Items_WO CAL1'!B:F,5,0)</f>
        <v>1.494</v>
      </c>
      <c r="F39" s="50">
        <f>VLOOKUP(B39,'BX726 Plant Cont. Items_CAL 1'!B:F,5,0)</f>
        <v>0</v>
      </c>
      <c r="G39" s="50">
        <f>VLOOKUP(B39,'BX726 Plant Cont.Items_FCPA CPs'!B:F,5,0)</f>
        <v>0</v>
      </c>
      <c r="H39" s="272">
        <v>0</v>
      </c>
      <c r="I39" s="50">
        <f>VLOOKUP(B39,'BX726 Plant Cont.Items_FCPA CPs'!B:M,12,0)</f>
        <v>0</v>
      </c>
      <c r="J39" s="70">
        <v>0</v>
      </c>
      <c r="K39" s="48" t="str">
        <f t="shared" si="0"/>
        <v>G</v>
      </c>
      <c r="L39" t="s">
        <v>1340</v>
      </c>
    </row>
    <row r="40" spans="1:12" ht="15" x14ac:dyDescent="0.2">
      <c r="A40" s="48">
        <v>37</v>
      </c>
      <c r="B40" s="51" t="s">
        <v>784</v>
      </c>
      <c r="C40" s="48" t="str">
        <f>VLOOKUP(B40,'RD STATUS'!A:B,2,0)</f>
        <v>RR</v>
      </c>
      <c r="D40" s="267" cm="1">
        <f t="array" ref="D40">MIN(IF('BX726 Plant Cont. Items_CAL 1'!B:B=B40, 'BX726 Plant Cont. Items_CAL 1'!C:E))</f>
        <v>0</v>
      </c>
      <c r="E40" s="264">
        <f>VLOOKUP(B40,'BX726 Plant Cont. Items_WO CAL1'!B:F,5,0)</f>
        <v>0</v>
      </c>
      <c r="F40" s="50">
        <f>VLOOKUP(B40,'BX726 Plant Cont. Items_CAL 1'!B:F,5,0)</f>
        <v>0</v>
      </c>
      <c r="G40" s="50">
        <f>VLOOKUP(B40,'BX726 Plant Cont.Items_FCPA CPs'!B:F,5,0)</f>
        <v>0</v>
      </c>
      <c r="H40" s="272">
        <v>0</v>
      </c>
      <c r="I40" s="50">
        <f>VLOOKUP(B40,'BX726 Plant Cont.Items_FCPA CPs'!B:M,12,0)</f>
        <v>0</v>
      </c>
      <c r="J40" s="70">
        <v>0</v>
      </c>
      <c r="K40" s="48" t="str">
        <f t="shared" si="0"/>
        <v>G</v>
      </c>
      <c r="L40" t="s">
        <v>1340</v>
      </c>
    </row>
    <row r="41" spans="1:12" ht="15" x14ac:dyDescent="0.2">
      <c r="A41" s="48">
        <v>38</v>
      </c>
      <c r="B41" s="51" t="s">
        <v>137</v>
      </c>
      <c r="C41" s="48" t="str">
        <f>VLOOKUP(B41,'RD STATUS'!A:B,2,0)</f>
        <v>GRO</v>
      </c>
      <c r="D41" s="267" cm="1">
        <f t="array" ref="D41">MIN(IF('BX726 Plant Cont. Items_CAL 1'!B:B=B41, 'BX726 Plant Cont. Items_CAL 1'!C:E))</f>
        <v>1.26</v>
      </c>
      <c r="E41" s="264">
        <f>VLOOKUP(B41,'BX726 Plant Cont. Items_WO CAL1'!B:F,5,0)</f>
        <v>0</v>
      </c>
      <c r="F41" s="50">
        <f>VLOOKUP(B41,'BX726 Plant Cont. Items_CAL 1'!B:F,5,0)</f>
        <v>0</v>
      </c>
      <c r="G41" s="50">
        <f>VLOOKUP(B41,'BX726 Plant Cont.Items_FCPA CPs'!B:F,5,0)</f>
        <v>0</v>
      </c>
      <c r="H41" s="272">
        <v>0</v>
      </c>
      <c r="I41" s="50">
        <f>VLOOKUP(B41,'BX726 Plant Cont.Items_FCPA CPs'!B:M,12,0)</f>
        <v>0</v>
      </c>
      <c r="J41" s="70">
        <v>0</v>
      </c>
      <c r="K41" s="48" t="str">
        <f t="shared" si="0"/>
        <v>G</v>
      </c>
      <c r="L41" t="s">
        <v>1340</v>
      </c>
    </row>
    <row r="42" spans="1:12" ht="15" x14ac:dyDescent="0.2">
      <c r="A42" s="48">
        <v>39</v>
      </c>
      <c r="B42" s="51"/>
      <c r="C42" s="48" t="e">
        <f>VLOOKUP(B42,'RD STATUS'!A:B,2,0)</f>
        <v>#N/A</v>
      </c>
      <c r="D42" s="267" cm="1">
        <f t="array" ref="D42">MIN(IF('BX726 Plant Cont. Items_CAL 1'!B:B=B42, 'BX726 Plant Cont. Items_CAL 1'!C:E))</f>
        <v>0</v>
      </c>
      <c r="E42" s="264" t="e">
        <f>VLOOKUP(B42,'BX726 Plant Cont. Items_WO CAL1'!B:F,5,0)</f>
        <v>#N/A</v>
      </c>
      <c r="F42" s="50" t="e">
        <f>VLOOKUP(B42,'BX726 Plant Cont. Items_CAL 1'!B:F,5,0)</f>
        <v>#N/A</v>
      </c>
      <c r="G42" s="50" t="e">
        <f>VLOOKUP(B42,'BX726 Plant Cont.Items_FCPA CPs'!B:F,5,0)</f>
        <v>#N/A</v>
      </c>
      <c r="H42" s="70"/>
      <c r="I42" s="50" t="e">
        <f>VLOOKUP(B42,'BX726 Plant Cont.Items_FCPA CPs'!B:M,12,0)</f>
        <v>#N/A</v>
      </c>
      <c r="J42" s="70"/>
      <c r="K42" s="48" t="e">
        <f t="shared" ref="K42" si="1">IF(ISNA(H42),
    IF(G42=0, IF(F42=0, "G", IF(F42&lt;D42, "Y", "R")),
       IF(I42=0, "Y", "R")),
    IF(H42=0,
        IF(G42=0, IF(F42=0, "G", IF(F42&lt;D42, "Y", "R")),
           IF(I42=0, "Y", "R")),
        IF(J42=0, "Y", "R")))</f>
        <v>#N/A</v>
      </c>
    </row>
  </sheetData>
  <mergeCells count="7">
    <mergeCell ref="K2:K3"/>
    <mergeCell ref="E1:H1"/>
    <mergeCell ref="I1:J1"/>
    <mergeCell ref="A2:A3"/>
    <mergeCell ref="B2:B3"/>
    <mergeCell ref="C2:C3"/>
    <mergeCell ref="D2:D3"/>
  </mergeCells>
  <conditionalFormatting sqref="C4:D42">
    <cfRule type="cellIs" dxfId="106" priority="68" operator="equal">
      <formula>"G"</formula>
    </cfRule>
    <cfRule type="cellIs" dxfId="105" priority="69" operator="equal">
      <formula>"Y"</formula>
    </cfRule>
    <cfRule type="cellIs" dxfId="104" priority="70" operator="equal">
      <formula>"RR"</formula>
    </cfRule>
    <cfRule type="cellIs" dxfId="103" priority="71" operator="equal">
      <formula>"R"</formula>
    </cfRule>
  </conditionalFormatting>
  <conditionalFormatting sqref="E4:G42">
    <cfRule type="cellIs" dxfId="102" priority="73" operator="equal">
      <formula>0</formula>
    </cfRule>
  </conditionalFormatting>
  <conditionalFormatting sqref="E4:H42">
    <cfRule type="cellIs" dxfId="101" priority="25" operator="equal">
      <formula>#N/A</formula>
    </cfRule>
  </conditionalFormatting>
  <conditionalFormatting sqref="H4:H42 J4:J42">
    <cfRule type="cellIs" dxfId="100" priority="12" operator="greaterThan">
      <formula>0</formula>
    </cfRule>
  </conditionalFormatting>
  <conditionalFormatting sqref="H15:H18">
    <cfRule type="cellIs" dxfId="99" priority="36" operator="equal">
      <formula>0</formula>
    </cfRule>
  </conditionalFormatting>
  <conditionalFormatting sqref="H20:H22">
    <cfRule type="cellIs" dxfId="98" priority="34" operator="equal">
      <formula>0</formula>
    </cfRule>
  </conditionalFormatting>
  <conditionalFormatting sqref="H24:H25">
    <cfRule type="cellIs" dxfId="97" priority="32" operator="equal">
      <formula>0</formula>
    </cfRule>
  </conditionalFormatting>
  <conditionalFormatting sqref="H27:H28">
    <cfRule type="cellIs" dxfId="96" priority="30" operator="equal">
      <formula>0</formula>
    </cfRule>
  </conditionalFormatting>
  <conditionalFormatting sqref="H30">
    <cfRule type="cellIs" dxfId="95" priority="28" operator="equal">
      <formula>0</formula>
    </cfRule>
  </conditionalFormatting>
  <conditionalFormatting sqref="H32:H41">
    <cfRule type="cellIs" dxfId="94" priority="26" operator="equal">
      <formula>0</formula>
    </cfRule>
  </conditionalFormatting>
  <conditionalFormatting sqref="H33:H42 H4:H14 H19 H23 H26 H29 H31 J4:J14 J19 J23 J26 J29 J31 J33:J42">
    <cfRule type="cellIs" dxfId="93" priority="38" operator="equal">
      <formula>0</formula>
    </cfRule>
  </conditionalFormatting>
  <conditionalFormatting sqref="I4:I42">
    <cfRule type="cellIs" dxfId="92" priority="58" operator="equal">
      <formula>0</formula>
    </cfRule>
    <cfRule type="cellIs" dxfId="91" priority="60" operator="equal">
      <formula>"N/A"</formula>
    </cfRule>
    <cfRule type="cellIs" dxfId="90" priority="61" operator="equal">
      <formula>"NO"</formula>
    </cfRule>
    <cfRule type="cellIs" dxfId="89" priority="62" operator="equal">
      <formula>"YES"</formula>
    </cfRule>
  </conditionalFormatting>
  <conditionalFormatting sqref="J4:J42">
    <cfRule type="cellIs" dxfId="88" priority="13" operator="equal">
      <formula>#N/A</formula>
    </cfRule>
  </conditionalFormatting>
  <conditionalFormatting sqref="J15:J18">
    <cfRule type="cellIs" dxfId="87" priority="24" operator="equal">
      <formula>0</formula>
    </cfRule>
  </conditionalFormatting>
  <conditionalFormatting sqref="J20:J22">
    <cfRule type="cellIs" dxfId="86" priority="22" operator="equal">
      <formula>0</formula>
    </cfRule>
  </conditionalFormatting>
  <conditionalFormatting sqref="J24:J25">
    <cfRule type="cellIs" dxfId="85" priority="20" operator="equal">
      <formula>0</formula>
    </cfRule>
  </conditionalFormatting>
  <conditionalFormatting sqref="J27:J28">
    <cfRule type="cellIs" dxfId="84" priority="18" operator="equal">
      <formula>0</formula>
    </cfRule>
  </conditionalFormatting>
  <conditionalFormatting sqref="J30">
    <cfRule type="cellIs" dxfId="83" priority="16" operator="equal">
      <formula>0</formula>
    </cfRule>
  </conditionalFormatting>
  <conditionalFormatting sqref="J32">
    <cfRule type="cellIs" dxfId="82" priority="14" operator="equal">
      <formula>0</formula>
    </cfRule>
  </conditionalFormatting>
  <conditionalFormatting sqref="J33:J41">
    <cfRule type="cellIs" dxfId="81" priority="3" operator="equal">
      <formula>#N/A</formula>
    </cfRule>
    <cfRule type="cellIs" dxfId="80" priority="6" operator="equal">
      <formula>0</formula>
    </cfRule>
  </conditionalFormatting>
  <conditionalFormatting sqref="J36:J37">
    <cfRule type="cellIs" dxfId="79" priority="1" operator="equal">
      <formula>#N/A</formula>
    </cfRule>
    <cfRule type="cellIs" dxfId="78" priority="2" operator="equal">
      <formula>0</formula>
    </cfRule>
  </conditionalFormatting>
  <conditionalFormatting sqref="K4:K42">
    <cfRule type="cellIs" dxfId="77" priority="9" operator="equal">
      <formula>"Y"</formula>
    </cfRule>
    <cfRule type="cellIs" dxfId="76" priority="10" operator="equal">
      <formula>"G"</formula>
    </cfRule>
    <cfRule type="cellIs" dxfId="75" priority="11" operator="equal">
      <formula>"R"</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1D8C8-E628-45BA-8E78-8C4A3BC536B6}">
  <dimension ref="A1:BB382"/>
  <sheetViews>
    <sheetView zoomScale="80" zoomScaleNormal="80" zoomScaleSheetLayoutView="40" workbookViewId="0">
      <selection activeCell="R27" sqref="R27"/>
    </sheetView>
  </sheetViews>
  <sheetFormatPr defaultColWidth="4" defaultRowHeight="15.75" x14ac:dyDescent="0.25"/>
  <cols>
    <col min="1" max="1" width="4" style="85"/>
    <col min="2" max="2" width="11.5703125" style="85" bestFit="1" customWidth="1"/>
    <col min="3" max="3" width="72.85546875" style="87" bestFit="1" customWidth="1"/>
    <col min="4" max="4" width="9.42578125" style="87" customWidth="1"/>
    <col min="5" max="5" width="18.28515625" style="87" customWidth="1"/>
    <col min="6" max="6" width="11.28515625" style="87" customWidth="1"/>
    <col min="7" max="7" width="6.5703125" style="87" customWidth="1"/>
    <col min="8" max="21" width="5.7109375" style="87" customWidth="1"/>
    <col min="22" max="22" width="5.7109375" style="92" customWidth="1"/>
    <col min="23" max="23" width="5.5703125" style="93" customWidth="1"/>
    <col min="24" max="24" width="5.28515625" style="93" customWidth="1"/>
    <col min="25" max="27" width="5.5703125" style="94" customWidth="1"/>
    <col min="28" max="30" width="5.5703125" style="95" customWidth="1"/>
    <col min="31" max="31" width="5.5703125" style="96" customWidth="1"/>
    <col min="32" max="36" width="5.5703125" style="93" customWidth="1"/>
    <col min="37" max="37" width="9.140625" style="93" customWidth="1"/>
    <col min="38" max="50" width="9.5703125" style="97" customWidth="1"/>
    <col min="51" max="51" width="10.5703125" style="85" bestFit="1" customWidth="1"/>
    <col min="52" max="52" width="4" style="85"/>
    <col min="53" max="53" width="8.7109375" style="85" customWidth="1"/>
    <col min="54" max="54" width="13.42578125" style="85" customWidth="1"/>
    <col min="55" max="16384" width="4" style="85"/>
  </cols>
  <sheetData>
    <row r="1" spans="1:54" ht="39" customHeight="1" x14ac:dyDescent="0.2">
      <c r="C1" s="86" t="s">
        <v>1334</v>
      </c>
      <c r="F1" s="86"/>
      <c r="G1" s="86"/>
      <c r="H1" s="86"/>
      <c r="I1" s="86"/>
      <c r="J1" s="86"/>
      <c r="K1" s="86"/>
      <c r="L1" s="86"/>
      <c r="M1" s="86"/>
      <c r="N1" s="86"/>
      <c r="O1" s="86"/>
      <c r="P1" s="86"/>
      <c r="Q1" s="86"/>
      <c r="R1" s="86"/>
      <c r="S1" s="86"/>
      <c r="T1" s="86"/>
      <c r="U1" s="86"/>
      <c r="V1" s="88"/>
      <c r="W1" s="89"/>
      <c r="X1" s="89"/>
      <c r="Y1" s="90"/>
      <c r="Z1" s="90"/>
      <c r="AA1" s="90"/>
      <c r="AB1" s="89"/>
      <c r="AC1" s="89"/>
      <c r="AD1" s="89"/>
      <c r="AE1" s="90"/>
      <c r="AF1" s="89"/>
      <c r="AG1" s="89"/>
      <c r="AH1" s="89"/>
      <c r="AI1" s="89"/>
      <c r="AJ1" s="89"/>
      <c r="AK1" s="89"/>
      <c r="AL1" s="89"/>
      <c r="AM1" s="89"/>
      <c r="AN1" s="89"/>
      <c r="AO1" s="89"/>
      <c r="AP1" s="89"/>
      <c r="AQ1" s="89"/>
      <c r="AR1" s="89"/>
      <c r="AS1" s="89"/>
      <c r="AT1" s="89"/>
      <c r="AU1" s="89"/>
      <c r="AV1" s="89"/>
      <c r="AW1" s="89"/>
      <c r="AX1" s="89"/>
    </row>
    <row r="2" spans="1:54" ht="52.5" customHeight="1" x14ac:dyDescent="0.2">
      <c r="E2" s="375"/>
      <c r="F2" s="375"/>
      <c r="G2" s="375"/>
      <c r="H2" s="375"/>
      <c r="I2" s="375"/>
      <c r="J2" s="375"/>
      <c r="K2" s="375"/>
      <c r="L2" s="375"/>
      <c r="M2" s="375"/>
      <c r="N2" s="375"/>
      <c r="O2" s="375"/>
      <c r="P2" s="375"/>
      <c r="Q2" s="375"/>
      <c r="R2" s="375"/>
      <c r="S2" s="375"/>
      <c r="T2" s="375"/>
      <c r="U2" s="375"/>
      <c r="V2" s="376"/>
      <c r="W2" s="376"/>
      <c r="X2" s="376"/>
      <c r="Y2" s="377"/>
      <c r="Z2" s="377"/>
      <c r="AA2" s="377"/>
      <c r="AB2" s="377"/>
      <c r="AC2" s="377"/>
      <c r="AD2" s="376"/>
      <c r="AE2" s="377"/>
      <c r="AF2" s="376"/>
      <c r="AG2" s="376"/>
      <c r="AH2" s="377"/>
      <c r="AI2" s="377"/>
      <c r="AJ2" s="377"/>
      <c r="AK2" s="377"/>
      <c r="AL2" s="378"/>
      <c r="AM2" s="91"/>
      <c r="AN2" s="91"/>
      <c r="AO2" s="91"/>
      <c r="AP2" s="91"/>
      <c r="AQ2" s="91"/>
      <c r="AR2" s="91"/>
      <c r="AS2" s="91"/>
      <c r="AT2" s="91"/>
      <c r="AU2" s="91"/>
      <c r="AV2" s="91"/>
      <c r="AW2" s="91"/>
      <c r="AX2" s="91"/>
    </row>
    <row r="3" spans="1:54" ht="37.5" customHeight="1" x14ac:dyDescent="0.25"/>
    <row r="4" spans="1:54" ht="42" customHeight="1" x14ac:dyDescent="0.25"/>
    <row r="5" spans="1:54" ht="67.5" customHeight="1" x14ac:dyDescent="0.25">
      <c r="W5" s="98"/>
      <c r="X5" s="95"/>
      <c r="AC5" s="99"/>
      <c r="AD5" s="100"/>
      <c r="AF5" s="95"/>
      <c r="AG5" s="95"/>
      <c r="AH5" s="95"/>
      <c r="AI5" s="95"/>
      <c r="AJ5" s="95"/>
      <c r="AK5" s="95"/>
      <c r="AL5" s="100"/>
      <c r="AM5" s="100"/>
      <c r="AN5" s="100"/>
      <c r="AO5" s="100"/>
      <c r="AP5" s="100"/>
      <c r="AQ5" s="100"/>
      <c r="AR5" s="100"/>
      <c r="AS5" s="100"/>
      <c r="AT5" s="100"/>
      <c r="AU5" s="100"/>
      <c r="AV5" s="100"/>
      <c r="AW5" s="100"/>
      <c r="AX5" s="100"/>
    </row>
    <row r="6" spans="1:54" s="101" customFormat="1" ht="45" x14ac:dyDescent="0.25">
      <c r="C6" s="102"/>
      <c r="D6" s="102"/>
      <c r="E6" s="102" t="s">
        <v>1086</v>
      </c>
      <c r="F6" s="102"/>
      <c r="G6" s="103">
        <v>1</v>
      </c>
      <c r="H6" s="103">
        <v>2</v>
      </c>
      <c r="I6" s="103">
        <v>3</v>
      </c>
      <c r="J6" s="103">
        <v>4</v>
      </c>
      <c r="K6" s="103">
        <v>5</v>
      </c>
      <c r="L6" s="103">
        <v>6</v>
      </c>
      <c r="M6" s="103">
        <v>7</v>
      </c>
      <c r="N6" s="103">
        <v>8</v>
      </c>
      <c r="O6" s="103">
        <v>9</v>
      </c>
      <c r="P6" s="103">
        <v>10</v>
      </c>
      <c r="Q6" s="103">
        <v>11</v>
      </c>
      <c r="R6" s="103">
        <v>12</v>
      </c>
      <c r="S6" s="103">
        <v>13</v>
      </c>
      <c r="T6" s="103">
        <v>14</v>
      </c>
      <c r="U6" s="103">
        <v>15</v>
      </c>
      <c r="V6" s="103">
        <v>16</v>
      </c>
      <c r="W6" s="104">
        <v>17</v>
      </c>
      <c r="X6" s="104">
        <v>18</v>
      </c>
      <c r="Y6" s="104">
        <v>19</v>
      </c>
      <c r="Z6" s="104">
        <v>20</v>
      </c>
      <c r="AA6" s="104">
        <v>21</v>
      </c>
      <c r="AB6" s="104">
        <v>215</v>
      </c>
      <c r="AC6" s="104">
        <v>23</v>
      </c>
      <c r="AD6" s="104">
        <v>24</v>
      </c>
      <c r="AE6" s="104">
        <v>25</v>
      </c>
      <c r="AF6" s="104">
        <v>26</v>
      </c>
      <c r="AG6" s="104">
        <v>27</v>
      </c>
      <c r="AH6" s="104">
        <v>28</v>
      </c>
      <c r="AI6" s="104">
        <v>29</v>
      </c>
      <c r="AJ6" s="104">
        <v>30</v>
      </c>
      <c r="AK6" s="104"/>
      <c r="AL6" s="105" t="s">
        <v>1335</v>
      </c>
      <c r="AM6" s="105"/>
      <c r="AN6" s="105" t="s">
        <v>1262</v>
      </c>
      <c r="AO6" s="105" t="s">
        <v>1087</v>
      </c>
      <c r="AP6" s="105" t="s">
        <v>1088</v>
      </c>
      <c r="AQ6" s="105" t="s">
        <v>1089</v>
      </c>
      <c r="AR6" s="105" t="s">
        <v>1090</v>
      </c>
      <c r="AS6" s="105" t="s">
        <v>1091</v>
      </c>
      <c r="AT6" s="105" t="s">
        <v>1092</v>
      </c>
      <c r="AU6" s="105" t="s">
        <v>1093</v>
      </c>
      <c r="AV6" s="105" t="s">
        <v>1094</v>
      </c>
      <c r="AW6" s="105" t="s">
        <v>1095</v>
      </c>
      <c r="AX6" s="105" t="s">
        <v>1096</v>
      </c>
      <c r="AY6" s="105" t="s">
        <v>1097</v>
      </c>
      <c r="AZ6" s="101" t="s">
        <v>1098</v>
      </c>
    </row>
    <row r="7" spans="1:54" x14ac:dyDescent="0.25">
      <c r="C7" s="106"/>
      <c r="D7" s="106"/>
      <c r="E7" s="107" t="s">
        <v>1099</v>
      </c>
      <c r="F7" s="107"/>
      <c r="G7" s="108">
        <v>0</v>
      </c>
      <c r="H7" s="108">
        <v>34</v>
      </c>
      <c r="I7" s="108">
        <v>24</v>
      </c>
      <c r="J7" s="108">
        <v>9</v>
      </c>
      <c r="K7" s="108">
        <v>138</v>
      </c>
      <c r="L7" s="108">
        <v>262</v>
      </c>
      <c r="M7" s="108">
        <v>217</v>
      </c>
      <c r="N7" s="108">
        <v>165</v>
      </c>
      <c r="O7" s="108">
        <v>137</v>
      </c>
      <c r="P7" s="108">
        <v>100</v>
      </c>
      <c r="Q7" s="108">
        <v>96</v>
      </c>
      <c r="R7" s="108">
        <v>210</v>
      </c>
      <c r="S7" s="108">
        <v>168</v>
      </c>
      <c r="T7" s="108">
        <v>120</v>
      </c>
      <c r="U7" s="108">
        <v>193</v>
      </c>
      <c r="V7" s="109">
        <v>213</v>
      </c>
      <c r="W7" s="110">
        <v>126</v>
      </c>
      <c r="X7" s="110">
        <v>0</v>
      </c>
      <c r="Y7" s="111">
        <v>0</v>
      </c>
      <c r="Z7" s="111">
        <v>0</v>
      </c>
      <c r="AA7" s="111">
        <v>0</v>
      </c>
      <c r="AB7" s="104">
        <v>0</v>
      </c>
      <c r="AC7" s="110">
        <v>0</v>
      </c>
      <c r="AD7" s="110">
        <v>0</v>
      </c>
      <c r="AE7" s="111">
        <v>0</v>
      </c>
      <c r="AF7" s="110">
        <v>0</v>
      </c>
      <c r="AG7" s="110">
        <v>0</v>
      </c>
      <c r="AH7" s="110">
        <v>215</v>
      </c>
      <c r="AI7" s="110">
        <v>248</v>
      </c>
      <c r="AJ7" s="110">
        <v>118</v>
      </c>
      <c r="AK7" s="110"/>
      <c r="AL7" s="112">
        <f>SUM(G7:AJ7)</f>
        <v>2793</v>
      </c>
      <c r="AM7" s="112"/>
      <c r="AN7" s="112">
        <v>6773</v>
      </c>
      <c r="AO7" s="112">
        <v>2052</v>
      </c>
      <c r="AP7" s="112">
        <v>1927</v>
      </c>
      <c r="AQ7" s="112">
        <v>3319</v>
      </c>
      <c r="AR7" s="112">
        <v>5773</v>
      </c>
      <c r="AS7" s="112">
        <v>8910</v>
      </c>
      <c r="AT7" s="112">
        <v>7909</v>
      </c>
      <c r="AU7" s="112">
        <v>4498</v>
      </c>
      <c r="AV7" s="112">
        <v>8953</v>
      </c>
      <c r="AW7" s="112">
        <v>7864</v>
      </c>
      <c r="AX7" s="112">
        <v>8669</v>
      </c>
      <c r="AY7" s="113">
        <v>4827</v>
      </c>
      <c r="AZ7" s="379"/>
      <c r="BA7" s="379"/>
      <c r="BB7" s="379"/>
    </row>
    <row r="8" spans="1:54" x14ac:dyDescent="0.25">
      <c r="C8" s="106"/>
      <c r="D8" s="106"/>
      <c r="E8" s="114" t="s">
        <v>1100</v>
      </c>
      <c r="F8" s="114"/>
      <c r="G8" s="115">
        <f t="shared" ref="G8:AJ8" si="0">SUM(G12:G155)</f>
        <v>0</v>
      </c>
      <c r="H8" s="115">
        <f t="shared" si="0"/>
        <v>0</v>
      </c>
      <c r="I8" s="115">
        <f t="shared" si="0"/>
        <v>0</v>
      </c>
      <c r="J8" s="115">
        <f t="shared" si="0"/>
        <v>0</v>
      </c>
      <c r="K8" s="115">
        <f t="shared" si="0"/>
        <v>4</v>
      </c>
      <c r="L8" s="115">
        <f t="shared" si="0"/>
        <v>21</v>
      </c>
      <c r="M8" s="115">
        <f t="shared" si="0"/>
        <v>1</v>
      </c>
      <c r="N8" s="115">
        <f t="shared" si="0"/>
        <v>15</v>
      </c>
      <c r="O8" s="115">
        <f t="shared" si="0"/>
        <v>18</v>
      </c>
      <c r="P8" s="115">
        <f t="shared" si="0"/>
        <v>13</v>
      </c>
      <c r="Q8" s="115">
        <f t="shared" si="0"/>
        <v>14</v>
      </c>
      <c r="R8" s="115">
        <f t="shared" si="0"/>
        <v>30</v>
      </c>
      <c r="S8" s="115">
        <f t="shared" si="0"/>
        <v>14</v>
      </c>
      <c r="T8" s="115">
        <f t="shared" si="0"/>
        <v>8</v>
      </c>
      <c r="U8" s="115">
        <f t="shared" si="0"/>
        <v>0</v>
      </c>
      <c r="V8" s="115">
        <f>SUM(V12:V155)</f>
        <v>0</v>
      </c>
      <c r="W8" s="115">
        <f t="shared" si="0"/>
        <v>0</v>
      </c>
      <c r="X8" s="115">
        <f t="shared" si="0"/>
        <v>0</v>
      </c>
      <c r="Y8" s="115">
        <f t="shared" si="0"/>
        <v>0</v>
      </c>
      <c r="Z8" s="115">
        <f t="shared" si="0"/>
        <v>0</v>
      </c>
      <c r="AA8" s="115">
        <f t="shared" si="0"/>
        <v>0</v>
      </c>
      <c r="AB8" s="115">
        <f t="shared" si="0"/>
        <v>0</v>
      </c>
      <c r="AC8" s="115">
        <f t="shared" si="0"/>
        <v>0</v>
      </c>
      <c r="AD8" s="115">
        <f t="shared" si="0"/>
        <v>0</v>
      </c>
      <c r="AE8" s="115">
        <f t="shared" si="0"/>
        <v>0</v>
      </c>
      <c r="AF8" s="115">
        <f t="shared" si="0"/>
        <v>0</v>
      </c>
      <c r="AG8" s="115">
        <f t="shared" si="0"/>
        <v>0</v>
      </c>
      <c r="AH8" s="115">
        <f t="shared" si="0"/>
        <v>10</v>
      </c>
      <c r="AI8" s="115">
        <f t="shared" si="0"/>
        <v>6</v>
      </c>
      <c r="AJ8" s="115">
        <f t="shared" si="0"/>
        <v>2</v>
      </c>
      <c r="AK8" s="116"/>
      <c r="AL8" s="112">
        <f>SUM(G8:AJ8)</f>
        <v>156</v>
      </c>
      <c r="AM8" s="112"/>
      <c r="AN8" s="112">
        <v>1134</v>
      </c>
      <c r="AO8" s="112">
        <v>143</v>
      </c>
      <c r="AP8" s="112">
        <v>127</v>
      </c>
      <c r="AQ8" s="112">
        <v>170</v>
      </c>
      <c r="AR8" s="112">
        <v>514</v>
      </c>
      <c r="AS8" s="112">
        <v>480</v>
      </c>
      <c r="AT8" s="112">
        <v>381</v>
      </c>
      <c r="AU8" s="112">
        <v>212</v>
      </c>
      <c r="AV8" s="112">
        <v>415</v>
      </c>
      <c r="AW8" s="112">
        <v>583</v>
      </c>
      <c r="AX8" s="112">
        <v>1751</v>
      </c>
      <c r="AY8" s="113">
        <v>1272</v>
      </c>
      <c r="AZ8" s="379"/>
      <c r="BA8" s="379"/>
      <c r="BB8" s="379"/>
    </row>
    <row r="9" spans="1:54" x14ac:dyDescent="0.25">
      <c r="C9" s="117"/>
      <c r="D9" s="117"/>
      <c r="E9" s="107" t="s">
        <v>1101</v>
      </c>
      <c r="F9" s="107"/>
      <c r="G9" s="118" t="e">
        <f t="shared" ref="G9:AD9" si="1">G8/G7*1000</f>
        <v>#DIV/0!</v>
      </c>
      <c r="H9" s="118">
        <f t="shared" si="1"/>
        <v>0</v>
      </c>
      <c r="I9" s="118">
        <f t="shared" si="1"/>
        <v>0</v>
      </c>
      <c r="J9" s="118">
        <f t="shared" si="1"/>
        <v>0</v>
      </c>
      <c r="K9" s="118">
        <f t="shared" si="1"/>
        <v>28.985507246376812</v>
      </c>
      <c r="L9" s="118">
        <f t="shared" si="1"/>
        <v>80.15267175572518</v>
      </c>
      <c r="M9" s="118">
        <f t="shared" si="1"/>
        <v>4.6082949308755756</v>
      </c>
      <c r="N9" s="118">
        <f>N8/N7*1000</f>
        <v>90.909090909090907</v>
      </c>
      <c r="O9" s="118">
        <f>O8/O7*1000</f>
        <v>131.38686131386862</v>
      </c>
      <c r="P9" s="118">
        <f>P8/P7*1000</f>
        <v>130</v>
      </c>
      <c r="Q9" s="118">
        <f>Q8/Q7*1000</f>
        <v>145.83333333333334</v>
      </c>
      <c r="R9" s="118">
        <f t="shared" si="1"/>
        <v>142.85714285714286</v>
      </c>
      <c r="S9" s="118">
        <f t="shared" si="1"/>
        <v>83.333333333333329</v>
      </c>
      <c r="T9" s="118">
        <f t="shared" si="1"/>
        <v>66.666666666666671</v>
      </c>
      <c r="U9" s="118">
        <f t="shared" si="1"/>
        <v>0</v>
      </c>
      <c r="V9" s="118">
        <f t="shared" si="1"/>
        <v>0</v>
      </c>
      <c r="W9" s="112">
        <f t="shared" si="1"/>
        <v>0</v>
      </c>
      <c r="X9" s="112" t="e">
        <f t="shared" si="1"/>
        <v>#DIV/0!</v>
      </c>
      <c r="Y9" s="112" t="e">
        <f t="shared" si="1"/>
        <v>#DIV/0!</v>
      </c>
      <c r="Z9" s="112" t="e">
        <f t="shared" si="1"/>
        <v>#DIV/0!</v>
      </c>
      <c r="AA9" s="112" t="e">
        <f t="shared" si="1"/>
        <v>#DIV/0!</v>
      </c>
      <c r="AB9" s="112" t="e">
        <f t="shared" si="1"/>
        <v>#DIV/0!</v>
      </c>
      <c r="AC9" s="112" t="e">
        <f t="shared" si="1"/>
        <v>#DIV/0!</v>
      </c>
      <c r="AD9" s="112" t="e">
        <f t="shared" si="1"/>
        <v>#DIV/0!</v>
      </c>
      <c r="AE9" s="112" t="e">
        <f>AE8/AE7*1000</f>
        <v>#DIV/0!</v>
      </c>
      <c r="AF9" s="112" t="e">
        <f>AF8/AF7*1000</f>
        <v>#DIV/0!</v>
      </c>
      <c r="AG9" s="112" t="e">
        <f>AG8/AG7*1000</f>
        <v>#DIV/0!</v>
      </c>
      <c r="AH9" s="112">
        <f>AH8/AH7*1000</f>
        <v>46.511627906976742</v>
      </c>
      <c r="AI9" s="112">
        <f t="shared" ref="AI9:AJ9" si="2">AI8/AI7*1000</f>
        <v>24.193548387096772</v>
      </c>
      <c r="AJ9" s="112">
        <f t="shared" si="2"/>
        <v>16.949152542372882</v>
      </c>
      <c r="AK9" s="119"/>
      <c r="AL9" s="119">
        <f>AL8/AL7*1000</f>
        <v>55.853920515574657</v>
      </c>
      <c r="AM9" s="119"/>
      <c r="AN9" s="119">
        <v>167.4294994832423</v>
      </c>
      <c r="AO9" s="119">
        <v>69.688109161793363</v>
      </c>
      <c r="AP9" s="119">
        <v>65.905552672547998</v>
      </c>
      <c r="AQ9" s="119">
        <v>51.22024706236818</v>
      </c>
      <c r="AR9" s="119">
        <v>89.03516369305386</v>
      </c>
      <c r="AS9" s="119">
        <v>53.872053872053868</v>
      </c>
      <c r="AT9" s="119">
        <v>48.17296750537362</v>
      </c>
      <c r="AU9" s="119">
        <v>47.132058692752331</v>
      </c>
      <c r="AV9" s="119">
        <v>46.353177705796938</v>
      </c>
      <c r="AW9" s="119">
        <f>AW8/AW7*1000</f>
        <v>74.135300101729399</v>
      </c>
      <c r="AX9" s="120">
        <f t="shared" ref="AX9:AY9" si="3">AX8/AX7*1000</f>
        <v>201.98408120890528</v>
      </c>
      <c r="AY9" s="120">
        <f t="shared" si="3"/>
        <v>263.51771286513366</v>
      </c>
    </row>
    <row r="10" spans="1:54" x14ac:dyDescent="0.2">
      <c r="C10" s="121"/>
      <c r="D10" s="121"/>
      <c r="E10" s="121"/>
      <c r="F10" s="121"/>
      <c r="G10" s="121"/>
      <c r="H10" s="121"/>
      <c r="I10" s="121"/>
      <c r="J10" s="121"/>
      <c r="K10" s="121"/>
      <c r="L10" s="121"/>
      <c r="M10" s="121"/>
      <c r="N10" s="121"/>
      <c r="O10" s="121"/>
      <c r="P10" s="121"/>
      <c r="Q10" s="121"/>
      <c r="R10" s="121"/>
      <c r="S10" s="121"/>
      <c r="T10" s="121"/>
      <c r="U10" s="121"/>
      <c r="V10" s="122"/>
      <c r="W10" s="123"/>
      <c r="X10" s="123"/>
      <c r="Y10" s="124"/>
      <c r="Z10" s="124"/>
      <c r="AA10" s="124"/>
      <c r="AB10" s="116"/>
      <c r="AC10" s="116"/>
      <c r="AD10" s="116"/>
      <c r="AE10" s="125"/>
      <c r="AF10" s="123"/>
      <c r="AG10" s="123"/>
      <c r="AH10" s="123"/>
      <c r="AI10" s="123"/>
      <c r="AJ10" s="123"/>
      <c r="AK10" s="123"/>
      <c r="AL10" s="123"/>
      <c r="AM10" s="123"/>
      <c r="AN10" s="123"/>
      <c r="AO10" s="123"/>
      <c r="AP10" s="123"/>
      <c r="AQ10" s="123"/>
      <c r="AR10" s="123"/>
      <c r="AS10" s="123"/>
      <c r="AT10" s="123"/>
      <c r="AU10" s="123"/>
      <c r="AV10" s="123"/>
      <c r="AW10" s="123"/>
      <c r="AX10" s="123"/>
      <c r="AY10" s="126"/>
    </row>
    <row r="11" spans="1:54" ht="15" x14ac:dyDescent="0.25">
      <c r="B11" s="127" t="s">
        <v>1102</v>
      </c>
      <c r="C11" s="127" t="s">
        <v>1103</v>
      </c>
      <c r="D11" s="127" t="s">
        <v>1104</v>
      </c>
      <c r="E11" s="128" t="s">
        <v>1105</v>
      </c>
      <c r="F11" s="128" t="s">
        <v>1104</v>
      </c>
      <c r="G11" s="128"/>
      <c r="H11" s="128"/>
      <c r="I11" s="128"/>
      <c r="J11" s="128"/>
      <c r="K11" s="128"/>
      <c r="L11" s="128"/>
      <c r="M11" s="128"/>
      <c r="N11" s="128"/>
      <c r="O11" s="128"/>
      <c r="P11" s="128"/>
      <c r="Q11" s="128"/>
      <c r="R11" s="128"/>
      <c r="S11" s="128"/>
      <c r="T11" s="128"/>
      <c r="U11" s="128"/>
      <c r="V11" s="128"/>
      <c r="W11" s="128"/>
      <c r="X11" s="128"/>
      <c r="Y11" s="128"/>
      <c r="Z11" s="128"/>
      <c r="AA11" s="128"/>
      <c r="AB11" s="128"/>
      <c r="AC11" s="128"/>
      <c r="AD11" s="128"/>
      <c r="AE11" s="128"/>
      <c r="AF11" s="128"/>
      <c r="AG11" s="128"/>
      <c r="AH11" s="128"/>
      <c r="AI11" s="128"/>
      <c r="AJ11" s="128"/>
      <c r="AK11" s="128"/>
      <c r="AL11" s="128"/>
      <c r="AM11" s="128"/>
      <c r="AN11" s="128"/>
      <c r="AO11" s="128"/>
      <c r="AP11" s="128"/>
      <c r="AQ11" s="128"/>
      <c r="AR11" s="128"/>
      <c r="AS11" s="128"/>
      <c r="AT11" s="128"/>
      <c r="AU11" s="128"/>
      <c r="AV11" s="128"/>
      <c r="AW11" s="128"/>
      <c r="AX11" s="129"/>
      <c r="AY11" s="129"/>
    </row>
    <row r="12" spans="1:54" s="130" customFormat="1" ht="15" customHeight="1" x14ac:dyDescent="0.25">
      <c r="B12" s="131">
        <v>1</v>
      </c>
      <c r="C12" s="132" t="s">
        <v>1106</v>
      </c>
      <c r="D12" s="132"/>
      <c r="E12" s="133"/>
      <c r="F12" s="133"/>
      <c r="G12" s="133"/>
      <c r="H12" s="133"/>
      <c r="I12" s="133"/>
      <c r="J12" s="133"/>
      <c r="K12" s="133"/>
      <c r="L12" s="133"/>
      <c r="M12" s="133"/>
      <c r="N12" s="133"/>
      <c r="O12" s="133"/>
      <c r="P12" s="133"/>
      <c r="Q12" s="133"/>
      <c r="R12" s="133"/>
      <c r="S12" s="133"/>
      <c r="T12" s="133"/>
      <c r="U12" s="133"/>
      <c r="V12" s="134"/>
      <c r="W12" s="133"/>
      <c r="X12" s="133"/>
      <c r="Y12" s="133"/>
      <c r="Z12" s="133"/>
      <c r="AA12" s="133"/>
      <c r="AB12" s="133"/>
      <c r="AC12" s="133"/>
      <c r="AD12" s="133"/>
      <c r="AE12" s="133"/>
      <c r="AF12" s="133"/>
      <c r="AG12" s="133"/>
      <c r="AH12" s="133"/>
      <c r="AI12" s="133"/>
      <c r="AJ12" s="133"/>
      <c r="AK12" s="133"/>
      <c r="AL12" s="133"/>
      <c r="AM12" s="133"/>
      <c r="AN12" s="133"/>
      <c r="AO12" s="133"/>
      <c r="AP12" s="133"/>
      <c r="AQ12" s="133"/>
      <c r="AR12" s="133"/>
      <c r="AS12" s="133"/>
      <c r="AT12" s="133"/>
      <c r="AU12" s="133"/>
      <c r="AV12" s="133"/>
      <c r="AW12" s="133"/>
      <c r="AX12" s="133"/>
      <c r="AY12" s="133"/>
    </row>
    <row r="13" spans="1:54" s="130" customFormat="1" ht="15" customHeight="1" x14ac:dyDescent="0.2">
      <c r="B13" s="131">
        <v>2</v>
      </c>
      <c r="C13" s="135" t="s">
        <v>1107</v>
      </c>
      <c r="D13" s="135"/>
      <c r="E13" s="136" t="s">
        <v>1108</v>
      </c>
      <c r="F13" s="136" t="s">
        <v>1109</v>
      </c>
      <c r="G13" s="137"/>
      <c r="H13" s="137"/>
      <c r="I13" s="137"/>
      <c r="J13" s="137"/>
      <c r="K13" s="137">
        <v>1</v>
      </c>
      <c r="L13" s="137"/>
      <c r="M13" s="137"/>
      <c r="N13" s="137">
        <v>1</v>
      </c>
      <c r="O13" s="137">
        <v>2</v>
      </c>
      <c r="P13" s="137">
        <v>1</v>
      </c>
      <c r="Q13" s="137">
        <v>2</v>
      </c>
      <c r="R13" s="137">
        <v>6</v>
      </c>
      <c r="S13" s="137">
        <v>3</v>
      </c>
      <c r="T13" s="137"/>
      <c r="U13" s="137"/>
      <c r="V13" s="138"/>
      <c r="W13" s="139"/>
      <c r="X13" s="139"/>
      <c r="Y13" s="140"/>
      <c r="Z13" s="140"/>
      <c r="AA13" s="140"/>
      <c r="AB13" s="137"/>
      <c r="AC13" s="137"/>
      <c r="AD13" s="137"/>
      <c r="AE13" s="141"/>
      <c r="AF13" s="139"/>
      <c r="AG13" s="139"/>
      <c r="AH13" s="139"/>
      <c r="AI13" s="139"/>
      <c r="AJ13" s="139"/>
      <c r="AK13" s="139"/>
      <c r="AL13" s="142">
        <f t="shared" ref="AL13:AL44" si="4">SUM(G13:AJ13)</f>
        <v>16</v>
      </c>
      <c r="AM13" s="142"/>
      <c r="AN13" s="142">
        <v>25</v>
      </c>
      <c r="AO13" s="142">
        <v>3</v>
      </c>
      <c r="AP13" s="142">
        <v>8</v>
      </c>
      <c r="AQ13" s="142">
        <v>8</v>
      </c>
      <c r="AR13" s="142">
        <v>20</v>
      </c>
      <c r="AS13" s="142">
        <v>43</v>
      </c>
      <c r="AT13" s="142">
        <v>50</v>
      </c>
      <c r="AU13" s="142">
        <v>16</v>
      </c>
      <c r="AV13" s="142">
        <v>33</v>
      </c>
      <c r="AW13" s="142">
        <v>25</v>
      </c>
      <c r="AX13" s="142">
        <v>24</v>
      </c>
      <c r="AY13" s="143">
        <v>12</v>
      </c>
    </row>
    <row r="14" spans="1:54" s="130" customFormat="1" ht="15" customHeight="1" x14ac:dyDescent="0.2">
      <c r="A14" s="130" t="s">
        <v>1110</v>
      </c>
      <c r="B14" s="131">
        <v>3</v>
      </c>
      <c r="C14" s="135" t="s">
        <v>1111</v>
      </c>
      <c r="D14" s="135"/>
      <c r="E14" s="144" t="s">
        <v>1108</v>
      </c>
      <c r="F14" s="136" t="s">
        <v>1109</v>
      </c>
      <c r="G14" s="137"/>
      <c r="H14" s="137"/>
      <c r="I14" s="137"/>
      <c r="J14" s="137"/>
      <c r="K14" s="137">
        <v>1</v>
      </c>
      <c r="L14" s="137">
        <v>2</v>
      </c>
      <c r="M14" s="137"/>
      <c r="N14" s="137">
        <v>3</v>
      </c>
      <c r="O14" s="137">
        <v>4</v>
      </c>
      <c r="P14" s="137"/>
      <c r="Q14" s="137">
        <v>2</v>
      </c>
      <c r="R14" s="137">
        <v>2</v>
      </c>
      <c r="S14" s="137">
        <v>3</v>
      </c>
      <c r="T14" s="137"/>
      <c r="U14" s="137"/>
      <c r="V14" s="138"/>
      <c r="W14" s="139"/>
      <c r="X14" s="139"/>
      <c r="Y14" s="140"/>
      <c r="Z14" s="140"/>
      <c r="AA14" s="140"/>
      <c r="AB14" s="137"/>
      <c r="AC14" s="137"/>
      <c r="AD14" s="137"/>
      <c r="AE14" s="141"/>
      <c r="AF14" s="139"/>
      <c r="AG14" s="139"/>
      <c r="AH14" s="139"/>
      <c r="AI14" s="139"/>
      <c r="AJ14" s="139"/>
      <c r="AK14" s="139"/>
      <c r="AL14" s="142">
        <f t="shared" si="4"/>
        <v>17</v>
      </c>
      <c r="AM14" s="142"/>
      <c r="AN14" s="142">
        <v>36</v>
      </c>
      <c r="AO14" s="142">
        <v>48</v>
      </c>
      <c r="AP14" s="142">
        <v>42</v>
      </c>
      <c r="AQ14" s="142">
        <v>38</v>
      </c>
      <c r="AR14" s="142">
        <v>69</v>
      </c>
      <c r="AS14" s="142">
        <v>68</v>
      </c>
      <c r="AT14" s="142">
        <v>32</v>
      </c>
      <c r="AU14" s="142">
        <v>11</v>
      </c>
      <c r="AV14" s="142">
        <v>12</v>
      </c>
      <c r="AW14" s="142">
        <v>7</v>
      </c>
      <c r="AX14" s="142">
        <v>8</v>
      </c>
      <c r="AY14" s="143">
        <v>32</v>
      </c>
      <c r="AZ14" s="130" t="s">
        <v>1110</v>
      </c>
    </row>
    <row r="15" spans="1:54" s="130" customFormat="1" ht="15" customHeight="1" x14ac:dyDescent="0.2">
      <c r="B15" s="131">
        <v>4</v>
      </c>
      <c r="C15" s="135" t="s">
        <v>1112</v>
      </c>
      <c r="D15" s="135"/>
      <c r="E15" s="144" t="s">
        <v>1108</v>
      </c>
      <c r="F15" s="136" t="s">
        <v>1109</v>
      </c>
      <c r="G15" s="137"/>
      <c r="H15" s="137"/>
      <c r="I15" s="137"/>
      <c r="J15" s="137"/>
      <c r="K15" s="137"/>
      <c r="L15" s="137">
        <v>3</v>
      </c>
      <c r="M15" s="137"/>
      <c r="N15" s="137">
        <v>1</v>
      </c>
      <c r="O15" s="137"/>
      <c r="P15" s="137">
        <v>3</v>
      </c>
      <c r="Q15" s="137">
        <v>1</v>
      </c>
      <c r="R15" s="137">
        <v>4</v>
      </c>
      <c r="S15" s="137">
        <v>4</v>
      </c>
      <c r="T15" s="137">
        <v>1</v>
      </c>
      <c r="U15" s="137"/>
      <c r="V15" s="138"/>
      <c r="W15" s="139"/>
      <c r="X15" s="139"/>
      <c r="Y15" s="140"/>
      <c r="Z15" s="140"/>
      <c r="AA15" s="140"/>
      <c r="AB15" s="137"/>
      <c r="AC15" s="137"/>
      <c r="AD15" s="137"/>
      <c r="AE15" s="141"/>
      <c r="AF15" s="139"/>
      <c r="AG15" s="139"/>
      <c r="AH15" s="139">
        <v>2</v>
      </c>
      <c r="AI15" s="139"/>
      <c r="AJ15" s="139"/>
      <c r="AK15" s="139"/>
      <c r="AL15" s="142">
        <f t="shared" si="4"/>
        <v>19</v>
      </c>
      <c r="AM15" s="142"/>
      <c r="AN15" s="142">
        <v>29</v>
      </c>
      <c r="AO15" s="142">
        <v>22</v>
      </c>
      <c r="AP15" s="142">
        <v>15</v>
      </c>
      <c r="AQ15" s="142">
        <v>17</v>
      </c>
      <c r="AR15" s="142">
        <v>15</v>
      </c>
      <c r="AS15" s="142">
        <v>33</v>
      </c>
      <c r="AT15" s="142">
        <v>1</v>
      </c>
      <c r="AU15" s="142">
        <v>6</v>
      </c>
      <c r="AV15" s="142">
        <v>7</v>
      </c>
      <c r="AW15" s="142">
        <v>5</v>
      </c>
      <c r="AX15" s="142">
        <v>3</v>
      </c>
      <c r="AY15" s="143">
        <v>4</v>
      </c>
    </row>
    <row r="16" spans="1:54" s="130" customFormat="1" ht="15" customHeight="1" x14ac:dyDescent="0.2">
      <c r="B16" s="131">
        <v>5</v>
      </c>
      <c r="C16" s="135" t="s">
        <v>1113</v>
      </c>
      <c r="D16" s="135"/>
      <c r="E16" s="144" t="s">
        <v>1108</v>
      </c>
      <c r="F16" s="136" t="s">
        <v>1109</v>
      </c>
      <c r="G16" s="137"/>
      <c r="H16" s="137"/>
      <c r="I16" s="137"/>
      <c r="J16" s="137"/>
      <c r="K16" s="137"/>
      <c r="L16" s="137"/>
      <c r="M16" s="137"/>
      <c r="N16" s="137"/>
      <c r="O16" s="137"/>
      <c r="P16" s="137"/>
      <c r="Q16" s="137"/>
      <c r="R16" s="137"/>
      <c r="S16" s="137"/>
      <c r="T16" s="137"/>
      <c r="U16" s="137"/>
      <c r="V16" s="138"/>
      <c r="W16" s="139"/>
      <c r="X16" s="139"/>
      <c r="Y16" s="140"/>
      <c r="Z16" s="140"/>
      <c r="AA16" s="140"/>
      <c r="AB16" s="137"/>
      <c r="AC16" s="137"/>
      <c r="AD16" s="137"/>
      <c r="AE16" s="141"/>
      <c r="AF16" s="139"/>
      <c r="AG16" s="139"/>
      <c r="AH16" s="139"/>
      <c r="AI16" s="139"/>
      <c r="AJ16" s="139"/>
      <c r="AK16" s="139"/>
      <c r="AL16" s="142">
        <f t="shared" si="4"/>
        <v>0</v>
      </c>
      <c r="AM16" s="142"/>
      <c r="AN16" s="142">
        <v>0</v>
      </c>
      <c r="AO16" s="142">
        <v>0</v>
      </c>
      <c r="AP16" s="142">
        <v>0</v>
      </c>
      <c r="AQ16" s="142">
        <v>0</v>
      </c>
      <c r="AR16" s="142">
        <v>0</v>
      </c>
      <c r="AS16" s="142">
        <v>1</v>
      </c>
      <c r="AT16" s="142">
        <v>0</v>
      </c>
      <c r="AU16" s="142">
        <v>0</v>
      </c>
      <c r="AV16" s="142">
        <v>2</v>
      </c>
      <c r="AW16" s="142">
        <v>1</v>
      </c>
      <c r="AX16" s="142">
        <v>2</v>
      </c>
      <c r="AY16" s="143">
        <v>2</v>
      </c>
    </row>
    <row r="17" spans="1:52" s="130" customFormat="1" ht="15" customHeight="1" x14ac:dyDescent="0.2">
      <c r="B17" s="131">
        <v>6</v>
      </c>
      <c r="C17" s="135" t="s">
        <v>1114</v>
      </c>
      <c r="D17" s="135"/>
      <c r="E17" s="144" t="s">
        <v>1115</v>
      </c>
      <c r="F17" s="136" t="s">
        <v>1109</v>
      </c>
      <c r="G17" s="137"/>
      <c r="H17" s="137"/>
      <c r="I17" s="137"/>
      <c r="J17" s="137"/>
      <c r="K17" s="137"/>
      <c r="L17" s="137"/>
      <c r="M17" s="137"/>
      <c r="N17" s="137"/>
      <c r="O17" s="137"/>
      <c r="P17" s="137"/>
      <c r="Q17" s="137"/>
      <c r="R17" s="137"/>
      <c r="S17" s="137"/>
      <c r="T17" s="137"/>
      <c r="U17" s="137"/>
      <c r="V17" s="138"/>
      <c r="W17" s="139"/>
      <c r="X17" s="139"/>
      <c r="Y17" s="140"/>
      <c r="Z17" s="140"/>
      <c r="AA17" s="140"/>
      <c r="AB17" s="137"/>
      <c r="AC17" s="137"/>
      <c r="AD17" s="137"/>
      <c r="AE17" s="141"/>
      <c r="AF17" s="139"/>
      <c r="AG17" s="139"/>
      <c r="AH17" s="139"/>
      <c r="AI17" s="139"/>
      <c r="AJ17" s="139"/>
      <c r="AK17" s="139"/>
      <c r="AL17" s="142">
        <f t="shared" si="4"/>
        <v>0</v>
      </c>
      <c r="AM17" s="142"/>
      <c r="AN17" s="142">
        <v>5</v>
      </c>
      <c r="AO17" s="142">
        <v>0</v>
      </c>
      <c r="AP17" s="142">
        <v>0</v>
      </c>
      <c r="AQ17" s="142">
        <v>1</v>
      </c>
      <c r="AR17" s="142">
        <v>0</v>
      </c>
      <c r="AS17" s="142">
        <v>3</v>
      </c>
      <c r="AT17" s="142">
        <v>4</v>
      </c>
      <c r="AU17" s="142">
        <v>2</v>
      </c>
      <c r="AV17" s="142">
        <v>5</v>
      </c>
      <c r="AW17" s="142">
        <v>6</v>
      </c>
      <c r="AX17" s="142">
        <v>0</v>
      </c>
      <c r="AY17" s="143">
        <v>3</v>
      </c>
    </row>
    <row r="18" spans="1:52" s="130" customFormat="1" ht="15" customHeight="1" x14ac:dyDescent="0.2">
      <c r="A18" s="130" t="s">
        <v>1110</v>
      </c>
      <c r="B18" s="131">
        <v>7</v>
      </c>
      <c r="C18" s="135" t="s">
        <v>1116</v>
      </c>
      <c r="D18" s="135"/>
      <c r="E18" s="144" t="s">
        <v>1108</v>
      </c>
      <c r="F18" s="136" t="s">
        <v>1109</v>
      </c>
      <c r="G18" s="137"/>
      <c r="H18" s="137"/>
      <c r="I18" s="137"/>
      <c r="J18" s="137"/>
      <c r="K18" s="137"/>
      <c r="L18" s="137"/>
      <c r="M18" s="137"/>
      <c r="N18" s="137"/>
      <c r="O18" s="137"/>
      <c r="P18" s="137"/>
      <c r="Q18" s="137"/>
      <c r="R18" s="137"/>
      <c r="S18" s="137"/>
      <c r="T18" s="137"/>
      <c r="U18" s="137"/>
      <c r="V18" s="138"/>
      <c r="W18" s="139"/>
      <c r="X18" s="139"/>
      <c r="Y18" s="140"/>
      <c r="Z18" s="140"/>
      <c r="AA18" s="140"/>
      <c r="AB18" s="137"/>
      <c r="AC18" s="137"/>
      <c r="AD18" s="137"/>
      <c r="AE18" s="141"/>
      <c r="AF18" s="139"/>
      <c r="AG18" s="139"/>
      <c r="AH18" s="139"/>
      <c r="AI18" s="139"/>
      <c r="AJ18" s="139"/>
      <c r="AK18" s="139"/>
      <c r="AL18" s="142">
        <f t="shared" si="4"/>
        <v>0</v>
      </c>
      <c r="AM18" s="142"/>
      <c r="AN18" s="142">
        <v>2</v>
      </c>
      <c r="AO18" s="142">
        <v>0</v>
      </c>
      <c r="AP18" s="142">
        <v>0</v>
      </c>
      <c r="AQ18" s="142">
        <v>2</v>
      </c>
      <c r="AR18" s="142">
        <v>2</v>
      </c>
      <c r="AS18" s="142">
        <v>4</v>
      </c>
      <c r="AT18" s="142">
        <v>1</v>
      </c>
      <c r="AU18" s="142">
        <v>0</v>
      </c>
      <c r="AV18" s="142">
        <v>13</v>
      </c>
      <c r="AW18" s="142">
        <v>0</v>
      </c>
      <c r="AX18" s="142">
        <v>5</v>
      </c>
      <c r="AY18" s="143">
        <v>6</v>
      </c>
      <c r="AZ18" s="130" t="s">
        <v>1110</v>
      </c>
    </row>
    <row r="19" spans="1:52" ht="14.25" customHeight="1" x14ac:dyDescent="0.2">
      <c r="B19" s="131">
        <v>8</v>
      </c>
      <c r="C19" s="145" t="s">
        <v>1117</v>
      </c>
      <c r="D19" s="145"/>
      <c r="E19" s="144" t="s">
        <v>1108</v>
      </c>
      <c r="F19" s="136" t="s">
        <v>1109</v>
      </c>
      <c r="G19" s="140"/>
      <c r="H19" s="140"/>
      <c r="I19" s="140"/>
      <c r="J19" s="140"/>
      <c r="K19" s="140"/>
      <c r="L19" s="140"/>
      <c r="M19" s="140"/>
      <c r="N19" s="140"/>
      <c r="O19" s="140"/>
      <c r="P19" s="140"/>
      <c r="Q19" s="140"/>
      <c r="R19" s="140"/>
      <c r="S19" s="140"/>
      <c r="T19" s="140"/>
      <c r="U19" s="140"/>
      <c r="V19" s="146"/>
      <c r="W19" s="141"/>
      <c r="X19" s="141"/>
      <c r="Y19" s="140"/>
      <c r="Z19" s="140"/>
      <c r="AA19" s="140"/>
      <c r="AB19" s="140"/>
      <c r="AC19" s="140"/>
      <c r="AD19" s="140"/>
      <c r="AE19" s="141"/>
      <c r="AF19" s="141"/>
      <c r="AG19" s="141"/>
      <c r="AH19" s="141"/>
      <c r="AI19" s="141"/>
      <c r="AJ19" s="141"/>
      <c r="AK19" s="141"/>
      <c r="AL19" s="142">
        <f t="shared" si="4"/>
        <v>0</v>
      </c>
      <c r="AM19" s="142"/>
      <c r="AN19" s="142">
        <v>6</v>
      </c>
      <c r="AO19" s="142">
        <v>0</v>
      </c>
      <c r="AP19" s="142">
        <v>0</v>
      </c>
      <c r="AQ19" s="142">
        <v>1</v>
      </c>
      <c r="AR19" s="142">
        <v>0</v>
      </c>
      <c r="AS19" s="142">
        <v>1</v>
      </c>
      <c r="AT19" s="142">
        <v>0</v>
      </c>
      <c r="AU19" s="142">
        <v>0</v>
      </c>
      <c r="AV19" s="142">
        <v>1</v>
      </c>
      <c r="AW19" s="142">
        <v>1</v>
      </c>
      <c r="AX19" s="142">
        <v>7</v>
      </c>
      <c r="AY19" s="113">
        <v>15</v>
      </c>
      <c r="AZ19" s="85" t="s">
        <v>1110</v>
      </c>
    </row>
    <row r="20" spans="1:52" s="130" customFormat="1" ht="15" customHeight="1" x14ac:dyDescent="0.2">
      <c r="B20" s="131">
        <v>9</v>
      </c>
      <c r="C20" s="135" t="s">
        <v>1118</v>
      </c>
      <c r="D20" s="135"/>
      <c r="E20" s="144" t="s">
        <v>1108</v>
      </c>
      <c r="F20" s="136" t="s">
        <v>1109</v>
      </c>
      <c r="G20" s="137"/>
      <c r="H20" s="137"/>
      <c r="I20" s="137"/>
      <c r="J20" s="137"/>
      <c r="K20" s="137"/>
      <c r="L20" s="137"/>
      <c r="M20" s="137"/>
      <c r="N20" s="137"/>
      <c r="O20" s="137"/>
      <c r="P20" s="137"/>
      <c r="Q20" s="137"/>
      <c r="R20" s="137"/>
      <c r="S20" s="137"/>
      <c r="T20" s="137"/>
      <c r="U20" s="137"/>
      <c r="V20" s="138"/>
      <c r="W20" s="139"/>
      <c r="X20" s="139"/>
      <c r="Y20" s="140"/>
      <c r="Z20" s="140"/>
      <c r="AA20" s="140"/>
      <c r="AB20" s="137"/>
      <c r="AC20" s="137"/>
      <c r="AD20" s="137"/>
      <c r="AE20" s="141"/>
      <c r="AF20" s="139"/>
      <c r="AG20" s="139"/>
      <c r="AH20" s="139"/>
      <c r="AI20" s="139"/>
      <c r="AJ20" s="139"/>
      <c r="AK20" s="139"/>
      <c r="AL20" s="142">
        <f t="shared" si="4"/>
        <v>0</v>
      </c>
      <c r="AM20" s="142"/>
      <c r="AN20" s="142">
        <v>2</v>
      </c>
      <c r="AO20" s="142">
        <v>0</v>
      </c>
      <c r="AP20" s="142">
        <v>2</v>
      </c>
      <c r="AQ20" s="142">
        <v>0</v>
      </c>
      <c r="AR20" s="142">
        <v>0</v>
      </c>
      <c r="AS20" s="142">
        <v>10</v>
      </c>
      <c r="AT20" s="142">
        <v>14</v>
      </c>
      <c r="AU20" s="142">
        <v>1</v>
      </c>
      <c r="AV20" s="142">
        <v>5</v>
      </c>
      <c r="AW20" s="142">
        <v>2</v>
      </c>
      <c r="AX20" s="142">
        <v>0</v>
      </c>
      <c r="AY20" s="143">
        <v>8</v>
      </c>
      <c r="AZ20" s="130" t="s">
        <v>1110</v>
      </c>
    </row>
    <row r="21" spans="1:52" s="130" customFormat="1" ht="15" customHeight="1" x14ac:dyDescent="0.2">
      <c r="B21" s="131">
        <v>10</v>
      </c>
      <c r="C21" s="135" t="s">
        <v>1119</v>
      </c>
      <c r="D21" s="135"/>
      <c r="E21" s="144" t="s">
        <v>1108</v>
      </c>
      <c r="F21" s="136" t="s">
        <v>1109</v>
      </c>
      <c r="G21" s="137"/>
      <c r="H21" s="137"/>
      <c r="I21" s="137"/>
      <c r="J21" s="137"/>
      <c r="K21" s="137"/>
      <c r="L21" s="137"/>
      <c r="M21" s="137"/>
      <c r="N21" s="137"/>
      <c r="O21" s="137"/>
      <c r="P21" s="137"/>
      <c r="Q21" s="137"/>
      <c r="R21" s="137"/>
      <c r="S21" s="137"/>
      <c r="T21" s="137"/>
      <c r="U21" s="137"/>
      <c r="V21" s="138"/>
      <c r="W21" s="139"/>
      <c r="X21" s="139"/>
      <c r="Y21" s="140"/>
      <c r="Z21" s="140"/>
      <c r="AA21" s="140"/>
      <c r="AB21" s="137"/>
      <c r="AC21" s="137"/>
      <c r="AD21" s="137"/>
      <c r="AE21" s="141"/>
      <c r="AF21" s="139"/>
      <c r="AG21" s="139"/>
      <c r="AH21" s="139"/>
      <c r="AI21" s="139"/>
      <c r="AJ21" s="139"/>
      <c r="AK21" s="139"/>
      <c r="AL21" s="142">
        <f t="shared" si="4"/>
        <v>0</v>
      </c>
      <c r="AM21" s="142"/>
      <c r="AN21" s="142">
        <v>0</v>
      </c>
      <c r="AO21" s="142">
        <v>0</v>
      </c>
      <c r="AP21" s="142">
        <v>0</v>
      </c>
      <c r="AQ21" s="142">
        <v>0</v>
      </c>
      <c r="AR21" s="142">
        <v>2</v>
      </c>
      <c r="AS21" s="142">
        <v>1</v>
      </c>
      <c r="AT21" s="142">
        <v>0</v>
      </c>
      <c r="AU21" s="142">
        <v>0</v>
      </c>
      <c r="AV21" s="142">
        <v>0</v>
      </c>
      <c r="AW21" s="142">
        <v>1</v>
      </c>
      <c r="AX21" s="142">
        <v>1</v>
      </c>
      <c r="AY21" s="143">
        <v>0</v>
      </c>
    </row>
    <row r="22" spans="1:52" s="130" customFormat="1" ht="15" customHeight="1" x14ac:dyDescent="0.2">
      <c r="B22" s="131">
        <v>11</v>
      </c>
      <c r="C22" s="135" t="s">
        <v>1120</v>
      </c>
      <c r="D22" s="135"/>
      <c r="E22" s="144" t="s">
        <v>1108</v>
      </c>
      <c r="F22" s="136" t="s">
        <v>1109</v>
      </c>
      <c r="G22" s="137"/>
      <c r="H22" s="137"/>
      <c r="I22" s="137"/>
      <c r="J22" s="137"/>
      <c r="K22" s="137"/>
      <c r="L22" s="137"/>
      <c r="M22" s="137"/>
      <c r="N22" s="137"/>
      <c r="O22" s="137"/>
      <c r="P22" s="137"/>
      <c r="Q22" s="137"/>
      <c r="R22" s="137"/>
      <c r="S22" s="137"/>
      <c r="T22" s="137"/>
      <c r="U22" s="137"/>
      <c r="V22" s="138"/>
      <c r="W22" s="139"/>
      <c r="X22" s="139"/>
      <c r="Y22" s="140"/>
      <c r="Z22" s="140"/>
      <c r="AA22" s="140"/>
      <c r="AB22" s="137"/>
      <c r="AC22" s="137"/>
      <c r="AD22" s="137"/>
      <c r="AE22" s="141"/>
      <c r="AF22" s="139"/>
      <c r="AG22" s="139"/>
      <c r="AH22" s="139"/>
      <c r="AI22" s="139"/>
      <c r="AJ22" s="139"/>
      <c r="AK22" s="139"/>
      <c r="AL22" s="142">
        <f t="shared" si="4"/>
        <v>0</v>
      </c>
      <c r="AM22" s="142"/>
      <c r="AN22" s="142">
        <v>0</v>
      </c>
      <c r="AO22" s="142">
        <v>0</v>
      </c>
      <c r="AP22" s="142">
        <v>0</v>
      </c>
      <c r="AQ22" s="142">
        <v>0</v>
      </c>
      <c r="AR22" s="142">
        <v>0</v>
      </c>
      <c r="AS22" s="142">
        <v>0</v>
      </c>
      <c r="AT22" s="142">
        <v>0</v>
      </c>
      <c r="AU22" s="142">
        <v>0</v>
      </c>
      <c r="AV22" s="142">
        <v>0</v>
      </c>
      <c r="AW22" s="142">
        <v>0</v>
      </c>
      <c r="AX22" s="142">
        <v>0</v>
      </c>
      <c r="AY22" s="143">
        <v>0</v>
      </c>
    </row>
    <row r="23" spans="1:52" s="130" customFormat="1" ht="15" customHeight="1" x14ac:dyDescent="0.2">
      <c r="A23" s="130" t="s">
        <v>1110</v>
      </c>
      <c r="B23" s="131">
        <v>12</v>
      </c>
      <c r="C23" s="147" t="s">
        <v>1121</v>
      </c>
      <c r="D23" s="135"/>
      <c r="E23" s="144" t="s">
        <v>1108</v>
      </c>
      <c r="F23" s="136" t="s">
        <v>1109</v>
      </c>
      <c r="G23" s="137"/>
      <c r="H23" s="137"/>
      <c r="I23" s="137"/>
      <c r="J23" s="137"/>
      <c r="K23" s="137"/>
      <c r="L23" s="137"/>
      <c r="M23" s="137"/>
      <c r="N23" s="137"/>
      <c r="O23" s="137">
        <v>1</v>
      </c>
      <c r="P23" s="137"/>
      <c r="Q23" s="137"/>
      <c r="R23" s="137"/>
      <c r="S23" s="137"/>
      <c r="T23" s="137"/>
      <c r="U23" s="137"/>
      <c r="V23" s="138"/>
      <c r="W23" s="139"/>
      <c r="X23" s="139"/>
      <c r="Y23" s="140"/>
      <c r="Z23" s="140"/>
      <c r="AA23" s="140"/>
      <c r="AB23" s="137"/>
      <c r="AC23" s="137"/>
      <c r="AD23" s="137"/>
      <c r="AE23" s="141"/>
      <c r="AF23" s="139"/>
      <c r="AG23" s="139"/>
      <c r="AH23" s="139"/>
      <c r="AI23" s="139"/>
      <c r="AJ23" s="139"/>
      <c r="AK23" s="139"/>
      <c r="AL23" s="142">
        <f t="shared" si="4"/>
        <v>1</v>
      </c>
      <c r="AM23" s="142"/>
      <c r="AN23" s="142">
        <v>0</v>
      </c>
      <c r="AO23" s="142">
        <v>0</v>
      </c>
      <c r="AP23" s="142">
        <v>0</v>
      </c>
      <c r="AQ23" s="142">
        <v>8</v>
      </c>
      <c r="AR23" s="142">
        <v>0</v>
      </c>
      <c r="AS23" s="142">
        <v>11</v>
      </c>
      <c r="AT23" s="142">
        <v>0</v>
      </c>
      <c r="AU23" s="142">
        <v>3</v>
      </c>
      <c r="AV23" s="142">
        <v>0</v>
      </c>
      <c r="AW23" s="142">
        <v>2</v>
      </c>
      <c r="AX23" s="142">
        <v>10</v>
      </c>
      <c r="AY23" s="143">
        <v>22</v>
      </c>
      <c r="AZ23" s="130" t="s">
        <v>1110</v>
      </c>
    </row>
    <row r="24" spans="1:52" s="130" customFormat="1" ht="15" customHeight="1" x14ac:dyDescent="0.2">
      <c r="A24" s="130" t="s">
        <v>1110</v>
      </c>
      <c r="B24" s="131">
        <v>13</v>
      </c>
      <c r="C24" s="135" t="s">
        <v>1122</v>
      </c>
      <c r="D24" s="135"/>
      <c r="E24" s="144" t="s">
        <v>1108</v>
      </c>
      <c r="F24" s="136" t="s">
        <v>1109</v>
      </c>
      <c r="G24" s="137"/>
      <c r="H24" s="137"/>
      <c r="I24" s="137"/>
      <c r="J24" s="137"/>
      <c r="K24" s="137">
        <v>1</v>
      </c>
      <c r="L24" s="137"/>
      <c r="M24" s="137"/>
      <c r="N24" s="137"/>
      <c r="O24" s="137"/>
      <c r="P24" s="137"/>
      <c r="Q24" s="137"/>
      <c r="R24" s="137"/>
      <c r="S24" s="137"/>
      <c r="T24" s="137"/>
      <c r="U24" s="137"/>
      <c r="V24" s="138"/>
      <c r="W24" s="139"/>
      <c r="X24" s="139"/>
      <c r="Y24" s="140"/>
      <c r="Z24" s="140"/>
      <c r="AA24" s="140"/>
      <c r="AB24" s="137"/>
      <c r="AC24" s="137"/>
      <c r="AD24" s="137"/>
      <c r="AE24" s="141"/>
      <c r="AF24" s="139"/>
      <c r="AG24" s="139"/>
      <c r="AH24" s="139"/>
      <c r="AI24" s="139"/>
      <c r="AJ24" s="139"/>
      <c r="AK24" s="139"/>
      <c r="AL24" s="142">
        <f t="shared" si="4"/>
        <v>1</v>
      </c>
      <c r="AM24" s="142"/>
      <c r="AN24" s="142">
        <v>3</v>
      </c>
      <c r="AO24" s="142">
        <v>2</v>
      </c>
      <c r="AP24" s="142">
        <v>0</v>
      </c>
      <c r="AQ24" s="142">
        <v>1</v>
      </c>
      <c r="AR24" s="142">
        <v>0</v>
      </c>
      <c r="AS24" s="142">
        <v>4</v>
      </c>
      <c r="AT24" s="142">
        <v>1</v>
      </c>
      <c r="AU24" s="142">
        <v>0</v>
      </c>
      <c r="AV24" s="142">
        <v>8</v>
      </c>
      <c r="AW24" s="142">
        <v>3</v>
      </c>
      <c r="AX24" s="142">
        <v>1</v>
      </c>
      <c r="AY24" s="143">
        <v>4</v>
      </c>
      <c r="AZ24" s="130" t="s">
        <v>1110</v>
      </c>
    </row>
    <row r="25" spans="1:52" s="130" customFormat="1" ht="15" customHeight="1" x14ac:dyDescent="0.2">
      <c r="B25" s="131">
        <v>14</v>
      </c>
      <c r="C25" s="135" t="s">
        <v>1123</v>
      </c>
      <c r="D25" s="135"/>
      <c r="E25" s="144" t="s">
        <v>1124</v>
      </c>
      <c r="F25" s="136" t="s">
        <v>1109</v>
      </c>
      <c r="G25" s="137"/>
      <c r="H25" s="137"/>
      <c r="I25" s="137"/>
      <c r="J25" s="137"/>
      <c r="K25" s="137"/>
      <c r="L25" s="137"/>
      <c r="M25" s="137"/>
      <c r="N25" s="137"/>
      <c r="O25" s="137"/>
      <c r="P25" s="137"/>
      <c r="Q25" s="137"/>
      <c r="R25" s="137"/>
      <c r="S25" s="137"/>
      <c r="T25" s="137"/>
      <c r="U25" s="137"/>
      <c r="V25" s="138"/>
      <c r="W25" s="139"/>
      <c r="X25" s="139"/>
      <c r="Y25" s="140"/>
      <c r="Z25" s="140"/>
      <c r="AA25" s="140"/>
      <c r="AB25" s="137"/>
      <c r="AC25" s="137"/>
      <c r="AD25" s="137"/>
      <c r="AE25" s="141"/>
      <c r="AF25" s="139"/>
      <c r="AG25" s="139"/>
      <c r="AH25" s="139"/>
      <c r="AI25" s="139"/>
      <c r="AJ25" s="139"/>
      <c r="AK25" s="139"/>
      <c r="AL25" s="142">
        <f t="shared" si="4"/>
        <v>0</v>
      </c>
      <c r="AM25" s="142"/>
      <c r="AN25" s="142">
        <v>1</v>
      </c>
      <c r="AO25" s="142">
        <v>0</v>
      </c>
      <c r="AP25" s="142">
        <v>0</v>
      </c>
      <c r="AQ25" s="142">
        <v>0</v>
      </c>
      <c r="AR25" s="142">
        <v>0</v>
      </c>
      <c r="AS25" s="142">
        <v>0</v>
      </c>
      <c r="AT25" s="142">
        <v>0</v>
      </c>
      <c r="AU25" s="142">
        <v>0</v>
      </c>
      <c r="AV25" s="142">
        <v>0</v>
      </c>
      <c r="AW25" s="142">
        <v>0</v>
      </c>
      <c r="AX25" s="142">
        <v>0</v>
      </c>
      <c r="AY25" s="143">
        <v>1</v>
      </c>
    </row>
    <row r="26" spans="1:52" s="130" customFormat="1" ht="15" customHeight="1" x14ac:dyDescent="0.2">
      <c r="B26" s="131">
        <v>15</v>
      </c>
      <c r="C26" s="135" t="s">
        <v>1125</v>
      </c>
      <c r="D26" s="135"/>
      <c r="E26" s="144" t="s">
        <v>1124</v>
      </c>
      <c r="F26" s="136" t="s">
        <v>1109</v>
      </c>
      <c r="G26" s="137"/>
      <c r="H26" s="137"/>
      <c r="I26" s="137"/>
      <c r="J26" s="137"/>
      <c r="K26" s="137"/>
      <c r="L26" s="137"/>
      <c r="M26" s="137"/>
      <c r="N26" s="137"/>
      <c r="O26" s="137"/>
      <c r="P26" s="137"/>
      <c r="Q26" s="137"/>
      <c r="R26" s="137"/>
      <c r="S26" s="137"/>
      <c r="T26" s="137"/>
      <c r="U26" s="137"/>
      <c r="V26" s="138"/>
      <c r="W26" s="139"/>
      <c r="X26" s="139"/>
      <c r="Y26" s="140"/>
      <c r="Z26" s="140"/>
      <c r="AA26" s="140"/>
      <c r="AB26" s="137"/>
      <c r="AC26" s="137"/>
      <c r="AD26" s="137"/>
      <c r="AE26" s="141"/>
      <c r="AF26" s="139"/>
      <c r="AG26" s="139"/>
      <c r="AH26" s="139"/>
      <c r="AI26" s="139"/>
      <c r="AJ26" s="139"/>
      <c r="AK26" s="139"/>
      <c r="AL26" s="142">
        <f t="shared" si="4"/>
        <v>0</v>
      </c>
      <c r="AM26" s="142"/>
      <c r="AN26" s="142">
        <v>1</v>
      </c>
      <c r="AO26" s="142">
        <v>0</v>
      </c>
      <c r="AP26" s="142">
        <v>0</v>
      </c>
      <c r="AQ26" s="142">
        <v>0</v>
      </c>
      <c r="AR26" s="142">
        <v>0</v>
      </c>
      <c r="AS26" s="142">
        <v>0</v>
      </c>
      <c r="AT26" s="142">
        <v>0</v>
      </c>
      <c r="AU26" s="142">
        <v>0</v>
      </c>
      <c r="AV26" s="142">
        <v>0</v>
      </c>
      <c r="AW26" s="142">
        <v>2</v>
      </c>
      <c r="AX26" s="142">
        <v>2</v>
      </c>
      <c r="AY26" s="143">
        <v>1</v>
      </c>
    </row>
    <row r="27" spans="1:52" s="130" customFormat="1" ht="15" customHeight="1" x14ac:dyDescent="0.2">
      <c r="B27" s="131">
        <v>16</v>
      </c>
      <c r="C27" s="135" t="s">
        <v>1126</v>
      </c>
      <c r="D27" s="135"/>
      <c r="E27" s="144" t="s">
        <v>1124</v>
      </c>
      <c r="F27" s="136" t="s">
        <v>1109</v>
      </c>
      <c r="G27" s="137"/>
      <c r="H27" s="137"/>
      <c r="I27" s="137"/>
      <c r="J27" s="137"/>
      <c r="K27" s="137"/>
      <c r="L27" s="137"/>
      <c r="M27" s="137"/>
      <c r="N27" s="137"/>
      <c r="O27" s="137"/>
      <c r="P27" s="137"/>
      <c r="Q27" s="137"/>
      <c r="R27" s="137"/>
      <c r="S27" s="137"/>
      <c r="T27" s="137"/>
      <c r="U27" s="137"/>
      <c r="V27" s="138"/>
      <c r="W27" s="139"/>
      <c r="X27" s="139"/>
      <c r="Y27" s="140"/>
      <c r="Z27" s="140"/>
      <c r="AA27" s="140"/>
      <c r="AB27" s="137"/>
      <c r="AC27" s="137"/>
      <c r="AD27" s="137"/>
      <c r="AE27" s="141"/>
      <c r="AF27" s="139"/>
      <c r="AG27" s="139"/>
      <c r="AH27" s="139"/>
      <c r="AI27" s="139"/>
      <c r="AJ27" s="139"/>
      <c r="AK27" s="139"/>
      <c r="AL27" s="142">
        <f t="shared" si="4"/>
        <v>0</v>
      </c>
      <c r="AM27" s="142"/>
      <c r="AN27" s="142">
        <v>0</v>
      </c>
      <c r="AO27" s="142">
        <v>0</v>
      </c>
      <c r="AP27" s="142">
        <v>0</v>
      </c>
      <c r="AQ27" s="142">
        <v>1</v>
      </c>
      <c r="AR27" s="142">
        <v>0</v>
      </c>
      <c r="AS27" s="142">
        <v>0</v>
      </c>
      <c r="AT27" s="142">
        <v>0</v>
      </c>
      <c r="AU27" s="142">
        <v>0</v>
      </c>
      <c r="AV27" s="142">
        <v>0</v>
      </c>
      <c r="AW27" s="142">
        <v>0</v>
      </c>
      <c r="AX27" s="142">
        <v>2</v>
      </c>
      <c r="AY27" s="143">
        <v>1</v>
      </c>
    </row>
    <row r="28" spans="1:52" s="130" customFormat="1" ht="15" customHeight="1" x14ac:dyDescent="0.2">
      <c r="B28" s="131">
        <v>17</v>
      </c>
      <c r="C28" s="135" t="s">
        <v>1127</v>
      </c>
      <c r="D28" s="135"/>
      <c r="E28" s="144" t="s">
        <v>1108</v>
      </c>
      <c r="F28" s="136" t="s">
        <v>1109</v>
      </c>
      <c r="G28" s="137"/>
      <c r="H28" s="137"/>
      <c r="I28" s="137"/>
      <c r="J28" s="137"/>
      <c r="K28" s="137"/>
      <c r="L28" s="137">
        <v>1</v>
      </c>
      <c r="M28" s="137"/>
      <c r="N28" s="137"/>
      <c r="O28" s="137"/>
      <c r="P28" s="137"/>
      <c r="Q28" s="137"/>
      <c r="R28" s="137"/>
      <c r="S28" s="137"/>
      <c r="T28" s="137"/>
      <c r="U28" s="137"/>
      <c r="V28" s="138"/>
      <c r="W28" s="139"/>
      <c r="X28" s="139"/>
      <c r="Y28" s="140"/>
      <c r="Z28" s="140"/>
      <c r="AA28" s="140"/>
      <c r="AB28" s="137"/>
      <c r="AC28" s="137"/>
      <c r="AD28" s="137"/>
      <c r="AE28" s="141"/>
      <c r="AF28" s="139"/>
      <c r="AG28" s="139"/>
      <c r="AH28" s="139"/>
      <c r="AI28" s="139"/>
      <c r="AJ28" s="139"/>
      <c r="AK28" s="139"/>
      <c r="AL28" s="142">
        <f t="shared" si="4"/>
        <v>1</v>
      </c>
      <c r="AM28" s="142"/>
      <c r="AN28" s="142">
        <v>0</v>
      </c>
      <c r="AO28" s="142">
        <v>0</v>
      </c>
      <c r="AP28" s="142">
        <v>0</v>
      </c>
      <c r="AQ28" s="142">
        <v>0</v>
      </c>
      <c r="AR28" s="142">
        <v>0</v>
      </c>
      <c r="AS28" s="142">
        <v>0</v>
      </c>
      <c r="AT28" s="142">
        <v>1</v>
      </c>
      <c r="AU28" s="142">
        <v>1</v>
      </c>
      <c r="AV28" s="142">
        <v>0</v>
      </c>
      <c r="AW28" s="142">
        <v>0</v>
      </c>
      <c r="AX28" s="142">
        <v>0</v>
      </c>
      <c r="AY28" s="143">
        <v>1</v>
      </c>
    </row>
    <row r="29" spans="1:52" s="130" customFormat="1" ht="15" customHeight="1" x14ac:dyDescent="0.2">
      <c r="B29" s="131">
        <v>18</v>
      </c>
      <c r="C29" s="135" t="s">
        <v>1128</v>
      </c>
      <c r="D29" s="135"/>
      <c r="E29" s="144" t="s">
        <v>1108</v>
      </c>
      <c r="F29" s="136" t="s">
        <v>1109</v>
      </c>
      <c r="G29" s="137"/>
      <c r="H29" s="137"/>
      <c r="I29" s="137"/>
      <c r="J29" s="137"/>
      <c r="K29" s="137"/>
      <c r="L29" s="137"/>
      <c r="M29" s="137"/>
      <c r="N29" s="137"/>
      <c r="O29" s="137"/>
      <c r="P29" s="137"/>
      <c r="Q29" s="137"/>
      <c r="R29" s="137">
        <v>1</v>
      </c>
      <c r="S29" s="137">
        <v>1</v>
      </c>
      <c r="T29" s="137"/>
      <c r="U29" s="137"/>
      <c r="V29" s="138"/>
      <c r="W29" s="139"/>
      <c r="X29" s="139"/>
      <c r="Y29" s="140"/>
      <c r="Z29" s="140"/>
      <c r="AA29" s="140"/>
      <c r="AB29" s="137"/>
      <c r="AC29" s="137"/>
      <c r="AD29" s="137"/>
      <c r="AE29" s="141"/>
      <c r="AF29" s="139"/>
      <c r="AG29" s="139"/>
      <c r="AH29" s="139"/>
      <c r="AI29" s="139"/>
      <c r="AJ29" s="139"/>
      <c r="AK29" s="139"/>
      <c r="AL29" s="142">
        <f t="shared" si="4"/>
        <v>2</v>
      </c>
      <c r="AM29" s="142"/>
      <c r="AN29" s="142">
        <v>5</v>
      </c>
      <c r="AO29" s="142">
        <v>1</v>
      </c>
      <c r="AP29" s="142">
        <v>0</v>
      </c>
      <c r="AQ29" s="142">
        <v>1</v>
      </c>
      <c r="AR29" s="142">
        <v>3</v>
      </c>
      <c r="AS29" s="142">
        <v>7</v>
      </c>
      <c r="AT29" s="142">
        <v>8</v>
      </c>
      <c r="AU29" s="142">
        <v>2</v>
      </c>
      <c r="AV29" s="142">
        <v>3</v>
      </c>
      <c r="AW29" s="142">
        <v>1</v>
      </c>
      <c r="AX29" s="142">
        <v>0</v>
      </c>
      <c r="AY29" s="143">
        <v>1</v>
      </c>
    </row>
    <row r="30" spans="1:52" s="130" customFormat="1" ht="15" customHeight="1" x14ac:dyDescent="0.2">
      <c r="B30" s="131">
        <v>19</v>
      </c>
      <c r="C30" s="135" t="s">
        <v>1129</v>
      </c>
      <c r="D30" s="135"/>
      <c r="E30" s="144" t="s">
        <v>1108</v>
      </c>
      <c r="F30" s="136" t="s">
        <v>1109</v>
      </c>
      <c r="G30" s="137"/>
      <c r="H30" s="137"/>
      <c r="I30" s="137"/>
      <c r="J30" s="137"/>
      <c r="K30" s="137"/>
      <c r="L30" s="137"/>
      <c r="M30" s="137"/>
      <c r="N30" s="137"/>
      <c r="O30" s="137"/>
      <c r="P30" s="137"/>
      <c r="Q30" s="137"/>
      <c r="R30" s="137"/>
      <c r="S30" s="137"/>
      <c r="T30" s="137"/>
      <c r="U30" s="137"/>
      <c r="V30" s="138"/>
      <c r="W30" s="139"/>
      <c r="X30" s="139"/>
      <c r="Y30" s="140"/>
      <c r="Z30" s="140"/>
      <c r="AA30" s="140"/>
      <c r="AB30" s="137"/>
      <c r="AC30" s="137"/>
      <c r="AD30" s="137"/>
      <c r="AE30" s="141"/>
      <c r="AF30" s="139"/>
      <c r="AG30" s="139"/>
      <c r="AH30" s="139"/>
      <c r="AI30" s="139"/>
      <c r="AJ30" s="139"/>
      <c r="AK30" s="139"/>
      <c r="AL30" s="142">
        <f t="shared" si="4"/>
        <v>0</v>
      </c>
      <c r="AM30" s="142"/>
      <c r="AN30" s="142">
        <v>0</v>
      </c>
      <c r="AO30" s="142">
        <v>0</v>
      </c>
      <c r="AP30" s="142">
        <v>0</v>
      </c>
      <c r="AQ30" s="142">
        <v>0</v>
      </c>
      <c r="AR30" s="142">
        <v>0</v>
      </c>
      <c r="AS30" s="142">
        <v>0</v>
      </c>
      <c r="AT30" s="142">
        <v>0</v>
      </c>
      <c r="AU30" s="142">
        <v>0</v>
      </c>
      <c r="AV30" s="142">
        <v>0</v>
      </c>
      <c r="AW30" s="142">
        <v>0</v>
      </c>
      <c r="AX30" s="142">
        <v>0</v>
      </c>
      <c r="AY30" s="143">
        <v>1</v>
      </c>
    </row>
    <row r="31" spans="1:52" s="130" customFormat="1" ht="15" customHeight="1" x14ac:dyDescent="0.2">
      <c r="B31" s="131">
        <v>20</v>
      </c>
      <c r="C31" s="135" t="s">
        <v>1130</v>
      </c>
      <c r="D31" s="135"/>
      <c r="E31" s="144" t="s">
        <v>1108</v>
      </c>
      <c r="F31" s="136" t="s">
        <v>1109</v>
      </c>
      <c r="G31" s="137"/>
      <c r="H31" s="137"/>
      <c r="I31" s="137"/>
      <c r="J31" s="137"/>
      <c r="K31" s="137"/>
      <c r="L31" s="137"/>
      <c r="M31" s="137"/>
      <c r="N31" s="137"/>
      <c r="O31" s="137"/>
      <c r="P31" s="137"/>
      <c r="Q31" s="137"/>
      <c r="R31" s="137"/>
      <c r="S31" s="137"/>
      <c r="T31" s="137"/>
      <c r="U31" s="137"/>
      <c r="V31" s="138"/>
      <c r="W31" s="139"/>
      <c r="X31" s="139"/>
      <c r="Y31" s="140"/>
      <c r="Z31" s="140"/>
      <c r="AA31" s="140"/>
      <c r="AB31" s="137"/>
      <c r="AC31" s="137"/>
      <c r="AD31" s="137"/>
      <c r="AE31" s="141"/>
      <c r="AF31" s="139"/>
      <c r="AG31" s="139"/>
      <c r="AH31" s="139"/>
      <c r="AI31" s="139"/>
      <c r="AJ31" s="139"/>
      <c r="AK31" s="139"/>
      <c r="AL31" s="142">
        <f t="shared" si="4"/>
        <v>0</v>
      </c>
      <c r="AM31" s="142"/>
      <c r="AN31" s="142">
        <v>0</v>
      </c>
      <c r="AO31" s="142">
        <v>0</v>
      </c>
      <c r="AP31" s="142">
        <v>0</v>
      </c>
      <c r="AQ31" s="142">
        <v>0</v>
      </c>
      <c r="AR31" s="142">
        <v>0</v>
      </c>
      <c r="AS31" s="142">
        <v>0</v>
      </c>
      <c r="AT31" s="142">
        <v>0</v>
      </c>
      <c r="AU31" s="142">
        <v>1</v>
      </c>
      <c r="AV31" s="142">
        <v>0</v>
      </c>
      <c r="AW31" s="142">
        <v>0</v>
      </c>
      <c r="AX31" s="142">
        <v>0</v>
      </c>
      <c r="AY31" s="143">
        <v>0</v>
      </c>
    </row>
    <row r="32" spans="1:52" s="130" customFormat="1" ht="15" customHeight="1" x14ac:dyDescent="0.2">
      <c r="A32" s="130" t="s">
        <v>1110</v>
      </c>
      <c r="B32" s="131">
        <v>21</v>
      </c>
      <c r="C32" s="135" t="s">
        <v>1131</v>
      </c>
      <c r="D32" s="135"/>
      <c r="E32" s="144" t="s">
        <v>1108</v>
      </c>
      <c r="F32" s="136" t="s">
        <v>1109</v>
      </c>
      <c r="G32" s="137"/>
      <c r="H32" s="137"/>
      <c r="I32" s="137"/>
      <c r="J32" s="137"/>
      <c r="K32" s="137"/>
      <c r="L32" s="137"/>
      <c r="M32" s="137"/>
      <c r="N32" s="137"/>
      <c r="O32" s="137"/>
      <c r="P32" s="137"/>
      <c r="Q32" s="137"/>
      <c r="R32" s="137"/>
      <c r="S32" s="137"/>
      <c r="T32" s="137"/>
      <c r="U32" s="137"/>
      <c r="V32" s="138"/>
      <c r="W32" s="139"/>
      <c r="X32" s="139"/>
      <c r="Y32" s="140"/>
      <c r="Z32" s="140"/>
      <c r="AA32" s="140"/>
      <c r="AB32" s="137"/>
      <c r="AC32" s="137"/>
      <c r="AD32" s="137"/>
      <c r="AE32" s="141"/>
      <c r="AF32" s="139"/>
      <c r="AG32" s="139"/>
      <c r="AH32" s="139"/>
      <c r="AI32" s="139"/>
      <c r="AJ32" s="139"/>
      <c r="AK32" s="139"/>
      <c r="AL32" s="142">
        <f t="shared" si="4"/>
        <v>0</v>
      </c>
      <c r="AM32" s="142"/>
      <c r="AN32" s="142">
        <v>0</v>
      </c>
      <c r="AO32" s="142">
        <v>0</v>
      </c>
      <c r="AP32" s="142">
        <v>0</v>
      </c>
      <c r="AQ32" s="142">
        <v>0</v>
      </c>
      <c r="AR32" s="142">
        <v>0</v>
      </c>
      <c r="AS32" s="142">
        <v>0</v>
      </c>
      <c r="AT32" s="142">
        <v>0</v>
      </c>
      <c r="AU32" s="142">
        <v>0</v>
      </c>
      <c r="AV32" s="142">
        <v>0</v>
      </c>
      <c r="AW32" s="142">
        <v>0</v>
      </c>
      <c r="AX32" s="142">
        <v>1</v>
      </c>
      <c r="AY32" s="143">
        <v>2</v>
      </c>
      <c r="AZ32" s="130" t="s">
        <v>1110</v>
      </c>
    </row>
    <row r="33" spans="1:52" s="130" customFormat="1" ht="15" customHeight="1" x14ac:dyDescent="0.2">
      <c r="B33" s="131">
        <v>22</v>
      </c>
      <c r="C33" s="135" t="s">
        <v>1301</v>
      </c>
      <c r="D33" s="135"/>
      <c r="E33" s="144" t="s">
        <v>1124</v>
      </c>
      <c r="F33" s="136" t="s">
        <v>1109</v>
      </c>
      <c r="G33" s="137"/>
      <c r="H33" s="137"/>
      <c r="I33" s="137"/>
      <c r="J33" s="137"/>
      <c r="K33" s="137"/>
      <c r="L33" s="137"/>
      <c r="M33" s="137"/>
      <c r="N33" s="137"/>
      <c r="O33" s="137"/>
      <c r="P33" s="137"/>
      <c r="Q33" s="137"/>
      <c r="R33" s="137"/>
      <c r="S33" s="137"/>
      <c r="T33" s="137"/>
      <c r="U33" s="137"/>
      <c r="V33" s="138"/>
      <c r="W33" s="139"/>
      <c r="X33" s="139"/>
      <c r="Y33" s="140"/>
      <c r="Z33" s="140"/>
      <c r="AA33" s="140"/>
      <c r="AB33" s="137"/>
      <c r="AC33" s="137"/>
      <c r="AD33" s="137"/>
      <c r="AE33" s="141"/>
      <c r="AF33" s="139"/>
      <c r="AG33" s="139"/>
      <c r="AH33" s="139"/>
      <c r="AI33" s="139"/>
      <c r="AJ33" s="139"/>
      <c r="AK33" s="139"/>
      <c r="AL33" s="142">
        <f t="shared" si="4"/>
        <v>0</v>
      </c>
      <c r="AM33" s="142"/>
      <c r="AN33" s="142">
        <v>18</v>
      </c>
      <c r="AO33" s="142">
        <v>0</v>
      </c>
      <c r="AP33" s="142">
        <v>0</v>
      </c>
      <c r="AQ33" s="142">
        <v>0</v>
      </c>
      <c r="AR33" s="142">
        <v>0</v>
      </c>
      <c r="AS33" s="142">
        <v>0</v>
      </c>
      <c r="AT33" s="142">
        <v>0</v>
      </c>
      <c r="AU33" s="142">
        <v>0</v>
      </c>
      <c r="AV33" s="142">
        <v>0</v>
      </c>
      <c r="AW33" s="142">
        <v>0</v>
      </c>
      <c r="AX33" s="142">
        <v>0</v>
      </c>
      <c r="AY33" s="143">
        <v>0</v>
      </c>
    </row>
    <row r="34" spans="1:52" s="148" customFormat="1" ht="15" customHeight="1" x14ac:dyDescent="0.25">
      <c r="B34" s="131">
        <v>23</v>
      </c>
      <c r="C34" s="135" t="s">
        <v>1302</v>
      </c>
      <c r="D34" s="149"/>
      <c r="E34" s="144" t="s">
        <v>1124</v>
      </c>
      <c r="F34" s="136" t="s">
        <v>1109</v>
      </c>
      <c r="G34" s="116"/>
      <c r="H34" s="116"/>
      <c r="I34" s="116"/>
      <c r="J34" s="116"/>
      <c r="K34" s="116"/>
      <c r="L34" s="116"/>
      <c r="M34" s="116"/>
      <c r="N34" s="116"/>
      <c r="O34" s="116"/>
      <c r="P34" s="116"/>
      <c r="Q34" s="116"/>
      <c r="R34" s="116"/>
      <c r="S34" s="116"/>
      <c r="T34" s="116"/>
      <c r="U34" s="116"/>
      <c r="V34" s="115"/>
      <c r="W34" s="142"/>
      <c r="X34" s="142"/>
      <c r="Y34" s="124"/>
      <c r="Z34" s="124"/>
      <c r="AA34" s="124"/>
      <c r="AB34" s="116"/>
      <c r="AC34" s="116"/>
      <c r="AD34" s="116"/>
      <c r="AE34" s="150"/>
      <c r="AF34" s="142"/>
      <c r="AG34" s="142"/>
      <c r="AH34" s="142"/>
      <c r="AI34" s="142"/>
      <c r="AJ34" s="142"/>
      <c r="AK34" s="142"/>
      <c r="AL34" s="142">
        <f t="shared" si="4"/>
        <v>0</v>
      </c>
      <c r="AM34" s="142"/>
      <c r="AN34" s="142">
        <v>774</v>
      </c>
      <c r="AO34" s="142">
        <v>0</v>
      </c>
      <c r="AP34" s="142">
        <v>0</v>
      </c>
      <c r="AQ34" s="142">
        <v>1</v>
      </c>
      <c r="AR34" s="142">
        <v>285</v>
      </c>
      <c r="AS34" s="142">
        <v>0</v>
      </c>
      <c r="AT34" s="142">
        <v>1</v>
      </c>
      <c r="AU34" s="142">
        <v>4</v>
      </c>
      <c r="AV34" s="142">
        <v>1</v>
      </c>
      <c r="AW34" s="142">
        <v>1</v>
      </c>
      <c r="AX34" s="142">
        <v>3</v>
      </c>
      <c r="AY34" s="143">
        <v>0</v>
      </c>
    </row>
    <row r="35" spans="1:52" s="148" customFormat="1" ht="15" customHeight="1" x14ac:dyDescent="0.25">
      <c r="B35" s="131">
        <v>24</v>
      </c>
      <c r="C35" s="135" t="s">
        <v>1132</v>
      </c>
      <c r="D35" s="149"/>
      <c r="E35" s="144" t="s">
        <v>1108</v>
      </c>
      <c r="F35" s="136" t="s">
        <v>1109</v>
      </c>
      <c r="G35" s="116"/>
      <c r="H35" s="116"/>
      <c r="I35" s="116"/>
      <c r="J35" s="116"/>
      <c r="K35" s="116"/>
      <c r="L35" s="116"/>
      <c r="M35" s="116"/>
      <c r="N35" s="116"/>
      <c r="O35" s="116"/>
      <c r="P35" s="116"/>
      <c r="Q35" s="116"/>
      <c r="R35" s="116"/>
      <c r="S35" s="116"/>
      <c r="T35" s="116"/>
      <c r="U35" s="116"/>
      <c r="V35" s="115"/>
      <c r="W35" s="142"/>
      <c r="X35" s="142"/>
      <c r="Y35" s="124"/>
      <c r="Z35" s="124"/>
      <c r="AA35" s="124"/>
      <c r="AB35" s="116"/>
      <c r="AC35" s="116"/>
      <c r="AD35" s="116"/>
      <c r="AE35" s="150"/>
      <c r="AF35" s="142"/>
      <c r="AG35" s="142"/>
      <c r="AH35" s="142"/>
      <c r="AI35" s="142"/>
      <c r="AJ35" s="142"/>
      <c r="AK35" s="142"/>
      <c r="AL35" s="142">
        <f t="shared" si="4"/>
        <v>0</v>
      </c>
      <c r="AM35" s="142"/>
      <c r="AN35" s="142">
        <v>0</v>
      </c>
      <c r="AO35" s="142">
        <v>0</v>
      </c>
      <c r="AP35" s="142">
        <v>0</v>
      </c>
      <c r="AQ35" s="142">
        <v>0</v>
      </c>
      <c r="AR35" s="142">
        <v>0</v>
      </c>
      <c r="AS35" s="142">
        <v>0</v>
      </c>
      <c r="AT35" s="142">
        <v>0</v>
      </c>
      <c r="AU35" s="142">
        <v>0</v>
      </c>
      <c r="AV35" s="142">
        <v>21</v>
      </c>
      <c r="AW35" s="142">
        <v>0</v>
      </c>
      <c r="AX35" s="142">
        <v>0</v>
      </c>
      <c r="AY35" s="143">
        <v>0</v>
      </c>
    </row>
    <row r="36" spans="1:52" s="130" customFormat="1" ht="15" customHeight="1" x14ac:dyDescent="0.2">
      <c r="A36" s="130" t="s">
        <v>1110</v>
      </c>
      <c r="B36" s="131">
        <v>25</v>
      </c>
      <c r="C36" s="135" t="s">
        <v>1133</v>
      </c>
      <c r="D36" s="135"/>
      <c r="E36" s="144" t="s">
        <v>1108</v>
      </c>
      <c r="F36" s="136" t="s">
        <v>1109</v>
      </c>
      <c r="G36" s="137"/>
      <c r="H36" s="137"/>
      <c r="I36" s="137"/>
      <c r="J36" s="137"/>
      <c r="K36" s="137"/>
      <c r="L36" s="137"/>
      <c r="M36" s="137"/>
      <c r="N36" s="137"/>
      <c r="O36" s="137"/>
      <c r="P36" s="137"/>
      <c r="Q36" s="137"/>
      <c r="R36" s="137"/>
      <c r="S36" s="137"/>
      <c r="T36" s="137"/>
      <c r="U36" s="137"/>
      <c r="V36" s="138"/>
      <c r="W36" s="139"/>
      <c r="X36" s="139"/>
      <c r="Y36" s="140"/>
      <c r="Z36" s="140"/>
      <c r="AA36" s="140"/>
      <c r="AB36" s="137"/>
      <c r="AC36" s="137"/>
      <c r="AD36" s="137"/>
      <c r="AE36" s="141"/>
      <c r="AF36" s="139"/>
      <c r="AG36" s="139"/>
      <c r="AH36" s="139"/>
      <c r="AI36" s="139"/>
      <c r="AJ36" s="139"/>
      <c r="AK36" s="139"/>
      <c r="AL36" s="142">
        <f t="shared" si="4"/>
        <v>0</v>
      </c>
      <c r="AM36" s="142"/>
      <c r="AN36" s="142">
        <v>0</v>
      </c>
      <c r="AO36" s="142">
        <v>0</v>
      </c>
      <c r="AP36" s="142">
        <v>0</v>
      </c>
      <c r="AQ36" s="142">
        <v>0</v>
      </c>
      <c r="AR36" s="142">
        <v>0</v>
      </c>
      <c r="AS36" s="142">
        <v>0</v>
      </c>
      <c r="AT36" s="142">
        <v>0</v>
      </c>
      <c r="AU36" s="142">
        <v>0</v>
      </c>
      <c r="AV36" s="142">
        <v>0</v>
      </c>
      <c r="AW36" s="142">
        <v>3</v>
      </c>
      <c r="AX36" s="142">
        <v>0</v>
      </c>
      <c r="AY36" s="143">
        <v>3</v>
      </c>
      <c r="AZ36" s="130" t="s">
        <v>1110</v>
      </c>
    </row>
    <row r="37" spans="1:52" s="130" customFormat="1" ht="15" customHeight="1" x14ac:dyDescent="0.2">
      <c r="B37" s="131">
        <v>26</v>
      </c>
      <c r="C37" s="135" t="s">
        <v>1279</v>
      </c>
      <c r="D37" s="135"/>
      <c r="E37" s="144" t="s">
        <v>1124</v>
      </c>
      <c r="F37" s="136" t="s">
        <v>1109</v>
      </c>
      <c r="G37" s="137"/>
      <c r="H37" s="137"/>
      <c r="I37" s="137"/>
      <c r="J37" s="137"/>
      <c r="K37" s="137"/>
      <c r="L37" s="137"/>
      <c r="M37" s="137"/>
      <c r="N37" s="137"/>
      <c r="O37" s="137"/>
      <c r="P37" s="137"/>
      <c r="Q37" s="137"/>
      <c r="R37" s="137"/>
      <c r="S37" s="137"/>
      <c r="T37" s="137"/>
      <c r="U37" s="137"/>
      <c r="V37" s="138"/>
      <c r="W37" s="139"/>
      <c r="X37" s="139"/>
      <c r="Y37" s="140"/>
      <c r="Z37" s="140"/>
      <c r="AA37" s="140"/>
      <c r="AB37" s="137"/>
      <c r="AC37" s="137"/>
      <c r="AD37" s="137"/>
      <c r="AE37" s="141"/>
      <c r="AF37" s="139"/>
      <c r="AG37" s="139"/>
      <c r="AH37" s="139"/>
      <c r="AI37" s="139"/>
      <c r="AJ37" s="139"/>
      <c r="AK37" s="139"/>
      <c r="AL37" s="142">
        <f t="shared" si="4"/>
        <v>0</v>
      </c>
      <c r="AM37" s="142"/>
      <c r="AN37" s="142">
        <v>73</v>
      </c>
      <c r="AO37" s="142">
        <v>0</v>
      </c>
      <c r="AP37" s="142">
        <v>0</v>
      </c>
      <c r="AQ37" s="142">
        <v>0</v>
      </c>
      <c r="AR37" s="142">
        <v>0</v>
      </c>
      <c r="AS37" s="142">
        <v>0</v>
      </c>
      <c r="AT37" s="142">
        <v>0</v>
      </c>
      <c r="AU37" s="142">
        <v>0</v>
      </c>
      <c r="AV37" s="142">
        <v>0</v>
      </c>
      <c r="AW37" s="142">
        <v>0</v>
      </c>
      <c r="AX37" s="142">
        <v>0</v>
      </c>
      <c r="AY37" s="143">
        <v>0</v>
      </c>
    </row>
    <row r="38" spans="1:52" s="130" customFormat="1" ht="15" customHeight="1" x14ac:dyDescent="0.2">
      <c r="B38" s="131">
        <v>27</v>
      </c>
      <c r="C38" s="135" t="s">
        <v>1280</v>
      </c>
      <c r="D38" s="135"/>
      <c r="E38" s="144" t="s">
        <v>1148</v>
      </c>
      <c r="F38" s="136" t="s">
        <v>1109</v>
      </c>
      <c r="G38" s="137"/>
      <c r="H38" s="137"/>
      <c r="I38" s="137"/>
      <c r="J38" s="137"/>
      <c r="K38" s="137"/>
      <c r="L38" s="137"/>
      <c r="M38" s="137"/>
      <c r="N38" s="137"/>
      <c r="O38" s="137"/>
      <c r="P38" s="137"/>
      <c r="Q38" s="137"/>
      <c r="R38" s="137"/>
      <c r="S38" s="137"/>
      <c r="T38" s="137"/>
      <c r="U38" s="137"/>
      <c r="V38" s="138"/>
      <c r="W38" s="139"/>
      <c r="X38" s="139"/>
      <c r="Y38" s="140"/>
      <c r="Z38" s="140"/>
      <c r="AA38" s="140"/>
      <c r="AB38" s="137"/>
      <c r="AC38" s="137"/>
      <c r="AD38" s="137"/>
      <c r="AE38" s="141"/>
      <c r="AF38" s="139"/>
      <c r="AG38" s="139"/>
      <c r="AH38" s="139"/>
      <c r="AI38" s="139"/>
      <c r="AJ38" s="139"/>
      <c r="AK38" s="139"/>
      <c r="AL38" s="142">
        <f t="shared" si="4"/>
        <v>0</v>
      </c>
      <c r="AM38" s="142"/>
      <c r="AN38" s="142">
        <v>1</v>
      </c>
      <c r="AO38" s="142">
        <v>0</v>
      </c>
      <c r="AP38" s="142">
        <v>0</v>
      </c>
      <c r="AQ38" s="142">
        <v>0</v>
      </c>
      <c r="AR38" s="142">
        <v>0</v>
      </c>
      <c r="AS38" s="142">
        <v>0</v>
      </c>
      <c r="AT38" s="142">
        <v>0</v>
      </c>
      <c r="AU38" s="142">
        <v>0</v>
      </c>
      <c r="AV38" s="142">
        <v>0</v>
      </c>
      <c r="AW38" s="142">
        <v>0</v>
      </c>
      <c r="AX38" s="142">
        <v>0</v>
      </c>
      <c r="AY38" s="143">
        <v>0</v>
      </c>
    </row>
    <row r="39" spans="1:52" s="130" customFormat="1" ht="15.75" customHeight="1" x14ac:dyDescent="0.25">
      <c r="B39" s="131">
        <v>28</v>
      </c>
      <c r="C39" s="132" t="s">
        <v>1134</v>
      </c>
      <c r="D39" s="132"/>
      <c r="E39" s="133"/>
      <c r="F39" s="133"/>
      <c r="G39" s="151"/>
      <c r="H39" s="151"/>
      <c r="I39" s="151"/>
      <c r="J39" s="151"/>
      <c r="K39" s="151"/>
      <c r="L39" s="151"/>
      <c r="M39" s="151"/>
      <c r="N39" s="151"/>
      <c r="O39" s="151"/>
      <c r="P39" s="151"/>
      <c r="Q39" s="151"/>
      <c r="R39" s="151"/>
      <c r="S39" s="151"/>
      <c r="T39" s="151"/>
      <c r="U39" s="151"/>
      <c r="V39" s="152"/>
      <c r="W39" s="151"/>
      <c r="X39" s="151"/>
      <c r="Y39" s="132"/>
      <c r="Z39" s="132"/>
      <c r="AA39" s="132"/>
      <c r="AB39" s="151"/>
      <c r="AC39" s="151"/>
      <c r="AD39" s="151"/>
      <c r="AE39" s="151"/>
      <c r="AF39" s="151"/>
      <c r="AG39" s="151"/>
      <c r="AH39" s="151"/>
      <c r="AI39" s="151"/>
      <c r="AJ39" s="151"/>
      <c r="AK39" s="151"/>
      <c r="AL39" s="142">
        <f t="shared" si="4"/>
        <v>0</v>
      </c>
      <c r="AM39" s="142"/>
      <c r="AN39" s="142">
        <v>0</v>
      </c>
      <c r="AO39" s="142">
        <v>0</v>
      </c>
      <c r="AP39" s="142">
        <v>0</v>
      </c>
      <c r="AQ39" s="142">
        <v>0</v>
      </c>
      <c r="AR39" s="142">
        <v>0</v>
      </c>
      <c r="AS39" s="142">
        <v>0</v>
      </c>
      <c r="AT39" s="142">
        <v>0</v>
      </c>
      <c r="AU39" s="142">
        <v>0</v>
      </c>
      <c r="AV39" s="142">
        <v>0</v>
      </c>
      <c r="AW39" s="142">
        <v>0</v>
      </c>
      <c r="AX39" s="142">
        <v>0</v>
      </c>
      <c r="AY39" s="143">
        <v>0</v>
      </c>
    </row>
    <row r="40" spans="1:52" s="130" customFormat="1" ht="15" customHeight="1" x14ac:dyDescent="0.2">
      <c r="B40" s="131">
        <v>29</v>
      </c>
      <c r="C40" s="135" t="s">
        <v>1135</v>
      </c>
      <c r="D40" s="153"/>
      <c r="E40" s="136" t="s">
        <v>1108</v>
      </c>
      <c r="F40" s="136" t="s">
        <v>1109</v>
      </c>
      <c r="G40" s="137"/>
      <c r="H40" s="137"/>
      <c r="I40" s="137"/>
      <c r="J40" s="137"/>
      <c r="K40" s="137"/>
      <c r="L40" s="137"/>
      <c r="M40" s="137"/>
      <c r="N40" s="137"/>
      <c r="O40" s="137"/>
      <c r="P40" s="137"/>
      <c r="Q40" s="137"/>
      <c r="R40" s="137"/>
      <c r="S40" s="137"/>
      <c r="T40" s="137"/>
      <c r="U40" s="137"/>
      <c r="V40" s="154"/>
      <c r="W40" s="137"/>
      <c r="X40" s="155"/>
      <c r="Y40" s="140"/>
      <c r="Z40" s="156"/>
      <c r="AA40" s="156"/>
      <c r="AB40" s="155"/>
      <c r="AC40" s="155"/>
      <c r="AD40" s="155"/>
      <c r="AE40" s="156"/>
      <c r="AF40" s="155"/>
      <c r="AG40" s="157"/>
      <c r="AH40" s="155"/>
      <c r="AI40" s="155"/>
      <c r="AJ40" s="155"/>
      <c r="AK40" s="155"/>
      <c r="AL40" s="142">
        <f t="shared" si="4"/>
        <v>0</v>
      </c>
      <c r="AM40" s="142"/>
      <c r="AN40" s="142">
        <v>3</v>
      </c>
      <c r="AO40" s="142">
        <v>2</v>
      </c>
      <c r="AP40" s="142">
        <v>1</v>
      </c>
      <c r="AQ40" s="142">
        <v>0</v>
      </c>
      <c r="AR40" s="142">
        <v>2</v>
      </c>
      <c r="AS40" s="142">
        <v>5</v>
      </c>
      <c r="AT40" s="142">
        <v>9</v>
      </c>
      <c r="AU40" s="142">
        <v>2</v>
      </c>
      <c r="AV40" s="142">
        <v>4</v>
      </c>
      <c r="AW40" s="142">
        <v>1</v>
      </c>
      <c r="AX40" s="142">
        <v>3</v>
      </c>
      <c r="AY40" s="143">
        <v>0</v>
      </c>
    </row>
    <row r="41" spans="1:52" s="130" customFormat="1" ht="15" customHeight="1" x14ac:dyDescent="0.2">
      <c r="A41" s="130" t="s">
        <v>1110</v>
      </c>
      <c r="B41" s="131">
        <v>30</v>
      </c>
      <c r="C41" s="135" t="s">
        <v>1136</v>
      </c>
      <c r="D41" s="135"/>
      <c r="E41" s="136" t="s">
        <v>1108</v>
      </c>
      <c r="F41" s="136" t="s">
        <v>1109</v>
      </c>
      <c r="G41" s="137"/>
      <c r="H41" s="137"/>
      <c r="I41" s="137"/>
      <c r="J41" s="137"/>
      <c r="K41" s="137"/>
      <c r="L41" s="137"/>
      <c r="M41" s="137"/>
      <c r="N41" s="137"/>
      <c r="O41" s="137"/>
      <c r="P41" s="137"/>
      <c r="Q41" s="137"/>
      <c r="R41" s="137"/>
      <c r="S41" s="137"/>
      <c r="T41" s="137"/>
      <c r="U41" s="137"/>
      <c r="V41" s="138"/>
      <c r="W41" s="139"/>
      <c r="X41" s="139"/>
      <c r="Y41" s="140"/>
      <c r="Z41" s="140"/>
      <c r="AA41" s="140"/>
      <c r="AB41" s="137"/>
      <c r="AC41" s="137"/>
      <c r="AD41" s="137"/>
      <c r="AE41" s="141"/>
      <c r="AF41" s="139"/>
      <c r="AG41" s="139"/>
      <c r="AH41" s="139"/>
      <c r="AI41" s="139"/>
      <c r="AJ41" s="139"/>
      <c r="AK41" s="139"/>
      <c r="AL41" s="142">
        <f t="shared" si="4"/>
        <v>0</v>
      </c>
      <c r="AM41" s="142"/>
      <c r="AN41" s="142">
        <v>0</v>
      </c>
      <c r="AO41" s="142">
        <v>1</v>
      </c>
      <c r="AP41" s="142">
        <v>0</v>
      </c>
      <c r="AQ41" s="142">
        <v>0</v>
      </c>
      <c r="AR41" s="142">
        <v>0</v>
      </c>
      <c r="AS41" s="142">
        <v>0</v>
      </c>
      <c r="AT41" s="142">
        <v>0</v>
      </c>
      <c r="AU41" s="142">
        <v>0</v>
      </c>
      <c r="AV41" s="142">
        <v>0</v>
      </c>
      <c r="AW41" s="142">
        <v>0</v>
      </c>
      <c r="AX41" s="142">
        <v>1</v>
      </c>
      <c r="AY41" s="143">
        <v>0</v>
      </c>
      <c r="AZ41" s="130" t="s">
        <v>1110</v>
      </c>
    </row>
    <row r="42" spans="1:52" s="130" customFormat="1" ht="15" customHeight="1" x14ac:dyDescent="0.2">
      <c r="A42" s="130" t="s">
        <v>1110</v>
      </c>
      <c r="B42" s="131">
        <v>31</v>
      </c>
      <c r="C42" s="135" t="s">
        <v>1137</v>
      </c>
      <c r="D42" s="135"/>
      <c r="E42" s="136" t="s">
        <v>1108</v>
      </c>
      <c r="F42" s="136" t="s">
        <v>1109</v>
      </c>
      <c r="G42" s="137"/>
      <c r="H42" s="137"/>
      <c r="I42" s="137"/>
      <c r="J42" s="137"/>
      <c r="K42" s="137"/>
      <c r="L42" s="137"/>
      <c r="M42" s="137"/>
      <c r="N42" s="137">
        <v>1</v>
      </c>
      <c r="O42" s="137"/>
      <c r="P42" s="137"/>
      <c r="Q42" s="137"/>
      <c r="R42" s="137"/>
      <c r="S42" s="137"/>
      <c r="T42" s="137"/>
      <c r="U42" s="137"/>
      <c r="V42" s="158"/>
      <c r="W42" s="139"/>
      <c r="X42" s="139"/>
      <c r="Y42" s="140"/>
      <c r="Z42" s="140"/>
      <c r="AA42" s="140"/>
      <c r="AB42" s="137"/>
      <c r="AC42" s="137"/>
      <c r="AD42" s="137"/>
      <c r="AE42" s="141"/>
      <c r="AF42" s="139"/>
      <c r="AG42" s="139"/>
      <c r="AH42" s="139"/>
      <c r="AI42" s="139"/>
      <c r="AJ42" s="139"/>
      <c r="AK42" s="139"/>
      <c r="AL42" s="142">
        <f t="shared" si="4"/>
        <v>1</v>
      </c>
      <c r="AM42" s="142"/>
      <c r="AN42" s="142">
        <v>3</v>
      </c>
      <c r="AO42" s="142">
        <v>7</v>
      </c>
      <c r="AP42" s="142">
        <v>3</v>
      </c>
      <c r="AQ42" s="142">
        <v>5</v>
      </c>
      <c r="AR42" s="142">
        <v>10</v>
      </c>
      <c r="AS42" s="142">
        <v>20</v>
      </c>
      <c r="AT42" s="142">
        <v>13</v>
      </c>
      <c r="AU42" s="142">
        <v>3</v>
      </c>
      <c r="AV42" s="142">
        <v>8</v>
      </c>
      <c r="AW42" s="142">
        <v>9</v>
      </c>
      <c r="AX42" s="142">
        <v>7</v>
      </c>
      <c r="AY42" s="143">
        <v>1</v>
      </c>
      <c r="AZ42" s="130" t="s">
        <v>1110</v>
      </c>
    </row>
    <row r="43" spans="1:52" s="130" customFormat="1" ht="15" customHeight="1" x14ac:dyDescent="0.2">
      <c r="B43" s="131">
        <v>32</v>
      </c>
      <c r="C43" s="135" t="s">
        <v>1138</v>
      </c>
      <c r="D43" s="135"/>
      <c r="E43" s="136" t="s">
        <v>1108</v>
      </c>
      <c r="F43" s="136" t="s">
        <v>1109</v>
      </c>
      <c r="G43" s="137"/>
      <c r="H43" s="137"/>
      <c r="I43" s="137"/>
      <c r="J43" s="137"/>
      <c r="K43" s="137"/>
      <c r="L43" s="137"/>
      <c r="M43" s="137"/>
      <c r="N43" s="137"/>
      <c r="O43" s="137"/>
      <c r="P43" s="137"/>
      <c r="Q43" s="137"/>
      <c r="R43" s="137"/>
      <c r="S43" s="137"/>
      <c r="T43" s="137"/>
      <c r="U43" s="137"/>
      <c r="V43" s="158"/>
      <c r="W43" s="139"/>
      <c r="X43" s="139"/>
      <c r="Y43" s="140"/>
      <c r="Z43" s="140"/>
      <c r="AA43" s="140"/>
      <c r="AB43" s="137"/>
      <c r="AC43" s="137"/>
      <c r="AD43" s="137"/>
      <c r="AE43" s="141"/>
      <c r="AF43" s="139"/>
      <c r="AG43" s="139"/>
      <c r="AH43" s="139"/>
      <c r="AI43" s="139"/>
      <c r="AJ43" s="139"/>
      <c r="AK43" s="139"/>
      <c r="AL43" s="142">
        <f t="shared" si="4"/>
        <v>0</v>
      </c>
      <c r="AM43" s="142"/>
      <c r="AN43" s="142">
        <v>0</v>
      </c>
      <c r="AO43" s="142">
        <v>1</v>
      </c>
      <c r="AP43" s="142">
        <v>0</v>
      </c>
      <c r="AQ43" s="142">
        <v>0</v>
      </c>
      <c r="AR43" s="142">
        <v>0</v>
      </c>
      <c r="AS43" s="142">
        <v>0</v>
      </c>
      <c r="AT43" s="142">
        <v>2</v>
      </c>
      <c r="AU43" s="142">
        <v>0</v>
      </c>
      <c r="AV43" s="142">
        <v>0</v>
      </c>
      <c r="AW43" s="142">
        <v>0</v>
      </c>
      <c r="AX43" s="142">
        <v>12</v>
      </c>
      <c r="AY43" s="143">
        <v>0</v>
      </c>
    </row>
    <row r="44" spans="1:52" s="130" customFormat="1" ht="15" customHeight="1" x14ac:dyDescent="0.2">
      <c r="B44" s="131">
        <v>33</v>
      </c>
      <c r="C44" s="135" t="s">
        <v>1139</v>
      </c>
      <c r="D44" s="135"/>
      <c r="E44" s="136" t="s">
        <v>1108</v>
      </c>
      <c r="F44" s="136" t="s">
        <v>1109</v>
      </c>
      <c r="G44" s="137"/>
      <c r="H44" s="137"/>
      <c r="I44" s="137"/>
      <c r="J44" s="137"/>
      <c r="K44" s="137"/>
      <c r="L44" s="137"/>
      <c r="M44" s="137"/>
      <c r="N44" s="137"/>
      <c r="O44" s="137"/>
      <c r="P44" s="137"/>
      <c r="Q44" s="137"/>
      <c r="R44" s="137"/>
      <c r="S44" s="137"/>
      <c r="T44" s="137"/>
      <c r="U44" s="137"/>
      <c r="V44" s="158"/>
      <c r="W44" s="139"/>
      <c r="X44" s="139"/>
      <c r="Y44" s="140"/>
      <c r="Z44" s="140"/>
      <c r="AA44" s="140"/>
      <c r="AB44" s="137"/>
      <c r="AC44" s="137"/>
      <c r="AD44" s="137"/>
      <c r="AE44" s="141"/>
      <c r="AF44" s="139"/>
      <c r="AG44" s="139"/>
      <c r="AH44" s="139"/>
      <c r="AI44" s="139"/>
      <c r="AJ44" s="139"/>
      <c r="AK44" s="139"/>
      <c r="AL44" s="142">
        <f t="shared" si="4"/>
        <v>0</v>
      </c>
      <c r="AM44" s="142"/>
      <c r="AN44" s="142">
        <v>0</v>
      </c>
      <c r="AO44" s="142">
        <v>0</v>
      </c>
      <c r="AP44" s="142">
        <v>0</v>
      </c>
      <c r="AQ44" s="142">
        <v>0</v>
      </c>
      <c r="AR44" s="142">
        <v>1</v>
      </c>
      <c r="AS44" s="142">
        <v>0</v>
      </c>
      <c r="AT44" s="142">
        <v>0</v>
      </c>
      <c r="AU44" s="142">
        <v>0</v>
      </c>
      <c r="AV44" s="142">
        <v>0</v>
      </c>
      <c r="AW44" s="142">
        <v>2</v>
      </c>
      <c r="AX44" s="142">
        <v>1</v>
      </c>
      <c r="AY44" s="143">
        <v>0</v>
      </c>
    </row>
    <row r="45" spans="1:52" s="130" customFormat="1" ht="14.25" customHeight="1" x14ac:dyDescent="0.2">
      <c r="B45" s="131">
        <v>34</v>
      </c>
      <c r="C45" s="135" t="s">
        <v>1140</v>
      </c>
      <c r="D45" s="135"/>
      <c r="E45" s="144" t="s">
        <v>1141</v>
      </c>
      <c r="F45" s="136" t="s">
        <v>1109</v>
      </c>
      <c r="G45" s="137"/>
      <c r="H45" s="137"/>
      <c r="I45" s="137"/>
      <c r="J45" s="137"/>
      <c r="K45" s="137"/>
      <c r="L45" s="137"/>
      <c r="M45" s="137"/>
      <c r="N45" s="137"/>
      <c r="O45" s="137"/>
      <c r="P45" s="137"/>
      <c r="Q45" s="137"/>
      <c r="R45" s="137"/>
      <c r="S45" s="137"/>
      <c r="T45" s="137"/>
      <c r="U45" s="137"/>
      <c r="V45" s="158"/>
      <c r="W45" s="139"/>
      <c r="X45" s="139"/>
      <c r="Y45" s="140"/>
      <c r="Z45" s="140"/>
      <c r="AA45" s="140"/>
      <c r="AB45" s="137"/>
      <c r="AC45" s="137"/>
      <c r="AD45" s="137"/>
      <c r="AE45" s="141"/>
      <c r="AF45" s="139"/>
      <c r="AG45" s="139"/>
      <c r="AH45" s="139"/>
      <c r="AI45" s="139"/>
      <c r="AJ45" s="139"/>
      <c r="AK45" s="139"/>
      <c r="AL45" s="142">
        <f t="shared" ref="AL45:AL108" si="5">SUM(G45:AJ45)</f>
        <v>0</v>
      </c>
      <c r="AM45" s="142"/>
      <c r="AN45" s="142">
        <v>2</v>
      </c>
      <c r="AO45" s="142">
        <v>1</v>
      </c>
      <c r="AP45" s="142">
        <v>0</v>
      </c>
      <c r="AQ45" s="142">
        <v>0</v>
      </c>
      <c r="AR45" s="142">
        <v>1</v>
      </c>
      <c r="AS45" s="142">
        <v>0</v>
      </c>
      <c r="AT45" s="142">
        <v>0</v>
      </c>
      <c r="AU45" s="142">
        <v>0</v>
      </c>
      <c r="AV45" s="142">
        <v>1</v>
      </c>
      <c r="AW45" s="142">
        <v>0</v>
      </c>
      <c r="AX45" s="142">
        <v>2</v>
      </c>
      <c r="AY45" s="143">
        <v>1</v>
      </c>
    </row>
    <row r="46" spans="1:52" s="130" customFormat="1" ht="15" customHeight="1" x14ac:dyDescent="0.2">
      <c r="B46" s="131">
        <v>35</v>
      </c>
      <c r="C46" s="135" t="s">
        <v>1142</v>
      </c>
      <c r="D46" s="135"/>
      <c r="E46" s="136" t="s">
        <v>1108</v>
      </c>
      <c r="F46" s="136" t="s">
        <v>1109</v>
      </c>
      <c r="G46" s="137"/>
      <c r="H46" s="137"/>
      <c r="I46" s="137"/>
      <c r="J46" s="137"/>
      <c r="K46" s="137"/>
      <c r="L46" s="137"/>
      <c r="M46" s="137"/>
      <c r="N46" s="137"/>
      <c r="O46" s="137"/>
      <c r="P46" s="137"/>
      <c r="Q46" s="137"/>
      <c r="R46" s="137"/>
      <c r="S46" s="137"/>
      <c r="T46" s="137"/>
      <c r="U46" s="137"/>
      <c r="V46" s="158"/>
      <c r="W46" s="139"/>
      <c r="X46" s="139"/>
      <c r="Y46" s="140"/>
      <c r="Z46" s="140"/>
      <c r="AA46" s="140"/>
      <c r="AB46" s="137"/>
      <c r="AC46" s="137"/>
      <c r="AD46" s="137"/>
      <c r="AE46" s="141"/>
      <c r="AF46" s="139"/>
      <c r="AG46" s="139"/>
      <c r="AH46" s="139"/>
      <c r="AI46" s="139"/>
      <c r="AJ46" s="139"/>
      <c r="AK46" s="139"/>
      <c r="AL46" s="142">
        <f t="shared" si="5"/>
        <v>0</v>
      </c>
      <c r="AM46" s="142"/>
      <c r="AN46" s="142">
        <v>0</v>
      </c>
      <c r="AO46" s="142">
        <v>0</v>
      </c>
      <c r="AP46" s="142">
        <v>0</v>
      </c>
      <c r="AQ46" s="142">
        <v>0</v>
      </c>
      <c r="AR46" s="142">
        <v>0</v>
      </c>
      <c r="AS46" s="142">
        <v>1</v>
      </c>
      <c r="AT46" s="142">
        <v>0</v>
      </c>
      <c r="AU46" s="142">
        <v>0</v>
      </c>
      <c r="AV46" s="142">
        <v>0</v>
      </c>
      <c r="AW46" s="142">
        <v>2</v>
      </c>
      <c r="AX46" s="142">
        <v>1</v>
      </c>
      <c r="AY46" s="143">
        <v>1</v>
      </c>
    </row>
    <row r="47" spans="1:52" s="130" customFormat="1" ht="15" customHeight="1" x14ac:dyDescent="0.2">
      <c r="B47" s="131">
        <v>36</v>
      </c>
      <c r="C47" s="135" t="s">
        <v>1143</v>
      </c>
      <c r="D47" s="135"/>
      <c r="E47" s="136" t="s">
        <v>1108</v>
      </c>
      <c r="F47" s="136" t="s">
        <v>1109</v>
      </c>
      <c r="G47" s="159"/>
      <c r="H47" s="159"/>
      <c r="I47" s="159"/>
      <c r="J47" s="159"/>
      <c r="K47" s="159"/>
      <c r="L47" s="159"/>
      <c r="M47" s="159"/>
      <c r="N47" s="159"/>
      <c r="O47" s="159"/>
      <c r="P47" s="159"/>
      <c r="Q47" s="159"/>
      <c r="R47" s="159"/>
      <c r="S47" s="159">
        <v>1</v>
      </c>
      <c r="T47" s="159"/>
      <c r="U47" s="159"/>
      <c r="V47" s="158"/>
      <c r="W47" s="139"/>
      <c r="X47" s="139"/>
      <c r="Y47" s="140"/>
      <c r="Z47" s="140"/>
      <c r="AA47" s="140"/>
      <c r="AB47" s="137"/>
      <c r="AC47" s="137"/>
      <c r="AD47" s="137"/>
      <c r="AE47" s="141"/>
      <c r="AF47" s="139"/>
      <c r="AG47" s="139"/>
      <c r="AH47" s="139">
        <v>1</v>
      </c>
      <c r="AI47" s="139"/>
      <c r="AJ47" s="139"/>
      <c r="AK47" s="139"/>
      <c r="AL47" s="142">
        <f t="shared" si="5"/>
        <v>2</v>
      </c>
      <c r="AM47" s="142"/>
      <c r="AN47" s="142">
        <v>2</v>
      </c>
      <c r="AO47" s="142">
        <v>0</v>
      </c>
      <c r="AP47" s="142">
        <v>0</v>
      </c>
      <c r="AQ47" s="142">
        <v>0</v>
      </c>
      <c r="AR47" s="142">
        <v>0</v>
      </c>
      <c r="AS47" s="142">
        <v>0</v>
      </c>
      <c r="AT47" s="142">
        <v>0</v>
      </c>
      <c r="AU47" s="142">
        <v>0</v>
      </c>
      <c r="AV47" s="142">
        <v>0</v>
      </c>
      <c r="AW47" s="142">
        <v>1</v>
      </c>
      <c r="AX47" s="142">
        <v>2</v>
      </c>
      <c r="AY47" s="143">
        <v>0</v>
      </c>
      <c r="AZ47" s="130" t="s">
        <v>1082</v>
      </c>
    </row>
    <row r="48" spans="1:52" s="130" customFormat="1" ht="15" customHeight="1" x14ac:dyDescent="0.2">
      <c r="B48" s="131">
        <v>37</v>
      </c>
      <c r="C48" s="135" t="s">
        <v>1263</v>
      </c>
      <c r="D48" s="135"/>
      <c r="E48" s="136" t="s">
        <v>1108</v>
      </c>
      <c r="F48" s="136" t="s">
        <v>1109</v>
      </c>
      <c r="G48" s="159"/>
      <c r="H48" s="159"/>
      <c r="I48" s="159"/>
      <c r="J48" s="159"/>
      <c r="K48" s="159"/>
      <c r="L48" s="159"/>
      <c r="M48" s="159"/>
      <c r="N48" s="159"/>
      <c r="O48" s="159"/>
      <c r="P48" s="159"/>
      <c r="Q48" s="159"/>
      <c r="R48" s="159"/>
      <c r="S48" s="159"/>
      <c r="T48" s="159"/>
      <c r="U48" s="159"/>
      <c r="V48" s="158"/>
      <c r="W48" s="139"/>
      <c r="X48" s="139"/>
      <c r="Y48" s="140"/>
      <c r="Z48" s="140"/>
      <c r="AA48" s="140"/>
      <c r="AB48" s="137"/>
      <c r="AC48" s="137"/>
      <c r="AD48" s="137"/>
      <c r="AE48" s="141"/>
      <c r="AF48" s="139"/>
      <c r="AG48" s="139"/>
      <c r="AH48" s="139"/>
      <c r="AI48" s="139"/>
      <c r="AJ48" s="139"/>
      <c r="AK48" s="139"/>
      <c r="AL48" s="142">
        <f t="shared" si="5"/>
        <v>0</v>
      </c>
      <c r="AM48" s="142"/>
      <c r="AN48" s="142">
        <v>4</v>
      </c>
      <c r="AO48" s="142">
        <v>0</v>
      </c>
      <c r="AP48" s="142">
        <v>0</v>
      </c>
      <c r="AQ48" s="142">
        <v>0</v>
      </c>
      <c r="AR48" s="142">
        <v>1</v>
      </c>
      <c r="AS48" s="142">
        <v>2</v>
      </c>
      <c r="AT48" s="142">
        <v>6</v>
      </c>
      <c r="AU48" s="142">
        <v>2</v>
      </c>
      <c r="AV48" s="142">
        <v>10</v>
      </c>
      <c r="AW48" s="142">
        <v>2</v>
      </c>
      <c r="AX48" s="142">
        <v>7</v>
      </c>
      <c r="AY48" s="143">
        <v>0</v>
      </c>
      <c r="AZ48" s="130" t="s">
        <v>1082</v>
      </c>
    </row>
    <row r="49" spans="1:52" s="130" customFormat="1" ht="15" customHeight="1" x14ac:dyDescent="0.2">
      <c r="B49" s="131">
        <v>38</v>
      </c>
      <c r="C49" s="135" t="s">
        <v>1144</v>
      </c>
      <c r="D49" s="135"/>
      <c r="E49" s="136" t="s">
        <v>1108</v>
      </c>
      <c r="F49" s="136" t="s">
        <v>1109</v>
      </c>
      <c r="G49" s="159"/>
      <c r="H49" s="159"/>
      <c r="I49" s="159"/>
      <c r="J49" s="159"/>
      <c r="K49" s="159"/>
      <c r="L49" s="159"/>
      <c r="M49" s="159"/>
      <c r="N49" s="159"/>
      <c r="O49" s="159"/>
      <c r="P49" s="159"/>
      <c r="Q49" s="159"/>
      <c r="R49" s="159"/>
      <c r="S49" s="159"/>
      <c r="T49" s="159"/>
      <c r="U49" s="159"/>
      <c r="V49" s="158"/>
      <c r="W49" s="139"/>
      <c r="X49" s="139"/>
      <c r="Y49" s="140"/>
      <c r="Z49" s="140"/>
      <c r="AA49" s="140"/>
      <c r="AB49" s="137"/>
      <c r="AC49" s="137"/>
      <c r="AD49" s="137"/>
      <c r="AE49" s="141"/>
      <c r="AF49" s="139"/>
      <c r="AG49" s="139"/>
      <c r="AH49" s="139"/>
      <c r="AI49" s="139"/>
      <c r="AJ49" s="139"/>
      <c r="AK49" s="139"/>
      <c r="AL49" s="142">
        <f t="shared" si="5"/>
        <v>0</v>
      </c>
      <c r="AM49" s="142"/>
      <c r="AN49" s="142">
        <v>0</v>
      </c>
      <c r="AO49" s="142">
        <v>0</v>
      </c>
      <c r="AP49" s="142">
        <v>0</v>
      </c>
      <c r="AQ49" s="142">
        <v>0</v>
      </c>
      <c r="AR49" s="142">
        <v>0</v>
      </c>
      <c r="AS49" s="142">
        <v>0</v>
      </c>
      <c r="AT49" s="142">
        <v>0</v>
      </c>
      <c r="AU49" s="142">
        <v>0</v>
      </c>
      <c r="AV49" s="142">
        <v>1</v>
      </c>
      <c r="AW49" s="142">
        <v>0</v>
      </c>
      <c r="AX49" s="142">
        <v>0</v>
      </c>
      <c r="AY49" s="143">
        <v>1</v>
      </c>
    </row>
    <row r="50" spans="1:52" s="130" customFormat="1" ht="15" customHeight="1" x14ac:dyDescent="0.2">
      <c r="B50" s="131">
        <v>39</v>
      </c>
      <c r="C50" s="135" t="s">
        <v>1145</v>
      </c>
      <c r="D50" s="135"/>
      <c r="E50" s="136" t="s">
        <v>1108</v>
      </c>
      <c r="F50" s="136" t="s">
        <v>1109</v>
      </c>
      <c r="G50" s="159"/>
      <c r="H50" s="159"/>
      <c r="I50" s="159"/>
      <c r="J50" s="159"/>
      <c r="K50" s="159"/>
      <c r="L50" s="159"/>
      <c r="M50" s="159"/>
      <c r="N50" s="159"/>
      <c r="O50" s="159"/>
      <c r="P50" s="159"/>
      <c r="Q50" s="159"/>
      <c r="R50" s="159"/>
      <c r="S50" s="159"/>
      <c r="T50" s="159"/>
      <c r="U50" s="159"/>
      <c r="V50" s="158"/>
      <c r="W50" s="139"/>
      <c r="X50" s="139"/>
      <c r="Y50" s="140"/>
      <c r="Z50" s="140"/>
      <c r="AA50" s="140"/>
      <c r="AB50" s="137"/>
      <c r="AC50" s="137"/>
      <c r="AD50" s="137"/>
      <c r="AE50" s="141"/>
      <c r="AF50" s="139"/>
      <c r="AG50" s="139"/>
      <c r="AH50" s="139"/>
      <c r="AI50" s="139"/>
      <c r="AJ50" s="139"/>
      <c r="AK50" s="139"/>
      <c r="AL50" s="142">
        <f t="shared" si="5"/>
        <v>0</v>
      </c>
      <c r="AM50" s="142"/>
      <c r="AN50" s="142">
        <v>0</v>
      </c>
      <c r="AO50" s="142">
        <v>0</v>
      </c>
      <c r="AP50" s="142">
        <v>1</v>
      </c>
      <c r="AQ50" s="142">
        <v>0</v>
      </c>
      <c r="AR50" s="142">
        <v>0</v>
      </c>
      <c r="AS50" s="142">
        <v>0</v>
      </c>
      <c r="AT50" s="142">
        <v>0</v>
      </c>
      <c r="AU50" s="142">
        <v>0</v>
      </c>
      <c r="AV50" s="142">
        <v>0</v>
      </c>
      <c r="AW50" s="142">
        <v>0</v>
      </c>
      <c r="AX50" s="142">
        <v>0</v>
      </c>
      <c r="AY50" s="143">
        <v>1</v>
      </c>
    </row>
    <row r="51" spans="1:52" s="130" customFormat="1" ht="15" customHeight="1" x14ac:dyDescent="0.2">
      <c r="B51" s="131">
        <v>40</v>
      </c>
      <c r="C51" s="135" t="s">
        <v>1146</v>
      </c>
      <c r="D51" s="135"/>
      <c r="E51" s="136" t="s">
        <v>1108</v>
      </c>
      <c r="F51" s="136" t="s">
        <v>1109</v>
      </c>
      <c r="G51" s="159"/>
      <c r="H51" s="159"/>
      <c r="I51" s="159"/>
      <c r="J51" s="159"/>
      <c r="K51" s="159"/>
      <c r="L51" s="159"/>
      <c r="M51" s="159"/>
      <c r="N51" s="159"/>
      <c r="O51" s="159"/>
      <c r="P51" s="159"/>
      <c r="Q51" s="159"/>
      <c r="R51" s="159"/>
      <c r="S51" s="159"/>
      <c r="T51" s="159"/>
      <c r="U51" s="159"/>
      <c r="V51" s="158"/>
      <c r="W51" s="139"/>
      <c r="X51" s="139"/>
      <c r="Y51" s="140"/>
      <c r="Z51" s="140"/>
      <c r="AA51" s="140"/>
      <c r="AB51" s="137"/>
      <c r="AC51" s="137"/>
      <c r="AD51" s="137"/>
      <c r="AE51" s="141"/>
      <c r="AF51" s="139"/>
      <c r="AG51" s="139"/>
      <c r="AH51" s="139"/>
      <c r="AI51" s="139"/>
      <c r="AJ51" s="139"/>
      <c r="AK51" s="139"/>
      <c r="AL51" s="142">
        <f t="shared" si="5"/>
        <v>0</v>
      </c>
      <c r="AM51" s="142"/>
      <c r="AN51" s="142">
        <v>0</v>
      </c>
      <c r="AO51" s="142">
        <v>0</v>
      </c>
      <c r="AP51" s="142">
        <v>0</v>
      </c>
      <c r="AQ51" s="142">
        <v>0</v>
      </c>
      <c r="AR51" s="142">
        <v>0</v>
      </c>
      <c r="AS51" s="142">
        <v>0</v>
      </c>
      <c r="AT51" s="142">
        <v>0</v>
      </c>
      <c r="AU51" s="142">
        <v>0</v>
      </c>
      <c r="AV51" s="142">
        <v>0</v>
      </c>
      <c r="AW51" s="142">
        <v>0</v>
      </c>
      <c r="AX51" s="142">
        <v>1</v>
      </c>
      <c r="AY51" s="143">
        <v>0</v>
      </c>
    </row>
    <row r="52" spans="1:52" s="130" customFormat="1" ht="15" customHeight="1" x14ac:dyDescent="0.2">
      <c r="B52" s="131">
        <v>41</v>
      </c>
      <c r="C52" s="135" t="s">
        <v>1147</v>
      </c>
      <c r="D52" s="135"/>
      <c r="E52" s="136" t="s">
        <v>1148</v>
      </c>
      <c r="F52" s="136" t="s">
        <v>1109</v>
      </c>
      <c r="G52" s="159"/>
      <c r="H52" s="159"/>
      <c r="I52" s="159"/>
      <c r="J52" s="159"/>
      <c r="K52" s="159"/>
      <c r="L52" s="159"/>
      <c r="M52" s="159"/>
      <c r="N52" s="159"/>
      <c r="O52" s="159"/>
      <c r="P52" s="159"/>
      <c r="Q52" s="159"/>
      <c r="R52" s="159"/>
      <c r="S52" s="159"/>
      <c r="T52" s="159"/>
      <c r="U52" s="159"/>
      <c r="V52" s="158"/>
      <c r="W52" s="139"/>
      <c r="X52" s="139"/>
      <c r="Y52" s="140"/>
      <c r="Z52" s="140"/>
      <c r="AA52" s="140"/>
      <c r="AB52" s="137"/>
      <c r="AC52" s="137"/>
      <c r="AD52" s="137"/>
      <c r="AE52" s="141"/>
      <c r="AF52" s="139"/>
      <c r="AG52" s="139"/>
      <c r="AH52" s="139"/>
      <c r="AI52" s="139"/>
      <c r="AJ52" s="139"/>
      <c r="AK52" s="139"/>
      <c r="AL52" s="142">
        <f t="shared" si="5"/>
        <v>0</v>
      </c>
      <c r="AM52" s="142"/>
      <c r="AN52" s="142">
        <v>0</v>
      </c>
      <c r="AO52" s="142">
        <v>0</v>
      </c>
      <c r="AP52" s="142">
        <v>0</v>
      </c>
      <c r="AQ52" s="142">
        <v>0</v>
      </c>
      <c r="AR52" s="142">
        <v>0</v>
      </c>
      <c r="AS52" s="142">
        <v>0</v>
      </c>
      <c r="AT52" s="142">
        <v>0</v>
      </c>
      <c r="AU52" s="142">
        <v>0</v>
      </c>
      <c r="AV52" s="142">
        <v>0</v>
      </c>
      <c r="AW52" s="142">
        <v>1</v>
      </c>
      <c r="AX52" s="142">
        <v>0</v>
      </c>
      <c r="AY52" s="143">
        <v>1</v>
      </c>
    </row>
    <row r="53" spans="1:52" s="130" customFormat="1" ht="15" customHeight="1" x14ac:dyDescent="0.2">
      <c r="B53" s="131">
        <v>42</v>
      </c>
      <c r="C53" s="135" t="s">
        <v>1149</v>
      </c>
      <c r="D53" s="135"/>
      <c r="E53" s="136" t="s">
        <v>1108</v>
      </c>
      <c r="F53" s="136" t="s">
        <v>1109</v>
      </c>
      <c r="G53" s="159"/>
      <c r="H53" s="159"/>
      <c r="I53" s="159"/>
      <c r="J53" s="159"/>
      <c r="K53" s="159"/>
      <c r="L53" s="159"/>
      <c r="M53" s="159"/>
      <c r="N53" s="159"/>
      <c r="O53" s="159">
        <v>1</v>
      </c>
      <c r="P53" s="159">
        <v>1</v>
      </c>
      <c r="Q53" s="159">
        <v>1</v>
      </c>
      <c r="R53" s="159">
        <v>3</v>
      </c>
      <c r="S53" s="159">
        <v>1</v>
      </c>
      <c r="T53" s="159">
        <v>1</v>
      </c>
      <c r="U53" s="159"/>
      <c r="V53" s="158"/>
      <c r="W53" s="139"/>
      <c r="X53" s="139"/>
      <c r="Y53" s="140"/>
      <c r="Z53" s="140"/>
      <c r="AA53" s="140"/>
      <c r="AB53" s="137"/>
      <c r="AC53" s="137"/>
      <c r="AD53" s="137"/>
      <c r="AE53" s="141"/>
      <c r="AF53" s="139"/>
      <c r="AG53" s="139"/>
      <c r="AH53" s="139">
        <v>1</v>
      </c>
      <c r="AI53" s="139">
        <v>2</v>
      </c>
      <c r="AJ53" s="139">
        <v>1</v>
      </c>
      <c r="AK53" s="139"/>
      <c r="AL53" s="142">
        <f t="shared" si="5"/>
        <v>12</v>
      </c>
      <c r="AM53" s="142"/>
      <c r="AN53" s="142">
        <v>22</v>
      </c>
      <c r="AO53" s="142">
        <v>6</v>
      </c>
      <c r="AP53" s="142">
        <v>15</v>
      </c>
      <c r="AQ53" s="142">
        <v>8</v>
      </c>
      <c r="AR53" s="142">
        <v>6</v>
      </c>
      <c r="AS53" s="142">
        <v>45</v>
      </c>
      <c r="AT53" s="142">
        <v>49</v>
      </c>
      <c r="AU53" s="142">
        <v>19</v>
      </c>
      <c r="AV53" s="142">
        <v>65</v>
      </c>
      <c r="AW53" s="142">
        <v>47</v>
      </c>
      <c r="AX53" s="142">
        <v>34</v>
      </c>
      <c r="AY53" s="143">
        <v>18</v>
      </c>
      <c r="AZ53" s="130" t="s">
        <v>1150</v>
      </c>
    </row>
    <row r="54" spans="1:52" s="130" customFormat="1" ht="15" customHeight="1" x14ac:dyDescent="0.2">
      <c r="A54" s="130" t="s">
        <v>1110</v>
      </c>
      <c r="B54" s="131">
        <v>43</v>
      </c>
      <c r="C54" s="135" t="s">
        <v>1151</v>
      </c>
      <c r="D54" s="135"/>
      <c r="E54" s="136" t="s">
        <v>1108</v>
      </c>
      <c r="F54" s="136" t="s">
        <v>1109</v>
      </c>
      <c r="G54" s="159"/>
      <c r="H54" s="159"/>
      <c r="I54" s="159"/>
      <c r="J54" s="159"/>
      <c r="K54" s="159"/>
      <c r="L54" s="159"/>
      <c r="M54" s="159"/>
      <c r="N54" s="159"/>
      <c r="O54" s="159"/>
      <c r="P54" s="159"/>
      <c r="Q54" s="159"/>
      <c r="R54" s="159"/>
      <c r="S54" s="159"/>
      <c r="T54" s="159"/>
      <c r="U54" s="159"/>
      <c r="V54" s="158"/>
      <c r="W54" s="139"/>
      <c r="X54" s="139"/>
      <c r="Y54" s="140"/>
      <c r="Z54" s="140"/>
      <c r="AA54" s="140"/>
      <c r="AB54" s="137"/>
      <c r="AC54" s="137"/>
      <c r="AD54" s="137"/>
      <c r="AE54" s="141"/>
      <c r="AF54" s="139"/>
      <c r="AG54" s="139"/>
      <c r="AH54" s="139"/>
      <c r="AI54" s="139"/>
      <c r="AJ54" s="139"/>
      <c r="AK54" s="139"/>
      <c r="AL54" s="142">
        <f t="shared" si="5"/>
        <v>0</v>
      </c>
      <c r="AM54" s="142"/>
      <c r="AN54" s="142">
        <v>0</v>
      </c>
      <c r="AO54" s="142">
        <v>0</v>
      </c>
      <c r="AP54" s="142">
        <v>0</v>
      </c>
      <c r="AQ54" s="142">
        <v>0</v>
      </c>
      <c r="AR54" s="142">
        <v>1</v>
      </c>
      <c r="AS54" s="142">
        <v>0</v>
      </c>
      <c r="AT54" s="142">
        <v>0</v>
      </c>
      <c r="AU54" s="142">
        <v>0</v>
      </c>
      <c r="AV54" s="142">
        <v>0</v>
      </c>
      <c r="AW54" s="142">
        <v>0</v>
      </c>
      <c r="AX54" s="142">
        <v>6</v>
      </c>
      <c r="AY54" s="143">
        <v>3</v>
      </c>
      <c r="AZ54" s="130" t="s">
        <v>1110</v>
      </c>
    </row>
    <row r="55" spans="1:52" s="130" customFormat="1" ht="15" customHeight="1" x14ac:dyDescent="0.2">
      <c r="B55" s="131">
        <v>44</v>
      </c>
      <c r="C55" s="135" t="s">
        <v>1152</v>
      </c>
      <c r="D55" s="135"/>
      <c r="E55" s="136" t="s">
        <v>1108</v>
      </c>
      <c r="F55" s="136" t="s">
        <v>1109</v>
      </c>
      <c r="G55" s="159"/>
      <c r="H55" s="159"/>
      <c r="I55" s="159"/>
      <c r="J55" s="159"/>
      <c r="K55" s="159"/>
      <c r="L55" s="159"/>
      <c r="M55" s="159"/>
      <c r="N55" s="159"/>
      <c r="O55" s="159"/>
      <c r="P55" s="159"/>
      <c r="Q55" s="159"/>
      <c r="R55" s="159"/>
      <c r="S55" s="159"/>
      <c r="T55" s="159"/>
      <c r="U55" s="159"/>
      <c r="V55" s="158"/>
      <c r="W55" s="139"/>
      <c r="X55" s="139"/>
      <c r="Y55" s="140"/>
      <c r="Z55" s="140"/>
      <c r="AA55" s="140"/>
      <c r="AB55" s="137"/>
      <c r="AC55" s="137"/>
      <c r="AD55" s="137"/>
      <c r="AE55" s="141"/>
      <c r="AF55" s="139"/>
      <c r="AG55" s="139"/>
      <c r="AH55" s="139"/>
      <c r="AI55" s="139"/>
      <c r="AJ55" s="139"/>
      <c r="AK55" s="139"/>
      <c r="AL55" s="142">
        <f t="shared" si="5"/>
        <v>0</v>
      </c>
      <c r="AM55" s="142"/>
      <c r="AN55" s="142">
        <v>0</v>
      </c>
      <c r="AO55" s="142">
        <v>0</v>
      </c>
      <c r="AP55" s="142">
        <v>0</v>
      </c>
      <c r="AQ55" s="142">
        <v>0</v>
      </c>
      <c r="AR55" s="142">
        <v>0</v>
      </c>
      <c r="AS55" s="142">
        <v>1</v>
      </c>
      <c r="AT55" s="142">
        <v>0</v>
      </c>
      <c r="AU55" s="142">
        <v>0</v>
      </c>
      <c r="AV55" s="142">
        <v>0</v>
      </c>
      <c r="AW55" s="142">
        <v>0</v>
      </c>
      <c r="AX55" s="142">
        <v>2</v>
      </c>
      <c r="AY55" s="143">
        <v>0</v>
      </c>
    </row>
    <row r="56" spans="1:52" s="130" customFormat="1" ht="15" customHeight="1" x14ac:dyDescent="0.2">
      <c r="B56" s="131">
        <v>45</v>
      </c>
      <c r="C56" s="135" t="s">
        <v>1153</v>
      </c>
      <c r="D56" s="135"/>
      <c r="E56" s="136" t="s">
        <v>1108</v>
      </c>
      <c r="F56" s="136" t="s">
        <v>1109</v>
      </c>
      <c r="G56" s="159"/>
      <c r="H56" s="159"/>
      <c r="I56" s="159"/>
      <c r="J56" s="159"/>
      <c r="K56" s="159"/>
      <c r="L56" s="159"/>
      <c r="M56" s="159"/>
      <c r="N56" s="159"/>
      <c r="O56" s="159"/>
      <c r="P56" s="159"/>
      <c r="Q56" s="159"/>
      <c r="R56" s="159"/>
      <c r="S56" s="159"/>
      <c r="T56" s="159"/>
      <c r="U56" s="159"/>
      <c r="V56" s="158"/>
      <c r="W56" s="139"/>
      <c r="X56" s="139"/>
      <c r="Y56" s="140"/>
      <c r="Z56" s="140"/>
      <c r="AA56" s="140"/>
      <c r="AB56" s="137"/>
      <c r="AC56" s="137"/>
      <c r="AD56" s="137"/>
      <c r="AE56" s="141"/>
      <c r="AF56" s="139"/>
      <c r="AG56" s="139"/>
      <c r="AH56" s="139"/>
      <c r="AI56" s="139"/>
      <c r="AJ56" s="139"/>
      <c r="AK56" s="139"/>
      <c r="AL56" s="142">
        <f t="shared" si="5"/>
        <v>0</v>
      </c>
      <c r="AM56" s="142"/>
      <c r="AN56" s="142">
        <v>0</v>
      </c>
      <c r="AO56" s="142">
        <v>0</v>
      </c>
      <c r="AP56" s="142">
        <v>0</v>
      </c>
      <c r="AQ56" s="142">
        <v>0</v>
      </c>
      <c r="AR56" s="142">
        <v>0</v>
      </c>
      <c r="AS56" s="142">
        <v>0</v>
      </c>
      <c r="AT56" s="142">
        <v>2</v>
      </c>
      <c r="AU56" s="142">
        <v>0</v>
      </c>
      <c r="AV56" s="142">
        <v>0</v>
      </c>
      <c r="AW56" s="142">
        <v>2</v>
      </c>
      <c r="AX56" s="142">
        <v>8</v>
      </c>
      <c r="AY56" s="143">
        <v>0</v>
      </c>
      <c r="AZ56" s="130" t="s">
        <v>1082</v>
      </c>
    </row>
    <row r="57" spans="1:52" s="130" customFormat="1" ht="15" customHeight="1" x14ac:dyDescent="0.2">
      <c r="B57" s="131">
        <v>46</v>
      </c>
      <c r="C57" s="135" t="s">
        <v>1154</v>
      </c>
      <c r="D57" s="135"/>
      <c r="E57" s="136" t="s">
        <v>1108</v>
      </c>
      <c r="F57" s="136" t="s">
        <v>1109</v>
      </c>
      <c r="G57" s="159"/>
      <c r="H57" s="159"/>
      <c r="I57" s="159"/>
      <c r="J57" s="159"/>
      <c r="K57" s="159"/>
      <c r="L57" s="159"/>
      <c r="M57" s="159"/>
      <c r="N57" s="159"/>
      <c r="O57" s="159"/>
      <c r="P57" s="159"/>
      <c r="Q57" s="159"/>
      <c r="R57" s="159"/>
      <c r="S57" s="159"/>
      <c r="T57" s="159"/>
      <c r="U57" s="159"/>
      <c r="V57" s="158"/>
      <c r="W57" s="139"/>
      <c r="X57" s="139"/>
      <c r="Y57" s="140"/>
      <c r="Z57" s="140"/>
      <c r="AA57" s="140"/>
      <c r="AB57" s="137"/>
      <c r="AC57" s="137"/>
      <c r="AD57" s="137"/>
      <c r="AE57" s="141"/>
      <c r="AF57" s="139"/>
      <c r="AG57" s="139"/>
      <c r="AH57" s="139"/>
      <c r="AI57" s="139"/>
      <c r="AJ57" s="139"/>
      <c r="AK57" s="139"/>
      <c r="AL57" s="142">
        <f t="shared" si="5"/>
        <v>0</v>
      </c>
      <c r="AM57" s="142"/>
      <c r="AN57" s="142">
        <v>1</v>
      </c>
      <c r="AO57" s="142">
        <v>1</v>
      </c>
      <c r="AP57" s="142">
        <v>0</v>
      </c>
      <c r="AQ57" s="142">
        <v>0</v>
      </c>
      <c r="AR57" s="142">
        <v>1</v>
      </c>
      <c r="AS57" s="142">
        <v>2</v>
      </c>
      <c r="AT57" s="142">
        <v>2</v>
      </c>
      <c r="AU57" s="142">
        <v>0</v>
      </c>
      <c r="AV57" s="142">
        <v>1</v>
      </c>
      <c r="AW57" s="142">
        <v>0</v>
      </c>
      <c r="AX57" s="142">
        <v>0</v>
      </c>
      <c r="AY57" s="143">
        <v>0</v>
      </c>
    </row>
    <row r="58" spans="1:52" s="130" customFormat="1" ht="15" customHeight="1" x14ac:dyDescent="0.2">
      <c r="B58" s="131">
        <v>47</v>
      </c>
      <c r="C58" s="135" t="s">
        <v>1155</v>
      </c>
      <c r="D58" s="135"/>
      <c r="E58" s="136" t="s">
        <v>1108</v>
      </c>
      <c r="F58" s="136" t="s">
        <v>1109</v>
      </c>
      <c r="G58" s="159"/>
      <c r="H58" s="159"/>
      <c r="I58" s="159"/>
      <c r="J58" s="159"/>
      <c r="K58" s="159"/>
      <c r="L58" s="159"/>
      <c r="M58" s="159"/>
      <c r="N58" s="159"/>
      <c r="O58" s="159"/>
      <c r="P58" s="159"/>
      <c r="Q58" s="159"/>
      <c r="R58" s="159"/>
      <c r="S58" s="159"/>
      <c r="T58" s="159"/>
      <c r="U58" s="159"/>
      <c r="V58" s="158"/>
      <c r="W58" s="139"/>
      <c r="X58" s="139"/>
      <c r="Y58" s="140"/>
      <c r="Z58" s="140"/>
      <c r="AA58" s="140"/>
      <c r="AB58" s="137"/>
      <c r="AC58" s="137"/>
      <c r="AD58" s="137"/>
      <c r="AE58" s="141"/>
      <c r="AF58" s="139"/>
      <c r="AG58" s="139"/>
      <c r="AH58" s="139"/>
      <c r="AI58" s="139"/>
      <c r="AJ58" s="139"/>
      <c r="AK58" s="139"/>
      <c r="AL58" s="142">
        <f t="shared" si="5"/>
        <v>0</v>
      </c>
      <c r="AM58" s="142"/>
      <c r="AN58" s="142">
        <v>0</v>
      </c>
      <c r="AO58" s="142">
        <v>0</v>
      </c>
      <c r="AP58" s="142">
        <v>0</v>
      </c>
      <c r="AQ58" s="142">
        <v>0</v>
      </c>
      <c r="AR58" s="142">
        <v>0</v>
      </c>
      <c r="AS58" s="142">
        <v>0</v>
      </c>
      <c r="AT58" s="142">
        <v>0</v>
      </c>
      <c r="AU58" s="142">
        <v>0</v>
      </c>
      <c r="AV58" s="142">
        <v>0</v>
      </c>
      <c r="AW58" s="142">
        <v>0</v>
      </c>
      <c r="AX58" s="142">
        <v>0</v>
      </c>
      <c r="AY58" s="143">
        <v>2</v>
      </c>
    </row>
    <row r="59" spans="1:52" s="130" customFormat="1" ht="15" customHeight="1" x14ac:dyDescent="0.25">
      <c r="B59" s="131">
        <v>48</v>
      </c>
      <c r="C59" s="132" t="s">
        <v>1156</v>
      </c>
      <c r="D59" s="132"/>
      <c r="E59" s="160"/>
      <c r="F59" s="133"/>
      <c r="G59" s="151"/>
      <c r="H59" s="151"/>
      <c r="I59" s="151"/>
      <c r="J59" s="151"/>
      <c r="K59" s="151"/>
      <c r="L59" s="151"/>
      <c r="M59" s="151"/>
      <c r="N59" s="151"/>
      <c r="O59" s="151"/>
      <c r="P59" s="151"/>
      <c r="Q59" s="151"/>
      <c r="R59" s="151"/>
      <c r="S59" s="151"/>
      <c r="T59" s="151"/>
      <c r="U59" s="151"/>
      <c r="V59" s="152"/>
      <c r="W59" s="151"/>
      <c r="X59" s="151"/>
      <c r="Y59" s="132"/>
      <c r="Z59" s="132"/>
      <c r="AA59" s="132"/>
      <c r="AB59" s="151"/>
      <c r="AC59" s="151"/>
      <c r="AD59" s="151"/>
      <c r="AE59" s="151"/>
      <c r="AF59" s="151"/>
      <c r="AG59" s="151"/>
      <c r="AH59" s="151"/>
      <c r="AI59" s="151"/>
      <c r="AJ59" s="151"/>
      <c r="AK59" s="151"/>
      <c r="AL59" s="142">
        <f t="shared" si="5"/>
        <v>0</v>
      </c>
      <c r="AM59" s="142"/>
      <c r="AN59" s="142">
        <v>0</v>
      </c>
      <c r="AO59" s="142">
        <v>0</v>
      </c>
      <c r="AP59" s="142">
        <v>0</v>
      </c>
      <c r="AQ59" s="142">
        <v>0</v>
      </c>
      <c r="AR59" s="142">
        <v>0</v>
      </c>
      <c r="AS59" s="142">
        <v>0</v>
      </c>
      <c r="AT59" s="142">
        <v>0</v>
      </c>
      <c r="AU59" s="142">
        <v>0</v>
      </c>
      <c r="AV59" s="142">
        <v>0</v>
      </c>
      <c r="AW59" s="142">
        <v>0</v>
      </c>
      <c r="AX59" s="142">
        <v>0</v>
      </c>
      <c r="AY59" s="143">
        <v>0</v>
      </c>
    </row>
    <row r="60" spans="1:52" ht="15" customHeight="1" x14ac:dyDescent="0.2">
      <c r="B60" s="131">
        <v>49</v>
      </c>
      <c r="C60" s="161" t="s">
        <v>1157</v>
      </c>
      <c r="D60" s="161"/>
      <c r="E60" s="144" t="s">
        <v>1108</v>
      </c>
      <c r="F60" s="162" t="s">
        <v>1109</v>
      </c>
      <c r="G60" s="140"/>
      <c r="H60" s="140"/>
      <c r="I60" s="140"/>
      <c r="J60" s="140"/>
      <c r="K60" s="140"/>
      <c r="L60" s="140"/>
      <c r="M60" s="140"/>
      <c r="N60" s="140"/>
      <c r="O60" s="140"/>
      <c r="P60" s="140"/>
      <c r="Q60" s="140"/>
      <c r="R60" s="140"/>
      <c r="S60" s="140"/>
      <c r="T60" s="140"/>
      <c r="U60" s="140"/>
      <c r="V60" s="158"/>
      <c r="W60" s="141"/>
      <c r="X60" s="141"/>
      <c r="Y60" s="140"/>
      <c r="Z60" s="140"/>
      <c r="AA60" s="140"/>
      <c r="AB60" s="140"/>
      <c r="AC60" s="140"/>
      <c r="AD60" s="140"/>
      <c r="AE60" s="141"/>
      <c r="AF60" s="141"/>
      <c r="AG60" s="141"/>
      <c r="AH60" s="141"/>
      <c r="AI60" s="141"/>
      <c r="AJ60" s="141"/>
      <c r="AK60" s="141"/>
      <c r="AL60" s="142">
        <f t="shared" si="5"/>
        <v>0</v>
      </c>
      <c r="AM60" s="142"/>
      <c r="AN60" s="142">
        <v>0</v>
      </c>
      <c r="AO60" s="142">
        <v>0</v>
      </c>
      <c r="AP60" s="142">
        <v>0</v>
      </c>
      <c r="AQ60" s="142">
        <v>0</v>
      </c>
      <c r="AR60" s="142">
        <v>1</v>
      </c>
      <c r="AS60" s="142">
        <v>1</v>
      </c>
      <c r="AT60" s="142">
        <v>0</v>
      </c>
      <c r="AU60" s="142">
        <v>0</v>
      </c>
      <c r="AV60" s="142">
        <v>0</v>
      </c>
      <c r="AW60" s="150">
        <v>0</v>
      </c>
      <c r="AX60" s="150">
        <v>0</v>
      </c>
      <c r="AY60" s="113">
        <v>14</v>
      </c>
    </row>
    <row r="61" spans="1:52" ht="15" customHeight="1" x14ac:dyDescent="0.2">
      <c r="B61" s="131">
        <v>50</v>
      </c>
      <c r="C61" s="161" t="s">
        <v>1158</v>
      </c>
      <c r="D61" s="161"/>
      <c r="E61" s="144" t="s">
        <v>1108</v>
      </c>
      <c r="F61" s="162" t="s">
        <v>1109</v>
      </c>
      <c r="G61" s="140"/>
      <c r="H61" s="140"/>
      <c r="I61" s="140"/>
      <c r="J61" s="140"/>
      <c r="K61" s="140"/>
      <c r="L61" s="140"/>
      <c r="M61" s="140"/>
      <c r="N61" s="140"/>
      <c r="O61" s="140"/>
      <c r="P61" s="140"/>
      <c r="Q61" s="140"/>
      <c r="R61" s="140"/>
      <c r="S61" s="140"/>
      <c r="T61" s="140"/>
      <c r="U61" s="140"/>
      <c r="V61" s="158"/>
      <c r="W61" s="141"/>
      <c r="X61" s="141"/>
      <c r="Y61" s="140"/>
      <c r="Z61" s="140"/>
      <c r="AA61" s="140"/>
      <c r="AB61" s="140"/>
      <c r="AC61" s="140"/>
      <c r="AD61" s="140"/>
      <c r="AE61" s="141"/>
      <c r="AF61" s="141"/>
      <c r="AG61" s="141"/>
      <c r="AH61" s="141"/>
      <c r="AI61" s="141"/>
      <c r="AJ61" s="141"/>
      <c r="AK61" s="141"/>
      <c r="AL61" s="142">
        <f t="shared" si="5"/>
        <v>0</v>
      </c>
      <c r="AM61" s="142"/>
      <c r="AN61" s="142">
        <v>0</v>
      </c>
      <c r="AO61" s="142">
        <v>1</v>
      </c>
      <c r="AP61" s="142">
        <v>0</v>
      </c>
      <c r="AQ61" s="142">
        <v>1</v>
      </c>
      <c r="AR61" s="142">
        <v>1</v>
      </c>
      <c r="AS61" s="142">
        <v>1</v>
      </c>
      <c r="AT61" s="142">
        <v>0</v>
      </c>
      <c r="AU61" s="142">
        <v>0</v>
      </c>
      <c r="AV61" s="142">
        <v>1</v>
      </c>
      <c r="AW61" s="150">
        <v>0</v>
      </c>
      <c r="AX61" s="150">
        <v>3</v>
      </c>
      <c r="AY61" s="113">
        <v>0</v>
      </c>
    </row>
    <row r="62" spans="1:52" ht="14.25" customHeight="1" x14ac:dyDescent="0.2">
      <c r="B62" s="131">
        <v>51</v>
      </c>
      <c r="C62" s="161" t="s">
        <v>1159</v>
      </c>
      <c r="D62" s="161"/>
      <c r="E62" s="144" t="s">
        <v>1108</v>
      </c>
      <c r="F62" s="162" t="s">
        <v>1109</v>
      </c>
      <c r="G62" s="140"/>
      <c r="H62" s="140"/>
      <c r="I62" s="140"/>
      <c r="J62" s="140"/>
      <c r="K62" s="140"/>
      <c r="L62" s="140"/>
      <c r="M62" s="140"/>
      <c r="N62" s="140"/>
      <c r="O62" s="140"/>
      <c r="P62" s="140"/>
      <c r="Q62" s="140"/>
      <c r="R62" s="140"/>
      <c r="S62" s="140"/>
      <c r="T62" s="140"/>
      <c r="U62" s="140"/>
      <c r="V62" s="158"/>
      <c r="W62" s="141"/>
      <c r="X62" s="141"/>
      <c r="Y62" s="140"/>
      <c r="Z62" s="140"/>
      <c r="AA62" s="140"/>
      <c r="AB62" s="140"/>
      <c r="AC62" s="140"/>
      <c r="AD62" s="140"/>
      <c r="AE62" s="141"/>
      <c r="AF62" s="141"/>
      <c r="AG62" s="141"/>
      <c r="AH62" s="141"/>
      <c r="AI62" s="141"/>
      <c r="AJ62" s="141"/>
      <c r="AK62" s="141"/>
      <c r="AL62" s="142">
        <f t="shared" si="5"/>
        <v>0</v>
      </c>
      <c r="AM62" s="142"/>
      <c r="AN62" s="142">
        <v>0</v>
      </c>
      <c r="AO62" s="142">
        <v>2</v>
      </c>
      <c r="AP62" s="142">
        <v>0</v>
      </c>
      <c r="AQ62" s="142">
        <v>0</v>
      </c>
      <c r="AR62" s="142">
        <v>1</v>
      </c>
      <c r="AS62" s="142">
        <v>3</v>
      </c>
      <c r="AT62" s="142">
        <v>5</v>
      </c>
      <c r="AU62" s="142">
        <v>0</v>
      </c>
      <c r="AV62" s="142">
        <v>5</v>
      </c>
      <c r="AW62" s="150">
        <v>3</v>
      </c>
      <c r="AX62" s="150">
        <v>2</v>
      </c>
      <c r="AY62" s="113">
        <v>1</v>
      </c>
    </row>
    <row r="63" spans="1:52" ht="15" customHeight="1" x14ac:dyDescent="0.2">
      <c r="A63" s="85" t="s">
        <v>1110</v>
      </c>
      <c r="B63" s="131">
        <v>52</v>
      </c>
      <c r="C63" s="161" t="s">
        <v>1160</v>
      </c>
      <c r="D63" s="161"/>
      <c r="E63" s="144" t="s">
        <v>1108</v>
      </c>
      <c r="F63" s="162" t="s">
        <v>1109</v>
      </c>
      <c r="G63" s="140"/>
      <c r="H63" s="140"/>
      <c r="I63" s="140"/>
      <c r="J63" s="140"/>
      <c r="K63" s="140"/>
      <c r="L63" s="140"/>
      <c r="M63" s="140"/>
      <c r="N63" s="140">
        <v>1</v>
      </c>
      <c r="O63" s="140"/>
      <c r="P63" s="140"/>
      <c r="Q63" s="140"/>
      <c r="R63" s="140"/>
      <c r="S63" s="140"/>
      <c r="T63" s="140"/>
      <c r="U63" s="140"/>
      <c r="V63" s="158"/>
      <c r="W63" s="141"/>
      <c r="X63" s="141"/>
      <c r="Y63" s="140"/>
      <c r="Z63" s="140"/>
      <c r="AA63" s="140"/>
      <c r="AB63" s="140"/>
      <c r="AC63" s="140"/>
      <c r="AD63" s="140"/>
      <c r="AE63" s="141"/>
      <c r="AF63" s="141"/>
      <c r="AG63" s="141"/>
      <c r="AH63" s="141"/>
      <c r="AI63" s="141"/>
      <c r="AJ63" s="141"/>
      <c r="AK63" s="141"/>
      <c r="AL63" s="142">
        <f t="shared" si="5"/>
        <v>1</v>
      </c>
      <c r="AM63" s="142"/>
      <c r="AN63" s="142">
        <v>5</v>
      </c>
      <c r="AO63" s="142">
        <v>24</v>
      </c>
      <c r="AP63" s="142">
        <v>11</v>
      </c>
      <c r="AQ63" s="142">
        <v>20</v>
      </c>
      <c r="AR63" s="142">
        <v>13</v>
      </c>
      <c r="AS63" s="142">
        <v>42</v>
      </c>
      <c r="AT63" s="142">
        <v>24</v>
      </c>
      <c r="AU63" s="142">
        <v>2</v>
      </c>
      <c r="AV63" s="142">
        <v>16</v>
      </c>
      <c r="AW63" s="150">
        <v>34</v>
      </c>
      <c r="AX63" s="150">
        <v>14</v>
      </c>
      <c r="AY63" s="113">
        <v>9</v>
      </c>
      <c r="AZ63" s="85" t="s">
        <v>1110</v>
      </c>
    </row>
    <row r="64" spans="1:52" ht="15" customHeight="1" x14ac:dyDescent="0.2">
      <c r="B64" s="131">
        <v>53</v>
      </c>
      <c r="C64" s="161" t="s">
        <v>1161</v>
      </c>
      <c r="D64" s="161"/>
      <c r="E64" s="144" t="s">
        <v>1108</v>
      </c>
      <c r="F64" s="162" t="s">
        <v>1109</v>
      </c>
      <c r="G64" s="140"/>
      <c r="H64" s="140"/>
      <c r="I64" s="140"/>
      <c r="J64" s="140"/>
      <c r="K64" s="140"/>
      <c r="L64" s="140"/>
      <c r="M64" s="140"/>
      <c r="N64" s="140"/>
      <c r="O64" s="140"/>
      <c r="P64" s="140"/>
      <c r="Q64" s="140">
        <v>2</v>
      </c>
      <c r="R64" s="140">
        <v>2</v>
      </c>
      <c r="S64" s="140"/>
      <c r="T64" s="140"/>
      <c r="U64" s="140"/>
      <c r="V64" s="158"/>
      <c r="W64" s="141"/>
      <c r="X64" s="141"/>
      <c r="Y64" s="140"/>
      <c r="Z64" s="140"/>
      <c r="AA64" s="140"/>
      <c r="AB64" s="140"/>
      <c r="AC64" s="140"/>
      <c r="AD64" s="140"/>
      <c r="AE64" s="141"/>
      <c r="AF64" s="141"/>
      <c r="AG64" s="141"/>
      <c r="AH64" s="141"/>
      <c r="AI64" s="141"/>
      <c r="AJ64" s="141"/>
      <c r="AK64" s="141"/>
      <c r="AL64" s="142">
        <f t="shared" si="5"/>
        <v>4</v>
      </c>
      <c r="AM64" s="142"/>
      <c r="AN64" s="142">
        <v>1</v>
      </c>
      <c r="AO64" s="142">
        <v>0</v>
      </c>
      <c r="AP64" s="142">
        <v>0</v>
      </c>
      <c r="AQ64" s="142">
        <v>0</v>
      </c>
      <c r="AR64" s="142">
        <v>1</v>
      </c>
      <c r="AS64" s="142">
        <v>0</v>
      </c>
      <c r="AT64" s="142">
        <v>0</v>
      </c>
      <c r="AU64" s="142">
        <v>0</v>
      </c>
      <c r="AV64" s="142">
        <v>0</v>
      </c>
      <c r="AW64" s="150">
        <v>2</v>
      </c>
      <c r="AX64" s="150">
        <v>2</v>
      </c>
      <c r="AY64" s="113">
        <v>1</v>
      </c>
    </row>
    <row r="65" spans="1:52" ht="15" customHeight="1" x14ac:dyDescent="0.2">
      <c r="B65" s="131">
        <v>54</v>
      </c>
      <c r="C65" s="161" t="s">
        <v>1162</v>
      </c>
      <c r="D65" s="161"/>
      <c r="E65" s="144" t="s">
        <v>1108</v>
      </c>
      <c r="F65" s="162" t="s">
        <v>1109</v>
      </c>
      <c r="G65" s="140"/>
      <c r="H65" s="140"/>
      <c r="I65" s="140"/>
      <c r="J65" s="140"/>
      <c r="K65" s="140"/>
      <c r="L65" s="140"/>
      <c r="M65" s="140"/>
      <c r="N65" s="140"/>
      <c r="O65" s="140"/>
      <c r="P65" s="140"/>
      <c r="Q65" s="140"/>
      <c r="R65" s="140"/>
      <c r="S65" s="140"/>
      <c r="T65" s="140"/>
      <c r="U65" s="140"/>
      <c r="V65" s="158"/>
      <c r="W65" s="141"/>
      <c r="X65" s="141"/>
      <c r="Y65" s="140"/>
      <c r="Z65" s="140"/>
      <c r="AA65" s="140"/>
      <c r="AB65" s="140"/>
      <c r="AC65" s="140"/>
      <c r="AD65" s="140"/>
      <c r="AE65" s="141"/>
      <c r="AF65" s="141"/>
      <c r="AG65" s="141"/>
      <c r="AH65" s="141"/>
      <c r="AI65" s="141"/>
      <c r="AJ65" s="141"/>
      <c r="AK65" s="141"/>
      <c r="AL65" s="142">
        <f t="shared" si="5"/>
        <v>0</v>
      </c>
      <c r="AM65" s="142"/>
      <c r="AN65" s="142">
        <v>0</v>
      </c>
      <c r="AO65" s="142">
        <v>0</v>
      </c>
      <c r="AP65" s="142">
        <v>0</v>
      </c>
      <c r="AQ65" s="142">
        <v>0</v>
      </c>
      <c r="AR65" s="142">
        <v>0</v>
      </c>
      <c r="AS65" s="142">
        <v>0</v>
      </c>
      <c r="AT65" s="142">
        <v>0</v>
      </c>
      <c r="AU65" s="142">
        <v>0</v>
      </c>
      <c r="AV65" s="142">
        <v>0</v>
      </c>
      <c r="AW65" s="150">
        <v>0</v>
      </c>
      <c r="AX65" s="150">
        <v>0</v>
      </c>
      <c r="AY65" s="113">
        <v>3</v>
      </c>
    </row>
    <row r="66" spans="1:52" ht="15" customHeight="1" x14ac:dyDescent="0.2">
      <c r="B66" s="131">
        <v>55</v>
      </c>
      <c r="C66" s="161" t="s">
        <v>1163</v>
      </c>
      <c r="D66" s="161"/>
      <c r="E66" s="144" t="s">
        <v>1108</v>
      </c>
      <c r="F66" s="162" t="s">
        <v>1109</v>
      </c>
      <c r="G66" s="140"/>
      <c r="H66" s="140"/>
      <c r="I66" s="140"/>
      <c r="J66" s="140"/>
      <c r="K66" s="140"/>
      <c r="L66" s="140"/>
      <c r="M66" s="140"/>
      <c r="N66" s="140"/>
      <c r="O66" s="140"/>
      <c r="P66" s="140"/>
      <c r="Q66" s="140"/>
      <c r="R66" s="140"/>
      <c r="S66" s="140"/>
      <c r="T66" s="140"/>
      <c r="U66" s="140"/>
      <c r="V66" s="158"/>
      <c r="W66" s="141"/>
      <c r="X66" s="141"/>
      <c r="Y66" s="140"/>
      <c r="Z66" s="140"/>
      <c r="AA66" s="140"/>
      <c r="AB66" s="140"/>
      <c r="AC66" s="140"/>
      <c r="AD66" s="140"/>
      <c r="AE66" s="141"/>
      <c r="AF66" s="141"/>
      <c r="AG66" s="141"/>
      <c r="AH66" s="141"/>
      <c r="AI66" s="141"/>
      <c r="AJ66" s="141"/>
      <c r="AK66" s="141"/>
      <c r="AL66" s="142">
        <f t="shared" si="5"/>
        <v>0</v>
      </c>
      <c r="AM66" s="142"/>
      <c r="AN66" s="142">
        <v>0</v>
      </c>
      <c r="AO66" s="142">
        <v>0</v>
      </c>
      <c r="AP66" s="142">
        <v>0</v>
      </c>
      <c r="AQ66" s="142">
        <v>0</v>
      </c>
      <c r="AR66" s="142">
        <v>0</v>
      </c>
      <c r="AS66" s="142">
        <v>1</v>
      </c>
      <c r="AT66" s="142">
        <v>0</v>
      </c>
      <c r="AU66" s="142">
        <v>1</v>
      </c>
      <c r="AV66" s="142">
        <v>0</v>
      </c>
      <c r="AW66" s="150">
        <v>0</v>
      </c>
      <c r="AX66" s="150">
        <v>0</v>
      </c>
      <c r="AY66" s="113">
        <v>0</v>
      </c>
    </row>
    <row r="67" spans="1:52" ht="15" customHeight="1" x14ac:dyDescent="0.2">
      <c r="B67" s="131">
        <v>56</v>
      </c>
      <c r="C67" s="161" t="s">
        <v>1164</v>
      </c>
      <c r="D67" s="161"/>
      <c r="E67" s="144" t="s">
        <v>1108</v>
      </c>
      <c r="F67" s="162" t="s">
        <v>1109</v>
      </c>
      <c r="G67" s="140"/>
      <c r="H67" s="140"/>
      <c r="I67" s="140"/>
      <c r="J67" s="140"/>
      <c r="K67" s="140"/>
      <c r="L67" s="140"/>
      <c r="M67" s="140"/>
      <c r="N67" s="140"/>
      <c r="O67" s="140"/>
      <c r="P67" s="140"/>
      <c r="Q67" s="140"/>
      <c r="R67" s="140"/>
      <c r="S67" s="140"/>
      <c r="T67" s="140">
        <v>2</v>
      </c>
      <c r="U67" s="140"/>
      <c r="V67" s="158"/>
      <c r="W67" s="141"/>
      <c r="X67" s="141"/>
      <c r="Y67" s="140"/>
      <c r="Z67" s="140"/>
      <c r="AA67" s="140"/>
      <c r="AB67" s="140"/>
      <c r="AC67" s="140"/>
      <c r="AD67" s="140"/>
      <c r="AE67" s="141"/>
      <c r="AF67" s="141"/>
      <c r="AG67" s="141"/>
      <c r="AH67" s="141"/>
      <c r="AI67" s="141"/>
      <c r="AJ67" s="141"/>
      <c r="AK67" s="141"/>
      <c r="AL67" s="142">
        <f t="shared" si="5"/>
        <v>2</v>
      </c>
      <c r="AM67" s="142"/>
      <c r="AN67" s="142">
        <v>0</v>
      </c>
      <c r="AO67" s="142">
        <v>1</v>
      </c>
      <c r="AP67" s="142">
        <v>1</v>
      </c>
      <c r="AQ67" s="142">
        <v>3</v>
      </c>
      <c r="AR67" s="142">
        <v>0</v>
      </c>
      <c r="AS67" s="142">
        <v>4</v>
      </c>
      <c r="AT67" s="142">
        <v>14</v>
      </c>
      <c r="AU67" s="142">
        <v>0</v>
      </c>
      <c r="AV67" s="142">
        <v>5</v>
      </c>
      <c r="AW67" s="150">
        <v>5</v>
      </c>
      <c r="AX67" s="150">
        <v>5</v>
      </c>
      <c r="AY67" s="113">
        <v>0</v>
      </c>
      <c r="AZ67" s="85" t="s">
        <v>1082</v>
      </c>
    </row>
    <row r="68" spans="1:52" ht="17.25" customHeight="1" x14ac:dyDescent="0.2">
      <c r="B68" s="131">
        <v>57</v>
      </c>
      <c r="C68" s="161" t="s">
        <v>1165</v>
      </c>
      <c r="D68" s="161"/>
      <c r="E68" s="144" t="s">
        <v>1108</v>
      </c>
      <c r="F68" s="162" t="s">
        <v>1109</v>
      </c>
      <c r="G68" s="140"/>
      <c r="H68" s="140"/>
      <c r="I68" s="140"/>
      <c r="J68" s="140"/>
      <c r="K68" s="140"/>
      <c r="L68" s="140"/>
      <c r="M68" s="140"/>
      <c r="N68" s="140"/>
      <c r="O68" s="140"/>
      <c r="P68" s="140"/>
      <c r="Q68" s="140"/>
      <c r="R68" s="140"/>
      <c r="S68" s="140"/>
      <c r="T68" s="140"/>
      <c r="U68" s="140"/>
      <c r="V68" s="158"/>
      <c r="W68" s="141"/>
      <c r="X68" s="141"/>
      <c r="Y68" s="140"/>
      <c r="Z68" s="140"/>
      <c r="AA68" s="140"/>
      <c r="AB68" s="140"/>
      <c r="AC68" s="140"/>
      <c r="AD68" s="140"/>
      <c r="AE68" s="141"/>
      <c r="AF68" s="141"/>
      <c r="AG68" s="141"/>
      <c r="AH68" s="141"/>
      <c r="AI68" s="141"/>
      <c r="AJ68" s="141"/>
      <c r="AK68" s="141"/>
      <c r="AL68" s="142">
        <f t="shared" si="5"/>
        <v>0</v>
      </c>
      <c r="AM68" s="142"/>
      <c r="AN68" s="142">
        <v>0</v>
      </c>
      <c r="AO68" s="142">
        <v>0</v>
      </c>
      <c r="AP68" s="142">
        <v>2</v>
      </c>
      <c r="AQ68" s="142">
        <v>0</v>
      </c>
      <c r="AR68" s="142">
        <v>0</v>
      </c>
      <c r="AS68" s="142">
        <v>2</v>
      </c>
      <c r="AT68" s="142">
        <v>2</v>
      </c>
      <c r="AU68" s="142">
        <v>0</v>
      </c>
      <c r="AV68" s="142">
        <v>0</v>
      </c>
      <c r="AW68" s="150">
        <v>0</v>
      </c>
      <c r="AX68" s="150">
        <v>0</v>
      </c>
      <c r="AY68" s="113">
        <v>1</v>
      </c>
    </row>
    <row r="69" spans="1:52" ht="15" customHeight="1" x14ac:dyDescent="0.2">
      <c r="A69" s="85" t="s">
        <v>1110</v>
      </c>
      <c r="B69" s="131">
        <v>58</v>
      </c>
      <c r="C69" s="163" t="s">
        <v>1166</v>
      </c>
      <c r="D69" s="161"/>
      <c r="E69" s="144" t="s">
        <v>1108</v>
      </c>
      <c r="F69" s="162" t="s">
        <v>1109</v>
      </c>
      <c r="G69" s="140"/>
      <c r="H69" s="140"/>
      <c r="I69" s="140"/>
      <c r="J69" s="140"/>
      <c r="K69" s="140"/>
      <c r="L69" s="140"/>
      <c r="M69" s="140"/>
      <c r="N69" s="140"/>
      <c r="O69" s="140"/>
      <c r="P69" s="140"/>
      <c r="Q69" s="140"/>
      <c r="R69" s="140"/>
      <c r="S69" s="140"/>
      <c r="T69" s="140"/>
      <c r="U69" s="140"/>
      <c r="V69" s="158"/>
      <c r="W69" s="141"/>
      <c r="X69" s="141"/>
      <c r="Y69" s="140"/>
      <c r="Z69" s="140"/>
      <c r="AA69" s="140"/>
      <c r="AB69" s="140"/>
      <c r="AC69" s="140"/>
      <c r="AD69" s="140"/>
      <c r="AE69" s="141"/>
      <c r="AF69" s="141"/>
      <c r="AG69" s="141"/>
      <c r="AH69" s="141"/>
      <c r="AI69" s="141"/>
      <c r="AJ69" s="141"/>
      <c r="AK69" s="141"/>
      <c r="AL69" s="142">
        <f t="shared" si="5"/>
        <v>0</v>
      </c>
      <c r="AM69" s="142"/>
      <c r="AN69" s="142">
        <v>0</v>
      </c>
      <c r="AO69" s="142">
        <v>0</v>
      </c>
      <c r="AP69" s="142">
        <v>0</v>
      </c>
      <c r="AQ69" s="142">
        <v>0</v>
      </c>
      <c r="AR69" s="142">
        <v>0</v>
      </c>
      <c r="AS69" s="142">
        <v>0</v>
      </c>
      <c r="AT69" s="142">
        <v>2</v>
      </c>
      <c r="AU69" s="142">
        <v>3</v>
      </c>
      <c r="AV69" s="142">
        <v>0</v>
      </c>
      <c r="AW69" s="150">
        <v>59</v>
      </c>
      <c r="AX69" s="150">
        <v>1263</v>
      </c>
      <c r="AY69" s="113">
        <v>843</v>
      </c>
      <c r="AZ69" s="85" t="s">
        <v>1110</v>
      </c>
    </row>
    <row r="70" spans="1:52" ht="15" customHeight="1" x14ac:dyDescent="0.2">
      <c r="B70" s="131">
        <v>59</v>
      </c>
      <c r="C70" s="163" t="s">
        <v>1167</v>
      </c>
      <c r="D70" s="161"/>
      <c r="E70" s="144" t="s">
        <v>1168</v>
      </c>
      <c r="F70" s="162" t="s">
        <v>1109</v>
      </c>
      <c r="G70" s="140"/>
      <c r="H70" s="140"/>
      <c r="I70" s="140"/>
      <c r="J70" s="140"/>
      <c r="K70" s="140"/>
      <c r="L70" s="140"/>
      <c r="M70" s="140"/>
      <c r="N70" s="140"/>
      <c r="O70" s="140"/>
      <c r="P70" s="140"/>
      <c r="Q70" s="140"/>
      <c r="R70" s="140"/>
      <c r="S70" s="140"/>
      <c r="T70" s="140"/>
      <c r="U70" s="140"/>
      <c r="V70" s="158"/>
      <c r="W70" s="141"/>
      <c r="X70" s="141"/>
      <c r="Y70" s="140"/>
      <c r="Z70" s="140"/>
      <c r="AA70" s="140"/>
      <c r="AB70" s="140"/>
      <c r="AC70" s="140"/>
      <c r="AD70" s="140"/>
      <c r="AE70" s="141"/>
      <c r="AF70" s="141"/>
      <c r="AG70" s="141"/>
      <c r="AH70" s="141"/>
      <c r="AI70" s="141"/>
      <c r="AJ70" s="141"/>
      <c r="AK70" s="141"/>
      <c r="AL70" s="142">
        <f t="shared" si="5"/>
        <v>0</v>
      </c>
      <c r="AM70" s="142"/>
      <c r="AN70" s="142">
        <v>0</v>
      </c>
      <c r="AO70" s="142">
        <v>0</v>
      </c>
      <c r="AP70" s="142">
        <v>0</v>
      </c>
      <c r="AQ70" s="142">
        <v>0</v>
      </c>
      <c r="AR70" s="142">
        <v>0</v>
      </c>
      <c r="AS70" s="142">
        <v>0</v>
      </c>
      <c r="AT70" s="142">
        <v>0</v>
      </c>
      <c r="AU70" s="142">
        <v>1</v>
      </c>
      <c r="AV70" s="142">
        <v>0</v>
      </c>
      <c r="AW70" s="150">
        <v>1</v>
      </c>
      <c r="AX70" s="150">
        <v>0</v>
      </c>
      <c r="AY70" s="113">
        <v>0</v>
      </c>
    </row>
    <row r="71" spans="1:52" ht="15" customHeight="1" x14ac:dyDescent="0.2">
      <c r="B71" s="131">
        <v>60</v>
      </c>
      <c r="C71" s="161" t="s">
        <v>1169</v>
      </c>
      <c r="D71" s="161"/>
      <c r="E71" s="144" t="s">
        <v>1108</v>
      </c>
      <c r="F71" s="162" t="s">
        <v>1109</v>
      </c>
      <c r="G71" s="140"/>
      <c r="H71" s="140"/>
      <c r="I71" s="140"/>
      <c r="J71" s="140"/>
      <c r="K71" s="140"/>
      <c r="L71" s="140"/>
      <c r="M71" s="140"/>
      <c r="N71" s="140"/>
      <c r="O71" s="140"/>
      <c r="P71" s="140"/>
      <c r="Q71" s="140"/>
      <c r="R71" s="140"/>
      <c r="S71" s="140"/>
      <c r="T71" s="140"/>
      <c r="U71" s="140"/>
      <c r="V71" s="158"/>
      <c r="W71" s="141"/>
      <c r="X71" s="141"/>
      <c r="Y71" s="140"/>
      <c r="Z71" s="140"/>
      <c r="AA71" s="140"/>
      <c r="AB71" s="140"/>
      <c r="AC71" s="140"/>
      <c r="AD71" s="140"/>
      <c r="AE71" s="141"/>
      <c r="AF71" s="141"/>
      <c r="AG71" s="141"/>
      <c r="AH71" s="141"/>
      <c r="AI71" s="141"/>
      <c r="AJ71" s="141"/>
      <c r="AK71" s="141"/>
      <c r="AL71" s="142">
        <f t="shared" si="5"/>
        <v>0</v>
      </c>
      <c r="AM71" s="142"/>
      <c r="AN71" s="142">
        <v>0</v>
      </c>
      <c r="AO71" s="142">
        <v>0</v>
      </c>
      <c r="AP71" s="142">
        <v>0</v>
      </c>
      <c r="AQ71" s="142">
        <v>0</v>
      </c>
      <c r="AR71" s="142">
        <v>0</v>
      </c>
      <c r="AS71" s="142">
        <v>0</v>
      </c>
      <c r="AT71" s="142">
        <v>0</v>
      </c>
      <c r="AU71" s="142">
        <v>0</v>
      </c>
      <c r="AV71" s="142">
        <v>0</v>
      </c>
      <c r="AW71" s="150">
        <v>0</v>
      </c>
      <c r="AX71" s="150">
        <v>0</v>
      </c>
      <c r="AY71" s="113">
        <v>1</v>
      </c>
    </row>
    <row r="72" spans="1:52" ht="15" customHeight="1" x14ac:dyDescent="0.2">
      <c r="B72" s="131">
        <v>61</v>
      </c>
      <c r="C72" s="161" t="s">
        <v>1170</v>
      </c>
      <c r="D72" s="161"/>
      <c r="E72" s="144" t="s">
        <v>1108</v>
      </c>
      <c r="F72" s="162" t="s">
        <v>1109</v>
      </c>
      <c r="G72" s="140"/>
      <c r="H72" s="140"/>
      <c r="I72" s="140"/>
      <c r="J72" s="140"/>
      <c r="K72" s="140"/>
      <c r="L72" s="140"/>
      <c r="M72" s="140"/>
      <c r="N72" s="140">
        <v>2</v>
      </c>
      <c r="O72" s="140"/>
      <c r="P72" s="140">
        <v>2</v>
      </c>
      <c r="Q72" s="140">
        <v>1</v>
      </c>
      <c r="R72" s="140"/>
      <c r="S72" s="140"/>
      <c r="T72" s="140">
        <v>1</v>
      </c>
      <c r="U72" s="140"/>
      <c r="V72" s="158"/>
      <c r="W72" s="141"/>
      <c r="X72" s="141"/>
      <c r="Y72" s="140"/>
      <c r="Z72" s="140"/>
      <c r="AA72" s="140"/>
      <c r="AB72" s="140"/>
      <c r="AC72" s="140"/>
      <c r="AD72" s="140"/>
      <c r="AE72" s="141"/>
      <c r="AF72" s="141"/>
      <c r="AG72" s="141"/>
      <c r="AH72" s="141"/>
      <c r="AI72" s="141"/>
      <c r="AJ72" s="141"/>
      <c r="AK72" s="141"/>
      <c r="AL72" s="142">
        <f t="shared" si="5"/>
        <v>6</v>
      </c>
      <c r="AM72" s="142"/>
      <c r="AN72" s="142">
        <v>3</v>
      </c>
      <c r="AO72" s="142">
        <v>1</v>
      </c>
      <c r="AP72" s="142">
        <v>1</v>
      </c>
      <c r="AQ72" s="142">
        <v>0</v>
      </c>
      <c r="AR72" s="142">
        <v>6</v>
      </c>
      <c r="AS72" s="142">
        <v>18</v>
      </c>
      <c r="AT72" s="142">
        <v>3</v>
      </c>
      <c r="AU72" s="142">
        <v>0</v>
      </c>
      <c r="AV72" s="142">
        <v>0</v>
      </c>
      <c r="AW72" s="150">
        <v>0</v>
      </c>
      <c r="AX72" s="150">
        <v>0</v>
      </c>
      <c r="AY72" s="113">
        <v>0</v>
      </c>
    </row>
    <row r="73" spans="1:52" ht="15" customHeight="1" x14ac:dyDescent="0.2">
      <c r="B73" s="131">
        <v>62</v>
      </c>
      <c r="C73" s="132" t="s">
        <v>1171</v>
      </c>
      <c r="D73" s="132"/>
      <c r="E73" s="132"/>
      <c r="F73" s="132"/>
      <c r="G73" s="132"/>
      <c r="H73" s="132"/>
      <c r="I73" s="132"/>
      <c r="J73" s="132"/>
      <c r="K73" s="132"/>
      <c r="L73" s="132"/>
      <c r="M73" s="132"/>
      <c r="N73" s="132"/>
      <c r="O73" s="132"/>
      <c r="P73" s="132"/>
      <c r="Q73" s="132"/>
      <c r="R73" s="132"/>
      <c r="S73" s="132"/>
      <c r="T73" s="132"/>
      <c r="U73" s="132"/>
      <c r="V73" s="132"/>
      <c r="W73" s="132"/>
      <c r="X73" s="132"/>
      <c r="Y73" s="132"/>
      <c r="Z73" s="132"/>
      <c r="AA73" s="132"/>
      <c r="AB73" s="132"/>
      <c r="AC73" s="132"/>
      <c r="AD73" s="132"/>
      <c r="AE73" s="132"/>
      <c r="AF73" s="132"/>
      <c r="AG73" s="132"/>
      <c r="AH73" s="132"/>
      <c r="AI73" s="132"/>
      <c r="AJ73" s="132"/>
      <c r="AK73" s="132"/>
      <c r="AL73" s="142">
        <f t="shared" si="5"/>
        <v>0</v>
      </c>
      <c r="AM73" s="142"/>
      <c r="AN73" s="142">
        <v>0</v>
      </c>
      <c r="AO73" s="142">
        <v>0</v>
      </c>
      <c r="AP73" s="142">
        <v>0</v>
      </c>
      <c r="AQ73" s="142">
        <v>0</v>
      </c>
      <c r="AR73" s="142">
        <v>0</v>
      </c>
      <c r="AS73" s="142">
        <v>0</v>
      </c>
      <c r="AT73" s="142">
        <v>0</v>
      </c>
      <c r="AU73" s="142">
        <v>0</v>
      </c>
      <c r="AV73" s="142">
        <v>0</v>
      </c>
      <c r="AW73" s="150">
        <v>0</v>
      </c>
      <c r="AX73" s="150">
        <v>0</v>
      </c>
      <c r="AY73" s="113">
        <v>0</v>
      </c>
    </row>
    <row r="74" spans="1:52" ht="15" customHeight="1" x14ac:dyDescent="0.2">
      <c r="B74" s="131">
        <v>63</v>
      </c>
      <c r="C74" s="145" t="s">
        <v>1172</v>
      </c>
      <c r="D74" s="145"/>
      <c r="E74" s="162" t="s">
        <v>1148</v>
      </c>
      <c r="F74" s="162" t="s">
        <v>1109</v>
      </c>
      <c r="G74" s="140"/>
      <c r="H74" s="140"/>
      <c r="I74" s="140"/>
      <c r="J74" s="140"/>
      <c r="K74" s="140"/>
      <c r="L74" s="140"/>
      <c r="M74" s="140"/>
      <c r="N74" s="140"/>
      <c r="O74" s="140"/>
      <c r="P74" s="140"/>
      <c r="Q74" s="140"/>
      <c r="R74" s="140"/>
      <c r="S74" s="140"/>
      <c r="T74" s="140"/>
      <c r="U74" s="140"/>
      <c r="V74" s="146"/>
      <c r="W74" s="141"/>
      <c r="X74" s="141"/>
      <c r="Y74" s="140"/>
      <c r="Z74" s="140"/>
      <c r="AA74" s="140"/>
      <c r="AB74" s="140"/>
      <c r="AC74" s="140"/>
      <c r="AD74" s="140"/>
      <c r="AE74" s="141"/>
      <c r="AF74" s="141"/>
      <c r="AG74" s="141"/>
      <c r="AH74" s="141">
        <v>1</v>
      </c>
      <c r="AI74" s="141"/>
      <c r="AJ74" s="141"/>
      <c r="AK74" s="141"/>
      <c r="AL74" s="142">
        <f t="shared" si="5"/>
        <v>1</v>
      </c>
      <c r="AM74" s="142"/>
      <c r="AN74" s="142">
        <v>1</v>
      </c>
      <c r="AO74" s="142">
        <v>0</v>
      </c>
      <c r="AP74" s="142">
        <v>0</v>
      </c>
      <c r="AQ74" s="142">
        <v>0</v>
      </c>
      <c r="AR74" s="142">
        <v>0</v>
      </c>
      <c r="AS74" s="142">
        <v>0</v>
      </c>
      <c r="AT74" s="142">
        <v>1</v>
      </c>
      <c r="AU74" s="142">
        <v>0</v>
      </c>
      <c r="AV74" s="142">
        <v>0</v>
      </c>
      <c r="AW74" s="150">
        <v>2</v>
      </c>
      <c r="AX74" s="150">
        <v>0</v>
      </c>
      <c r="AY74" s="113">
        <v>2</v>
      </c>
    </row>
    <row r="75" spans="1:52" s="130" customFormat="1" ht="15" customHeight="1" x14ac:dyDescent="0.2">
      <c r="B75" s="131">
        <v>64</v>
      </c>
      <c r="C75" s="135" t="s">
        <v>1173</v>
      </c>
      <c r="D75" s="135"/>
      <c r="E75" s="136" t="s">
        <v>1148</v>
      </c>
      <c r="F75" s="136" t="s">
        <v>1109</v>
      </c>
      <c r="G75" s="137"/>
      <c r="H75" s="137"/>
      <c r="I75" s="137"/>
      <c r="J75" s="137"/>
      <c r="K75" s="137"/>
      <c r="L75" s="137"/>
      <c r="M75" s="137"/>
      <c r="N75" s="137"/>
      <c r="O75" s="137"/>
      <c r="P75" s="137"/>
      <c r="Q75" s="137"/>
      <c r="R75" s="137"/>
      <c r="S75" s="137"/>
      <c r="T75" s="137"/>
      <c r="U75" s="137"/>
      <c r="V75" s="138"/>
      <c r="W75" s="139"/>
      <c r="X75" s="139"/>
      <c r="Y75" s="140"/>
      <c r="Z75" s="140"/>
      <c r="AA75" s="140"/>
      <c r="AB75" s="139"/>
      <c r="AC75" s="137"/>
      <c r="AD75" s="137"/>
      <c r="AE75" s="141"/>
      <c r="AF75" s="139"/>
      <c r="AG75" s="139"/>
      <c r="AH75" s="139"/>
      <c r="AI75" s="139"/>
      <c r="AJ75" s="139"/>
      <c r="AK75" s="139"/>
      <c r="AL75" s="142">
        <f t="shared" si="5"/>
        <v>0</v>
      </c>
      <c r="AM75" s="142"/>
      <c r="AN75" s="142">
        <v>0</v>
      </c>
      <c r="AO75" s="142">
        <v>0</v>
      </c>
      <c r="AP75" s="142">
        <v>0</v>
      </c>
      <c r="AQ75" s="142">
        <v>0</v>
      </c>
      <c r="AR75" s="142">
        <v>0</v>
      </c>
      <c r="AS75" s="142">
        <v>1</v>
      </c>
      <c r="AT75" s="142">
        <v>0</v>
      </c>
      <c r="AU75" s="142">
        <v>0</v>
      </c>
      <c r="AV75" s="142">
        <v>0</v>
      </c>
      <c r="AW75" s="142">
        <v>0</v>
      </c>
      <c r="AX75" s="142">
        <v>3</v>
      </c>
      <c r="AY75" s="143">
        <v>1</v>
      </c>
    </row>
    <row r="76" spans="1:52" ht="15" customHeight="1" x14ac:dyDescent="0.2">
      <c r="B76" s="131">
        <v>65</v>
      </c>
      <c r="C76" s="145" t="s">
        <v>1174</v>
      </c>
      <c r="D76" s="145"/>
      <c r="E76" s="162" t="s">
        <v>1148</v>
      </c>
      <c r="F76" s="136" t="s">
        <v>1109</v>
      </c>
      <c r="G76" s="140"/>
      <c r="H76" s="140"/>
      <c r="I76" s="140"/>
      <c r="J76" s="140"/>
      <c r="K76" s="140"/>
      <c r="L76" s="140"/>
      <c r="M76" s="140"/>
      <c r="N76" s="140"/>
      <c r="O76" s="140"/>
      <c r="P76" s="140">
        <v>2</v>
      </c>
      <c r="Q76" s="140"/>
      <c r="R76" s="140"/>
      <c r="S76" s="140"/>
      <c r="T76" s="140"/>
      <c r="U76" s="140"/>
      <c r="V76" s="158"/>
      <c r="W76" s="141"/>
      <c r="X76" s="141"/>
      <c r="Y76" s="140"/>
      <c r="Z76" s="140"/>
      <c r="AA76" s="140"/>
      <c r="AB76" s="140"/>
      <c r="AC76" s="140"/>
      <c r="AD76" s="140"/>
      <c r="AE76" s="141"/>
      <c r="AF76" s="141"/>
      <c r="AG76" s="141"/>
      <c r="AH76" s="141"/>
      <c r="AI76" s="141"/>
      <c r="AJ76" s="141"/>
      <c r="AK76" s="141"/>
      <c r="AL76" s="142">
        <f t="shared" si="5"/>
        <v>2</v>
      </c>
      <c r="AM76" s="142"/>
      <c r="AN76" s="142">
        <v>2</v>
      </c>
      <c r="AO76" s="142">
        <v>0</v>
      </c>
      <c r="AP76" s="142">
        <v>0</v>
      </c>
      <c r="AQ76" s="142">
        <v>2</v>
      </c>
      <c r="AR76" s="142">
        <v>0</v>
      </c>
      <c r="AS76" s="142">
        <v>0</v>
      </c>
      <c r="AT76" s="142">
        <v>1</v>
      </c>
      <c r="AU76" s="142">
        <v>0</v>
      </c>
      <c r="AV76" s="142">
        <v>3</v>
      </c>
      <c r="AW76" s="142">
        <v>5</v>
      </c>
      <c r="AX76" s="142">
        <v>3</v>
      </c>
      <c r="AY76" s="113">
        <v>2</v>
      </c>
    </row>
    <row r="77" spans="1:52" s="130" customFormat="1" ht="15" customHeight="1" x14ac:dyDescent="0.2">
      <c r="B77" s="131">
        <v>66</v>
      </c>
      <c r="C77" s="135" t="s">
        <v>1175</v>
      </c>
      <c r="D77" s="135"/>
      <c r="E77" s="136" t="s">
        <v>1148</v>
      </c>
      <c r="F77" s="136" t="s">
        <v>1109</v>
      </c>
      <c r="G77" s="137"/>
      <c r="H77" s="137"/>
      <c r="I77" s="137"/>
      <c r="J77" s="137"/>
      <c r="K77" s="137"/>
      <c r="L77" s="137"/>
      <c r="M77" s="137"/>
      <c r="N77" s="137"/>
      <c r="O77" s="137"/>
      <c r="P77" s="137"/>
      <c r="Q77" s="137"/>
      <c r="R77" s="137"/>
      <c r="S77" s="137"/>
      <c r="T77" s="166">
        <v>1</v>
      </c>
      <c r="U77" s="137"/>
      <c r="V77" s="158"/>
      <c r="W77" s="139"/>
      <c r="X77" s="139"/>
      <c r="Y77" s="140"/>
      <c r="Z77" s="140"/>
      <c r="AA77" s="140"/>
      <c r="AB77" s="137"/>
      <c r="AC77" s="137"/>
      <c r="AD77" s="137"/>
      <c r="AE77" s="141"/>
      <c r="AF77" s="139"/>
      <c r="AG77" s="139"/>
      <c r="AH77" s="139"/>
      <c r="AI77" s="139"/>
      <c r="AJ77" s="139"/>
      <c r="AK77" s="139"/>
      <c r="AL77" s="142">
        <f t="shared" si="5"/>
        <v>1</v>
      </c>
      <c r="AM77" s="142"/>
      <c r="AN77" s="142">
        <v>1</v>
      </c>
      <c r="AO77" s="142">
        <v>0</v>
      </c>
      <c r="AP77" s="142">
        <v>0</v>
      </c>
      <c r="AQ77" s="142">
        <v>3</v>
      </c>
      <c r="AR77" s="142">
        <v>3</v>
      </c>
      <c r="AS77" s="142">
        <v>5</v>
      </c>
      <c r="AT77" s="142">
        <v>4</v>
      </c>
      <c r="AU77" s="142">
        <v>0</v>
      </c>
      <c r="AV77" s="142">
        <v>2</v>
      </c>
      <c r="AW77" s="142">
        <v>4</v>
      </c>
      <c r="AX77" s="142">
        <v>3</v>
      </c>
      <c r="AY77" s="143">
        <v>4</v>
      </c>
    </row>
    <row r="78" spans="1:52" s="164" customFormat="1" ht="15" customHeight="1" x14ac:dyDescent="0.2">
      <c r="B78" s="131">
        <v>67</v>
      </c>
      <c r="C78" s="135" t="s">
        <v>1176</v>
      </c>
      <c r="D78" s="135"/>
      <c r="E78" s="165" t="s">
        <v>1148</v>
      </c>
      <c r="F78" s="136" t="s">
        <v>1109</v>
      </c>
      <c r="G78" s="166"/>
      <c r="H78" s="166"/>
      <c r="I78" s="166"/>
      <c r="J78" s="166"/>
      <c r="K78" s="166"/>
      <c r="L78" s="166"/>
      <c r="M78" s="166"/>
      <c r="N78" s="166"/>
      <c r="O78" s="166"/>
      <c r="P78" s="166"/>
      <c r="Q78" s="166"/>
      <c r="R78" s="166"/>
      <c r="S78" s="166"/>
      <c r="U78" s="166"/>
      <c r="V78" s="167"/>
      <c r="W78" s="167"/>
      <c r="X78" s="167"/>
      <c r="Y78" s="167"/>
      <c r="Z78" s="167"/>
      <c r="AA78" s="167"/>
      <c r="AB78" s="167"/>
      <c r="AC78" s="167"/>
      <c r="AD78" s="167"/>
      <c r="AE78" s="141"/>
      <c r="AF78" s="167"/>
      <c r="AG78" s="167"/>
      <c r="AH78" s="141"/>
      <c r="AI78" s="141"/>
      <c r="AJ78" s="141"/>
      <c r="AK78" s="167"/>
      <c r="AL78" s="142">
        <f t="shared" si="5"/>
        <v>0</v>
      </c>
      <c r="AM78" s="142"/>
      <c r="AN78" s="142">
        <v>0</v>
      </c>
      <c r="AO78" s="142">
        <v>0</v>
      </c>
      <c r="AP78" s="142">
        <v>1</v>
      </c>
      <c r="AQ78" s="142">
        <v>3</v>
      </c>
      <c r="AR78" s="142">
        <v>2</v>
      </c>
      <c r="AS78" s="142">
        <v>11</v>
      </c>
      <c r="AT78" s="142">
        <v>21</v>
      </c>
      <c r="AU78" s="142">
        <v>6</v>
      </c>
      <c r="AV78" s="142">
        <v>5</v>
      </c>
      <c r="AW78" s="142">
        <v>0</v>
      </c>
      <c r="AX78" s="142">
        <v>2</v>
      </c>
      <c r="AY78" s="168">
        <v>1</v>
      </c>
    </row>
    <row r="79" spans="1:52" s="130" customFormat="1" ht="15" customHeight="1" x14ac:dyDescent="0.2">
      <c r="B79" s="131">
        <v>68</v>
      </c>
      <c r="C79" s="169" t="s">
        <v>1281</v>
      </c>
      <c r="D79" s="169"/>
      <c r="E79" s="165" t="s">
        <v>1148</v>
      </c>
      <c r="F79" s="136" t="s">
        <v>1109</v>
      </c>
      <c r="G79" s="137"/>
      <c r="H79" s="137"/>
      <c r="I79" s="137"/>
      <c r="J79" s="137"/>
      <c r="K79" s="137"/>
      <c r="L79" s="137">
        <v>1</v>
      </c>
      <c r="M79" s="137"/>
      <c r="N79" s="137">
        <v>1</v>
      </c>
      <c r="O79" s="137">
        <v>1</v>
      </c>
      <c r="P79" s="137"/>
      <c r="Q79" s="137">
        <v>1</v>
      </c>
      <c r="R79" s="137">
        <v>1</v>
      </c>
      <c r="S79" s="137"/>
      <c r="T79" s="137"/>
      <c r="U79" s="137"/>
      <c r="V79" s="170"/>
      <c r="W79" s="171"/>
      <c r="X79" s="171"/>
      <c r="Y79" s="172"/>
      <c r="Z79" s="172"/>
      <c r="AA79" s="172"/>
      <c r="AB79" s="173"/>
      <c r="AC79" s="173"/>
      <c r="AD79" s="173"/>
      <c r="AE79" s="174"/>
      <c r="AF79" s="171"/>
      <c r="AG79" s="171"/>
      <c r="AH79" s="171">
        <v>1</v>
      </c>
      <c r="AI79" s="171"/>
      <c r="AJ79" s="171"/>
      <c r="AK79" s="171"/>
      <c r="AL79" s="142">
        <f t="shared" si="5"/>
        <v>6</v>
      </c>
      <c r="AM79" s="142"/>
      <c r="AN79" s="142">
        <v>2</v>
      </c>
      <c r="AO79" s="142">
        <v>2</v>
      </c>
      <c r="AP79" s="142">
        <v>4</v>
      </c>
      <c r="AQ79" s="142">
        <v>6</v>
      </c>
      <c r="AR79" s="142">
        <v>5</v>
      </c>
      <c r="AS79" s="142">
        <v>19</v>
      </c>
      <c r="AT79" s="142">
        <v>11</v>
      </c>
      <c r="AU79" s="142">
        <v>8</v>
      </c>
      <c r="AV79" s="142">
        <v>19</v>
      </c>
      <c r="AW79" s="142">
        <v>16</v>
      </c>
      <c r="AX79" s="142">
        <v>5</v>
      </c>
      <c r="AY79" s="143">
        <v>3</v>
      </c>
    </row>
    <row r="80" spans="1:52" s="130" customFormat="1" ht="15" customHeight="1" x14ac:dyDescent="0.2">
      <c r="B80" s="131">
        <v>69</v>
      </c>
      <c r="C80" s="135" t="s">
        <v>1177</v>
      </c>
      <c r="D80" s="135"/>
      <c r="E80" s="165" t="s">
        <v>1148</v>
      </c>
      <c r="F80" s="136" t="s">
        <v>1109</v>
      </c>
      <c r="G80" s="166"/>
      <c r="H80" s="166"/>
      <c r="I80" s="166"/>
      <c r="J80" s="166"/>
      <c r="K80" s="166"/>
      <c r="L80" s="166"/>
      <c r="M80" s="166"/>
      <c r="N80" s="166"/>
      <c r="O80" s="166"/>
      <c r="P80" s="166"/>
      <c r="Q80" s="166"/>
      <c r="R80" s="166"/>
      <c r="S80" s="166"/>
      <c r="T80" s="166"/>
      <c r="U80" s="166"/>
      <c r="V80" s="158"/>
      <c r="W80" s="139"/>
      <c r="X80" s="139"/>
      <c r="Y80" s="140"/>
      <c r="Z80" s="140"/>
      <c r="AA80" s="140"/>
      <c r="AB80" s="137"/>
      <c r="AC80" s="137"/>
      <c r="AD80" s="137"/>
      <c r="AE80" s="141"/>
      <c r="AF80" s="139"/>
      <c r="AG80" s="139"/>
      <c r="AH80" s="139"/>
      <c r="AI80" s="139"/>
      <c r="AJ80" s="139"/>
      <c r="AK80" s="139"/>
      <c r="AL80" s="142">
        <f t="shared" si="5"/>
        <v>0</v>
      </c>
      <c r="AM80" s="142"/>
      <c r="AN80" s="142">
        <v>1</v>
      </c>
      <c r="AO80" s="142">
        <v>0</v>
      </c>
      <c r="AP80" s="142">
        <v>0</v>
      </c>
      <c r="AQ80" s="142">
        <v>0</v>
      </c>
      <c r="AR80" s="142">
        <v>3</v>
      </c>
      <c r="AS80" s="142">
        <v>0</v>
      </c>
      <c r="AT80" s="142">
        <v>0</v>
      </c>
      <c r="AU80" s="142">
        <v>0</v>
      </c>
      <c r="AV80" s="142">
        <v>0</v>
      </c>
      <c r="AW80" s="142">
        <v>4</v>
      </c>
      <c r="AX80" s="142">
        <v>4</v>
      </c>
      <c r="AY80" s="143">
        <v>0</v>
      </c>
    </row>
    <row r="81" spans="2:51" s="130" customFormat="1" ht="15" customHeight="1" x14ac:dyDescent="0.2">
      <c r="B81" s="131">
        <v>70</v>
      </c>
      <c r="C81" s="135" t="s">
        <v>1178</v>
      </c>
      <c r="D81" s="135"/>
      <c r="E81" s="165" t="s">
        <v>1148</v>
      </c>
      <c r="F81" s="136" t="s">
        <v>1109</v>
      </c>
      <c r="G81" s="137"/>
      <c r="H81" s="137"/>
      <c r="I81" s="137"/>
      <c r="J81" s="137"/>
      <c r="K81" s="137"/>
      <c r="L81" s="137"/>
      <c r="M81" s="137"/>
      <c r="N81" s="137"/>
      <c r="O81" s="137"/>
      <c r="P81" s="137"/>
      <c r="Q81" s="137"/>
      <c r="R81" s="137"/>
      <c r="S81" s="137"/>
      <c r="T81" s="137"/>
      <c r="U81" s="137"/>
      <c r="V81" s="158"/>
      <c r="W81" s="139"/>
      <c r="X81" s="139"/>
      <c r="Y81" s="140"/>
      <c r="Z81" s="140"/>
      <c r="AA81" s="140"/>
      <c r="AB81" s="137"/>
      <c r="AC81" s="137"/>
      <c r="AD81" s="137"/>
      <c r="AE81" s="141"/>
      <c r="AF81" s="139"/>
      <c r="AG81" s="139"/>
      <c r="AH81" s="139"/>
      <c r="AI81" s="139"/>
      <c r="AJ81" s="139"/>
      <c r="AK81" s="139"/>
      <c r="AL81" s="142">
        <f t="shared" si="5"/>
        <v>0</v>
      </c>
      <c r="AM81" s="142"/>
      <c r="AN81" s="142">
        <v>1</v>
      </c>
      <c r="AO81" s="142">
        <v>0</v>
      </c>
      <c r="AP81" s="142">
        <v>0</v>
      </c>
      <c r="AQ81" s="142">
        <v>0</v>
      </c>
      <c r="AR81" s="142">
        <v>1</v>
      </c>
      <c r="AS81" s="142">
        <v>1</v>
      </c>
      <c r="AT81" s="142">
        <v>1</v>
      </c>
      <c r="AU81" s="142">
        <v>0</v>
      </c>
      <c r="AV81" s="142">
        <v>1</v>
      </c>
      <c r="AW81" s="142">
        <v>0</v>
      </c>
      <c r="AX81" s="142">
        <v>0</v>
      </c>
      <c r="AY81" s="143">
        <v>1</v>
      </c>
    </row>
    <row r="82" spans="2:51" s="130" customFormat="1" ht="15" customHeight="1" x14ac:dyDescent="0.2">
      <c r="B82" s="131">
        <v>71</v>
      </c>
      <c r="C82" s="135" t="s">
        <v>1179</v>
      </c>
      <c r="D82" s="135"/>
      <c r="E82" s="165" t="s">
        <v>1148</v>
      </c>
      <c r="F82" s="136" t="s">
        <v>1109</v>
      </c>
      <c r="G82" s="137"/>
      <c r="H82" s="137"/>
      <c r="I82" s="137"/>
      <c r="J82" s="137"/>
      <c r="K82" s="137"/>
      <c r="L82" s="137"/>
      <c r="M82" s="137"/>
      <c r="N82" s="137"/>
      <c r="O82" s="137"/>
      <c r="P82" s="137"/>
      <c r="Q82" s="137"/>
      <c r="R82" s="137"/>
      <c r="S82" s="137"/>
      <c r="T82" s="137"/>
      <c r="U82" s="137"/>
      <c r="V82" s="158"/>
      <c r="W82" s="139"/>
      <c r="X82" s="139"/>
      <c r="Y82" s="140"/>
      <c r="Z82" s="140"/>
      <c r="AA82" s="140"/>
      <c r="AB82" s="137"/>
      <c r="AC82" s="137"/>
      <c r="AD82" s="137"/>
      <c r="AE82" s="141"/>
      <c r="AF82" s="139"/>
      <c r="AG82" s="139"/>
      <c r="AH82" s="139"/>
      <c r="AI82" s="139"/>
      <c r="AJ82" s="139"/>
      <c r="AK82" s="139"/>
      <c r="AL82" s="142">
        <f t="shared" si="5"/>
        <v>0</v>
      </c>
      <c r="AM82" s="142"/>
      <c r="AN82" s="142">
        <v>1</v>
      </c>
      <c r="AO82" s="142">
        <v>5</v>
      </c>
      <c r="AP82" s="142">
        <v>2</v>
      </c>
      <c r="AQ82" s="142">
        <v>2</v>
      </c>
      <c r="AR82" s="142">
        <v>0</v>
      </c>
      <c r="AS82" s="142">
        <v>1</v>
      </c>
      <c r="AT82" s="142">
        <v>1</v>
      </c>
      <c r="AU82" s="142">
        <v>0</v>
      </c>
      <c r="AV82" s="142">
        <v>1</v>
      </c>
      <c r="AW82" s="142">
        <v>0</v>
      </c>
      <c r="AX82" s="142">
        <v>0</v>
      </c>
      <c r="AY82" s="143">
        <v>0</v>
      </c>
    </row>
    <row r="83" spans="2:51" s="130" customFormat="1" ht="15" customHeight="1" x14ac:dyDescent="0.2">
      <c r="B83" s="131">
        <v>72</v>
      </c>
      <c r="C83" s="135" t="s">
        <v>1282</v>
      </c>
      <c r="D83" s="135"/>
      <c r="E83" s="165" t="s">
        <v>1148</v>
      </c>
      <c r="F83" s="136" t="s">
        <v>1109</v>
      </c>
      <c r="G83" s="137"/>
      <c r="H83" s="137"/>
      <c r="I83" s="137"/>
      <c r="J83" s="137"/>
      <c r="K83" s="137"/>
      <c r="L83" s="137">
        <v>1</v>
      </c>
      <c r="M83" s="137"/>
      <c r="N83" s="137"/>
      <c r="O83" s="137"/>
      <c r="P83" s="137"/>
      <c r="Q83" s="137"/>
      <c r="R83" s="137"/>
      <c r="S83" s="137"/>
      <c r="T83" s="137"/>
      <c r="U83" s="137"/>
      <c r="V83" s="158"/>
      <c r="W83" s="139"/>
      <c r="X83" s="139"/>
      <c r="Y83" s="140"/>
      <c r="Z83" s="140"/>
      <c r="AA83" s="140"/>
      <c r="AB83" s="137"/>
      <c r="AC83" s="137"/>
      <c r="AD83" s="137"/>
      <c r="AE83" s="141"/>
      <c r="AF83" s="139"/>
      <c r="AG83" s="139"/>
      <c r="AH83" s="139"/>
      <c r="AI83" s="139"/>
      <c r="AJ83" s="139"/>
      <c r="AK83" s="139"/>
      <c r="AL83" s="142">
        <f t="shared" si="5"/>
        <v>1</v>
      </c>
      <c r="AM83" s="142"/>
      <c r="AN83" s="142">
        <v>6</v>
      </c>
      <c r="AO83" s="142">
        <v>0</v>
      </c>
      <c r="AP83" s="142">
        <v>0</v>
      </c>
      <c r="AQ83" s="142">
        <v>0</v>
      </c>
      <c r="AR83" s="142">
        <v>1</v>
      </c>
      <c r="AS83" s="142">
        <v>1</v>
      </c>
      <c r="AT83" s="142">
        <v>0</v>
      </c>
      <c r="AU83" s="142">
        <v>1</v>
      </c>
      <c r="AV83" s="142">
        <v>1</v>
      </c>
      <c r="AW83" s="142">
        <v>2</v>
      </c>
      <c r="AX83" s="142">
        <v>0</v>
      </c>
      <c r="AY83" s="143">
        <v>1</v>
      </c>
    </row>
    <row r="84" spans="2:51" s="130" customFormat="1" ht="15" customHeight="1" x14ac:dyDescent="0.2">
      <c r="B84" s="131">
        <v>73</v>
      </c>
      <c r="C84" s="135" t="s">
        <v>1180</v>
      </c>
      <c r="D84" s="135"/>
      <c r="E84" s="165" t="s">
        <v>1124</v>
      </c>
      <c r="F84" s="136" t="s">
        <v>1109</v>
      </c>
      <c r="G84" s="137"/>
      <c r="H84" s="137"/>
      <c r="I84" s="137"/>
      <c r="J84" s="137"/>
      <c r="K84" s="137"/>
      <c r="L84" s="137"/>
      <c r="M84" s="137"/>
      <c r="N84" s="137"/>
      <c r="O84" s="137"/>
      <c r="P84" s="137"/>
      <c r="Q84" s="137"/>
      <c r="R84" s="137"/>
      <c r="S84" s="137"/>
      <c r="T84" s="137"/>
      <c r="U84" s="137"/>
      <c r="V84" s="158"/>
      <c r="W84" s="139"/>
      <c r="X84" s="139"/>
      <c r="Y84" s="140"/>
      <c r="Z84" s="140"/>
      <c r="AA84" s="140"/>
      <c r="AB84" s="137"/>
      <c r="AC84" s="137"/>
      <c r="AD84" s="137"/>
      <c r="AE84" s="141"/>
      <c r="AF84" s="139"/>
      <c r="AG84" s="139"/>
      <c r="AH84" s="139"/>
      <c r="AI84" s="139"/>
      <c r="AJ84" s="139"/>
      <c r="AK84" s="139"/>
      <c r="AL84" s="142">
        <f t="shared" si="5"/>
        <v>0</v>
      </c>
      <c r="AM84" s="142"/>
      <c r="AN84" s="142">
        <v>3</v>
      </c>
      <c r="AO84" s="142">
        <v>0</v>
      </c>
      <c r="AP84" s="142">
        <v>0</v>
      </c>
      <c r="AQ84" s="142">
        <v>0</v>
      </c>
      <c r="AR84" s="142">
        <v>0</v>
      </c>
      <c r="AS84" s="142">
        <v>0</v>
      </c>
      <c r="AT84" s="142">
        <v>0</v>
      </c>
      <c r="AU84" s="142">
        <v>0</v>
      </c>
      <c r="AV84" s="142">
        <v>0</v>
      </c>
      <c r="AW84" s="142">
        <v>1</v>
      </c>
      <c r="AX84" s="142">
        <v>0</v>
      </c>
      <c r="AY84" s="143">
        <v>0</v>
      </c>
    </row>
    <row r="85" spans="2:51" s="130" customFormat="1" ht="15" customHeight="1" x14ac:dyDescent="0.2">
      <c r="B85" s="131">
        <v>74</v>
      </c>
      <c r="C85" s="135" t="s">
        <v>1336</v>
      </c>
      <c r="D85" s="135"/>
      <c r="E85" s="165" t="s">
        <v>1148</v>
      </c>
      <c r="F85" s="136" t="s">
        <v>1109</v>
      </c>
      <c r="G85" s="137"/>
      <c r="H85" s="137"/>
      <c r="I85" s="137"/>
      <c r="J85" s="137"/>
      <c r="K85" s="137"/>
      <c r="L85" s="137">
        <v>3</v>
      </c>
      <c r="M85" s="137"/>
      <c r="N85" s="137"/>
      <c r="O85" s="137"/>
      <c r="P85" s="137">
        <v>1</v>
      </c>
      <c r="Q85" s="137"/>
      <c r="R85" s="137">
        <v>3</v>
      </c>
      <c r="S85" s="137"/>
      <c r="T85" s="137"/>
      <c r="U85" s="137"/>
      <c r="V85" s="158"/>
      <c r="W85" s="139"/>
      <c r="X85" s="139"/>
      <c r="Y85" s="140"/>
      <c r="Z85" s="140"/>
      <c r="AA85" s="140"/>
      <c r="AB85" s="137"/>
      <c r="AC85" s="137"/>
      <c r="AD85" s="137"/>
      <c r="AE85" s="141"/>
      <c r="AF85" s="139"/>
      <c r="AG85" s="139"/>
      <c r="AH85" s="139"/>
      <c r="AI85" s="139"/>
      <c r="AJ85" s="139"/>
      <c r="AK85" s="139"/>
      <c r="AL85" s="142">
        <f t="shared" si="5"/>
        <v>7</v>
      </c>
      <c r="AM85" s="142"/>
      <c r="AN85" s="142">
        <v>0</v>
      </c>
      <c r="AO85" s="142">
        <v>0</v>
      </c>
      <c r="AP85" s="142">
        <v>0</v>
      </c>
      <c r="AQ85" s="142">
        <v>0</v>
      </c>
      <c r="AR85" s="142">
        <v>1</v>
      </c>
      <c r="AS85" s="142">
        <v>0</v>
      </c>
      <c r="AT85" s="142">
        <v>0</v>
      </c>
      <c r="AU85" s="142">
        <v>0</v>
      </c>
      <c r="AV85" s="142">
        <v>0</v>
      </c>
      <c r="AW85" s="142">
        <v>0</v>
      </c>
      <c r="AX85" s="142">
        <v>0</v>
      </c>
      <c r="AY85" s="143">
        <v>1</v>
      </c>
    </row>
    <row r="86" spans="2:51" s="130" customFormat="1" ht="15" customHeight="1" x14ac:dyDescent="0.2">
      <c r="B86" s="131">
        <v>75</v>
      </c>
      <c r="C86" s="175" t="s">
        <v>1181</v>
      </c>
      <c r="D86" s="135"/>
      <c r="E86" s="165" t="s">
        <v>1148</v>
      </c>
      <c r="F86" s="136" t="s">
        <v>1109</v>
      </c>
      <c r="G86" s="137"/>
      <c r="H86" s="137"/>
      <c r="I86" s="137"/>
      <c r="J86" s="137"/>
      <c r="K86" s="137"/>
      <c r="L86" s="137"/>
      <c r="M86" s="137"/>
      <c r="N86" s="137"/>
      <c r="O86" s="137"/>
      <c r="P86" s="137"/>
      <c r="Q86" s="137"/>
      <c r="R86" s="137"/>
      <c r="S86" s="137"/>
      <c r="T86" s="137"/>
      <c r="U86" s="137"/>
      <c r="V86" s="158"/>
      <c r="W86" s="139"/>
      <c r="X86" s="139"/>
      <c r="Y86" s="140"/>
      <c r="Z86" s="140"/>
      <c r="AA86" s="140"/>
      <c r="AB86" s="137"/>
      <c r="AC86" s="137"/>
      <c r="AD86" s="137"/>
      <c r="AE86" s="141"/>
      <c r="AF86" s="139"/>
      <c r="AG86" s="139"/>
      <c r="AH86" s="139"/>
      <c r="AI86" s="139"/>
      <c r="AJ86" s="139"/>
      <c r="AK86" s="139"/>
      <c r="AL86" s="142">
        <f t="shared" si="5"/>
        <v>0</v>
      </c>
      <c r="AM86" s="142"/>
      <c r="AN86" s="142">
        <v>2</v>
      </c>
      <c r="AO86" s="142">
        <v>0</v>
      </c>
      <c r="AP86" s="142">
        <v>0</v>
      </c>
      <c r="AQ86" s="142">
        <v>0</v>
      </c>
      <c r="AR86" s="142">
        <v>0</v>
      </c>
      <c r="AS86" s="142">
        <v>0</v>
      </c>
      <c r="AT86" s="142">
        <v>1</v>
      </c>
      <c r="AU86" s="142">
        <v>0</v>
      </c>
      <c r="AV86" s="142">
        <v>0</v>
      </c>
      <c r="AW86" s="142">
        <v>0</v>
      </c>
      <c r="AX86" s="142">
        <v>2</v>
      </c>
      <c r="AY86" s="143">
        <v>0</v>
      </c>
    </row>
    <row r="87" spans="2:51" s="130" customFormat="1" ht="15" customHeight="1" x14ac:dyDescent="0.2">
      <c r="B87" s="131">
        <v>76</v>
      </c>
      <c r="C87" s="175" t="s">
        <v>1182</v>
      </c>
      <c r="D87" s="135"/>
      <c r="E87" s="165" t="s">
        <v>1148</v>
      </c>
      <c r="F87" s="136" t="s">
        <v>1109</v>
      </c>
      <c r="G87" s="137"/>
      <c r="H87" s="137"/>
      <c r="I87" s="137"/>
      <c r="J87" s="137"/>
      <c r="K87" s="137"/>
      <c r="L87" s="137"/>
      <c r="M87" s="137"/>
      <c r="N87" s="137"/>
      <c r="O87" s="137"/>
      <c r="P87" s="137"/>
      <c r="Q87" s="137"/>
      <c r="R87" s="137"/>
      <c r="S87" s="137"/>
      <c r="T87" s="137"/>
      <c r="U87" s="137"/>
      <c r="V87" s="158"/>
      <c r="W87" s="139"/>
      <c r="X87" s="139"/>
      <c r="Y87" s="140"/>
      <c r="Z87" s="140"/>
      <c r="AA87" s="140"/>
      <c r="AB87" s="137"/>
      <c r="AC87" s="137"/>
      <c r="AD87" s="137"/>
      <c r="AE87" s="141"/>
      <c r="AF87" s="139"/>
      <c r="AG87" s="139"/>
      <c r="AH87" s="139"/>
      <c r="AI87" s="139"/>
      <c r="AJ87" s="139"/>
      <c r="AK87" s="139"/>
      <c r="AL87" s="142">
        <f t="shared" si="5"/>
        <v>0</v>
      </c>
      <c r="AM87" s="142"/>
      <c r="AN87" s="142">
        <v>0</v>
      </c>
      <c r="AO87" s="142">
        <v>0</v>
      </c>
      <c r="AP87" s="142">
        <v>0</v>
      </c>
      <c r="AQ87" s="142">
        <v>0</v>
      </c>
      <c r="AR87" s="142">
        <v>0</v>
      </c>
      <c r="AS87" s="142">
        <v>0</v>
      </c>
      <c r="AT87" s="142">
        <v>2</v>
      </c>
      <c r="AU87" s="142">
        <v>0</v>
      </c>
      <c r="AV87" s="142">
        <v>0</v>
      </c>
      <c r="AW87" s="142">
        <v>0</v>
      </c>
      <c r="AX87" s="142">
        <v>0</v>
      </c>
      <c r="AY87" s="143">
        <v>1</v>
      </c>
    </row>
    <row r="88" spans="2:51" s="130" customFormat="1" ht="15" customHeight="1" x14ac:dyDescent="0.2">
      <c r="B88" s="131">
        <v>77</v>
      </c>
      <c r="C88" s="175" t="s">
        <v>1359</v>
      </c>
      <c r="D88" s="135"/>
      <c r="E88" s="165" t="s">
        <v>1148</v>
      </c>
      <c r="F88" s="136" t="s">
        <v>1109</v>
      </c>
      <c r="G88" s="137"/>
      <c r="H88" s="137"/>
      <c r="I88" s="137"/>
      <c r="J88" s="137"/>
      <c r="K88" s="137"/>
      <c r="L88" s="137"/>
      <c r="M88" s="137"/>
      <c r="N88" s="137"/>
      <c r="O88" s="137">
        <v>1</v>
      </c>
      <c r="P88" s="137"/>
      <c r="Q88" s="137"/>
      <c r="R88" s="137">
        <v>1</v>
      </c>
      <c r="S88" s="137"/>
      <c r="T88" s="137"/>
      <c r="U88" s="137"/>
      <c r="V88" s="158"/>
      <c r="W88" s="139"/>
      <c r="X88" s="139"/>
      <c r="Y88" s="140"/>
      <c r="Z88" s="140"/>
      <c r="AA88" s="140"/>
      <c r="AB88" s="137"/>
      <c r="AC88" s="137"/>
      <c r="AD88" s="137"/>
      <c r="AE88" s="141"/>
      <c r="AF88" s="139"/>
      <c r="AG88" s="139"/>
      <c r="AH88" s="139"/>
      <c r="AI88" s="139"/>
      <c r="AJ88" s="139"/>
      <c r="AK88" s="139"/>
      <c r="AL88" s="142">
        <f t="shared" si="5"/>
        <v>2</v>
      </c>
      <c r="AM88" s="142"/>
      <c r="AN88" s="142">
        <v>1</v>
      </c>
      <c r="AO88" s="142">
        <v>0</v>
      </c>
      <c r="AP88" s="142">
        <v>0</v>
      </c>
      <c r="AQ88" s="142">
        <v>0</v>
      </c>
      <c r="AR88" s="142">
        <v>0</v>
      </c>
      <c r="AS88" s="142">
        <v>0</v>
      </c>
      <c r="AT88" s="142">
        <v>0</v>
      </c>
      <c r="AU88" s="142">
        <v>0</v>
      </c>
      <c r="AV88" s="142">
        <v>0</v>
      </c>
      <c r="AW88" s="142">
        <v>0</v>
      </c>
      <c r="AX88" s="142">
        <v>2</v>
      </c>
      <c r="AY88" s="143">
        <v>2</v>
      </c>
    </row>
    <row r="89" spans="2:51" s="130" customFormat="1" ht="15" x14ac:dyDescent="0.2">
      <c r="B89" s="131">
        <v>78</v>
      </c>
      <c r="C89" s="175" t="s">
        <v>1360</v>
      </c>
      <c r="D89" s="135"/>
      <c r="E89" s="165" t="s">
        <v>1148</v>
      </c>
      <c r="F89" s="136" t="s">
        <v>1109</v>
      </c>
      <c r="G89" s="137"/>
      <c r="H89" s="137"/>
      <c r="I89" s="137"/>
      <c r="J89" s="137"/>
      <c r="K89" s="137"/>
      <c r="L89" s="137"/>
      <c r="M89" s="137"/>
      <c r="N89" s="137"/>
      <c r="O89" s="137"/>
      <c r="P89" s="137"/>
      <c r="Q89" s="137"/>
      <c r="R89" s="137">
        <v>1</v>
      </c>
      <c r="S89" s="137"/>
      <c r="T89" s="137"/>
      <c r="U89" s="137"/>
      <c r="V89" s="158"/>
      <c r="W89" s="139"/>
      <c r="X89" s="139"/>
      <c r="Y89" s="140"/>
      <c r="Z89" s="140"/>
      <c r="AA89" s="140"/>
      <c r="AB89" s="137"/>
      <c r="AC89" s="137"/>
      <c r="AD89" s="137"/>
      <c r="AE89" s="141"/>
      <c r="AF89" s="139"/>
      <c r="AG89" s="139"/>
      <c r="AH89" s="139"/>
      <c r="AI89" s="139"/>
      <c r="AJ89" s="139"/>
      <c r="AK89" s="139"/>
      <c r="AL89" s="142">
        <f t="shared" si="5"/>
        <v>1</v>
      </c>
      <c r="AM89" s="142"/>
      <c r="AN89" s="142">
        <v>2</v>
      </c>
      <c r="AO89" s="142">
        <v>0</v>
      </c>
      <c r="AP89" s="142">
        <v>5</v>
      </c>
      <c r="AQ89" s="142">
        <v>7</v>
      </c>
      <c r="AR89" s="142">
        <v>6</v>
      </c>
      <c r="AS89" s="142">
        <v>23</v>
      </c>
      <c r="AT89" s="142">
        <v>16</v>
      </c>
      <c r="AU89" s="142">
        <v>3</v>
      </c>
      <c r="AV89" s="142">
        <v>24</v>
      </c>
      <c r="AW89" s="142">
        <v>31</v>
      </c>
      <c r="AX89" s="142">
        <v>6</v>
      </c>
      <c r="AY89" s="143">
        <v>6</v>
      </c>
    </row>
    <row r="90" spans="2:51" s="130" customFormat="1" ht="15" customHeight="1" x14ac:dyDescent="0.2">
      <c r="B90" s="131">
        <v>79</v>
      </c>
      <c r="C90" s="175" t="s">
        <v>1183</v>
      </c>
      <c r="D90" s="135"/>
      <c r="E90" s="165" t="s">
        <v>1148</v>
      </c>
      <c r="F90" s="136" t="s">
        <v>1109</v>
      </c>
      <c r="G90" s="137"/>
      <c r="H90" s="137"/>
      <c r="I90" s="137"/>
      <c r="J90" s="137"/>
      <c r="K90" s="137"/>
      <c r="L90" s="137"/>
      <c r="M90" s="137"/>
      <c r="N90" s="137"/>
      <c r="O90" s="137"/>
      <c r="P90" s="137"/>
      <c r="Q90" s="137"/>
      <c r="R90" s="137"/>
      <c r="S90" s="137"/>
      <c r="T90" s="137"/>
      <c r="U90" s="137"/>
      <c r="V90" s="158"/>
      <c r="W90" s="139"/>
      <c r="X90" s="139"/>
      <c r="Y90" s="140"/>
      <c r="Z90" s="140"/>
      <c r="AA90" s="140"/>
      <c r="AB90" s="137"/>
      <c r="AC90" s="137"/>
      <c r="AD90" s="137"/>
      <c r="AE90" s="141"/>
      <c r="AF90" s="139"/>
      <c r="AG90" s="139"/>
      <c r="AH90" s="139"/>
      <c r="AI90" s="139"/>
      <c r="AJ90" s="139"/>
      <c r="AK90" s="139"/>
      <c r="AL90" s="142">
        <f t="shared" si="5"/>
        <v>0</v>
      </c>
      <c r="AM90" s="142"/>
      <c r="AN90" s="142">
        <v>0</v>
      </c>
      <c r="AO90" s="142">
        <v>0</v>
      </c>
      <c r="AP90" s="142">
        <v>0</v>
      </c>
      <c r="AQ90" s="142">
        <v>0</v>
      </c>
      <c r="AR90" s="142">
        <v>0</v>
      </c>
      <c r="AS90" s="142">
        <v>0</v>
      </c>
      <c r="AT90" s="142">
        <v>0</v>
      </c>
      <c r="AU90" s="142">
        <v>0</v>
      </c>
      <c r="AV90" s="142">
        <v>0</v>
      </c>
      <c r="AW90" s="142">
        <v>0</v>
      </c>
      <c r="AX90" s="142">
        <v>1</v>
      </c>
      <c r="AY90" s="143">
        <v>1</v>
      </c>
    </row>
    <row r="91" spans="2:51" s="130" customFormat="1" ht="15" x14ac:dyDescent="0.2">
      <c r="B91" s="131">
        <v>80</v>
      </c>
      <c r="C91" s="175" t="s">
        <v>1184</v>
      </c>
      <c r="D91" s="135"/>
      <c r="E91" s="165" t="s">
        <v>1124</v>
      </c>
      <c r="F91" s="136" t="s">
        <v>1109</v>
      </c>
      <c r="G91" s="137"/>
      <c r="H91" s="137"/>
      <c r="I91" s="137"/>
      <c r="J91" s="137"/>
      <c r="K91" s="137"/>
      <c r="L91" s="137"/>
      <c r="M91" s="137"/>
      <c r="N91" s="137"/>
      <c r="O91" s="137"/>
      <c r="P91" s="137"/>
      <c r="Q91" s="137"/>
      <c r="R91" s="137"/>
      <c r="S91" s="137"/>
      <c r="T91" s="137"/>
      <c r="U91" s="137"/>
      <c r="V91" s="158"/>
      <c r="W91" s="139"/>
      <c r="X91" s="139"/>
      <c r="Y91" s="140"/>
      <c r="Z91" s="140"/>
      <c r="AA91" s="140"/>
      <c r="AB91" s="137"/>
      <c r="AC91" s="137"/>
      <c r="AD91" s="137"/>
      <c r="AE91" s="141"/>
      <c r="AF91" s="139"/>
      <c r="AG91" s="139"/>
      <c r="AH91" s="139"/>
      <c r="AI91" s="139"/>
      <c r="AJ91" s="139"/>
      <c r="AK91" s="139"/>
      <c r="AL91" s="142">
        <f t="shared" si="5"/>
        <v>0</v>
      </c>
      <c r="AM91" s="142"/>
      <c r="AN91" s="142">
        <v>0</v>
      </c>
      <c r="AO91" s="142">
        <v>0</v>
      </c>
      <c r="AP91" s="142">
        <v>0</v>
      </c>
      <c r="AQ91" s="142">
        <v>0</v>
      </c>
      <c r="AR91" s="142">
        <v>0</v>
      </c>
      <c r="AS91" s="142">
        <v>0</v>
      </c>
      <c r="AT91" s="142">
        <v>0</v>
      </c>
      <c r="AU91" s="142">
        <v>0</v>
      </c>
      <c r="AV91" s="142">
        <v>1</v>
      </c>
      <c r="AW91" s="142">
        <v>1</v>
      </c>
      <c r="AX91" s="142">
        <v>0</v>
      </c>
      <c r="AY91" s="143">
        <v>2</v>
      </c>
    </row>
    <row r="92" spans="2:51" s="130" customFormat="1" ht="15" x14ac:dyDescent="0.2">
      <c r="B92" s="131">
        <v>81</v>
      </c>
      <c r="C92" s="175" t="s">
        <v>1185</v>
      </c>
      <c r="D92" s="135"/>
      <c r="E92" s="165" t="s">
        <v>1124</v>
      </c>
      <c r="F92" s="136" t="s">
        <v>1109</v>
      </c>
      <c r="G92" s="137"/>
      <c r="H92" s="137"/>
      <c r="I92" s="137"/>
      <c r="J92" s="137"/>
      <c r="K92" s="137"/>
      <c r="L92" s="137"/>
      <c r="M92" s="137"/>
      <c r="N92" s="137"/>
      <c r="O92" s="137"/>
      <c r="P92" s="137"/>
      <c r="Q92" s="137"/>
      <c r="R92" s="137"/>
      <c r="S92" s="137"/>
      <c r="T92" s="137"/>
      <c r="U92" s="137"/>
      <c r="V92" s="158"/>
      <c r="W92" s="139"/>
      <c r="X92" s="139"/>
      <c r="Y92" s="140"/>
      <c r="Z92" s="140"/>
      <c r="AA92" s="140"/>
      <c r="AB92" s="137"/>
      <c r="AC92" s="137"/>
      <c r="AD92" s="137"/>
      <c r="AE92" s="141"/>
      <c r="AF92" s="139"/>
      <c r="AG92" s="139"/>
      <c r="AH92" s="139"/>
      <c r="AI92" s="139"/>
      <c r="AJ92" s="139"/>
      <c r="AK92" s="139"/>
      <c r="AL92" s="142">
        <f t="shared" si="5"/>
        <v>0</v>
      </c>
      <c r="AM92" s="142"/>
      <c r="AN92" s="142">
        <v>0</v>
      </c>
      <c r="AO92" s="142">
        <v>0</v>
      </c>
      <c r="AP92" s="142">
        <v>0</v>
      </c>
      <c r="AQ92" s="142">
        <v>0</v>
      </c>
      <c r="AR92" s="142">
        <v>0</v>
      </c>
      <c r="AS92" s="142">
        <v>1</v>
      </c>
      <c r="AT92" s="142">
        <v>1</v>
      </c>
      <c r="AU92" s="142">
        <v>2</v>
      </c>
      <c r="AV92" s="142">
        <v>4</v>
      </c>
      <c r="AW92" s="142">
        <v>0</v>
      </c>
      <c r="AX92" s="142">
        <v>0</v>
      </c>
      <c r="AY92" s="143">
        <v>0</v>
      </c>
    </row>
    <row r="93" spans="2:51" s="130" customFormat="1" ht="15" x14ac:dyDescent="0.2">
      <c r="B93" s="131">
        <v>82</v>
      </c>
      <c r="C93" s="175" t="s">
        <v>1186</v>
      </c>
      <c r="D93" s="135"/>
      <c r="E93" s="165" t="s">
        <v>1148</v>
      </c>
      <c r="F93" s="136" t="s">
        <v>1109</v>
      </c>
      <c r="G93" s="137"/>
      <c r="H93" s="137"/>
      <c r="I93" s="137"/>
      <c r="J93" s="137"/>
      <c r="K93" s="137"/>
      <c r="L93" s="137"/>
      <c r="M93" s="137"/>
      <c r="N93" s="137"/>
      <c r="O93" s="137"/>
      <c r="P93" s="137"/>
      <c r="Q93" s="137"/>
      <c r="R93" s="137"/>
      <c r="S93" s="137"/>
      <c r="T93" s="137"/>
      <c r="U93" s="137"/>
      <c r="V93" s="158"/>
      <c r="W93" s="139"/>
      <c r="X93" s="139"/>
      <c r="Y93" s="140"/>
      <c r="Z93" s="140"/>
      <c r="AA93" s="140"/>
      <c r="AB93" s="137"/>
      <c r="AC93" s="137"/>
      <c r="AD93" s="137"/>
      <c r="AE93" s="141"/>
      <c r="AF93" s="139"/>
      <c r="AG93" s="139"/>
      <c r="AH93" s="139"/>
      <c r="AI93" s="139"/>
      <c r="AJ93" s="139"/>
      <c r="AK93" s="139"/>
      <c r="AL93" s="142">
        <f t="shared" si="5"/>
        <v>0</v>
      </c>
      <c r="AM93" s="142"/>
      <c r="AN93" s="142">
        <v>0</v>
      </c>
      <c r="AO93" s="142">
        <v>0</v>
      </c>
      <c r="AP93" s="142">
        <v>0</v>
      </c>
      <c r="AQ93" s="142">
        <v>0</v>
      </c>
      <c r="AR93" s="142">
        <v>0</v>
      </c>
      <c r="AS93" s="142">
        <v>0</v>
      </c>
      <c r="AT93" s="142">
        <v>0</v>
      </c>
      <c r="AU93" s="142">
        <v>0</v>
      </c>
      <c r="AV93" s="142">
        <v>0</v>
      </c>
      <c r="AW93" s="142">
        <v>1</v>
      </c>
      <c r="AX93" s="142">
        <v>1</v>
      </c>
      <c r="AY93" s="143">
        <v>0</v>
      </c>
    </row>
    <row r="94" spans="2:51" ht="15" customHeight="1" x14ac:dyDescent="0.2">
      <c r="B94" s="131">
        <v>83</v>
      </c>
      <c r="C94" s="126" t="s">
        <v>1187</v>
      </c>
      <c r="D94" s="145"/>
      <c r="E94" s="176" t="s">
        <v>1148</v>
      </c>
      <c r="F94" s="162" t="s">
        <v>1109</v>
      </c>
      <c r="G94" s="140"/>
      <c r="H94" s="140"/>
      <c r="I94" s="140"/>
      <c r="J94" s="140"/>
      <c r="K94" s="140"/>
      <c r="L94" s="140"/>
      <c r="M94" s="140"/>
      <c r="N94" s="140"/>
      <c r="O94" s="140"/>
      <c r="P94" s="140"/>
      <c r="Q94" s="140"/>
      <c r="R94" s="140"/>
      <c r="S94" s="140"/>
      <c r="T94" s="140"/>
      <c r="U94" s="140"/>
      <c r="V94" s="158"/>
      <c r="W94" s="141"/>
      <c r="X94" s="141"/>
      <c r="Y94" s="140"/>
      <c r="Z94" s="140"/>
      <c r="AA94" s="140"/>
      <c r="AB94" s="140"/>
      <c r="AC94" s="140"/>
      <c r="AD94" s="140"/>
      <c r="AE94" s="141"/>
      <c r="AF94" s="141"/>
      <c r="AG94" s="141"/>
      <c r="AH94" s="141"/>
      <c r="AI94" s="141"/>
      <c r="AJ94" s="141"/>
      <c r="AK94" s="141"/>
      <c r="AL94" s="142">
        <f t="shared" si="5"/>
        <v>0</v>
      </c>
      <c r="AM94" s="142"/>
      <c r="AN94" s="142">
        <v>0</v>
      </c>
      <c r="AO94" s="142">
        <v>0</v>
      </c>
      <c r="AP94" s="142">
        <v>0</v>
      </c>
      <c r="AQ94" s="142">
        <v>0</v>
      </c>
      <c r="AR94" s="142">
        <v>0</v>
      </c>
      <c r="AS94" s="142">
        <v>0</v>
      </c>
      <c r="AT94" s="142">
        <v>0</v>
      </c>
      <c r="AU94" s="142">
        <v>0</v>
      </c>
      <c r="AV94" s="142">
        <v>0</v>
      </c>
      <c r="AW94" s="150">
        <v>1</v>
      </c>
      <c r="AX94" s="150">
        <v>0</v>
      </c>
      <c r="AY94" s="113">
        <v>1</v>
      </c>
    </row>
    <row r="95" spans="2:51" ht="15" customHeight="1" x14ac:dyDescent="0.2">
      <c r="B95" s="131">
        <v>84</v>
      </c>
      <c r="C95" s="144" t="s">
        <v>1188</v>
      </c>
      <c r="D95" s="145"/>
      <c r="E95" s="176" t="s">
        <v>1148</v>
      </c>
      <c r="F95" s="162" t="s">
        <v>1109</v>
      </c>
      <c r="G95" s="140"/>
      <c r="H95" s="140"/>
      <c r="I95" s="140"/>
      <c r="J95" s="140"/>
      <c r="K95" s="140"/>
      <c r="L95" s="140"/>
      <c r="M95" s="140"/>
      <c r="N95" s="140"/>
      <c r="O95" s="140"/>
      <c r="P95" s="140"/>
      <c r="Q95" s="140"/>
      <c r="R95" s="140">
        <v>1</v>
      </c>
      <c r="S95" s="140"/>
      <c r="T95" s="140"/>
      <c r="U95" s="140"/>
      <c r="V95" s="158"/>
      <c r="W95" s="141"/>
      <c r="X95" s="141"/>
      <c r="Y95" s="140"/>
      <c r="Z95" s="140"/>
      <c r="AA95" s="140"/>
      <c r="AB95" s="140"/>
      <c r="AC95" s="140"/>
      <c r="AD95" s="140"/>
      <c r="AE95" s="141"/>
      <c r="AF95" s="141"/>
      <c r="AG95" s="141"/>
      <c r="AH95" s="141"/>
      <c r="AI95" s="141"/>
      <c r="AJ95" s="141"/>
      <c r="AK95" s="141"/>
      <c r="AL95" s="142">
        <f t="shared" si="5"/>
        <v>1</v>
      </c>
      <c r="AM95" s="142"/>
      <c r="AN95" s="142">
        <v>0</v>
      </c>
      <c r="AO95" s="142">
        <v>0</v>
      </c>
      <c r="AP95" s="142">
        <v>0</v>
      </c>
      <c r="AQ95" s="142">
        <v>0</v>
      </c>
      <c r="AR95" s="142">
        <v>0</v>
      </c>
      <c r="AS95" s="142">
        <v>0</v>
      </c>
      <c r="AT95" s="142">
        <v>1</v>
      </c>
      <c r="AU95" s="142">
        <v>0</v>
      </c>
      <c r="AV95" s="142">
        <v>1</v>
      </c>
      <c r="AW95" s="150">
        <v>6</v>
      </c>
      <c r="AX95" s="150">
        <v>43</v>
      </c>
      <c r="AY95" s="113">
        <v>1</v>
      </c>
    </row>
    <row r="96" spans="2:51" ht="15" x14ac:dyDescent="0.2">
      <c r="B96" s="131">
        <v>85</v>
      </c>
      <c r="C96" s="144" t="s">
        <v>1189</v>
      </c>
      <c r="D96" s="145"/>
      <c r="E96" s="165" t="s">
        <v>1124</v>
      </c>
      <c r="F96" s="136" t="s">
        <v>1109</v>
      </c>
      <c r="G96" s="140"/>
      <c r="H96" s="140"/>
      <c r="I96" s="140"/>
      <c r="J96" s="140"/>
      <c r="K96" s="140"/>
      <c r="L96" s="140"/>
      <c r="M96" s="140"/>
      <c r="N96" s="140"/>
      <c r="O96" s="140"/>
      <c r="P96" s="140"/>
      <c r="Q96" s="140"/>
      <c r="R96" s="140"/>
      <c r="S96" s="140"/>
      <c r="T96" s="140"/>
      <c r="U96" s="140"/>
      <c r="V96" s="158"/>
      <c r="W96" s="141"/>
      <c r="X96" s="141"/>
      <c r="Y96" s="140"/>
      <c r="Z96" s="140"/>
      <c r="AA96" s="140"/>
      <c r="AB96" s="140"/>
      <c r="AC96" s="140"/>
      <c r="AD96" s="140"/>
      <c r="AE96" s="141"/>
      <c r="AF96" s="141"/>
      <c r="AG96" s="141"/>
      <c r="AH96" s="141"/>
      <c r="AI96" s="141"/>
      <c r="AJ96" s="141"/>
      <c r="AK96" s="141"/>
      <c r="AL96" s="142">
        <f t="shared" si="5"/>
        <v>0</v>
      </c>
      <c r="AM96" s="142"/>
      <c r="AN96" s="142">
        <v>0</v>
      </c>
      <c r="AO96" s="142">
        <v>0</v>
      </c>
      <c r="AP96" s="142">
        <v>0</v>
      </c>
      <c r="AQ96" s="142">
        <v>0</v>
      </c>
      <c r="AR96" s="142">
        <v>0</v>
      </c>
      <c r="AS96" s="142">
        <v>0</v>
      </c>
      <c r="AT96" s="142">
        <v>0</v>
      </c>
      <c r="AU96" s="142">
        <v>0</v>
      </c>
      <c r="AV96" s="142">
        <v>0</v>
      </c>
      <c r="AW96" s="150">
        <v>0</v>
      </c>
      <c r="AX96" s="150">
        <v>0</v>
      </c>
      <c r="AY96" s="113">
        <v>0</v>
      </c>
    </row>
    <row r="97" spans="1:52" ht="15" customHeight="1" x14ac:dyDescent="0.2">
      <c r="B97" s="131">
        <v>86</v>
      </c>
      <c r="C97" s="144" t="s">
        <v>1190</v>
      </c>
      <c r="D97" s="145"/>
      <c r="E97" s="176" t="s">
        <v>1191</v>
      </c>
      <c r="F97" s="162" t="s">
        <v>1109</v>
      </c>
      <c r="G97" s="140"/>
      <c r="H97" s="140"/>
      <c r="I97" s="140"/>
      <c r="J97" s="140"/>
      <c r="K97" s="140"/>
      <c r="L97" s="140"/>
      <c r="M97" s="140"/>
      <c r="N97" s="140"/>
      <c r="O97" s="140"/>
      <c r="P97" s="140"/>
      <c r="Q97" s="140"/>
      <c r="R97" s="140"/>
      <c r="S97" s="140"/>
      <c r="T97" s="140"/>
      <c r="U97" s="140"/>
      <c r="V97" s="158"/>
      <c r="W97" s="141"/>
      <c r="X97" s="141"/>
      <c r="Y97" s="140"/>
      <c r="Z97" s="140"/>
      <c r="AA97" s="140"/>
      <c r="AB97" s="140"/>
      <c r="AC97" s="140"/>
      <c r="AD97" s="140"/>
      <c r="AE97" s="141"/>
      <c r="AF97" s="141"/>
      <c r="AG97" s="141"/>
      <c r="AH97" s="141"/>
      <c r="AI97" s="141"/>
      <c r="AJ97" s="141"/>
      <c r="AK97" s="141"/>
      <c r="AL97" s="142">
        <f t="shared" si="5"/>
        <v>0</v>
      </c>
      <c r="AM97" s="142"/>
      <c r="AN97" s="142">
        <v>0</v>
      </c>
      <c r="AO97" s="142">
        <v>0</v>
      </c>
      <c r="AP97" s="142">
        <v>0</v>
      </c>
      <c r="AQ97" s="142">
        <v>0</v>
      </c>
      <c r="AR97" s="142">
        <v>0</v>
      </c>
      <c r="AS97" s="142">
        <v>0</v>
      </c>
      <c r="AT97" s="142">
        <v>0</v>
      </c>
      <c r="AU97" s="142">
        <v>0</v>
      </c>
      <c r="AV97" s="142">
        <v>0</v>
      </c>
      <c r="AW97" s="150">
        <v>1</v>
      </c>
      <c r="AX97" s="150">
        <v>0</v>
      </c>
      <c r="AY97" s="113">
        <v>0</v>
      </c>
    </row>
    <row r="98" spans="1:52" ht="15" x14ac:dyDescent="0.2">
      <c r="B98" s="131">
        <v>87</v>
      </c>
      <c r="C98" s="144" t="s">
        <v>1192</v>
      </c>
      <c r="D98" s="145"/>
      <c r="E98" s="176" t="s">
        <v>1148</v>
      </c>
      <c r="F98" s="162" t="s">
        <v>1109</v>
      </c>
      <c r="G98" s="140"/>
      <c r="H98" s="140"/>
      <c r="I98" s="140"/>
      <c r="J98" s="140"/>
      <c r="K98" s="140"/>
      <c r="L98" s="140"/>
      <c r="M98" s="140"/>
      <c r="N98" s="140"/>
      <c r="O98" s="140"/>
      <c r="P98" s="140"/>
      <c r="Q98" s="140"/>
      <c r="R98" s="140"/>
      <c r="S98" s="140"/>
      <c r="T98" s="140"/>
      <c r="U98" s="140"/>
      <c r="V98" s="158"/>
      <c r="W98" s="141"/>
      <c r="X98" s="141"/>
      <c r="Y98" s="140"/>
      <c r="Z98" s="140"/>
      <c r="AA98" s="140"/>
      <c r="AB98" s="140"/>
      <c r="AC98" s="140"/>
      <c r="AD98" s="140"/>
      <c r="AE98" s="141"/>
      <c r="AF98" s="141"/>
      <c r="AG98" s="141"/>
      <c r="AH98" s="141"/>
      <c r="AI98" s="141"/>
      <c r="AJ98" s="141"/>
      <c r="AK98" s="141"/>
      <c r="AL98" s="142">
        <f t="shared" si="5"/>
        <v>0</v>
      </c>
      <c r="AM98" s="142"/>
      <c r="AN98" s="142">
        <v>0</v>
      </c>
      <c r="AO98" s="142">
        <v>0</v>
      </c>
      <c r="AP98" s="142">
        <v>0</v>
      </c>
      <c r="AQ98" s="142">
        <v>0</v>
      </c>
      <c r="AR98" s="142">
        <v>0</v>
      </c>
      <c r="AS98" s="142">
        <v>0</v>
      </c>
      <c r="AT98" s="142">
        <v>0</v>
      </c>
      <c r="AU98" s="142">
        <v>0</v>
      </c>
      <c r="AV98" s="142">
        <v>0</v>
      </c>
      <c r="AW98" s="150">
        <v>1</v>
      </c>
      <c r="AX98" s="150">
        <v>0</v>
      </c>
      <c r="AY98" s="113">
        <v>0</v>
      </c>
    </row>
    <row r="99" spans="1:52" ht="15" x14ac:dyDescent="0.2">
      <c r="B99" s="131">
        <v>88</v>
      </c>
      <c r="C99" s="144" t="s">
        <v>1193</v>
      </c>
      <c r="D99" s="145"/>
      <c r="E99" s="176" t="s">
        <v>1148</v>
      </c>
      <c r="F99" s="162" t="s">
        <v>1109</v>
      </c>
      <c r="G99" s="140"/>
      <c r="H99" s="140"/>
      <c r="I99" s="140"/>
      <c r="J99" s="140"/>
      <c r="K99" s="140"/>
      <c r="L99" s="140"/>
      <c r="M99" s="140"/>
      <c r="N99" s="140"/>
      <c r="O99" s="140"/>
      <c r="P99" s="140"/>
      <c r="Q99" s="140"/>
      <c r="R99" s="140"/>
      <c r="S99" s="140"/>
      <c r="T99" s="140"/>
      <c r="U99" s="140"/>
      <c r="V99" s="158"/>
      <c r="W99" s="141"/>
      <c r="X99" s="141"/>
      <c r="Y99" s="140"/>
      <c r="Z99" s="140"/>
      <c r="AA99" s="140"/>
      <c r="AB99" s="140"/>
      <c r="AC99" s="140"/>
      <c r="AD99" s="140"/>
      <c r="AE99" s="141"/>
      <c r="AF99" s="141"/>
      <c r="AG99" s="141"/>
      <c r="AH99" s="141"/>
      <c r="AI99" s="141"/>
      <c r="AJ99" s="141"/>
      <c r="AK99" s="141"/>
      <c r="AL99" s="142">
        <f t="shared" si="5"/>
        <v>0</v>
      </c>
      <c r="AM99" s="142"/>
      <c r="AN99" s="142">
        <v>0</v>
      </c>
      <c r="AO99" s="142">
        <v>0</v>
      </c>
      <c r="AP99" s="142">
        <v>0</v>
      </c>
      <c r="AQ99" s="142">
        <v>0</v>
      </c>
      <c r="AR99" s="142">
        <v>0</v>
      </c>
      <c r="AS99" s="142">
        <v>0</v>
      </c>
      <c r="AT99" s="142">
        <v>0</v>
      </c>
      <c r="AU99" s="142">
        <v>0</v>
      </c>
      <c r="AV99" s="142">
        <v>1</v>
      </c>
      <c r="AW99" s="150">
        <v>1</v>
      </c>
      <c r="AX99" s="150">
        <v>1</v>
      </c>
      <c r="AY99" s="113">
        <v>0</v>
      </c>
    </row>
    <row r="100" spans="1:52" ht="15" x14ac:dyDescent="0.2">
      <c r="B100" s="131">
        <v>89</v>
      </c>
      <c r="C100" s="126" t="s">
        <v>1194</v>
      </c>
      <c r="D100" s="145"/>
      <c r="E100" s="176" t="s">
        <v>1148</v>
      </c>
      <c r="F100" s="162" t="s">
        <v>1109</v>
      </c>
      <c r="G100" s="140"/>
      <c r="H100" s="140"/>
      <c r="I100" s="140"/>
      <c r="J100" s="140"/>
      <c r="K100" s="140"/>
      <c r="L100" s="140"/>
      <c r="M100" s="140"/>
      <c r="N100" s="140"/>
      <c r="O100" s="140"/>
      <c r="P100" s="140"/>
      <c r="Q100" s="140"/>
      <c r="R100" s="140"/>
      <c r="S100" s="140"/>
      <c r="T100" s="140"/>
      <c r="U100" s="140"/>
      <c r="V100" s="158"/>
      <c r="W100" s="141"/>
      <c r="X100" s="141"/>
      <c r="Y100" s="140"/>
      <c r="Z100" s="140"/>
      <c r="AA100" s="140"/>
      <c r="AB100" s="140"/>
      <c r="AC100" s="140"/>
      <c r="AD100" s="140"/>
      <c r="AE100" s="141"/>
      <c r="AF100" s="141"/>
      <c r="AG100" s="141"/>
      <c r="AH100" s="141"/>
      <c r="AI100" s="141"/>
      <c r="AJ100" s="141"/>
      <c r="AK100" s="141"/>
      <c r="AL100" s="142">
        <f t="shared" si="5"/>
        <v>0</v>
      </c>
      <c r="AM100" s="142"/>
      <c r="AN100" s="142">
        <v>0</v>
      </c>
      <c r="AO100" s="142">
        <v>0</v>
      </c>
      <c r="AP100" s="142">
        <v>0</v>
      </c>
      <c r="AQ100" s="142">
        <v>0</v>
      </c>
      <c r="AR100" s="142">
        <v>0</v>
      </c>
      <c r="AS100" s="142">
        <v>0</v>
      </c>
      <c r="AT100" s="142">
        <v>0</v>
      </c>
      <c r="AU100" s="142">
        <v>0</v>
      </c>
      <c r="AV100" s="142">
        <v>0</v>
      </c>
      <c r="AW100" s="150">
        <v>0</v>
      </c>
      <c r="AX100" s="150">
        <v>0</v>
      </c>
      <c r="AY100" s="113">
        <v>1</v>
      </c>
    </row>
    <row r="101" spans="1:52" ht="12.75" customHeight="1" x14ac:dyDescent="0.2">
      <c r="B101" s="131">
        <v>90</v>
      </c>
      <c r="C101" s="126" t="s">
        <v>1195</v>
      </c>
      <c r="D101" s="145"/>
      <c r="E101" s="176" t="s">
        <v>1115</v>
      </c>
      <c r="F101" s="162" t="s">
        <v>1109</v>
      </c>
      <c r="G101" s="140"/>
      <c r="H101" s="140"/>
      <c r="I101" s="140"/>
      <c r="J101" s="140"/>
      <c r="K101" s="140"/>
      <c r="L101" s="140"/>
      <c r="M101" s="140"/>
      <c r="N101" s="140"/>
      <c r="O101" s="140"/>
      <c r="P101" s="140"/>
      <c r="Q101" s="140"/>
      <c r="R101" s="140"/>
      <c r="S101" s="140"/>
      <c r="T101" s="140"/>
      <c r="U101" s="140"/>
      <c r="V101" s="158"/>
      <c r="W101" s="141"/>
      <c r="X101" s="141"/>
      <c r="Y101" s="140"/>
      <c r="Z101" s="140"/>
      <c r="AA101" s="140"/>
      <c r="AB101" s="140"/>
      <c r="AC101" s="140"/>
      <c r="AD101" s="140"/>
      <c r="AE101" s="141"/>
      <c r="AF101" s="141"/>
      <c r="AG101" s="141"/>
      <c r="AH101" s="141"/>
      <c r="AI101" s="141"/>
      <c r="AJ101" s="141"/>
      <c r="AK101" s="141"/>
      <c r="AL101" s="142">
        <f t="shared" si="5"/>
        <v>0</v>
      </c>
      <c r="AM101" s="142"/>
      <c r="AN101" s="142">
        <v>0</v>
      </c>
      <c r="AO101" s="142">
        <v>0</v>
      </c>
      <c r="AP101" s="142">
        <v>0</v>
      </c>
      <c r="AQ101" s="142">
        <v>0</v>
      </c>
      <c r="AR101" s="142">
        <v>0</v>
      </c>
      <c r="AS101" s="142">
        <v>0</v>
      </c>
      <c r="AT101" s="142">
        <v>0</v>
      </c>
      <c r="AU101" s="142">
        <v>0</v>
      </c>
      <c r="AV101" s="142">
        <v>0</v>
      </c>
      <c r="AW101" s="150">
        <v>0</v>
      </c>
      <c r="AX101" s="150">
        <v>0</v>
      </c>
      <c r="AY101" s="113">
        <v>0</v>
      </c>
    </row>
    <row r="102" spans="1:52" ht="12.75" customHeight="1" x14ac:dyDescent="0.2">
      <c r="B102" s="131">
        <v>91</v>
      </c>
      <c r="C102" s="126" t="s">
        <v>1361</v>
      </c>
      <c r="D102" s="145"/>
      <c r="E102" s="176" t="s">
        <v>1148</v>
      </c>
      <c r="F102" s="162" t="s">
        <v>1109</v>
      </c>
      <c r="G102" s="140"/>
      <c r="H102" s="140"/>
      <c r="I102" s="140"/>
      <c r="J102" s="140"/>
      <c r="K102" s="140"/>
      <c r="L102" s="140"/>
      <c r="M102" s="140"/>
      <c r="N102" s="140"/>
      <c r="O102" s="140">
        <v>2</v>
      </c>
      <c r="P102" s="140"/>
      <c r="Q102" s="140"/>
      <c r="R102" s="140"/>
      <c r="S102" s="140"/>
      <c r="T102" s="140"/>
      <c r="U102" s="140"/>
      <c r="V102" s="158"/>
      <c r="W102" s="141"/>
      <c r="X102" s="141"/>
      <c r="Y102" s="140"/>
      <c r="Z102" s="140"/>
      <c r="AA102" s="140"/>
      <c r="AB102" s="140"/>
      <c r="AC102" s="140"/>
      <c r="AD102" s="140"/>
      <c r="AE102" s="141"/>
      <c r="AF102" s="141"/>
      <c r="AG102" s="141"/>
      <c r="AH102" s="141"/>
      <c r="AI102" s="141"/>
      <c r="AJ102" s="141"/>
      <c r="AK102" s="141"/>
      <c r="AL102" s="142">
        <f t="shared" si="5"/>
        <v>2</v>
      </c>
      <c r="AM102" s="142"/>
      <c r="AN102" s="142">
        <v>0</v>
      </c>
      <c r="AO102" s="142">
        <v>0</v>
      </c>
      <c r="AP102" s="142">
        <v>0</v>
      </c>
      <c r="AQ102" s="142">
        <v>0</v>
      </c>
      <c r="AR102" s="142">
        <v>0</v>
      </c>
      <c r="AS102" s="142">
        <v>0</v>
      </c>
      <c r="AT102" s="142">
        <v>0</v>
      </c>
      <c r="AU102" s="142">
        <v>0</v>
      </c>
      <c r="AV102" s="142">
        <v>0</v>
      </c>
      <c r="AW102" s="150">
        <v>0</v>
      </c>
      <c r="AX102" s="150">
        <v>0</v>
      </c>
      <c r="AY102" s="113">
        <v>0</v>
      </c>
    </row>
    <row r="103" spans="1:52" ht="12.75" customHeight="1" x14ac:dyDescent="0.2">
      <c r="B103" s="131">
        <v>92</v>
      </c>
      <c r="C103" s="126" t="s">
        <v>1283</v>
      </c>
      <c r="D103" s="145"/>
      <c r="E103" s="176" t="s">
        <v>1148</v>
      </c>
      <c r="F103" s="162" t="s">
        <v>1109</v>
      </c>
      <c r="G103" s="140"/>
      <c r="H103" s="140"/>
      <c r="I103" s="140"/>
      <c r="J103" s="140"/>
      <c r="K103" s="140"/>
      <c r="L103" s="140"/>
      <c r="M103" s="140"/>
      <c r="N103" s="140"/>
      <c r="O103" s="140"/>
      <c r="P103" s="140"/>
      <c r="Q103" s="140"/>
      <c r="R103" s="140"/>
      <c r="S103" s="140"/>
      <c r="T103" s="140"/>
      <c r="U103" s="140"/>
      <c r="V103" s="158"/>
      <c r="W103" s="141"/>
      <c r="X103" s="141"/>
      <c r="Y103" s="140"/>
      <c r="Z103" s="140"/>
      <c r="AA103" s="140"/>
      <c r="AB103" s="140"/>
      <c r="AC103" s="140"/>
      <c r="AD103" s="140"/>
      <c r="AE103" s="141"/>
      <c r="AF103" s="141"/>
      <c r="AG103" s="141"/>
      <c r="AH103" s="141"/>
      <c r="AI103" s="141"/>
      <c r="AJ103" s="141"/>
      <c r="AK103" s="141"/>
      <c r="AL103" s="142">
        <f t="shared" si="5"/>
        <v>0</v>
      </c>
      <c r="AM103" s="142"/>
      <c r="AN103" s="142">
        <v>1</v>
      </c>
      <c r="AO103" s="142">
        <v>0</v>
      </c>
      <c r="AP103" s="142">
        <v>0</v>
      </c>
      <c r="AQ103" s="142">
        <v>0</v>
      </c>
      <c r="AR103" s="142">
        <v>0</v>
      </c>
      <c r="AS103" s="142">
        <v>0</v>
      </c>
      <c r="AT103" s="142">
        <v>0</v>
      </c>
      <c r="AU103" s="142">
        <v>0</v>
      </c>
      <c r="AV103" s="142">
        <v>0</v>
      </c>
      <c r="AW103" s="150">
        <v>0</v>
      </c>
      <c r="AX103" s="150">
        <v>0</v>
      </c>
      <c r="AY103" s="113">
        <v>0</v>
      </c>
    </row>
    <row r="104" spans="1:52" ht="12.75" customHeight="1" x14ac:dyDescent="0.2">
      <c r="B104" s="131">
        <v>93</v>
      </c>
      <c r="C104" s="126" t="s">
        <v>1362</v>
      </c>
      <c r="D104" s="145"/>
      <c r="E104" s="176" t="s">
        <v>1148</v>
      </c>
      <c r="F104" s="162" t="s">
        <v>1109</v>
      </c>
      <c r="G104" s="140"/>
      <c r="H104" s="140"/>
      <c r="I104" s="140"/>
      <c r="J104" s="140"/>
      <c r="K104" s="140"/>
      <c r="L104" s="140"/>
      <c r="M104" s="140"/>
      <c r="N104" s="140"/>
      <c r="O104" s="140"/>
      <c r="P104" s="140"/>
      <c r="Q104" s="140"/>
      <c r="R104" s="140">
        <v>1</v>
      </c>
      <c r="S104" s="140"/>
      <c r="T104" s="140"/>
      <c r="U104" s="140"/>
      <c r="V104" s="158"/>
      <c r="W104" s="141"/>
      <c r="X104" s="141"/>
      <c r="Y104" s="140"/>
      <c r="Z104" s="140"/>
      <c r="AA104" s="140"/>
      <c r="AB104" s="140"/>
      <c r="AC104" s="140"/>
      <c r="AD104" s="140"/>
      <c r="AE104" s="141"/>
      <c r="AF104" s="141"/>
      <c r="AG104" s="141"/>
      <c r="AH104" s="141"/>
      <c r="AI104" s="141"/>
      <c r="AJ104" s="141"/>
      <c r="AK104" s="141"/>
      <c r="AL104" s="142">
        <f t="shared" si="5"/>
        <v>1</v>
      </c>
      <c r="AM104" s="142"/>
      <c r="AN104" s="142">
        <v>0</v>
      </c>
      <c r="AO104" s="142">
        <v>1</v>
      </c>
      <c r="AP104" s="142">
        <v>0</v>
      </c>
      <c r="AQ104" s="142">
        <v>0</v>
      </c>
      <c r="AR104" s="142">
        <v>0</v>
      </c>
      <c r="AS104" s="142">
        <v>0</v>
      </c>
      <c r="AT104" s="142">
        <v>0</v>
      </c>
      <c r="AU104" s="142">
        <v>0</v>
      </c>
      <c r="AV104" s="142">
        <v>0</v>
      </c>
      <c r="AW104" s="150">
        <v>2</v>
      </c>
      <c r="AX104" s="150">
        <v>0</v>
      </c>
      <c r="AY104" s="113">
        <v>0</v>
      </c>
    </row>
    <row r="105" spans="1:52" ht="12.75" customHeight="1" x14ac:dyDescent="0.2">
      <c r="B105" s="131">
        <v>94</v>
      </c>
      <c r="C105" s="126" t="s">
        <v>1337</v>
      </c>
      <c r="D105" s="145"/>
      <c r="E105" s="176" t="s">
        <v>1148</v>
      </c>
      <c r="F105" s="162" t="s">
        <v>1109</v>
      </c>
      <c r="G105" s="140"/>
      <c r="H105" s="140"/>
      <c r="I105" s="140"/>
      <c r="J105" s="140"/>
      <c r="K105" s="140"/>
      <c r="L105" s="140">
        <v>1</v>
      </c>
      <c r="M105" s="140"/>
      <c r="N105" s="140"/>
      <c r="O105" s="140"/>
      <c r="P105" s="140"/>
      <c r="Q105" s="140"/>
      <c r="R105" s="140"/>
      <c r="S105" s="140"/>
      <c r="T105" s="140"/>
      <c r="U105" s="140"/>
      <c r="V105" s="158"/>
      <c r="W105" s="141"/>
      <c r="X105" s="141"/>
      <c r="Y105" s="140"/>
      <c r="Z105" s="140"/>
      <c r="AA105" s="140"/>
      <c r="AB105" s="140"/>
      <c r="AC105" s="140"/>
      <c r="AD105" s="140"/>
      <c r="AE105" s="141"/>
      <c r="AF105" s="141"/>
      <c r="AG105" s="141"/>
      <c r="AH105" s="141"/>
      <c r="AI105" s="141"/>
      <c r="AJ105" s="141"/>
      <c r="AK105" s="141"/>
      <c r="AL105" s="142">
        <f t="shared" si="5"/>
        <v>1</v>
      </c>
      <c r="AM105" s="142"/>
      <c r="AN105" s="142">
        <v>0</v>
      </c>
      <c r="AO105" s="142">
        <v>0</v>
      </c>
      <c r="AP105" s="142">
        <v>0</v>
      </c>
      <c r="AQ105" s="142">
        <v>0</v>
      </c>
      <c r="AR105" s="142">
        <v>0</v>
      </c>
      <c r="AS105" s="142">
        <v>0</v>
      </c>
      <c r="AT105" s="142">
        <v>0</v>
      </c>
      <c r="AU105" s="142">
        <v>0</v>
      </c>
      <c r="AV105" s="142">
        <v>0</v>
      </c>
      <c r="AW105" s="150">
        <v>0</v>
      </c>
      <c r="AX105" s="150">
        <v>0</v>
      </c>
      <c r="AY105" s="113">
        <v>0</v>
      </c>
    </row>
    <row r="106" spans="1:52" ht="12.75" customHeight="1" x14ac:dyDescent="0.2">
      <c r="B106" s="131">
        <v>95</v>
      </c>
      <c r="C106" s="126" t="s">
        <v>1284</v>
      </c>
      <c r="D106" s="145"/>
      <c r="E106" s="176" t="s">
        <v>1148</v>
      </c>
      <c r="F106" s="162" t="s">
        <v>1109</v>
      </c>
      <c r="G106" s="140"/>
      <c r="H106" s="140"/>
      <c r="I106" s="140"/>
      <c r="J106" s="140"/>
      <c r="K106" s="140"/>
      <c r="L106" s="140"/>
      <c r="M106" s="140"/>
      <c r="N106" s="140"/>
      <c r="O106" s="140"/>
      <c r="P106" s="140"/>
      <c r="Q106" s="140">
        <v>1</v>
      </c>
      <c r="R106" s="140">
        <v>1</v>
      </c>
      <c r="S106" s="140"/>
      <c r="T106" s="140"/>
      <c r="U106" s="140"/>
      <c r="V106" s="158"/>
      <c r="W106" s="141"/>
      <c r="X106" s="141"/>
      <c r="Y106" s="140"/>
      <c r="Z106" s="140"/>
      <c r="AA106" s="140"/>
      <c r="AB106" s="140"/>
      <c r="AC106" s="140"/>
      <c r="AD106" s="140"/>
      <c r="AE106" s="141"/>
      <c r="AF106" s="141"/>
      <c r="AG106" s="141"/>
      <c r="AH106" s="141"/>
      <c r="AI106" s="141"/>
      <c r="AJ106" s="141"/>
      <c r="AK106" s="141"/>
      <c r="AL106" s="142">
        <f t="shared" si="5"/>
        <v>2</v>
      </c>
      <c r="AM106" s="142"/>
      <c r="AN106" s="142">
        <v>0</v>
      </c>
      <c r="AO106" s="142">
        <v>0</v>
      </c>
      <c r="AP106" s="142">
        <v>0</v>
      </c>
      <c r="AQ106" s="142">
        <v>0</v>
      </c>
      <c r="AR106" s="142">
        <v>0</v>
      </c>
      <c r="AS106" s="142">
        <v>0</v>
      </c>
      <c r="AT106" s="142">
        <v>0</v>
      </c>
      <c r="AU106" s="142">
        <v>0</v>
      </c>
      <c r="AV106" s="142">
        <v>0</v>
      </c>
      <c r="AW106" s="150">
        <v>0</v>
      </c>
      <c r="AX106" s="150">
        <v>0</v>
      </c>
      <c r="AY106" s="113">
        <v>0</v>
      </c>
    </row>
    <row r="107" spans="1:52" ht="15" customHeight="1" x14ac:dyDescent="0.2">
      <c r="B107" s="131">
        <v>96</v>
      </c>
      <c r="C107" s="177" t="s">
        <v>1196</v>
      </c>
      <c r="D107" s="177"/>
      <c r="E107" s="177"/>
      <c r="F107" s="177"/>
      <c r="G107" s="177"/>
      <c r="H107" s="177"/>
      <c r="I107" s="177"/>
      <c r="J107" s="177"/>
      <c r="K107" s="177"/>
      <c r="L107" s="177"/>
      <c r="M107" s="177"/>
      <c r="N107" s="177"/>
      <c r="O107" s="177"/>
      <c r="P107" s="177"/>
      <c r="Q107" s="177"/>
      <c r="R107" s="177"/>
      <c r="S107" s="177"/>
      <c r="T107" s="177"/>
      <c r="U107" s="177"/>
      <c r="V107" s="177"/>
      <c r="W107" s="177"/>
      <c r="X107" s="177"/>
      <c r="Y107" s="177"/>
      <c r="Z107" s="177"/>
      <c r="AA107" s="177"/>
      <c r="AB107" s="177"/>
      <c r="AC107" s="177"/>
      <c r="AD107" s="177"/>
      <c r="AE107" s="177"/>
      <c r="AF107" s="177"/>
      <c r="AG107" s="177"/>
      <c r="AH107" s="177"/>
      <c r="AI107" s="177"/>
      <c r="AJ107" s="177"/>
      <c r="AK107" s="177"/>
      <c r="AL107" s="142">
        <f t="shared" si="5"/>
        <v>0</v>
      </c>
      <c r="AM107" s="142"/>
      <c r="AN107" s="142">
        <v>0</v>
      </c>
      <c r="AO107" s="142">
        <v>0</v>
      </c>
      <c r="AP107" s="142">
        <v>0</v>
      </c>
      <c r="AQ107" s="142">
        <v>0</v>
      </c>
      <c r="AR107" s="142">
        <v>0</v>
      </c>
      <c r="AS107" s="142">
        <v>0</v>
      </c>
      <c r="AT107" s="142">
        <v>0</v>
      </c>
      <c r="AU107" s="142">
        <v>0</v>
      </c>
      <c r="AV107" s="142">
        <v>0</v>
      </c>
      <c r="AW107" s="150">
        <v>0</v>
      </c>
      <c r="AX107" s="150">
        <v>0</v>
      </c>
      <c r="AY107" s="150">
        <v>0</v>
      </c>
    </row>
    <row r="108" spans="1:52" ht="15" customHeight="1" x14ac:dyDescent="0.2">
      <c r="B108" s="131">
        <v>97</v>
      </c>
      <c r="C108" s="145" t="s">
        <v>1197</v>
      </c>
      <c r="D108" s="145"/>
      <c r="E108" s="178" t="s">
        <v>1108</v>
      </c>
      <c r="F108" s="162" t="s">
        <v>1109</v>
      </c>
      <c r="G108" s="140"/>
      <c r="H108" s="140"/>
      <c r="I108" s="140"/>
      <c r="J108" s="140"/>
      <c r="K108" s="140"/>
      <c r="L108" s="140"/>
      <c r="M108" s="140"/>
      <c r="N108" s="140"/>
      <c r="O108" s="140"/>
      <c r="P108" s="140"/>
      <c r="Q108" s="140"/>
      <c r="R108" s="140"/>
      <c r="S108" s="140"/>
      <c r="T108" s="140"/>
      <c r="U108" s="140"/>
      <c r="V108" s="158"/>
      <c r="W108" s="141"/>
      <c r="X108" s="141"/>
      <c r="Y108" s="140"/>
      <c r="Z108" s="140"/>
      <c r="AA108" s="140"/>
      <c r="AB108" s="140"/>
      <c r="AC108" s="140"/>
      <c r="AD108" s="140"/>
      <c r="AE108" s="141"/>
      <c r="AF108" s="141"/>
      <c r="AG108" s="141"/>
      <c r="AH108" s="141"/>
      <c r="AI108" s="141"/>
      <c r="AJ108" s="141"/>
      <c r="AK108" s="141"/>
      <c r="AL108" s="142">
        <f t="shared" si="5"/>
        <v>0</v>
      </c>
      <c r="AM108" s="142"/>
      <c r="AN108" s="142">
        <v>0</v>
      </c>
      <c r="AO108" s="142">
        <v>0</v>
      </c>
      <c r="AP108" s="142">
        <v>0</v>
      </c>
      <c r="AQ108" s="142">
        <v>0</v>
      </c>
      <c r="AR108" s="142">
        <v>0</v>
      </c>
      <c r="AS108" s="142">
        <v>0</v>
      </c>
      <c r="AT108" s="142">
        <v>1</v>
      </c>
      <c r="AU108" s="142">
        <v>0</v>
      </c>
      <c r="AV108" s="142">
        <v>0</v>
      </c>
      <c r="AW108" s="150">
        <v>1</v>
      </c>
      <c r="AX108" s="150">
        <v>0</v>
      </c>
      <c r="AY108" s="113">
        <v>1</v>
      </c>
    </row>
    <row r="109" spans="1:52" ht="15" customHeight="1" x14ac:dyDescent="0.2">
      <c r="A109" s="85" t="s">
        <v>1110</v>
      </c>
      <c r="B109" s="131">
        <v>98</v>
      </c>
      <c r="C109" s="163" t="s">
        <v>1198</v>
      </c>
      <c r="D109" s="161"/>
      <c r="E109" s="144" t="s">
        <v>1108</v>
      </c>
      <c r="F109" s="162" t="s">
        <v>1109</v>
      </c>
      <c r="G109" s="140"/>
      <c r="H109" s="140"/>
      <c r="I109" s="140"/>
      <c r="J109" s="140"/>
      <c r="K109" s="140"/>
      <c r="L109" s="140"/>
      <c r="M109" s="140"/>
      <c r="N109" s="140"/>
      <c r="O109" s="140"/>
      <c r="P109" s="140"/>
      <c r="Q109" s="140"/>
      <c r="R109" s="140"/>
      <c r="S109" s="140"/>
      <c r="T109" s="140"/>
      <c r="U109" s="140"/>
      <c r="V109" s="158"/>
      <c r="W109" s="141"/>
      <c r="X109" s="141"/>
      <c r="Y109" s="140"/>
      <c r="Z109" s="140"/>
      <c r="AA109" s="140"/>
      <c r="AB109" s="140"/>
      <c r="AC109" s="140"/>
      <c r="AD109" s="140"/>
      <c r="AE109" s="141"/>
      <c r="AF109" s="141"/>
      <c r="AG109" s="141"/>
      <c r="AH109" s="141"/>
      <c r="AI109" s="141"/>
      <c r="AJ109" s="141"/>
      <c r="AK109" s="141"/>
      <c r="AL109" s="142">
        <f t="shared" ref="AL109:AL155" si="6">SUM(G109:AJ109)</f>
        <v>0</v>
      </c>
      <c r="AM109" s="142"/>
      <c r="AN109" s="142">
        <v>2</v>
      </c>
      <c r="AO109" s="142">
        <v>0</v>
      </c>
      <c r="AP109" s="142">
        <v>1</v>
      </c>
      <c r="AQ109" s="142">
        <v>5</v>
      </c>
      <c r="AR109" s="142">
        <v>2</v>
      </c>
      <c r="AS109" s="142">
        <v>6</v>
      </c>
      <c r="AT109" s="142">
        <v>2</v>
      </c>
      <c r="AU109" s="142">
        <v>9</v>
      </c>
      <c r="AV109" s="142">
        <v>7</v>
      </c>
      <c r="AW109" s="150">
        <v>9</v>
      </c>
      <c r="AX109" s="150">
        <v>7</v>
      </c>
      <c r="AY109" s="113">
        <v>1</v>
      </c>
      <c r="AZ109" s="85" t="s">
        <v>1110</v>
      </c>
    </row>
    <row r="110" spans="1:52" ht="15" customHeight="1" x14ac:dyDescent="0.2">
      <c r="B110" s="131">
        <v>99</v>
      </c>
      <c r="C110" s="163" t="s">
        <v>1199</v>
      </c>
      <c r="D110" s="161"/>
      <c r="E110" s="144" t="s">
        <v>1108</v>
      </c>
      <c r="F110" s="162" t="s">
        <v>1109</v>
      </c>
      <c r="G110" s="140"/>
      <c r="H110" s="140"/>
      <c r="I110" s="140"/>
      <c r="J110" s="140"/>
      <c r="K110" s="140"/>
      <c r="L110" s="140"/>
      <c r="M110" s="140"/>
      <c r="N110" s="140"/>
      <c r="O110" s="140"/>
      <c r="P110" s="140"/>
      <c r="Q110" s="140"/>
      <c r="R110" s="140"/>
      <c r="S110" s="140"/>
      <c r="T110" s="140"/>
      <c r="U110" s="140"/>
      <c r="V110" s="158"/>
      <c r="W110" s="141"/>
      <c r="X110" s="141"/>
      <c r="Y110" s="140"/>
      <c r="Z110" s="140"/>
      <c r="AA110" s="140"/>
      <c r="AC110" s="140"/>
      <c r="AD110" s="140"/>
      <c r="AE110" s="141"/>
      <c r="AF110" s="141"/>
      <c r="AG110" s="141"/>
      <c r="AH110" s="141"/>
      <c r="AI110" s="141"/>
      <c r="AJ110" s="141"/>
      <c r="AK110" s="141"/>
      <c r="AL110" s="142">
        <f t="shared" si="6"/>
        <v>0</v>
      </c>
      <c r="AM110" s="142"/>
      <c r="AN110" s="142">
        <v>0</v>
      </c>
      <c r="AO110" s="142">
        <v>0</v>
      </c>
      <c r="AP110" s="142">
        <v>0</v>
      </c>
      <c r="AQ110" s="142">
        <v>0</v>
      </c>
      <c r="AR110" s="142">
        <v>0</v>
      </c>
      <c r="AS110" s="142">
        <v>0</v>
      </c>
      <c r="AT110" s="142">
        <v>0</v>
      </c>
      <c r="AU110" s="142">
        <v>0</v>
      </c>
      <c r="AV110" s="142">
        <v>0</v>
      </c>
      <c r="AW110" s="150">
        <v>0</v>
      </c>
      <c r="AX110" s="150">
        <v>0</v>
      </c>
      <c r="AY110" s="113">
        <v>2</v>
      </c>
    </row>
    <row r="111" spans="1:52" ht="15" customHeight="1" x14ac:dyDescent="0.2">
      <c r="B111" s="131">
        <v>100</v>
      </c>
      <c r="C111" s="163" t="s">
        <v>1200</v>
      </c>
      <c r="D111" s="161"/>
      <c r="E111" s="144" t="s">
        <v>1108</v>
      </c>
      <c r="F111" s="162" t="s">
        <v>1109</v>
      </c>
      <c r="G111" s="140"/>
      <c r="H111" s="140"/>
      <c r="I111" s="140"/>
      <c r="J111" s="140"/>
      <c r="K111" s="140"/>
      <c r="L111" s="140"/>
      <c r="M111" s="140"/>
      <c r="N111" s="140"/>
      <c r="O111" s="140"/>
      <c r="P111" s="140"/>
      <c r="Q111" s="140"/>
      <c r="R111" s="140"/>
      <c r="S111" s="140"/>
      <c r="T111" s="140"/>
      <c r="U111" s="140"/>
      <c r="V111" s="158"/>
      <c r="W111" s="141"/>
      <c r="X111" s="141"/>
      <c r="Y111" s="140"/>
      <c r="Z111" s="140"/>
      <c r="AA111" s="140"/>
      <c r="AB111" s="140"/>
      <c r="AC111" s="140"/>
      <c r="AD111" s="140"/>
      <c r="AE111" s="141"/>
      <c r="AF111" s="141"/>
      <c r="AG111" s="141"/>
      <c r="AH111" s="141"/>
      <c r="AI111" s="141"/>
      <c r="AJ111" s="141"/>
      <c r="AK111" s="141"/>
      <c r="AL111" s="142">
        <f t="shared" si="6"/>
        <v>0</v>
      </c>
      <c r="AM111" s="142"/>
      <c r="AN111" s="142">
        <v>0</v>
      </c>
      <c r="AO111" s="142">
        <v>0</v>
      </c>
      <c r="AP111" s="142">
        <v>0</v>
      </c>
      <c r="AQ111" s="142">
        <v>0</v>
      </c>
      <c r="AR111" s="142">
        <v>0</v>
      </c>
      <c r="AS111" s="142">
        <v>1</v>
      </c>
      <c r="AT111" s="142">
        <v>0</v>
      </c>
      <c r="AU111" s="142">
        <v>0</v>
      </c>
      <c r="AV111" s="142">
        <v>0</v>
      </c>
      <c r="AW111" s="150">
        <v>0</v>
      </c>
      <c r="AX111" s="150">
        <v>0</v>
      </c>
      <c r="AY111" s="113">
        <v>1</v>
      </c>
    </row>
    <row r="112" spans="1:52" ht="15" customHeight="1" x14ac:dyDescent="0.2">
      <c r="B112" s="131">
        <v>101</v>
      </c>
      <c r="C112" s="163" t="s">
        <v>1201</v>
      </c>
      <c r="D112" s="161"/>
      <c r="E112" s="144" t="s">
        <v>1108</v>
      </c>
      <c r="F112" s="162" t="s">
        <v>1109</v>
      </c>
      <c r="G112" s="140"/>
      <c r="H112" s="140"/>
      <c r="I112" s="140"/>
      <c r="J112" s="140"/>
      <c r="K112" s="140"/>
      <c r="L112" s="140"/>
      <c r="M112" s="140"/>
      <c r="N112" s="140"/>
      <c r="O112" s="140"/>
      <c r="P112" s="140"/>
      <c r="Q112" s="140"/>
      <c r="R112" s="140"/>
      <c r="S112" s="140"/>
      <c r="T112" s="140"/>
      <c r="U112" s="140"/>
      <c r="V112" s="158"/>
      <c r="W112" s="141"/>
      <c r="X112" s="141"/>
      <c r="Y112" s="140"/>
      <c r="Z112" s="140"/>
      <c r="AA112" s="140"/>
      <c r="AB112" s="140"/>
      <c r="AC112" s="140"/>
      <c r="AD112" s="140"/>
      <c r="AE112" s="141"/>
      <c r="AF112" s="141"/>
      <c r="AG112" s="141"/>
      <c r="AH112" s="141"/>
      <c r="AI112" s="141"/>
      <c r="AJ112" s="141"/>
      <c r="AK112" s="141"/>
      <c r="AL112" s="142">
        <f t="shared" si="6"/>
        <v>0</v>
      </c>
      <c r="AM112" s="142"/>
      <c r="AN112" s="142">
        <v>1</v>
      </c>
      <c r="AO112" s="142">
        <v>0</v>
      </c>
      <c r="AP112" s="142">
        <v>1</v>
      </c>
      <c r="AQ112" s="142">
        <v>0</v>
      </c>
      <c r="AR112" s="142">
        <v>1</v>
      </c>
      <c r="AS112" s="142">
        <v>0</v>
      </c>
      <c r="AT112" s="142">
        <v>0</v>
      </c>
      <c r="AU112" s="142">
        <v>0</v>
      </c>
      <c r="AV112" s="142">
        <v>1</v>
      </c>
      <c r="AW112" s="150">
        <v>1</v>
      </c>
      <c r="AX112" s="150">
        <v>2</v>
      </c>
      <c r="AY112" s="113">
        <v>2</v>
      </c>
    </row>
    <row r="113" spans="2:51" ht="15" customHeight="1" x14ac:dyDescent="0.2">
      <c r="B113" s="131">
        <v>102</v>
      </c>
      <c r="C113" s="163" t="s">
        <v>1202</v>
      </c>
      <c r="D113" s="161"/>
      <c r="E113" s="144" t="s">
        <v>1108</v>
      </c>
      <c r="F113" s="162" t="s">
        <v>1109</v>
      </c>
      <c r="G113" s="140"/>
      <c r="H113" s="140"/>
      <c r="I113" s="140"/>
      <c r="J113" s="140"/>
      <c r="K113" s="140"/>
      <c r="L113" s="140"/>
      <c r="M113" s="140"/>
      <c r="N113" s="140"/>
      <c r="O113" s="140"/>
      <c r="P113" s="140"/>
      <c r="Q113" s="140"/>
      <c r="R113" s="140"/>
      <c r="S113" s="140"/>
      <c r="T113" s="140"/>
      <c r="U113" s="140"/>
      <c r="V113" s="158"/>
      <c r="W113" s="141"/>
      <c r="X113" s="141"/>
      <c r="Y113" s="140"/>
      <c r="Z113" s="140"/>
      <c r="AA113" s="140"/>
      <c r="AB113" s="140"/>
      <c r="AC113" s="140"/>
      <c r="AD113" s="140"/>
      <c r="AE113" s="141"/>
      <c r="AF113" s="141"/>
      <c r="AG113" s="141"/>
      <c r="AH113" s="141"/>
      <c r="AI113" s="141"/>
      <c r="AJ113" s="141"/>
      <c r="AK113" s="141"/>
      <c r="AL113" s="142">
        <f t="shared" si="6"/>
        <v>0</v>
      </c>
      <c r="AM113" s="142"/>
      <c r="AN113" s="142">
        <v>0</v>
      </c>
      <c r="AO113" s="142">
        <v>0</v>
      </c>
      <c r="AP113" s="142">
        <v>0</v>
      </c>
      <c r="AQ113" s="142">
        <v>0</v>
      </c>
      <c r="AR113" s="142">
        <v>0</v>
      </c>
      <c r="AS113" s="142">
        <v>0</v>
      </c>
      <c r="AT113" s="142">
        <v>0</v>
      </c>
      <c r="AU113" s="142">
        <v>0</v>
      </c>
      <c r="AV113" s="142">
        <v>0</v>
      </c>
      <c r="AW113" s="150">
        <v>1</v>
      </c>
      <c r="AX113" s="150">
        <v>0</v>
      </c>
      <c r="AY113" s="113">
        <v>0</v>
      </c>
    </row>
    <row r="114" spans="2:51" ht="15" customHeight="1" x14ac:dyDescent="0.2">
      <c r="B114" s="131">
        <v>103</v>
      </c>
      <c r="C114" s="163" t="s">
        <v>1203</v>
      </c>
      <c r="D114" s="161"/>
      <c r="E114" s="144" t="s">
        <v>1108</v>
      </c>
      <c r="F114" s="162" t="s">
        <v>1109</v>
      </c>
      <c r="G114" s="140"/>
      <c r="H114" s="140"/>
      <c r="I114" s="140"/>
      <c r="J114" s="140"/>
      <c r="K114" s="140"/>
      <c r="L114" s="140"/>
      <c r="M114" s="140"/>
      <c r="N114" s="140"/>
      <c r="O114" s="140"/>
      <c r="P114" s="140"/>
      <c r="Q114" s="140"/>
      <c r="R114" s="140"/>
      <c r="S114" s="140"/>
      <c r="T114" s="140"/>
      <c r="U114" s="140"/>
      <c r="V114" s="158"/>
      <c r="W114" s="141"/>
      <c r="X114" s="141"/>
      <c r="Y114" s="140"/>
      <c r="Z114" s="140"/>
      <c r="AA114" s="140"/>
      <c r="AB114" s="140"/>
      <c r="AC114" s="140"/>
      <c r="AD114" s="140"/>
      <c r="AE114" s="141"/>
      <c r="AF114" s="141"/>
      <c r="AG114" s="141"/>
      <c r="AH114" s="141"/>
      <c r="AI114" s="141"/>
      <c r="AJ114" s="141"/>
      <c r="AK114" s="141"/>
      <c r="AL114" s="142">
        <f t="shared" si="6"/>
        <v>0</v>
      </c>
      <c r="AM114" s="142"/>
      <c r="AN114" s="142">
        <v>1</v>
      </c>
      <c r="AO114" s="142">
        <v>0</v>
      </c>
      <c r="AP114" s="142">
        <v>0</v>
      </c>
      <c r="AQ114" s="142">
        <v>0</v>
      </c>
      <c r="AR114" s="142">
        <v>0</v>
      </c>
      <c r="AS114" s="142">
        <v>2</v>
      </c>
      <c r="AT114" s="142">
        <v>0</v>
      </c>
      <c r="AU114" s="142">
        <v>1</v>
      </c>
      <c r="AV114" s="142">
        <v>2</v>
      </c>
      <c r="AW114" s="150">
        <v>5</v>
      </c>
      <c r="AX114" s="150">
        <v>0</v>
      </c>
      <c r="AY114" s="113">
        <v>0</v>
      </c>
    </row>
    <row r="115" spans="2:51" ht="15" customHeight="1" x14ac:dyDescent="0.2">
      <c r="B115" s="131">
        <v>104</v>
      </c>
      <c r="C115" s="163" t="s">
        <v>1204</v>
      </c>
      <c r="D115" s="161"/>
      <c r="E115" s="144" t="s">
        <v>1108</v>
      </c>
      <c r="F115" s="162" t="s">
        <v>1109</v>
      </c>
      <c r="G115" s="140"/>
      <c r="H115" s="140"/>
      <c r="I115" s="140"/>
      <c r="J115" s="140"/>
      <c r="K115" s="140"/>
      <c r="L115" s="140"/>
      <c r="M115" s="140"/>
      <c r="N115" s="140"/>
      <c r="O115" s="140"/>
      <c r="P115" s="140"/>
      <c r="Q115" s="140"/>
      <c r="R115" s="140"/>
      <c r="S115" s="140"/>
      <c r="T115" s="140"/>
      <c r="U115" s="140"/>
      <c r="V115" s="158"/>
      <c r="W115" s="141"/>
      <c r="X115" s="141"/>
      <c r="Y115" s="140"/>
      <c r="Z115" s="140"/>
      <c r="AA115" s="140"/>
      <c r="AB115" s="140"/>
      <c r="AC115" s="140"/>
      <c r="AD115" s="140"/>
      <c r="AE115" s="141"/>
      <c r="AF115" s="141"/>
      <c r="AG115" s="141"/>
      <c r="AH115" s="141"/>
      <c r="AI115" s="141"/>
      <c r="AJ115" s="141"/>
      <c r="AK115" s="141"/>
      <c r="AL115" s="142">
        <f t="shared" si="6"/>
        <v>0</v>
      </c>
      <c r="AM115" s="142"/>
      <c r="AN115" s="142">
        <v>0</v>
      </c>
      <c r="AO115" s="142">
        <v>0</v>
      </c>
      <c r="AP115" s="142">
        <v>0</v>
      </c>
      <c r="AQ115" s="142">
        <v>0</v>
      </c>
      <c r="AR115" s="142">
        <v>0</v>
      </c>
      <c r="AS115" s="142">
        <v>0</v>
      </c>
      <c r="AT115" s="142">
        <v>0</v>
      </c>
      <c r="AU115" s="142">
        <v>0</v>
      </c>
      <c r="AV115" s="142">
        <v>0</v>
      </c>
      <c r="AW115" s="150">
        <v>6</v>
      </c>
      <c r="AX115" s="150">
        <v>0</v>
      </c>
      <c r="AY115" s="113">
        <v>0</v>
      </c>
    </row>
    <row r="116" spans="2:51" ht="16.5" customHeight="1" x14ac:dyDescent="0.2">
      <c r="B116" s="131">
        <v>105</v>
      </c>
      <c r="C116" s="163" t="s">
        <v>1205</v>
      </c>
      <c r="D116" s="161"/>
      <c r="E116" s="144" t="s">
        <v>1108</v>
      </c>
      <c r="F116" s="162" t="s">
        <v>1109</v>
      </c>
      <c r="G116" s="140"/>
      <c r="H116" s="140"/>
      <c r="I116" s="140"/>
      <c r="J116" s="140"/>
      <c r="K116" s="140"/>
      <c r="L116" s="140"/>
      <c r="M116" s="140"/>
      <c r="N116" s="140"/>
      <c r="O116" s="140"/>
      <c r="P116" s="140"/>
      <c r="Q116" s="140"/>
      <c r="R116" s="140"/>
      <c r="S116" s="140"/>
      <c r="T116" s="140"/>
      <c r="U116" s="140"/>
      <c r="V116" s="158"/>
      <c r="W116" s="141"/>
      <c r="X116" s="141"/>
      <c r="Y116" s="140"/>
      <c r="Z116" s="140"/>
      <c r="AA116" s="140"/>
      <c r="AB116" s="140"/>
      <c r="AC116" s="140"/>
      <c r="AD116" s="140"/>
      <c r="AE116" s="141"/>
      <c r="AF116" s="141"/>
      <c r="AG116" s="141"/>
      <c r="AH116" s="141"/>
      <c r="AI116" s="141"/>
      <c r="AJ116" s="141"/>
      <c r="AK116" s="141"/>
      <c r="AL116" s="142">
        <f t="shared" si="6"/>
        <v>0</v>
      </c>
      <c r="AM116" s="142"/>
      <c r="AN116" s="142">
        <v>0</v>
      </c>
      <c r="AO116" s="142">
        <v>0</v>
      </c>
      <c r="AP116" s="142">
        <v>0</v>
      </c>
      <c r="AQ116" s="142">
        <v>0</v>
      </c>
      <c r="AR116" s="142">
        <v>0</v>
      </c>
      <c r="AS116" s="142">
        <v>0</v>
      </c>
      <c r="AT116" s="142">
        <v>1</v>
      </c>
      <c r="AU116" s="142">
        <v>0</v>
      </c>
      <c r="AV116" s="142">
        <v>1</v>
      </c>
      <c r="AW116" s="150">
        <v>1</v>
      </c>
      <c r="AX116" s="150">
        <v>0</v>
      </c>
      <c r="AY116" s="113">
        <v>1</v>
      </c>
    </row>
    <row r="117" spans="2:51" ht="48" customHeight="1" x14ac:dyDescent="0.2">
      <c r="B117" s="131">
        <v>106</v>
      </c>
      <c r="C117" s="179" t="s">
        <v>1206</v>
      </c>
      <c r="D117" s="177"/>
      <c r="E117" s="177"/>
      <c r="F117" s="177"/>
      <c r="G117" s="177"/>
      <c r="H117" s="177"/>
      <c r="I117" s="177"/>
      <c r="J117" s="177"/>
      <c r="K117" s="177"/>
      <c r="L117" s="177"/>
      <c r="M117" s="177"/>
      <c r="N117" s="177"/>
      <c r="O117" s="177"/>
      <c r="P117" s="177"/>
      <c r="Q117" s="177"/>
      <c r="R117" s="177"/>
      <c r="S117" s="177"/>
      <c r="T117" s="177"/>
      <c r="U117" s="177"/>
      <c r="V117" s="177"/>
      <c r="W117" s="177"/>
      <c r="X117" s="177"/>
      <c r="Y117" s="177"/>
      <c r="Z117" s="177"/>
      <c r="AA117" s="177"/>
      <c r="AB117" s="177"/>
      <c r="AC117" s="177"/>
      <c r="AD117" s="177"/>
      <c r="AE117" s="177"/>
      <c r="AF117" s="177"/>
      <c r="AG117" s="177"/>
      <c r="AH117" s="177"/>
      <c r="AI117" s="177"/>
      <c r="AJ117" s="177"/>
      <c r="AK117" s="177"/>
      <c r="AL117" s="142">
        <f t="shared" si="6"/>
        <v>0</v>
      </c>
      <c r="AM117" s="142"/>
      <c r="AN117" s="142">
        <v>0</v>
      </c>
      <c r="AO117" s="142">
        <v>0</v>
      </c>
      <c r="AP117" s="142">
        <v>0</v>
      </c>
      <c r="AQ117" s="142">
        <v>0</v>
      </c>
      <c r="AR117" s="142">
        <v>0</v>
      </c>
      <c r="AS117" s="142">
        <v>0</v>
      </c>
      <c r="AT117" s="142">
        <v>0</v>
      </c>
      <c r="AU117" s="142">
        <v>0</v>
      </c>
      <c r="AV117" s="142">
        <v>0</v>
      </c>
      <c r="AW117" s="142">
        <v>0</v>
      </c>
      <c r="AX117" s="142">
        <v>0</v>
      </c>
      <c r="AY117" s="260">
        <v>0</v>
      </c>
    </row>
    <row r="118" spans="2:51" ht="15" customHeight="1" x14ac:dyDescent="0.2">
      <c r="B118" s="131">
        <v>107</v>
      </c>
      <c r="C118" s="180" t="s">
        <v>1207</v>
      </c>
      <c r="D118" s="145"/>
      <c r="E118" s="162" t="s">
        <v>1108</v>
      </c>
      <c r="F118" s="162" t="s">
        <v>1109</v>
      </c>
      <c r="G118" s="140"/>
      <c r="H118" s="140"/>
      <c r="I118" s="140"/>
      <c r="J118" s="140"/>
      <c r="K118" s="140"/>
      <c r="L118" s="140"/>
      <c r="M118" s="140"/>
      <c r="N118" s="140"/>
      <c r="O118" s="140">
        <v>1</v>
      </c>
      <c r="P118" s="140"/>
      <c r="Q118" s="140"/>
      <c r="R118" s="140"/>
      <c r="S118" s="140"/>
      <c r="T118" s="140">
        <v>1</v>
      </c>
      <c r="U118" s="140"/>
      <c r="V118" s="146"/>
      <c r="W118" s="141"/>
      <c r="X118" s="141"/>
      <c r="Y118" s="140"/>
      <c r="Z118" s="140"/>
      <c r="AA118" s="140"/>
      <c r="AB118" s="140"/>
      <c r="AC118" s="140"/>
      <c r="AD118" s="140"/>
      <c r="AE118" s="141"/>
      <c r="AF118" s="141"/>
      <c r="AG118" s="141"/>
      <c r="AH118" s="141"/>
      <c r="AI118" s="141">
        <v>1</v>
      </c>
      <c r="AJ118" s="141"/>
      <c r="AK118" s="141"/>
      <c r="AL118" s="142">
        <f t="shared" si="6"/>
        <v>3</v>
      </c>
      <c r="AM118" s="142"/>
      <c r="AN118" s="142">
        <v>9</v>
      </c>
      <c r="AO118" s="142">
        <v>1</v>
      </c>
      <c r="AP118" s="142">
        <v>1</v>
      </c>
      <c r="AQ118" s="142">
        <v>0</v>
      </c>
      <c r="AR118" s="142">
        <v>2</v>
      </c>
      <c r="AS118" s="142">
        <v>7</v>
      </c>
      <c r="AT118" s="142">
        <v>7</v>
      </c>
      <c r="AU118" s="142">
        <v>7</v>
      </c>
      <c r="AV118" s="142">
        <v>4</v>
      </c>
      <c r="AW118" s="150">
        <v>7</v>
      </c>
      <c r="AX118" s="150">
        <v>13</v>
      </c>
      <c r="AY118" s="113">
        <v>10</v>
      </c>
    </row>
    <row r="119" spans="2:51" ht="18" customHeight="1" x14ac:dyDescent="0.2">
      <c r="B119" s="131">
        <v>108</v>
      </c>
      <c r="C119" s="145" t="s">
        <v>1208</v>
      </c>
      <c r="D119" s="145"/>
      <c r="E119" s="162" t="s">
        <v>1108</v>
      </c>
      <c r="F119" s="162" t="s">
        <v>1109</v>
      </c>
      <c r="G119" s="140"/>
      <c r="H119" s="140"/>
      <c r="I119" s="140"/>
      <c r="J119" s="140"/>
      <c r="K119" s="140"/>
      <c r="L119" s="140"/>
      <c r="M119" s="140"/>
      <c r="N119" s="140"/>
      <c r="O119" s="140"/>
      <c r="P119" s="140"/>
      <c r="Q119" s="140"/>
      <c r="R119" s="140"/>
      <c r="S119" s="140"/>
      <c r="T119" s="140"/>
      <c r="U119" s="140"/>
      <c r="V119" s="146"/>
      <c r="W119" s="141"/>
      <c r="X119" s="141"/>
      <c r="Y119" s="140"/>
      <c r="Z119" s="140"/>
      <c r="AA119" s="140"/>
      <c r="AB119" s="140"/>
      <c r="AC119" s="140"/>
      <c r="AD119" s="140"/>
      <c r="AE119" s="141"/>
      <c r="AF119" s="141"/>
      <c r="AG119" s="141"/>
      <c r="AH119" s="141"/>
      <c r="AI119" s="141"/>
      <c r="AJ119" s="141"/>
      <c r="AK119" s="141"/>
      <c r="AL119" s="142">
        <f t="shared" si="6"/>
        <v>0</v>
      </c>
      <c r="AM119" s="142"/>
      <c r="AN119" s="142">
        <v>0</v>
      </c>
      <c r="AO119" s="142">
        <v>0</v>
      </c>
      <c r="AP119" s="142">
        <v>0</v>
      </c>
      <c r="AQ119" s="142">
        <v>0</v>
      </c>
      <c r="AR119" s="142">
        <v>1</v>
      </c>
      <c r="AS119" s="142">
        <v>0</v>
      </c>
      <c r="AT119" s="142">
        <v>0</v>
      </c>
      <c r="AU119" s="142">
        <v>2</v>
      </c>
      <c r="AV119" s="142">
        <v>0</v>
      </c>
      <c r="AW119" s="150">
        <v>2</v>
      </c>
      <c r="AX119" s="150">
        <v>1</v>
      </c>
      <c r="AY119" s="113">
        <v>3</v>
      </c>
    </row>
    <row r="120" spans="2:51" ht="16.5" customHeight="1" x14ac:dyDescent="0.2">
      <c r="B120" s="131">
        <v>109</v>
      </c>
      <c r="C120" s="145" t="s">
        <v>1209</v>
      </c>
      <c r="D120" s="145"/>
      <c r="E120" s="162" t="s">
        <v>1108</v>
      </c>
      <c r="F120" s="162" t="s">
        <v>1109</v>
      </c>
      <c r="G120" s="140"/>
      <c r="H120" s="140"/>
      <c r="I120" s="140"/>
      <c r="J120" s="140"/>
      <c r="K120" s="140"/>
      <c r="L120" s="140"/>
      <c r="M120" s="140"/>
      <c r="N120" s="140"/>
      <c r="O120" s="140"/>
      <c r="P120" s="140">
        <v>1</v>
      </c>
      <c r="Q120" s="140"/>
      <c r="R120" s="140"/>
      <c r="S120" s="140"/>
      <c r="T120" s="140"/>
      <c r="U120" s="140"/>
      <c r="V120" s="146"/>
      <c r="W120" s="141"/>
      <c r="X120" s="141"/>
      <c r="Y120" s="140"/>
      <c r="Z120" s="140"/>
      <c r="AA120" s="140"/>
      <c r="AB120" s="140"/>
      <c r="AC120" s="140"/>
      <c r="AD120" s="140"/>
      <c r="AE120" s="141"/>
      <c r="AF120" s="141"/>
      <c r="AG120" s="141"/>
      <c r="AH120" s="141"/>
      <c r="AI120" s="141"/>
      <c r="AJ120" s="141"/>
      <c r="AK120" s="141"/>
      <c r="AL120" s="142">
        <f t="shared" si="6"/>
        <v>1</v>
      </c>
      <c r="AM120" s="142"/>
      <c r="AN120" s="142">
        <v>0</v>
      </c>
      <c r="AO120" s="142">
        <v>1</v>
      </c>
      <c r="AP120" s="142">
        <v>0</v>
      </c>
      <c r="AQ120" s="142">
        <v>1</v>
      </c>
      <c r="AR120" s="142">
        <v>3</v>
      </c>
      <c r="AS120" s="142">
        <v>1</v>
      </c>
      <c r="AT120" s="142">
        <v>10</v>
      </c>
      <c r="AU120" s="142">
        <v>2</v>
      </c>
      <c r="AV120" s="142">
        <v>4</v>
      </c>
      <c r="AW120" s="150">
        <v>3</v>
      </c>
      <c r="AX120" s="150">
        <v>8</v>
      </c>
      <c r="AY120" s="113">
        <v>8</v>
      </c>
    </row>
    <row r="121" spans="2:51" ht="28.5" x14ac:dyDescent="0.2">
      <c r="B121" s="131">
        <v>110</v>
      </c>
      <c r="C121" s="161" t="s">
        <v>1210</v>
      </c>
      <c r="D121" s="161"/>
      <c r="E121" s="162" t="s">
        <v>1108</v>
      </c>
      <c r="F121" s="162" t="s">
        <v>1109</v>
      </c>
      <c r="G121" s="140"/>
      <c r="H121" s="140"/>
      <c r="I121" s="140"/>
      <c r="J121" s="140"/>
      <c r="K121" s="140"/>
      <c r="L121" s="140">
        <v>1</v>
      </c>
      <c r="M121" s="140"/>
      <c r="N121" s="140"/>
      <c r="O121" s="140"/>
      <c r="P121" s="140"/>
      <c r="Q121" s="140"/>
      <c r="R121" s="140"/>
      <c r="S121" s="140"/>
      <c r="T121" s="140"/>
      <c r="U121" s="140"/>
      <c r="V121" s="158"/>
      <c r="W121" s="141"/>
      <c r="X121" s="141"/>
      <c r="Y121" s="140"/>
      <c r="Z121" s="140"/>
      <c r="AA121" s="140"/>
      <c r="AB121" s="140"/>
      <c r="AC121" s="140"/>
      <c r="AD121" s="140"/>
      <c r="AE121" s="141"/>
      <c r="AF121" s="141"/>
      <c r="AG121" s="141"/>
      <c r="AH121" s="141">
        <v>1</v>
      </c>
      <c r="AI121" s="141"/>
      <c r="AJ121" s="141"/>
      <c r="AK121" s="141"/>
      <c r="AL121" s="142">
        <f t="shared" si="6"/>
        <v>2</v>
      </c>
      <c r="AM121" s="142"/>
      <c r="AN121" s="142">
        <v>3</v>
      </c>
      <c r="AO121" s="142">
        <v>1</v>
      </c>
      <c r="AP121" s="142">
        <v>0</v>
      </c>
      <c r="AQ121" s="142">
        <v>1</v>
      </c>
      <c r="AR121" s="142">
        <v>14</v>
      </c>
      <c r="AS121" s="142">
        <v>14</v>
      </c>
      <c r="AT121" s="142">
        <v>8</v>
      </c>
      <c r="AU121" s="142">
        <v>5</v>
      </c>
      <c r="AV121" s="142">
        <v>6</v>
      </c>
      <c r="AW121" s="150">
        <v>3</v>
      </c>
      <c r="AX121" s="150">
        <v>6</v>
      </c>
      <c r="AY121" s="113">
        <v>4</v>
      </c>
    </row>
    <row r="122" spans="2:51" ht="15" x14ac:dyDescent="0.2">
      <c r="B122" s="131">
        <v>111</v>
      </c>
      <c r="C122" s="161" t="s">
        <v>1211</v>
      </c>
      <c r="D122" s="161"/>
      <c r="E122" s="162" t="s">
        <v>1108</v>
      </c>
      <c r="F122" s="162" t="s">
        <v>1109</v>
      </c>
      <c r="G122" s="140"/>
      <c r="H122" s="140"/>
      <c r="I122" s="140"/>
      <c r="J122" s="140"/>
      <c r="K122" s="140"/>
      <c r="L122" s="140"/>
      <c r="M122" s="140"/>
      <c r="N122" s="140"/>
      <c r="O122" s="140">
        <v>1</v>
      </c>
      <c r="P122" s="140"/>
      <c r="Q122" s="140">
        <v>1</v>
      </c>
      <c r="R122" s="140">
        <v>1</v>
      </c>
      <c r="S122" s="140"/>
      <c r="T122" s="140">
        <v>1</v>
      </c>
      <c r="U122" s="140"/>
      <c r="V122" s="158"/>
      <c r="W122" s="141"/>
      <c r="X122" s="141"/>
      <c r="Y122" s="140"/>
      <c r="Z122" s="140"/>
      <c r="AA122" s="140"/>
      <c r="AB122" s="140"/>
      <c r="AC122" s="140"/>
      <c r="AD122" s="140"/>
      <c r="AE122" s="141"/>
      <c r="AF122" s="141"/>
      <c r="AG122" s="141"/>
      <c r="AH122" s="141"/>
      <c r="AI122" s="141"/>
      <c r="AJ122" s="141"/>
      <c r="AK122" s="141"/>
      <c r="AL122" s="142">
        <f t="shared" si="6"/>
        <v>4</v>
      </c>
      <c r="AM122" s="142"/>
      <c r="AN122" s="142">
        <v>2</v>
      </c>
      <c r="AO122" s="142">
        <v>0</v>
      </c>
      <c r="AP122" s="142">
        <v>0</v>
      </c>
      <c r="AQ122" s="142">
        <v>4</v>
      </c>
      <c r="AR122" s="142">
        <v>10</v>
      </c>
      <c r="AS122" s="142">
        <v>10</v>
      </c>
      <c r="AT122" s="142">
        <v>20</v>
      </c>
      <c r="AU122" s="142">
        <v>21</v>
      </c>
      <c r="AV122" s="142">
        <v>48</v>
      </c>
      <c r="AW122" s="150">
        <v>186</v>
      </c>
      <c r="AX122" s="150">
        <v>138</v>
      </c>
      <c r="AY122" s="113">
        <v>139</v>
      </c>
    </row>
    <row r="123" spans="2:51" s="130" customFormat="1" ht="14.25" customHeight="1" x14ac:dyDescent="0.2">
      <c r="B123" s="131">
        <v>112</v>
      </c>
      <c r="C123" s="181" t="s">
        <v>1212</v>
      </c>
      <c r="D123" s="181"/>
      <c r="E123" s="136" t="s">
        <v>1108</v>
      </c>
      <c r="F123" s="136" t="s">
        <v>1109</v>
      </c>
      <c r="G123" s="137"/>
      <c r="H123" s="137"/>
      <c r="I123" s="137"/>
      <c r="J123" s="137"/>
      <c r="K123" s="137"/>
      <c r="L123" s="137"/>
      <c r="M123" s="137"/>
      <c r="N123" s="137"/>
      <c r="O123" s="137"/>
      <c r="P123" s="137"/>
      <c r="Q123" s="137"/>
      <c r="R123" s="137"/>
      <c r="S123" s="137"/>
      <c r="T123" s="137"/>
      <c r="U123" s="137"/>
      <c r="V123" s="182"/>
      <c r="W123" s="139"/>
      <c r="X123" s="139"/>
      <c r="Y123" s="140"/>
      <c r="Z123" s="140"/>
      <c r="AA123" s="140"/>
      <c r="AB123" s="137"/>
      <c r="AC123" s="137"/>
      <c r="AD123" s="137"/>
      <c r="AE123" s="141"/>
      <c r="AF123" s="139"/>
      <c r="AG123" s="139"/>
      <c r="AH123" s="139"/>
      <c r="AI123" s="139"/>
      <c r="AJ123" s="139"/>
      <c r="AK123" s="139"/>
      <c r="AL123" s="142">
        <f t="shared" si="6"/>
        <v>0</v>
      </c>
      <c r="AM123" s="142"/>
      <c r="AN123" s="142">
        <v>1</v>
      </c>
      <c r="AO123" s="142">
        <v>0</v>
      </c>
      <c r="AP123" s="142">
        <v>0</v>
      </c>
      <c r="AQ123" s="142">
        <v>0</v>
      </c>
      <c r="AR123" s="142">
        <v>0</v>
      </c>
      <c r="AS123" s="142">
        <v>1</v>
      </c>
      <c r="AT123" s="142">
        <v>0</v>
      </c>
      <c r="AU123" s="142">
        <v>1</v>
      </c>
      <c r="AV123" s="142">
        <v>0</v>
      </c>
      <c r="AW123" s="142">
        <v>0</v>
      </c>
      <c r="AX123" s="142">
        <v>0</v>
      </c>
      <c r="AY123" s="143">
        <v>2</v>
      </c>
    </row>
    <row r="124" spans="2:51" s="130" customFormat="1" ht="14.25" customHeight="1" x14ac:dyDescent="0.2">
      <c r="B124" s="131">
        <v>113</v>
      </c>
      <c r="C124" s="181" t="s">
        <v>1213</v>
      </c>
      <c r="D124" s="181"/>
      <c r="E124" s="162" t="s">
        <v>1141</v>
      </c>
      <c r="F124" s="162" t="s">
        <v>1109</v>
      </c>
      <c r="G124" s="137"/>
      <c r="H124" s="137"/>
      <c r="I124" s="137"/>
      <c r="J124" s="137"/>
      <c r="K124" s="137"/>
      <c r="L124" s="137">
        <v>1</v>
      </c>
      <c r="M124" s="137"/>
      <c r="N124" s="137"/>
      <c r="O124" s="137"/>
      <c r="P124" s="137"/>
      <c r="Q124" s="137"/>
      <c r="R124" s="137"/>
      <c r="S124" s="137"/>
      <c r="T124" s="137"/>
      <c r="U124" s="137"/>
      <c r="V124" s="182"/>
      <c r="W124" s="139"/>
      <c r="X124" s="139"/>
      <c r="Y124" s="140"/>
      <c r="Z124" s="140"/>
      <c r="AA124" s="140"/>
      <c r="AB124" s="137"/>
      <c r="AC124" s="137"/>
      <c r="AD124" s="137"/>
      <c r="AE124" s="141"/>
      <c r="AF124" s="139"/>
      <c r="AG124" s="139"/>
      <c r="AH124" s="139"/>
      <c r="AI124" s="139"/>
      <c r="AJ124" s="139"/>
      <c r="AK124" s="139"/>
      <c r="AL124" s="142">
        <f t="shared" si="6"/>
        <v>1</v>
      </c>
      <c r="AM124" s="142"/>
      <c r="AN124" s="142">
        <v>10</v>
      </c>
      <c r="AO124" s="142">
        <v>0</v>
      </c>
      <c r="AP124" s="142">
        <v>0</v>
      </c>
      <c r="AQ124" s="142">
        <v>1</v>
      </c>
      <c r="AR124" s="142">
        <v>0</v>
      </c>
      <c r="AS124" s="142">
        <v>0</v>
      </c>
      <c r="AT124" s="142">
        <v>0</v>
      </c>
      <c r="AU124" s="142">
        <v>0</v>
      </c>
      <c r="AV124" s="142">
        <v>1</v>
      </c>
      <c r="AW124" s="142">
        <v>1</v>
      </c>
      <c r="AX124" s="142">
        <v>0</v>
      </c>
      <c r="AY124" s="143">
        <v>0</v>
      </c>
    </row>
    <row r="125" spans="2:51" ht="15" x14ac:dyDescent="0.2">
      <c r="B125" s="131">
        <v>114</v>
      </c>
      <c r="C125" s="161" t="s">
        <v>1214</v>
      </c>
      <c r="D125" s="161"/>
      <c r="E125" s="162" t="s">
        <v>1108</v>
      </c>
      <c r="F125" s="162" t="s">
        <v>1109</v>
      </c>
      <c r="G125" s="140"/>
      <c r="H125" s="140"/>
      <c r="I125" s="140"/>
      <c r="J125" s="140"/>
      <c r="K125" s="140"/>
      <c r="L125" s="140"/>
      <c r="M125" s="140"/>
      <c r="N125" s="140"/>
      <c r="O125" s="140"/>
      <c r="P125" s="140"/>
      <c r="Q125" s="140"/>
      <c r="R125" s="140"/>
      <c r="S125" s="140"/>
      <c r="T125" s="140"/>
      <c r="U125" s="140"/>
      <c r="V125" s="158"/>
      <c r="W125" s="141"/>
      <c r="X125" s="141"/>
      <c r="Y125" s="140"/>
      <c r="Z125" s="140"/>
      <c r="AA125" s="140"/>
      <c r="AB125" s="140"/>
      <c r="AC125" s="140"/>
      <c r="AD125" s="140"/>
      <c r="AE125" s="141"/>
      <c r="AF125" s="141"/>
      <c r="AG125" s="141"/>
      <c r="AH125" s="141"/>
      <c r="AI125" s="141"/>
      <c r="AJ125" s="141"/>
      <c r="AK125" s="141"/>
      <c r="AL125" s="142">
        <f t="shared" si="6"/>
        <v>0</v>
      </c>
      <c r="AM125" s="142"/>
      <c r="AN125" s="142">
        <v>4</v>
      </c>
      <c r="AO125" s="142">
        <v>0</v>
      </c>
      <c r="AP125" s="142">
        <v>0</v>
      </c>
      <c r="AQ125" s="142">
        <v>0</v>
      </c>
      <c r="AR125" s="142">
        <v>0</v>
      </c>
      <c r="AS125" s="142">
        <v>1</v>
      </c>
      <c r="AT125" s="142">
        <v>0</v>
      </c>
      <c r="AU125" s="142">
        <v>0</v>
      </c>
      <c r="AV125" s="142">
        <v>2</v>
      </c>
      <c r="AW125" s="150">
        <v>2</v>
      </c>
      <c r="AX125" s="150">
        <v>8</v>
      </c>
      <c r="AY125" s="113">
        <v>2</v>
      </c>
    </row>
    <row r="126" spans="2:51" ht="15" x14ac:dyDescent="0.2">
      <c r="B126" s="131">
        <v>115</v>
      </c>
      <c r="C126" s="161" t="s">
        <v>1215</v>
      </c>
      <c r="D126" s="161"/>
      <c r="E126" s="162" t="s">
        <v>1108</v>
      </c>
      <c r="F126" s="162" t="s">
        <v>1109</v>
      </c>
      <c r="G126" s="140"/>
      <c r="H126" s="140"/>
      <c r="I126" s="140"/>
      <c r="J126" s="140"/>
      <c r="K126" s="140"/>
      <c r="L126" s="140"/>
      <c r="M126" s="140"/>
      <c r="N126" s="140"/>
      <c r="O126" s="140"/>
      <c r="P126" s="140"/>
      <c r="Q126" s="140"/>
      <c r="R126" s="140"/>
      <c r="S126" s="140"/>
      <c r="T126" s="140"/>
      <c r="U126" s="140"/>
      <c r="V126" s="158"/>
      <c r="W126" s="141"/>
      <c r="X126" s="141"/>
      <c r="Y126" s="140"/>
      <c r="Z126" s="140"/>
      <c r="AA126" s="140"/>
      <c r="AB126" s="140"/>
      <c r="AC126" s="140"/>
      <c r="AD126" s="140"/>
      <c r="AE126" s="141"/>
      <c r="AF126" s="141"/>
      <c r="AG126" s="141"/>
      <c r="AH126" s="141"/>
      <c r="AI126" s="141"/>
      <c r="AJ126" s="141"/>
      <c r="AK126" s="141"/>
      <c r="AL126" s="142">
        <f t="shared" si="6"/>
        <v>0</v>
      </c>
      <c r="AM126" s="142"/>
      <c r="AN126" s="142">
        <v>0</v>
      </c>
      <c r="AO126" s="142">
        <v>0</v>
      </c>
      <c r="AP126" s="142">
        <v>0</v>
      </c>
      <c r="AQ126" s="142">
        <v>0</v>
      </c>
      <c r="AR126" s="142">
        <v>0</v>
      </c>
      <c r="AS126" s="142">
        <v>1</v>
      </c>
      <c r="AT126" s="142">
        <v>1</v>
      </c>
      <c r="AU126" s="142">
        <v>1</v>
      </c>
      <c r="AV126" s="142">
        <v>0</v>
      </c>
      <c r="AW126" s="150">
        <v>1</v>
      </c>
      <c r="AX126" s="150">
        <v>6</v>
      </c>
      <c r="AY126" s="113">
        <v>2</v>
      </c>
    </row>
    <row r="127" spans="2:51" ht="15" x14ac:dyDescent="0.2">
      <c r="B127" s="131">
        <v>116</v>
      </c>
      <c r="C127" s="161" t="s">
        <v>1216</v>
      </c>
      <c r="D127" s="161"/>
      <c r="E127" s="162" t="s">
        <v>1141</v>
      </c>
      <c r="F127" s="162" t="s">
        <v>1109</v>
      </c>
      <c r="G127" s="140"/>
      <c r="H127" s="140"/>
      <c r="I127" s="140"/>
      <c r="J127" s="140"/>
      <c r="K127" s="140"/>
      <c r="L127" s="140">
        <v>1</v>
      </c>
      <c r="M127" s="140"/>
      <c r="N127" s="140"/>
      <c r="O127" s="140"/>
      <c r="P127" s="140"/>
      <c r="Q127" s="140"/>
      <c r="R127" s="140"/>
      <c r="S127" s="140"/>
      <c r="T127" s="140"/>
      <c r="U127" s="140"/>
      <c r="V127" s="158"/>
      <c r="W127" s="141"/>
      <c r="X127" s="141"/>
      <c r="Y127" s="140"/>
      <c r="Z127" s="140"/>
      <c r="AA127" s="140"/>
      <c r="AB127" s="140"/>
      <c r="AC127" s="140"/>
      <c r="AD127" s="140"/>
      <c r="AE127" s="141"/>
      <c r="AF127" s="141"/>
      <c r="AG127" s="141"/>
      <c r="AH127" s="141"/>
      <c r="AI127" s="141"/>
      <c r="AJ127" s="141"/>
      <c r="AK127" s="141"/>
      <c r="AL127" s="142">
        <f t="shared" si="6"/>
        <v>1</v>
      </c>
      <c r="AM127" s="142"/>
      <c r="AN127" s="142">
        <v>3</v>
      </c>
      <c r="AO127" s="142">
        <v>0</v>
      </c>
      <c r="AP127" s="142">
        <v>0</v>
      </c>
      <c r="AQ127" s="142">
        <v>0</v>
      </c>
      <c r="AR127" s="142">
        <v>0</v>
      </c>
      <c r="AS127" s="142">
        <v>3</v>
      </c>
      <c r="AT127" s="142">
        <v>3</v>
      </c>
      <c r="AU127" s="142">
        <v>0</v>
      </c>
      <c r="AV127" s="142">
        <v>1</v>
      </c>
      <c r="AW127" s="150">
        <v>5</v>
      </c>
      <c r="AX127" s="150">
        <v>0</v>
      </c>
      <c r="AY127" s="113">
        <v>1</v>
      </c>
    </row>
    <row r="128" spans="2:51" ht="15" x14ac:dyDescent="0.2">
      <c r="B128" s="131">
        <v>117</v>
      </c>
      <c r="C128" s="161" t="s">
        <v>1217</v>
      </c>
      <c r="D128" s="161"/>
      <c r="E128" s="144" t="s">
        <v>1108</v>
      </c>
      <c r="F128" s="162" t="s">
        <v>1109</v>
      </c>
      <c r="G128" s="140"/>
      <c r="H128" s="140"/>
      <c r="I128" s="140"/>
      <c r="J128" s="140"/>
      <c r="K128" s="140">
        <v>1</v>
      </c>
      <c r="L128" s="140"/>
      <c r="M128" s="140"/>
      <c r="N128" s="140"/>
      <c r="O128" s="140">
        <v>1</v>
      </c>
      <c r="P128" s="140"/>
      <c r="Q128" s="140"/>
      <c r="R128" s="140"/>
      <c r="S128" s="140"/>
      <c r="T128" s="140"/>
      <c r="U128" s="140"/>
      <c r="V128" s="158"/>
      <c r="W128" s="141"/>
      <c r="X128" s="141"/>
      <c r="Y128" s="140"/>
      <c r="Z128" s="140"/>
      <c r="AA128" s="140"/>
      <c r="AB128" s="140"/>
      <c r="AC128" s="140"/>
      <c r="AD128" s="140"/>
      <c r="AE128" s="141"/>
      <c r="AF128" s="141"/>
      <c r="AG128" s="141"/>
      <c r="AH128" s="141"/>
      <c r="AI128" s="141"/>
      <c r="AJ128" s="141"/>
      <c r="AK128" s="141"/>
      <c r="AL128" s="142">
        <f t="shared" si="6"/>
        <v>2</v>
      </c>
      <c r="AM128" s="142"/>
      <c r="AN128" s="142">
        <v>2</v>
      </c>
      <c r="AO128" s="142">
        <v>2</v>
      </c>
      <c r="AP128" s="142">
        <v>5</v>
      </c>
      <c r="AQ128" s="142">
        <v>4</v>
      </c>
      <c r="AR128" s="142">
        <v>5</v>
      </c>
      <c r="AS128" s="142">
        <v>11</v>
      </c>
      <c r="AT128" s="142">
        <v>4</v>
      </c>
      <c r="AU128" s="142">
        <v>22</v>
      </c>
      <c r="AV128" s="142">
        <v>13</v>
      </c>
      <c r="AW128" s="150">
        <v>12</v>
      </c>
      <c r="AX128" s="150">
        <v>9</v>
      </c>
      <c r="AY128" s="113">
        <v>13</v>
      </c>
    </row>
    <row r="129" spans="2:51" ht="15" x14ac:dyDescent="0.2">
      <c r="B129" s="131">
        <v>118</v>
      </c>
      <c r="C129" s="161" t="s">
        <v>1338</v>
      </c>
      <c r="D129" s="161"/>
      <c r="E129" s="176" t="s">
        <v>1148</v>
      </c>
      <c r="F129" s="162" t="s">
        <v>1109</v>
      </c>
      <c r="G129" s="159"/>
      <c r="H129" s="159"/>
      <c r="I129" s="159"/>
      <c r="J129" s="159"/>
      <c r="K129" s="159"/>
      <c r="L129" s="159">
        <v>1</v>
      </c>
      <c r="M129" s="159"/>
      <c r="N129" s="159"/>
      <c r="O129" s="159"/>
      <c r="P129" s="159"/>
      <c r="Q129" s="159"/>
      <c r="R129" s="159"/>
      <c r="S129" s="159"/>
      <c r="T129" s="159"/>
      <c r="U129" s="159"/>
      <c r="V129" s="158"/>
      <c r="W129" s="141"/>
      <c r="X129" s="141"/>
      <c r="Y129" s="140"/>
      <c r="Z129" s="140"/>
      <c r="AA129" s="140"/>
      <c r="AB129" s="140"/>
      <c r="AC129" s="140"/>
      <c r="AD129" s="140"/>
      <c r="AE129" s="141"/>
      <c r="AF129" s="141"/>
      <c r="AG129" s="141"/>
      <c r="AH129" s="141"/>
      <c r="AI129" s="141"/>
      <c r="AJ129" s="141"/>
      <c r="AK129" s="141"/>
      <c r="AL129" s="142">
        <f t="shared" si="6"/>
        <v>1</v>
      </c>
      <c r="AM129" s="142"/>
      <c r="AN129" s="142">
        <v>0</v>
      </c>
      <c r="AO129" s="142">
        <v>0</v>
      </c>
      <c r="AP129" s="142">
        <v>0</v>
      </c>
      <c r="AQ129" s="142">
        <v>0</v>
      </c>
      <c r="AR129" s="142">
        <v>0</v>
      </c>
      <c r="AS129" s="142">
        <v>1</v>
      </c>
      <c r="AT129" s="142">
        <v>0</v>
      </c>
      <c r="AU129" s="142">
        <v>0</v>
      </c>
      <c r="AV129" s="142">
        <v>0</v>
      </c>
      <c r="AW129" s="150">
        <v>0</v>
      </c>
      <c r="AX129" s="150">
        <v>2</v>
      </c>
      <c r="AY129" s="113">
        <v>0</v>
      </c>
    </row>
    <row r="130" spans="2:51" ht="15" x14ac:dyDescent="0.2">
      <c r="B130" s="131">
        <v>119</v>
      </c>
      <c r="C130" s="161" t="s">
        <v>1218</v>
      </c>
      <c r="D130" s="161"/>
      <c r="E130" s="144" t="s">
        <v>1108</v>
      </c>
      <c r="F130" s="162" t="s">
        <v>1109</v>
      </c>
      <c r="G130" s="159"/>
      <c r="H130" s="159"/>
      <c r="I130" s="159"/>
      <c r="J130" s="159"/>
      <c r="K130" s="159"/>
      <c r="L130" s="159"/>
      <c r="M130" s="159"/>
      <c r="N130" s="159"/>
      <c r="O130" s="159"/>
      <c r="P130" s="159"/>
      <c r="Q130" s="159"/>
      <c r="R130" s="159"/>
      <c r="S130" s="159"/>
      <c r="T130" s="159"/>
      <c r="U130" s="159"/>
      <c r="V130" s="158"/>
      <c r="W130" s="141"/>
      <c r="X130" s="141"/>
      <c r="Y130" s="140"/>
      <c r="Z130" s="140"/>
      <c r="AA130" s="140"/>
      <c r="AB130" s="140"/>
      <c r="AC130" s="140"/>
      <c r="AD130" s="140"/>
      <c r="AE130" s="141"/>
      <c r="AF130" s="141"/>
      <c r="AG130" s="141"/>
      <c r="AH130" s="141"/>
      <c r="AI130" s="141"/>
      <c r="AJ130" s="141"/>
      <c r="AK130" s="141"/>
      <c r="AL130" s="142">
        <f t="shared" si="6"/>
        <v>0</v>
      </c>
      <c r="AM130" s="142"/>
      <c r="AN130" s="142">
        <v>0</v>
      </c>
      <c r="AO130" s="142">
        <v>0</v>
      </c>
      <c r="AP130" s="142">
        <v>0</v>
      </c>
      <c r="AQ130" s="142">
        <v>0</v>
      </c>
      <c r="AR130" s="142">
        <v>0</v>
      </c>
      <c r="AS130" s="142">
        <v>0</v>
      </c>
      <c r="AT130" s="142">
        <v>0</v>
      </c>
      <c r="AU130" s="142">
        <v>2</v>
      </c>
      <c r="AV130" s="142">
        <v>1</v>
      </c>
      <c r="AW130" s="150">
        <v>0</v>
      </c>
      <c r="AX130" s="150">
        <v>0</v>
      </c>
      <c r="AY130" s="113">
        <v>1</v>
      </c>
    </row>
    <row r="131" spans="2:51" ht="15" x14ac:dyDescent="0.2">
      <c r="B131" s="131">
        <v>120</v>
      </c>
      <c r="C131" s="161" t="s">
        <v>1219</v>
      </c>
      <c r="D131" s="161"/>
      <c r="E131" s="144" t="s">
        <v>1108</v>
      </c>
      <c r="F131" s="162" t="s">
        <v>1109</v>
      </c>
      <c r="G131" s="159"/>
      <c r="H131" s="159"/>
      <c r="I131" s="159"/>
      <c r="J131" s="159"/>
      <c r="K131" s="159"/>
      <c r="L131" s="159"/>
      <c r="M131" s="159"/>
      <c r="N131" s="159"/>
      <c r="O131" s="159">
        <v>1</v>
      </c>
      <c r="P131" s="159"/>
      <c r="Q131" s="159"/>
      <c r="R131" s="159"/>
      <c r="S131" s="159"/>
      <c r="T131" s="159"/>
      <c r="U131" s="159"/>
      <c r="V131" s="158"/>
      <c r="W131" s="141"/>
      <c r="X131" s="141"/>
      <c r="Y131" s="140"/>
      <c r="Z131" s="140"/>
      <c r="AA131" s="140"/>
      <c r="AB131" s="140"/>
      <c r="AC131" s="140"/>
      <c r="AD131" s="140"/>
      <c r="AE131" s="141"/>
      <c r="AF131" s="141"/>
      <c r="AG131" s="141"/>
      <c r="AH131" s="141"/>
      <c r="AI131" s="141"/>
      <c r="AJ131" s="141"/>
      <c r="AK131" s="141"/>
      <c r="AL131" s="142">
        <f t="shared" si="6"/>
        <v>1</v>
      </c>
      <c r="AM131" s="142"/>
      <c r="AN131" s="142">
        <v>7</v>
      </c>
      <c r="AO131" s="142">
        <v>0</v>
      </c>
      <c r="AP131" s="142">
        <v>2</v>
      </c>
      <c r="AQ131" s="142">
        <v>6</v>
      </c>
      <c r="AR131" s="142">
        <v>3</v>
      </c>
      <c r="AS131" s="142">
        <v>3</v>
      </c>
      <c r="AT131" s="142">
        <v>4</v>
      </c>
      <c r="AU131" s="142">
        <v>2</v>
      </c>
      <c r="AV131" s="142">
        <v>8</v>
      </c>
      <c r="AW131" s="150">
        <v>1</v>
      </c>
      <c r="AX131" s="150">
        <v>8</v>
      </c>
      <c r="AY131" s="113">
        <v>6</v>
      </c>
    </row>
    <row r="132" spans="2:51" ht="15" x14ac:dyDescent="0.2">
      <c r="B132" s="131">
        <v>121</v>
      </c>
      <c r="C132" s="161" t="s">
        <v>1220</v>
      </c>
      <c r="D132" s="161"/>
      <c r="E132" s="144" t="s">
        <v>1108</v>
      </c>
      <c r="F132" s="162" t="s">
        <v>1109</v>
      </c>
      <c r="G132" s="159"/>
      <c r="H132" s="159"/>
      <c r="I132" s="159"/>
      <c r="J132" s="159"/>
      <c r="K132" s="159"/>
      <c r="L132" s="159"/>
      <c r="M132" s="159"/>
      <c r="N132" s="159">
        <v>1</v>
      </c>
      <c r="O132" s="159">
        <v>1</v>
      </c>
      <c r="P132" s="159"/>
      <c r="Q132" s="159"/>
      <c r="R132" s="159"/>
      <c r="S132" s="159"/>
      <c r="T132" s="159"/>
      <c r="U132" s="159"/>
      <c r="V132" s="158"/>
      <c r="W132" s="141"/>
      <c r="X132" s="141"/>
      <c r="Y132" s="140"/>
      <c r="Z132" s="140"/>
      <c r="AA132" s="140"/>
      <c r="AB132" s="140"/>
      <c r="AC132" s="140"/>
      <c r="AD132" s="140"/>
      <c r="AE132" s="141"/>
      <c r="AF132" s="141"/>
      <c r="AG132" s="141"/>
      <c r="AH132" s="141"/>
      <c r="AI132" s="141"/>
      <c r="AJ132" s="141"/>
      <c r="AK132" s="141"/>
      <c r="AL132" s="142">
        <f t="shared" si="6"/>
        <v>2</v>
      </c>
      <c r="AM132" s="142"/>
      <c r="AN132" s="142">
        <v>2</v>
      </c>
      <c r="AO132" s="142">
        <v>1</v>
      </c>
      <c r="AP132" s="142">
        <v>0</v>
      </c>
      <c r="AQ132" s="142">
        <v>1</v>
      </c>
      <c r="AR132" s="142">
        <v>0</v>
      </c>
      <c r="AS132" s="142">
        <v>0</v>
      </c>
      <c r="AT132" s="142">
        <v>0</v>
      </c>
      <c r="AU132" s="142">
        <v>0</v>
      </c>
      <c r="AV132" s="142">
        <v>1</v>
      </c>
      <c r="AW132" s="150">
        <v>1</v>
      </c>
      <c r="AX132" s="150">
        <v>8</v>
      </c>
      <c r="AY132" s="113">
        <v>0</v>
      </c>
    </row>
    <row r="133" spans="2:51" ht="15" x14ac:dyDescent="0.2">
      <c r="B133" s="131">
        <v>122</v>
      </c>
      <c r="C133" s="161" t="s">
        <v>1285</v>
      </c>
      <c r="D133" s="161"/>
      <c r="E133" s="144" t="s">
        <v>1108</v>
      </c>
      <c r="F133" s="162" t="s">
        <v>1109</v>
      </c>
      <c r="G133" s="159"/>
      <c r="H133" s="159"/>
      <c r="I133" s="159"/>
      <c r="J133" s="159"/>
      <c r="K133" s="159"/>
      <c r="L133" s="159"/>
      <c r="M133" s="159"/>
      <c r="N133" s="159"/>
      <c r="O133" s="159"/>
      <c r="P133" s="159"/>
      <c r="Q133" s="159"/>
      <c r="R133" s="159"/>
      <c r="S133" s="159"/>
      <c r="T133" s="159"/>
      <c r="U133" s="159"/>
      <c r="V133" s="158"/>
      <c r="W133" s="141"/>
      <c r="X133" s="141"/>
      <c r="Y133" s="140"/>
      <c r="Z133" s="140"/>
      <c r="AA133" s="140"/>
      <c r="AB133" s="140"/>
      <c r="AC133" s="140"/>
      <c r="AD133" s="140"/>
      <c r="AE133" s="141"/>
      <c r="AF133" s="141"/>
      <c r="AG133" s="141"/>
      <c r="AH133" s="141"/>
      <c r="AI133" s="141"/>
      <c r="AJ133" s="141"/>
      <c r="AK133" s="141"/>
      <c r="AL133" s="142">
        <f t="shared" si="6"/>
        <v>0</v>
      </c>
      <c r="AM133" s="142"/>
      <c r="AN133" s="142">
        <v>2</v>
      </c>
      <c r="AO133" s="142">
        <v>0</v>
      </c>
      <c r="AP133" s="142">
        <v>0</v>
      </c>
      <c r="AQ133" s="142">
        <v>0</v>
      </c>
      <c r="AR133" s="142">
        <v>0</v>
      </c>
      <c r="AS133" s="142">
        <v>0</v>
      </c>
      <c r="AT133" s="142">
        <v>1</v>
      </c>
      <c r="AU133" s="142">
        <v>0</v>
      </c>
      <c r="AV133" s="142">
        <v>0</v>
      </c>
      <c r="AW133" s="150">
        <v>4</v>
      </c>
      <c r="AX133" s="150">
        <v>0</v>
      </c>
      <c r="AY133" s="113">
        <v>1</v>
      </c>
    </row>
    <row r="134" spans="2:51" ht="15" x14ac:dyDescent="0.2">
      <c r="B134" s="131">
        <v>123</v>
      </c>
      <c r="C134" s="161" t="s">
        <v>1221</v>
      </c>
      <c r="D134" s="161"/>
      <c r="E134" s="144" t="s">
        <v>1108</v>
      </c>
      <c r="F134" s="162" t="s">
        <v>1109</v>
      </c>
      <c r="G134" s="159"/>
      <c r="H134" s="159"/>
      <c r="I134" s="159"/>
      <c r="J134" s="159"/>
      <c r="K134" s="159"/>
      <c r="L134" s="159"/>
      <c r="M134" s="159"/>
      <c r="N134" s="159">
        <v>1</v>
      </c>
      <c r="O134" s="159"/>
      <c r="P134" s="159"/>
      <c r="Q134" s="159"/>
      <c r="R134" s="159"/>
      <c r="S134" s="159"/>
      <c r="T134" s="159"/>
      <c r="U134" s="159"/>
      <c r="V134" s="158"/>
      <c r="W134" s="141"/>
      <c r="X134" s="141"/>
      <c r="Y134" s="140"/>
      <c r="Z134" s="140"/>
      <c r="AA134" s="140"/>
      <c r="AB134" s="140"/>
      <c r="AC134" s="140"/>
      <c r="AD134" s="140"/>
      <c r="AE134" s="141"/>
      <c r="AF134" s="141"/>
      <c r="AG134" s="141"/>
      <c r="AH134" s="141"/>
      <c r="AI134" s="141"/>
      <c r="AJ134" s="141"/>
      <c r="AK134" s="141"/>
      <c r="AL134" s="142">
        <f t="shared" si="6"/>
        <v>1</v>
      </c>
      <c r="AM134" s="142"/>
      <c r="AN134" s="142">
        <v>1</v>
      </c>
      <c r="AO134" s="142">
        <v>0</v>
      </c>
      <c r="AP134" s="142">
        <v>0</v>
      </c>
      <c r="AQ134" s="142">
        <v>0</v>
      </c>
      <c r="AR134" s="142">
        <v>0</v>
      </c>
      <c r="AS134" s="142">
        <v>2</v>
      </c>
      <c r="AT134" s="142">
        <v>1</v>
      </c>
      <c r="AU134" s="142">
        <v>1</v>
      </c>
      <c r="AV134" s="142">
        <v>3</v>
      </c>
      <c r="AW134" s="150">
        <v>2</v>
      </c>
      <c r="AX134" s="150">
        <v>1</v>
      </c>
      <c r="AY134" s="113">
        <v>1</v>
      </c>
    </row>
    <row r="135" spans="2:51" ht="15" x14ac:dyDescent="0.2">
      <c r="B135" s="131">
        <v>124</v>
      </c>
      <c r="C135" s="161" t="s">
        <v>1222</v>
      </c>
      <c r="D135" s="161"/>
      <c r="E135" s="126" t="s">
        <v>1141</v>
      </c>
      <c r="F135" s="162" t="s">
        <v>1109</v>
      </c>
      <c r="G135" s="159"/>
      <c r="H135" s="159"/>
      <c r="I135" s="159"/>
      <c r="J135" s="159"/>
      <c r="K135" s="159"/>
      <c r="L135" s="159"/>
      <c r="M135" s="159"/>
      <c r="N135" s="159"/>
      <c r="O135" s="159"/>
      <c r="P135" s="159"/>
      <c r="Q135" s="159"/>
      <c r="R135" s="159"/>
      <c r="S135" s="159"/>
      <c r="T135" s="159"/>
      <c r="U135" s="159"/>
      <c r="V135" s="158"/>
      <c r="W135" s="141"/>
      <c r="X135" s="141"/>
      <c r="Y135" s="140"/>
      <c r="Z135" s="140"/>
      <c r="AA135" s="140"/>
      <c r="AB135" s="140"/>
      <c r="AC135" s="140"/>
      <c r="AD135" s="140"/>
      <c r="AE135" s="141"/>
      <c r="AF135" s="141"/>
      <c r="AG135" s="141"/>
      <c r="AH135" s="141"/>
      <c r="AI135" s="141"/>
      <c r="AJ135" s="141"/>
      <c r="AK135" s="141"/>
      <c r="AL135" s="142">
        <f t="shared" si="6"/>
        <v>0</v>
      </c>
      <c r="AM135" s="142"/>
      <c r="AN135" s="142">
        <v>1</v>
      </c>
      <c r="AO135" s="142">
        <v>0</v>
      </c>
      <c r="AP135" s="142">
        <v>0</v>
      </c>
      <c r="AQ135" s="142">
        <v>0</v>
      </c>
      <c r="AR135" s="142">
        <v>0</v>
      </c>
      <c r="AS135" s="142">
        <v>1</v>
      </c>
      <c r="AT135" s="142">
        <v>3</v>
      </c>
      <c r="AU135" s="142">
        <v>0</v>
      </c>
      <c r="AV135" s="142">
        <v>0</v>
      </c>
      <c r="AW135" s="150">
        <v>0</v>
      </c>
      <c r="AX135" s="150">
        <v>0</v>
      </c>
      <c r="AY135" s="113">
        <v>2</v>
      </c>
    </row>
    <row r="136" spans="2:51" ht="15" x14ac:dyDescent="0.2">
      <c r="B136" s="131">
        <v>125</v>
      </c>
      <c r="C136" s="161" t="s">
        <v>1223</v>
      </c>
      <c r="D136" s="161"/>
      <c r="E136" s="126" t="s">
        <v>1141</v>
      </c>
      <c r="F136" s="162" t="s">
        <v>1109</v>
      </c>
      <c r="G136" s="159"/>
      <c r="H136" s="159"/>
      <c r="I136" s="159"/>
      <c r="J136" s="159"/>
      <c r="K136" s="159"/>
      <c r="L136" s="159"/>
      <c r="M136" s="159"/>
      <c r="N136" s="159"/>
      <c r="O136" s="159"/>
      <c r="P136" s="159"/>
      <c r="Q136" s="159"/>
      <c r="R136" s="159"/>
      <c r="S136" s="159"/>
      <c r="T136" s="159"/>
      <c r="U136" s="159"/>
      <c r="V136" s="158"/>
      <c r="W136" s="141"/>
      <c r="X136" s="141"/>
      <c r="Y136" s="140"/>
      <c r="Z136" s="140"/>
      <c r="AA136" s="140"/>
      <c r="AB136" s="140"/>
      <c r="AC136" s="140"/>
      <c r="AD136" s="140"/>
      <c r="AE136" s="141"/>
      <c r="AF136" s="141"/>
      <c r="AG136" s="141"/>
      <c r="AH136" s="141"/>
      <c r="AI136" s="141"/>
      <c r="AJ136" s="141"/>
      <c r="AK136" s="141"/>
      <c r="AL136" s="142">
        <f t="shared" si="6"/>
        <v>0</v>
      </c>
      <c r="AM136" s="142"/>
      <c r="AN136" s="142">
        <v>1</v>
      </c>
      <c r="AO136" s="142">
        <v>0</v>
      </c>
      <c r="AP136" s="142">
        <v>0</v>
      </c>
      <c r="AQ136" s="142">
        <v>0</v>
      </c>
      <c r="AR136" s="142">
        <v>0</v>
      </c>
      <c r="AS136" s="142">
        <v>0</v>
      </c>
      <c r="AT136" s="142">
        <v>0</v>
      </c>
      <c r="AU136" s="142">
        <v>0</v>
      </c>
      <c r="AV136" s="142">
        <v>0</v>
      </c>
      <c r="AW136" s="150">
        <v>0</v>
      </c>
      <c r="AX136" s="150">
        <v>0</v>
      </c>
      <c r="AY136" s="113">
        <v>2</v>
      </c>
    </row>
    <row r="137" spans="2:51" ht="15" x14ac:dyDescent="0.2">
      <c r="B137" s="131">
        <v>126</v>
      </c>
      <c r="C137" s="161" t="s">
        <v>1224</v>
      </c>
      <c r="D137" s="161"/>
      <c r="E137" s="144" t="s">
        <v>1108</v>
      </c>
      <c r="F137" s="162" t="s">
        <v>1109</v>
      </c>
      <c r="G137" s="159"/>
      <c r="H137" s="159"/>
      <c r="I137" s="159"/>
      <c r="J137" s="159"/>
      <c r="K137" s="159"/>
      <c r="L137" s="159"/>
      <c r="M137" s="159"/>
      <c r="N137" s="159"/>
      <c r="O137" s="159"/>
      <c r="P137" s="159"/>
      <c r="Q137" s="159"/>
      <c r="R137" s="159"/>
      <c r="S137" s="159"/>
      <c r="T137" s="159"/>
      <c r="U137" s="159"/>
      <c r="V137" s="158"/>
      <c r="W137" s="141"/>
      <c r="X137" s="141"/>
      <c r="Y137" s="140"/>
      <c r="Z137" s="140"/>
      <c r="AA137" s="140"/>
      <c r="AB137" s="140"/>
      <c r="AC137" s="140"/>
      <c r="AD137" s="140"/>
      <c r="AE137" s="141"/>
      <c r="AF137" s="141"/>
      <c r="AG137" s="141"/>
      <c r="AH137" s="141"/>
      <c r="AI137" s="141"/>
      <c r="AJ137" s="141"/>
      <c r="AK137" s="141"/>
      <c r="AL137" s="142">
        <f t="shared" si="6"/>
        <v>0</v>
      </c>
      <c r="AM137" s="142"/>
      <c r="AN137" s="142">
        <v>0</v>
      </c>
      <c r="AO137" s="142">
        <v>0</v>
      </c>
      <c r="AP137" s="142">
        <v>0</v>
      </c>
      <c r="AQ137" s="142">
        <v>0</v>
      </c>
      <c r="AR137" s="142">
        <v>0</v>
      </c>
      <c r="AS137" s="142">
        <v>0</v>
      </c>
      <c r="AT137" s="142">
        <v>0</v>
      </c>
      <c r="AU137" s="142">
        <v>0</v>
      </c>
      <c r="AV137" s="142">
        <v>0</v>
      </c>
      <c r="AW137" s="150">
        <v>1</v>
      </c>
      <c r="AX137" s="150">
        <v>0</v>
      </c>
      <c r="AY137" s="113">
        <v>1</v>
      </c>
    </row>
    <row r="138" spans="2:51" ht="15" x14ac:dyDescent="0.2">
      <c r="B138" s="131">
        <v>127</v>
      </c>
      <c r="C138" s="161" t="s">
        <v>1225</v>
      </c>
      <c r="D138" s="161"/>
      <c r="E138" s="144" t="s">
        <v>1108</v>
      </c>
      <c r="F138" s="162" t="s">
        <v>1109</v>
      </c>
      <c r="G138" s="159"/>
      <c r="H138" s="159"/>
      <c r="I138" s="159"/>
      <c r="J138" s="159"/>
      <c r="K138" s="159"/>
      <c r="L138" s="159"/>
      <c r="M138" s="159"/>
      <c r="N138" s="159"/>
      <c r="O138" s="159"/>
      <c r="P138" s="159"/>
      <c r="Q138" s="159"/>
      <c r="R138" s="159"/>
      <c r="S138" s="159"/>
      <c r="T138" s="159"/>
      <c r="U138" s="159"/>
      <c r="V138" s="158"/>
      <c r="W138" s="141"/>
      <c r="X138" s="141"/>
      <c r="Y138" s="140"/>
      <c r="Z138" s="140"/>
      <c r="AA138" s="140"/>
      <c r="AB138" s="140"/>
      <c r="AC138" s="140"/>
      <c r="AD138" s="140"/>
      <c r="AE138" s="141"/>
      <c r="AF138" s="141"/>
      <c r="AG138" s="141"/>
      <c r="AH138" s="141"/>
      <c r="AI138" s="141"/>
      <c r="AJ138" s="141"/>
      <c r="AK138" s="141"/>
      <c r="AL138" s="142">
        <f t="shared" si="6"/>
        <v>0</v>
      </c>
      <c r="AM138" s="142"/>
      <c r="AN138" s="142">
        <v>1</v>
      </c>
      <c r="AO138" s="142">
        <v>0</v>
      </c>
      <c r="AP138" s="142">
        <v>0</v>
      </c>
      <c r="AQ138" s="142">
        <v>0</v>
      </c>
      <c r="AR138" s="142">
        <v>0</v>
      </c>
      <c r="AS138" s="142">
        <v>0</v>
      </c>
      <c r="AT138" s="142">
        <v>0</v>
      </c>
      <c r="AU138" s="142">
        <v>1</v>
      </c>
      <c r="AV138" s="142">
        <v>0</v>
      </c>
      <c r="AW138" s="150">
        <v>1</v>
      </c>
      <c r="AX138" s="150">
        <v>0</v>
      </c>
      <c r="AY138" s="113">
        <v>6</v>
      </c>
    </row>
    <row r="139" spans="2:51" ht="15" x14ac:dyDescent="0.2">
      <c r="B139" s="131">
        <v>128</v>
      </c>
      <c r="C139" s="161" t="s">
        <v>1226</v>
      </c>
      <c r="D139" s="161"/>
      <c r="E139" s="144" t="s">
        <v>1108</v>
      </c>
      <c r="F139" s="162" t="s">
        <v>1109</v>
      </c>
      <c r="G139" s="159"/>
      <c r="H139" s="159"/>
      <c r="I139" s="159"/>
      <c r="J139" s="159"/>
      <c r="K139" s="159"/>
      <c r="L139" s="159"/>
      <c r="M139" s="159"/>
      <c r="N139" s="159">
        <v>1</v>
      </c>
      <c r="O139" s="159"/>
      <c r="P139" s="159"/>
      <c r="Q139" s="159"/>
      <c r="R139" s="159"/>
      <c r="S139" s="159"/>
      <c r="T139" s="159"/>
      <c r="U139" s="159"/>
      <c r="V139" s="158"/>
      <c r="W139" s="141"/>
      <c r="X139" s="141"/>
      <c r="Y139" s="140"/>
      <c r="Z139" s="140"/>
      <c r="AA139" s="140"/>
      <c r="AB139" s="140"/>
      <c r="AC139" s="140"/>
      <c r="AD139" s="140"/>
      <c r="AE139" s="141"/>
      <c r="AF139" s="141"/>
      <c r="AG139" s="141"/>
      <c r="AH139" s="141"/>
      <c r="AI139" s="141"/>
      <c r="AJ139" s="141"/>
      <c r="AK139" s="141"/>
      <c r="AL139" s="142">
        <f t="shared" si="6"/>
        <v>1</v>
      </c>
      <c r="AM139" s="142"/>
      <c r="AN139" s="142">
        <v>5</v>
      </c>
      <c r="AO139" s="142">
        <v>1</v>
      </c>
      <c r="AP139" s="142">
        <v>1</v>
      </c>
      <c r="AQ139" s="142">
        <v>4</v>
      </c>
      <c r="AR139" s="142">
        <v>0</v>
      </c>
      <c r="AS139" s="142">
        <v>0</v>
      </c>
      <c r="AT139" s="142">
        <v>1</v>
      </c>
      <c r="AU139" s="142">
        <v>3</v>
      </c>
      <c r="AV139" s="142">
        <v>1</v>
      </c>
      <c r="AW139" s="150">
        <v>3</v>
      </c>
      <c r="AX139" s="150">
        <v>1</v>
      </c>
      <c r="AY139" s="113">
        <v>0</v>
      </c>
    </row>
    <row r="140" spans="2:51" ht="15" customHeight="1" x14ac:dyDescent="0.2">
      <c r="B140" s="131">
        <v>129</v>
      </c>
      <c r="C140" s="161" t="s">
        <v>1430</v>
      </c>
      <c r="D140" s="161"/>
      <c r="E140" s="144" t="s">
        <v>1108</v>
      </c>
      <c r="F140" s="162" t="s">
        <v>1109</v>
      </c>
      <c r="G140" s="159"/>
      <c r="H140" s="159"/>
      <c r="I140" s="159"/>
      <c r="J140" s="159"/>
      <c r="K140" s="159"/>
      <c r="L140" s="159"/>
      <c r="M140" s="159"/>
      <c r="N140" s="159"/>
      <c r="O140" s="159"/>
      <c r="P140" s="159">
        <v>1</v>
      </c>
      <c r="Q140" s="159"/>
      <c r="R140" s="159"/>
      <c r="S140" s="159"/>
      <c r="T140" s="159"/>
      <c r="U140" s="159"/>
      <c r="V140" s="158"/>
      <c r="W140" s="141"/>
      <c r="X140" s="141"/>
      <c r="Y140" s="140"/>
      <c r="Z140" s="140"/>
      <c r="AA140" s="140"/>
      <c r="AB140" s="140"/>
      <c r="AC140" s="140"/>
      <c r="AD140" s="140"/>
      <c r="AE140" s="141"/>
      <c r="AF140" s="141"/>
      <c r="AG140" s="141"/>
      <c r="AH140" s="141"/>
      <c r="AI140" s="141"/>
      <c r="AJ140" s="141">
        <v>1</v>
      </c>
      <c r="AK140" s="141"/>
      <c r="AL140" s="142">
        <f t="shared" si="6"/>
        <v>2</v>
      </c>
      <c r="AM140" s="142"/>
      <c r="AN140" s="142">
        <v>2</v>
      </c>
      <c r="AO140" s="142">
        <v>0</v>
      </c>
      <c r="AP140" s="142">
        <v>0</v>
      </c>
      <c r="AQ140" s="142">
        <v>0</v>
      </c>
      <c r="AR140" s="142">
        <v>0</v>
      </c>
      <c r="AS140" s="142">
        <v>3</v>
      </c>
      <c r="AT140" s="142">
        <v>1</v>
      </c>
      <c r="AU140" s="142">
        <v>2</v>
      </c>
      <c r="AV140" s="142">
        <v>3</v>
      </c>
      <c r="AW140" s="150">
        <v>1</v>
      </c>
      <c r="AX140" s="150">
        <v>0</v>
      </c>
      <c r="AY140" s="113">
        <v>4</v>
      </c>
    </row>
    <row r="141" spans="2:51" ht="15" x14ac:dyDescent="0.2">
      <c r="B141" s="131">
        <v>130</v>
      </c>
      <c r="C141" s="161" t="s">
        <v>1227</v>
      </c>
      <c r="D141" s="161"/>
      <c r="E141" s="144" t="s">
        <v>1108</v>
      </c>
      <c r="F141" s="162" t="s">
        <v>1109</v>
      </c>
      <c r="G141" s="159"/>
      <c r="H141" s="159"/>
      <c r="I141" s="159"/>
      <c r="J141" s="159"/>
      <c r="K141" s="159"/>
      <c r="L141" s="159"/>
      <c r="M141" s="159"/>
      <c r="N141" s="159"/>
      <c r="O141" s="159"/>
      <c r="P141" s="159"/>
      <c r="Q141" s="159"/>
      <c r="R141" s="159"/>
      <c r="S141" s="159"/>
      <c r="T141" s="159"/>
      <c r="U141" s="159"/>
      <c r="V141" s="158"/>
      <c r="W141" s="141"/>
      <c r="X141" s="141"/>
      <c r="Y141" s="140"/>
      <c r="Z141" s="140"/>
      <c r="AA141" s="140"/>
      <c r="AB141" s="140"/>
      <c r="AC141" s="140"/>
      <c r="AD141" s="140"/>
      <c r="AE141" s="141"/>
      <c r="AF141" s="141"/>
      <c r="AG141" s="141"/>
      <c r="AH141" s="141"/>
      <c r="AI141" s="141"/>
      <c r="AJ141" s="141"/>
      <c r="AK141" s="141"/>
      <c r="AL141" s="142">
        <f t="shared" si="6"/>
        <v>0</v>
      </c>
      <c r="AM141" s="142"/>
      <c r="AN141" s="142">
        <v>0</v>
      </c>
      <c r="AO141" s="142">
        <v>0</v>
      </c>
      <c r="AP141" s="142">
        <v>0</v>
      </c>
      <c r="AQ141" s="142">
        <v>0</v>
      </c>
      <c r="AR141" s="142">
        <v>0</v>
      </c>
      <c r="AS141" s="142">
        <v>0</v>
      </c>
      <c r="AT141" s="142">
        <v>1</v>
      </c>
      <c r="AU141" s="142">
        <v>0</v>
      </c>
      <c r="AV141" s="142">
        <v>0</v>
      </c>
      <c r="AW141" s="150">
        <v>0</v>
      </c>
      <c r="AX141" s="150">
        <v>1</v>
      </c>
      <c r="AY141" s="113">
        <v>2</v>
      </c>
    </row>
    <row r="142" spans="2:51" ht="15" x14ac:dyDescent="0.2">
      <c r="B142" s="131">
        <v>131</v>
      </c>
      <c r="C142" s="161" t="s">
        <v>1228</v>
      </c>
      <c r="D142" s="161"/>
      <c r="E142" s="144" t="s">
        <v>1191</v>
      </c>
      <c r="F142" s="162" t="s">
        <v>1109</v>
      </c>
      <c r="G142" s="159"/>
      <c r="H142" s="159"/>
      <c r="I142" s="159"/>
      <c r="J142" s="159"/>
      <c r="K142" s="159"/>
      <c r="L142" s="159"/>
      <c r="M142" s="159"/>
      <c r="N142" s="159"/>
      <c r="O142" s="159"/>
      <c r="P142" s="159"/>
      <c r="Q142" s="159"/>
      <c r="R142" s="159"/>
      <c r="S142" s="159"/>
      <c r="T142" s="159"/>
      <c r="U142" s="159"/>
      <c r="V142" s="158"/>
      <c r="W142" s="141"/>
      <c r="X142" s="141"/>
      <c r="Y142" s="140"/>
      <c r="Z142" s="140"/>
      <c r="AA142" s="140"/>
      <c r="AB142" s="140"/>
      <c r="AC142" s="140"/>
      <c r="AD142" s="140"/>
      <c r="AE142" s="141"/>
      <c r="AF142" s="141"/>
      <c r="AG142" s="141"/>
      <c r="AH142" s="141"/>
      <c r="AI142" s="141"/>
      <c r="AJ142" s="141"/>
      <c r="AK142" s="141"/>
      <c r="AL142" s="142">
        <f t="shared" si="6"/>
        <v>0</v>
      </c>
      <c r="AM142" s="142"/>
      <c r="AN142" s="142">
        <v>0</v>
      </c>
      <c r="AO142" s="142">
        <v>0</v>
      </c>
      <c r="AP142" s="142">
        <v>0</v>
      </c>
      <c r="AQ142" s="142">
        <v>0</v>
      </c>
      <c r="AR142" s="142">
        <v>0</v>
      </c>
      <c r="AS142" s="142">
        <v>0</v>
      </c>
      <c r="AT142" s="142">
        <v>0</v>
      </c>
      <c r="AU142" s="142">
        <v>0</v>
      </c>
      <c r="AV142" s="142">
        <v>0</v>
      </c>
      <c r="AW142" s="150">
        <v>0</v>
      </c>
      <c r="AX142" s="150">
        <v>0</v>
      </c>
      <c r="AY142" s="113">
        <v>2</v>
      </c>
    </row>
    <row r="143" spans="2:51" ht="15" x14ac:dyDescent="0.2">
      <c r="B143" s="131">
        <v>132</v>
      </c>
      <c r="C143" s="161" t="s">
        <v>1229</v>
      </c>
      <c r="D143" s="161"/>
      <c r="E143" s="144" t="s">
        <v>1108</v>
      </c>
      <c r="F143" s="162" t="s">
        <v>1109</v>
      </c>
      <c r="G143" s="159"/>
      <c r="H143" s="159"/>
      <c r="I143" s="159"/>
      <c r="J143" s="159"/>
      <c r="K143" s="159"/>
      <c r="L143" s="159"/>
      <c r="M143" s="159">
        <v>1</v>
      </c>
      <c r="N143" s="159"/>
      <c r="O143" s="159"/>
      <c r="P143" s="159"/>
      <c r="Q143" s="159">
        <v>2</v>
      </c>
      <c r="R143" s="159">
        <v>1</v>
      </c>
      <c r="S143" s="159">
        <v>1</v>
      </c>
      <c r="T143" s="159"/>
      <c r="U143" s="159"/>
      <c r="V143" s="158"/>
      <c r="W143" s="141"/>
      <c r="X143" s="141"/>
      <c r="Y143" s="140"/>
      <c r="Z143" s="140"/>
      <c r="AA143" s="140"/>
      <c r="AB143" s="140"/>
      <c r="AC143" s="140"/>
      <c r="AD143" s="140"/>
      <c r="AE143" s="141"/>
      <c r="AF143" s="141"/>
      <c r="AG143" s="141"/>
      <c r="AH143" s="141">
        <v>2</v>
      </c>
      <c r="AI143" s="141">
        <v>1</v>
      </c>
      <c r="AJ143" s="141"/>
      <c r="AK143" s="141"/>
      <c r="AL143" s="142">
        <f t="shared" si="6"/>
        <v>8</v>
      </c>
      <c r="AM143" s="142"/>
      <c r="AN143" s="142">
        <v>13</v>
      </c>
      <c r="AO143" s="142">
        <v>4</v>
      </c>
      <c r="AP143" s="142">
        <v>0</v>
      </c>
      <c r="AQ143" s="142">
        <v>2</v>
      </c>
      <c r="AR143" s="142">
        <v>8</v>
      </c>
      <c r="AS143" s="142">
        <v>14</v>
      </c>
      <c r="AT143" s="142">
        <v>4</v>
      </c>
      <c r="AU143" s="142">
        <v>1</v>
      </c>
      <c r="AV143" s="142">
        <v>3</v>
      </c>
      <c r="AW143" s="150">
        <v>0</v>
      </c>
      <c r="AX143" s="150">
        <v>2</v>
      </c>
      <c r="AY143" s="113">
        <v>1</v>
      </c>
    </row>
    <row r="144" spans="2:51" ht="15" x14ac:dyDescent="0.2">
      <c r="B144" s="85">
        <v>133</v>
      </c>
      <c r="C144" s="161" t="s">
        <v>1303</v>
      </c>
      <c r="D144" s="161"/>
      <c r="E144" s="176" t="s">
        <v>1148</v>
      </c>
      <c r="F144" s="162" t="s">
        <v>1109</v>
      </c>
      <c r="G144" s="159"/>
      <c r="H144" s="159"/>
      <c r="I144" s="159"/>
      <c r="J144" s="159"/>
      <c r="K144" s="159"/>
      <c r="L144" s="159">
        <v>2</v>
      </c>
      <c r="M144" s="159"/>
      <c r="N144" s="159">
        <v>2</v>
      </c>
      <c r="O144" s="159"/>
      <c r="P144" s="159"/>
      <c r="Q144" s="159"/>
      <c r="R144" s="159">
        <v>1</v>
      </c>
      <c r="S144" s="159"/>
      <c r="T144" s="159"/>
      <c r="U144" s="159"/>
      <c r="V144" s="158"/>
      <c r="W144" s="141"/>
      <c r="X144" s="141"/>
      <c r="Y144" s="140"/>
      <c r="Z144" s="140"/>
      <c r="AA144" s="140"/>
      <c r="AB144" s="140"/>
      <c r="AC144" s="140"/>
      <c r="AD144" s="140"/>
      <c r="AE144" s="141"/>
      <c r="AF144" s="141"/>
      <c r="AG144" s="141"/>
      <c r="AH144" s="141"/>
      <c r="AI144" s="141"/>
      <c r="AJ144" s="141"/>
      <c r="AK144" s="141"/>
      <c r="AL144" s="142">
        <f t="shared" si="6"/>
        <v>5</v>
      </c>
      <c r="AM144" s="142"/>
      <c r="AN144" s="142">
        <v>3</v>
      </c>
      <c r="AO144" s="142">
        <v>0</v>
      </c>
      <c r="AP144" s="142">
        <v>0</v>
      </c>
      <c r="AQ144" s="142">
        <v>1</v>
      </c>
      <c r="AR144" s="142">
        <v>0</v>
      </c>
      <c r="AS144" s="142">
        <v>0</v>
      </c>
      <c r="AT144" s="142">
        <v>0</v>
      </c>
      <c r="AU144" s="142">
        <v>0</v>
      </c>
      <c r="AV144" s="142">
        <v>0</v>
      </c>
      <c r="AW144" s="150">
        <v>1</v>
      </c>
      <c r="AX144" s="150">
        <v>2</v>
      </c>
      <c r="AY144" s="113">
        <v>0</v>
      </c>
    </row>
    <row r="145" spans="2:51" ht="15" x14ac:dyDescent="0.2">
      <c r="B145" s="85">
        <v>134</v>
      </c>
      <c r="C145" s="161" t="s">
        <v>1230</v>
      </c>
      <c r="D145" s="161"/>
      <c r="E145" s="144" t="s">
        <v>1108</v>
      </c>
      <c r="F145" s="162" t="s">
        <v>1109</v>
      </c>
      <c r="G145" s="159"/>
      <c r="H145" s="159"/>
      <c r="I145" s="159"/>
      <c r="J145" s="159"/>
      <c r="K145" s="159"/>
      <c r="L145" s="159"/>
      <c r="M145" s="159"/>
      <c r="N145" s="159"/>
      <c r="O145" s="159"/>
      <c r="P145" s="159"/>
      <c r="Q145" s="159"/>
      <c r="R145" s="159"/>
      <c r="S145" s="159"/>
      <c r="T145" s="159"/>
      <c r="U145" s="159"/>
      <c r="V145" s="158"/>
      <c r="W145" s="141"/>
      <c r="X145" s="141"/>
      <c r="Y145" s="140"/>
      <c r="Z145" s="140"/>
      <c r="AA145" s="140"/>
      <c r="AB145" s="140"/>
      <c r="AC145" s="140"/>
      <c r="AD145" s="140"/>
      <c r="AE145" s="141"/>
      <c r="AF145" s="141"/>
      <c r="AG145" s="141"/>
      <c r="AH145" s="141"/>
      <c r="AI145" s="141"/>
      <c r="AJ145" s="141"/>
      <c r="AK145" s="141"/>
      <c r="AL145" s="142">
        <f t="shared" si="6"/>
        <v>0</v>
      </c>
      <c r="AM145" s="142"/>
      <c r="AN145" s="142">
        <v>0</v>
      </c>
      <c r="AO145" s="142">
        <v>0</v>
      </c>
      <c r="AP145" s="142">
        <v>0</v>
      </c>
      <c r="AQ145" s="142">
        <v>1</v>
      </c>
      <c r="AR145" s="142">
        <v>0</v>
      </c>
      <c r="AS145" s="142">
        <v>0</v>
      </c>
      <c r="AT145" s="142">
        <v>0</v>
      </c>
      <c r="AU145" s="142">
        <v>0</v>
      </c>
      <c r="AV145" s="142">
        <v>0</v>
      </c>
      <c r="AW145" s="150">
        <v>2</v>
      </c>
      <c r="AX145" s="150">
        <v>4</v>
      </c>
      <c r="AY145" s="113">
        <v>1</v>
      </c>
    </row>
    <row r="146" spans="2:51" ht="15" x14ac:dyDescent="0.2">
      <c r="B146" s="85">
        <v>135</v>
      </c>
      <c r="C146" s="161" t="s">
        <v>1231</v>
      </c>
      <c r="D146" s="161"/>
      <c r="E146" s="144" t="s">
        <v>1108</v>
      </c>
      <c r="F146" s="162" t="s">
        <v>1109</v>
      </c>
      <c r="G146" s="159"/>
      <c r="H146" s="159"/>
      <c r="I146" s="159"/>
      <c r="J146" s="159"/>
      <c r="K146" s="159"/>
      <c r="L146" s="159"/>
      <c r="M146" s="159"/>
      <c r="N146" s="159"/>
      <c r="O146" s="159"/>
      <c r="P146" s="159"/>
      <c r="Q146" s="159"/>
      <c r="R146" s="159"/>
      <c r="S146" s="159"/>
      <c r="T146" s="159"/>
      <c r="U146" s="159"/>
      <c r="V146" s="158"/>
      <c r="W146" s="141"/>
      <c r="X146" s="141"/>
      <c r="Y146" s="140"/>
      <c r="Z146" s="140"/>
      <c r="AA146" s="140"/>
      <c r="AB146" s="140"/>
      <c r="AC146" s="140"/>
      <c r="AD146" s="140"/>
      <c r="AE146" s="141"/>
      <c r="AF146" s="141"/>
      <c r="AG146" s="141"/>
      <c r="AH146" s="141"/>
      <c r="AI146" s="141"/>
      <c r="AJ146" s="141"/>
      <c r="AK146" s="141"/>
      <c r="AL146" s="142">
        <f t="shared" si="6"/>
        <v>0</v>
      </c>
      <c r="AM146" s="142"/>
      <c r="AN146" s="142">
        <v>0</v>
      </c>
      <c r="AO146" s="142">
        <v>0</v>
      </c>
      <c r="AP146" s="142">
        <v>0</v>
      </c>
      <c r="AQ146" s="142">
        <v>0</v>
      </c>
      <c r="AR146" s="142">
        <v>0</v>
      </c>
      <c r="AS146" s="142">
        <v>0</v>
      </c>
      <c r="AT146" s="142">
        <v>0</v>
      </c>
      <c r="AU146" s="142">
        <v>0</v>
      </c>
      <c r="AV146" s="142">
        <v>0</v>
      </c>
      <c r="AW146" s="150">
        <v>0</v>
      </c>
      <c r="AX146" s="150">
        <v>3</v>
      </c>
      <c r="AY146" s="113">
        <v>1</v>
      </c>
    </row>
    <row r="147" spans="2:51" ht="15" x14ac:dyDescent="0.2">
      <c r="B147" s="85">
        <v>126</v>
      </c>
      <c r="C147" s="161" t="s">
        <v>1232</v>
      </c>
      <c r="D147" s="161"/>
      <c r="E147" s="144" t="s">
        <v>1233</v>
      </c>
      <c r="F147" s="162" t="s">
        <v>1109</v>
      </c>
      <c r="G147" s="159"/>
      <c r="H147" s="159"/>
      <c r="I147" s="159"/>
      <c r="J147" s="159"/>
      <c r="K147" s="159"/>
      <c r="L147" s="159"/>
      <c r="M147" s="159"/>
      <c r="N147" s="159"/>
      <c r="O147" s="159"/>
      <c r="P147" s="159"/>
      <c r="Q147" s="159"/>
      <c r="R147" s="159"/>
      <c r="S147" s="159"/>
      <c r="T147" s="159"/>
      <c r="U147" s="159"/>
      <c r="V147" s="158"/>
      <c r="W147" s="141"/>
      <c r="X147" s="141"/>
      <c r="Y147" s="140"/>
      <c r="Z147" s="140"/>
      <c r="AA147" s="140"/>
      <c r="AB147" s="140"/>
      <c r="AC147" s="140"/>
      <c r="AD147" s="140"/>
      <c r="AE147" s="141"/>
      <c r="AF147" s="141"/>
      <c r="AG147" s="141"/>
      <c r="AH147" s="141"/>
      <c r="AI147" s="141"/>
      <c r="AJ147" s="141"/>
      <c r="AK147" s="141"/>
      <c r="AL147" s="142">
        <f t="shared" si="6"/>
        <v>0</v>
      </c>
      <c r="AM147" s="142"/>
      <c r="AN147" s="142">
        <v>0</v>
      </c>
      <c r="AO147" s="142">
        <v>0</v>
      </c>
      <c r="AP147" s="142">
        <v>0</v>
      </c>
      <c r="AQ147" s="142">
        <v>0</v>
      </c>
      <c r="AR147" s="142">
        <v>0</v>
      </c>
      <c r="AS147" s="142">
        <v>0</v>
      </c>
      <c r="AT147" s="142">
        <v>0</v>
      </c>
      <c r="AU147" s="142">
        <v>0</v>
      </c>
      <c r="AV147" s="142">
        <v>0</v>
      </c>
      <c r="AW147" s="150">
        <v>5</v>
      </c>
      <c r="AX147" s="150">
        <v>0</v>
      </c>
      <c r="AY147" s="113">
        <v>0</v>
      </c>
    </row>
    <row r="148" spans="2:51" s="130" customFormat="1" ht="15" customHeight="1" x14ac:dyDescent="0.2">
      <c r="B148" s="85">
        <v>127</v>
      </c>
      <c r="C148" s="135" t="s">
        <v>1304</v>
      </c>
      <c r="D148" s="135"/>
      <c r="E148" s="144" t="s">
        <v>1115</v>
      </c>
      <c r="F148" s="136" t="s">
        <v>1109</v>
      </c>
      <c r="G148" s="137"/>
      <c r="H148" s="137"/>
      <c r="I148" s="137"/>
      <c r="J148" s="137"/>
      <c r="K148" s="137"/>
      <c r="L148" s="137"/>
      <c r="M148" s="137"/>
      <c r="N148" s="137"/>
      <c r="O148" s="137"/>
      <c r="P148" s="137"/>
      <c r="Q148" s="137"/>
      <c r="R148" s="137"/>
      <c r="S148" s="137"/>
      <c r="T148" s="137"/>
      <c r="U148" s="137"/>
      <c r="V148" s="138"/>
      <c r="W148" s="139"/>
      <c r="X148" s="139"/>
      <c r="Y148" s="140"/>
      <c r="Z148" s="140"/>
      <c r="AA148" s="140"/>
      <c r="AB148" s="137"/>
      <c r="AC148" s="137"/>
      <c r="AD148" s="137"/>
      <c r="AE148" s="141"/>
      <c r="AF148" s="139"/>
      <c r="AG148" s="139"/>
      <c r="AH148" s="139"/>
      <c r="AI148" s="139"/>
      <c r="AJ148" s="139"/>
      <c r="AK148" s="139"/>
      <c r="AL148" s="142">
        <f t="shared" si="6"/>
        <v>0</v>
      </c>
      <c r="AM148" s="142"/>
      <c r="AN148" s="142">
        <v>1</v>
      </c>
      <c r="AO148" s="142">
        <v>0</v>
      </c>
      <c r="AP148" s="142">
        <v>0</v>
      </c>
      <c r="AQ148" s="142">
        <v>0</v>
      </c>
      <c r="AR148" s="142">
        <v>0</v>
      </c>
      <c r="AS148" s="142">
        <v>0</v>
      </c>
      <c r="AT148" s="142">
        <v>0</v>
      </c>
      <c r="AU148" s="142">
        <v>1</v>
      </c>
      <c r="AV148" s="142">
        <v>0</v>
      </c>
      <c r="AW148" s="142">
        <v>0</v>
      </c>
      <c r="AX148" s="142">
        <v>0</v>
      </c>
      <c r="AY148" s="143">
        <v>0</v>
      </c>
    </row>
    <row r="149" spans="2:51" s="130" customFormat="1" ht="15" customHeight="1" x14ac:dyDescent="0.2">
      <c r="B149" s="85">
        <v>128</v>
      </c>
      <c r="C149" s="135" t="s">
        <v>1234</v>
      </c>
      <c r="D149" s="135"/>
      <c r="E149" s="144" t="s">
        <v>1108</v>
      </c>
      <c r="F149" s="162" t="s">
        <v>1109</v>
      </c>
      <c r="G149" s="137"/>
      <c r="H149" s="137"/>
      <c r="I149" s="137"/>
      <c r="J149" s="137"/>
      <c r="K149" s="137"/>
      <c r="L149" s="137"/>
      <c r="M149" s="137"/>
      <c r="N149" s="137"/>
      <c r="O149" s="137"/>
      <c r="P149" s="137"/>
      <c r="Q149" s="137"/>
      <c r="R149" s="137"/>
      <c r="S149" s="137"/>
      <c r="T149" s="137"/>
      <c r="U149" s="137"/>
      <c r="V149" s="138"/>
      <c r="W149" s="139"/>
      <c r="X149" s="139"/>
      <c r="Y149" s="140"/>
      <c r="Z149" s="140"/>
      <c r="AA149" s="140"/>
      <c r="AB149" s="137"/>
      <c r="AC149" s="137"/>
      <c r="AD149" s="137"/>
      <c r="AE149" s="141"/>
      <c r="AF149" s="139"/>
      <c r="AG149" s="139"/>
      <c r="AH149" s="139"/>
      <c r="AI149" s="139"/>
      <c r="AJ149" s="139"/>
      <c r="AK149" s="139"/>
      <c r="AL149" s="142">
        <f t="shared" si="6"/>
        <v>0</v>
      </c>
      <c r="AM149" s="142"/>
      <c r="AN149" s="142">
        <v>0</v>
      </c>
      <c r="AO149" s="142">
        <v>0</v>
      </c>
      <c r="AP149" s="142">
        <v>0</v>
      </c>
      <c r="AQ149" s="142">
        <v>0</v>
      </c>
      <c r="AR149" s="142">
        <v>0</v>
      </c>
      <c r="AS149" s="142">
        <v>0</v>
      </c>
      <c r="AT149" s="142">
        <v>0</v>
      </c>
      <c r="AU149" s="142">
        <v>1</v>
      </c>
      <c r="AV149" s="142">
        <v>0</v>
      </c>
      <c r="AW149" s="142">
        <v>0</v>
      </c>
      <c r="AX149" s="142">
        <v>0</v>
      </c>
      <c r="AY149" s="143">
        <v>0</v>
      </c>
    </row>
    <row r="150" spans="2:51" ht="15" x14ac:dyDescent="0.2">
      <c r="B150" s="85">
        <v>129</v>
      </c>
      <c r="C150" s="161" t="s">
        <v>1235</v>
      </c>
      <c r="D150" s="161"/>
      <c r="E150" s="144" t="s">
        <v>1148</v>
      </c>
      <c r="F150" s="162" t="s">
        <v>1109</v>
      </c>
      <c r="G150" s="159"/>
      <c r="H150" s="159"/>
      <c r="I150" s="159"/>
      <c r="J150" s="159"/>
      <c r="K150" s="159"/>
      <c r="L150" s="159"/>
      <c r="M150" s="159"/>
      <c r="N150" s="159"/>
      <c r="O150" s="159">
        <v>1</v>
      </c>
      <c r="P150" s="159">
        <v>1</v>
      </c>
      <c r="Q150" s="159"/>
      <c r="R150" s="159"/>
      <c r="S150" s="159"/>
      <c r="T150" s="159"/>
      <c r="U150" s="159"/>
      <c r="V150" s="158"/>
      <c r="W150" s="141"/>
      <c r="X150" s="141"/>
      <c r="Y150" s="140"/>
      <c r="Z150" s="140"/>
      <c r="AA150" s="140"/>
      <c r="AB150" s="140"/>
      <c r="AC150" s="140"/>
      <c r="AD150" s="140"/>
      <c r="AE150" s="141"/>
      <c r="AF150" s="141"/>
      <c r="AG150" s="141"/>
      <c r="AH150" s="141">
        <v>1</v>
      </c>
      <c r="AI150" s="141"/>
      <c r="AJ150" s="141"/>
      <c r="AK150" s="141"/>
      <c r="AL150" s="142">
        <f t="shared" si="6"/>
        <v>3</v>
      </c>
      <c r="AM150" s="142"/>
      <c r="AN150" s="142">
        <v>2</v>
      </c>
      <c r="AO150" s="142">
        <v>0</v>
      </c>
      <c r="AP150" s="142">
        <v>0</v>
      </c>
      <c r="AQ150" s="142">
        <v>0</v>
      </c>
      <c r="AR150" s="142">
        <v>1</v>
      </c>
      <c r="AS150" s="142">
        <v>1</v>
      </c>
      <c r="AT150" s="142">
        <v>0</v>
      </c>
      <c r="AU150" s="142">
        <v>0</v>
      </c>
      <c r="AV150" s="142">
        <v>0</v>
      </c>
      <c r="AW150" s="150">
        <v>4</v>
      </c>
      <c r="AX150" s="150">
        <v>0</v>
      </c>
      <c r="AY150" s="113">
        <v>0</v>
      </c>
    </row>
    <row r="151" spans="2:51" ht="15" x14ac:dyDescent="0.2">
      <c r="B151" s="85">
        <v>130</v>
      </c>
      <c r="C151" s="161" t="s">
        <v>1236</v>
      </c>
      <c r="D151" s="161"/>
      <c r="E151" s="144" t="s">
        <v>1148</v>
      </c>
      <c r="F151" s="162" t="s">
        <v>1109</v>
      </c>
      <c r="G151" s="159"/>
      <c r="H151" s="159"/>
      <c r="I151" s="159"/>
      <c r="J151" s="159"/>
      <c r="K151" s="159"/>
      <c r="L151" s="159">
        <v>2</v>
      </c>
      <c r="M151" s="159"/>
      <c r="N151" s="159"/>
      <c r="O151" s="159"/>
      <c r="P151" s="159"/>
      <c r="Q151" s="159"/>
      <c r="R151" s="159"/>
      <c r="S151" s="159"/>
      <c r="T151" s="159"/>
      <c r="U151" s="159"/>
      <c r="V151" s="158"/>
      <c r="W151" s="141"/>
      <c r="X151" s="141"/>
      <c r="Y151" s="140"/>
      <c r="Z151" s="140"/>
      <c r="AA151" s="140"/>
      <c r="AB151" s="140"/>
      <c r="AC151" s="140"/>
      <c r="AD151" s="140"/>
      <c r="AE151" s="141"/>
      <c r="AF151" s="141"/>
      <c r="AG151" s="141"/>
      <c r="AH151" s="141"/>
      <c r="AI151" s="141"/>
      <c r="AJ151" s="141"/>
      <c r="AK151" s="141"/>
      <c r="AL151" s="142">
        <f t="shared" si="6"/>
        <v>2</v>
      </c>
      <c r="AM151" s="142"/>
      <c r="AN151" s="142">
        <v>2</v>
      </c>
      <c r="AO151" s="142">
        <v>0</v>
      </c>
      <c r="AP151" s="142">
        <v>0</v>
      </c>
      <c r="AQ151" s="142">
        <v>0</v>
      </c>
      <c r="AR151" s="142">
        <v>0</v>
      </c>
      <c r="AS151" s="142">
        <v>0</v>
      </c>
      <c r="AT151" s="142">
        <v>1</v>
      </c>
      <c r="AU151" s="142">
        <v>0</v>
      </c>
      <c r="AV151" s="142">
        <v>0</v>
      </c>
      <c r="AW151" s="150">
        <v>1</v>
      </c>
      <c r="AX151" s="150">
        <v>0</v>
      </c>
      <c r="AY151" s="113">
        <v>0</v>
      </c>
    </row>
    <row r="152" spans="2:51" ht="15" x14ac:dyDescent="0.2">
      <c r="B152" s="85">
        <v>131</v>
      </c>
      <c r="C152" s="161" t="s">
        <v>1237</v>
      </c>
      <c r="D152" s="161"/>
      <c r="E152" s="144" t="s">
        <v>1108</v>
      </c>
      <c r="F152" s="162" t="s">
        <v>1109</v>
      </c>
      <c r="G152" s="159"/>
      <c r="H152" s="159"/>
      <c r="I152" s="159"/>
      <c r="J152" s="159"/>
      <c r="K152" s="159"/>
      <c r="L152" s="159"/>
      <c r="M152" s="159"/>
      <c r="N152" s="159"/>
      <c r="O152" s="159"/>
      <c r="P152" s="159"/>
      <c r="Q152" s="159"/>
      <c r="R152" s="159"/>
      <c r="S152" s="159"/>
      <c r="T152" s="159"/>
      <c r="U152" s="159"/>
      <c r="V152" s="158"/>
      <c r="W152" s="141"/>
      <c r="X152" s="141"/>
      <c r="Y152" s="140"/>
      <c r="Z152" s="140"/>
      <c r="AA152" s="140"/>
      <c r="AB152" s="140"/>
      <c r="AC152" s="140"/>
      <c r="AD152" s="140"/>
      <c r="AE152" s="141"/>
      <c r="AF152" s="141"/>
      <c r="AG152" s="141"/>
      <c r="AH152" s="141"/>
      <c r="AI152" s="141"/>
      <c r="AJ152" s="141"/>
      <c r="AK152" s="141"/>
      <c r="AL152" s="142">
        <f t="shared" si="6"/>
        <v>0</v>
      </c>
      <c r="AM152" s="142"/>
      <c r="AN152" s="142">
        <v>0</v>
      </c>
      <c r="AO152" s="142">
        <v>0</v>
      </c>
      <c r="AP152" s="142">
        <v>2</v>
      </c>
      <c r="AQ152" s="142">
        <v>0</v>
      </c>
      <c r="AR152" s="142">
        <v>0</v>
      </c>
      <c r="AS152" s="142">
        <v>0</v>
      </c>
      <c r="AT152" s="142">
        <v>0</v>
      </c>
      <c r="AU152" s="142">
        <v>0</v>
      </c>
      <c r="AV152" s="142">
        <v>0</v>
      </c>
      <c r="AW152" s="150">
        <v>0</v>
      </c>
      <c r="AX152" s="150">
        <v>0</v>
      </c>
      <c r="AY152" s="113">
        <v>0</v>
      </c>
    </row>
    <row r="153" spans="2:51" ht="15" x14ac:dyDescent="0.2">
      <c r="B153" s="85">
        <v>132</v>
      </c>
      <c r="C153" s="161" t="s">
        <v>1339</v>
      </c>
      <c r="D153" s="161"/>
      <c r="E153" s="144" t="s">
        <v>1148</v>
      </c>
      <c r="F153" s="162" t="s">
        <v>1109</v>
      </c>
      <c r="G153" s="159"/>
      <c r="H153" s="159"/>
      <c r="I153" s="159"/>
      <c r="J153" s="159"/>
      <c r="K153" s="159"/>
      <c r="L153" s="159">
        <v>1</v>
      </c>
      <c r="M153" s="159"/>
      <c r="N153" s="159"/>
      <c r="O153" s="159"/>
      <c r="P153" s="159"/>
      <c r="Q153" s="159"/>
      <c r="R153" s="159"/>
      <c r="S153" s="159"/>
      <c r="T153" s="159"/>
      <c r="U153" s="159"/>
      <c r="V153" s="158"/>
      <c r="W153" s="141"/>
      <c r="X153" s="141"/>
      <c r="Y153" s="140"/>
      <c r="Z153" s="140"/>
      <c r="AA153" s="140"/>
      <c r="AB153" s="140"/>
      <c r="AC153" s="140"/>
      <c r="AD153" s="140"/>
      <c r="AE153" s="141"/>
      <c r="AF153" s="141"/>
      <c r="AG153" s="141"/>
      <c r="AH153" s="141"/>
      <c r="AI153" s="141"/>
      <c r="AJ153" s="141"/>
      <c r="AK153" s="141"/>
      <c r="AL153" s="142">
        <f t="shared" si="6"/>
        <v>1</v>
      </c>
      <c r="AM153" s="142"/>
      <c r="AN153" s="142">
        <v>0</v>
      </c>
      <c r="AO153" s="142">
        <v>0</v>
      </c>
      <c r="AP153" s="142">
        <v>0</v>
      </c>
      <c r="AQ153" s="142">
        <v>0</v>
      </c>
      <c r="AR153" s="142">
        <v>0</v>
      </c>
      <c r="AS153" s="142">
        <v>0</v>
      </c>
      <c r="AT153" s="142">
        <v>0</v>
      </c>
      <c r="AU153" s="142">
        <v>0</v>
      </c>
      <c r="AV153" s="142">
        <v>0</v>
      </c>
      <c r="AW153" s="150">
        <v>0</v>
      </c>
      <c r="AX153" s="150">
        <v>0</v>
      </c>
      <c r="AY153" s="113">
        <v>0</v>
      </c>
    </row>
    <row r="154" spans="2:51" ht="15" x14ac:dyDescent="0.2">
      <c r="B154" s="85">
        <v>133</v>
      </c>
      <c r="C154" s="161" t="s">
        <v>1431</v>
      </c>
      <c r="D154" s="161"/>
      <c r="E154" s="144" t="s">
        <v>1108</v>
      </c>
      <c r="F154" s="162" t="s">
        <v>1109</v>
      </c>
      <c r="G154" s="159"/>
      <c r="H154" s="159"/>
      <c r="I154" s="159"/>
      <c r="J154" s="159"/>
      <c r="K154" s="159"/>
      <c r="L154" s="159"/>
      <c r="M154" s="159"/>
      <c r="N154" s="159"/>
      <c r="O154" s="159"/>
      <c r="P154" s="159"/>
      <c r="Q154" s="159"/>
      <c r="R154" s="159"/>
      <c r="S154" s="159"/>
      <c r="T154" s="159"/>
      <c r="U154" s="159"/>
      <c r="V154" s="158"/>
      <c r="W154" s="141"/>
      <c r="X154" s="141"/>
      <c r="Y154" s="140"/>
      <c r="Z154" s="140"/>
      <c r="AA154" s="140"/>
      <c r="AB154" s="140"/>
      <c r="AC154" s="140"/>
      <c r="AD154" s="140"/>
      <c r="AE154" s="141"/>
      <c r="AF154" s="141"/>
      <c r="AG154" s="141"/>
      <c r="AH154" s="141"/>
      <c r="AI154" s="141">
        <v>2</v>
      </c>
      <c r="AJ154" s="141"/>
      <c r="AK154" s="141"/>
      <c r="AL154" s="142"/>
      <c r="AM154" s="142"/>
      <c r="AN154" s="142"/>
      <c r="AO154" s="142"/>
      <c r="AP154" s="142"/>
      <c r="AQ154" s="142"/>
      <c r="AR154" s="142"/>
      <c r="AS154" s="142"/>
      <c r="AT154" s="142"/>
      <c r="AU154" s="142"/>
      <c r="AV154" s="142"/>
      <c r="AW154" s="150"/>
      <c r="AX154" s="150"/>
      <c r="AY154" s="113"/>
    </row>
    <row r="155" spans="2:51" ht="18" customHeight="1" x14ac:dyDescent="0.2">
      <c r="B155" s="85">
        <v>134</v>
      </c>
      <c r="C155" s="183" t="s">
        <v>1238</v>
      </c>
      <c r="D155" s="183"/>
      <c r="E155" s="162"/>
      <c r="F155" s="162"/>
      <c r="G155" s="140"/>
      <c r="H155" s="140"/>
      <c r="I155" s="140"/>
      <c r="J155" s="140"/>
      <c r="K155" s="140"/>
      <c r="L155" s="140"/>
      <c r="M155" s="140"/>
      <c r="N155" s="140"/>
      <c r="O155" s="140"/>
      <c r="P155" s="140"/>
      <c r="Q155" s="140"/>
      <c r="R155" s="140"/>
      <c r="S155" s="140"/>
      <c r="T155" s="140"/>
      <c r="U155" s="140"/>
      <c r="V155" s="146"/>
      <c r="W155" s="141"/>
      <c r="X155" s="141"/>
      <c r="Y155" s="140"/>
      <c r="Z155" s="140"/>
      <c r="AA155" s="140"/>
      <c r="AB155" s="140"/>
      <c r="AC155" s="140"/>
      <c r="AD155" s="140"/>
      <c r="AE155" s="141"/>
      <c r="AF155" s="141"/>
      <c r="AG155" s="141"/>
      <c r="AH155" s="141"/>
      <c r="AI155" s="141"/>
      <c r="AJ155" s="141"/>
      <c r="AK155" s="141"/>
      <c r="AL155" s="142">
        <f t="shared" si="6"/>
        <v>0</v>
      </c>
      <c r="AM155" s="142"/>
      <c r="AN155" s="142">
        <v>0</v>
      </c>
      <c r="AO155" s="142">
        <v>0</v>
      </c>
      <c r="AP155" s="142">
        <v>0</v>
      </c>
      <c r="AQ155" s="142">
        <v>0</v>
      </c>
      <c r="AR155" s="142">
        <v>0</v>
      </c>
      <c r="AS155" s="142">
        <v>0</v>
      </c>
      <c r="AT155" s="142">
        <v>0</v>
      </c>
      <c r="AU155" s="142">
        <v>0</v>
      </c>
      <c r="AV155" s="142">
        <v>0</v>
      </c>
      <c r="AW155" s="150">
        <v>0</v>
      </c>
      <c r="AX155" s="150">
        <v>0</v>
      </c>
      <c r="AY155" s="113">
        <v>0</v>
      </c>
    </row>
    <row r="156" spans="2:51" s="130" customFormat="1" ht="15" x14ac:dyDescent="0.2">
      <c r="B156" s="184"/>
      <c r="C156" s="185"/>
      <c r="D156" s="185"/>
      <c r="E156" s="186"/>
      <c r="F156" s="186"/>
      <c r="G156" s="186"/>
      <c r="H156" s="186"/>
      <c r="I156" s="186"/>
      <c r="J156" s="186"/>
      <c r="K156" s="186"/>
      <c r="L156" s="186"/>
      <c r="M156" s="186"/>
      <c r="N156" s="186"/>
      <c r="O156" s="186"/>
      <c r="P156" s="186"/>
      <c r="Q156" s="186"/>
      <c r="R156" s="186"/>
      <c r="S156" s="186"/>
      <c r="T156" s="186"/>
      <c r="U156" s="186"/>
      <c r="V156" s="187"/>
      <c r="W156" s="188"/>
      <c r="X156" s="188"/>
      <c r="Y156" s="189"/>
      <c r="Z156" s="189"/>
      <c r="AA156" s="189"/>
      <c r="AB156" s="190"/>
      <c r="AC156" s="190"/>
      <c r="AD156" s="190"/>
      <c r="AE156" s="191"/>
      <c r="AF156" s="188"/>
      <c r="AG156" s="188"/>
      <c r="AH156" s="188"/>
      <c r="AI156" s="188"/>
      <c r="AJ156" s="188"/>
      <c r="AK156" s="188"/>
      <c r="AL156" s="192"/>
      <c r="AM156" s="192"/>
      <c r="AN156" s="192"/>
      <c r="AO156" s="192"/>
      <c r="AP156" s="192"/>
      <c r="AQ156" s="192"/>
      <c r="AR156" s="192"/>
      <c r="AS156" s="192"/>
      <c r="AT156" s="192"/>
      <c r="AU156" s="192"/>
      <c r="AV156" s="192"/>
      <c r="AW156" s="192"/>
      <c r="AX156" s="192"/>
    </row>
    <row r="157" spans="2:51" x14ac:dyDescent="0.25">
      <c r="B157" s="184"/>
      <c r="V157" s="193"/>
    </row>
    <row r="158" spans="2:51" x14ac:dyDescent="0.25">
      <c r="B158" s="184"/>
      <c r="V158" s="193"/>
    </row>
    <row r="159" spans="2:51" x14ac:dyDescent="0.25">
      <c r="B159" s="184"/>
      <c r="D159" s="135"/>
      <c r="V159" s="193"/>
    </row>
    <row r="160" spans="2:51" x14ac:dyDescent="0.25">
      <c r="B160" s="184"/>
      <c r="V160" s="193"/>
    </row>
    <row r="161" spans="2:52" x14ac:dyDescent="0.25">
      <c r="B161" s="184"/>
      <c r="V161" s="193"/>
    </row>
    <row r="162" spans="2:52" x14ac:dyDescent="0.25">
      <c r="B162" s="184"/>
      <c r="V162" s="193"/>
    </row>
    <row r="163" spans="2:52" x14ac:dyDescent="0.25">
      <c r="B163" s="130"/>
      <c r="V163" s="193"/>
    </row>
    <row r="164" spans="2:52" x14ac:dyDescent="0.25">
      <c r="B164" s="130"/>
      <c r="V164" s="193"/>
    </row>
    <row r="165" spans="2:52" x14ac:dyDescent="0.25">
      <c r="B165" s="194"/>
      <c r="V165" s="193"/>
    </row>
    <row r="166" spans="2:52" x14ac:dyDescent="0.25">
      <c r="B166" s="184"/>
      <c r="V166" s="193"/>
    </row>
    <row r="167" spans="2:52" x14ac:dyDescent="0.25">
      <c r="B167" s="184"/>
      <c r="V167" s="193"/>
    </row>
    <row r="168" spans="2:52" x14ac:dyDescent="0.25">
      <c r="B168" s="130"/>
      <c r="V168" s="193"/>
    </row>
    <row r="169" spans="2:52" s="93" customFormat="1" x14ac:dyDescent="0.25">
      <c r="B169" s="130"/>
      <c r="C169" s="87"/>
      <c r="D169" s="87"/>
      <c r="E169" s="87"/>
      <c r="F169" s="87"/>
      <c r="G169" s="87"/>
      <c r="H169" s="87"/>
      <c r="I169" s="87"/>
      <c r="J169" s="87"/>
      <c r="K169" s="87"/>
      <c r="L169" s="87"/>
      <c r="M169" s="87"/>
      <c r="N169" s="87"/>
      <c r="O169" s="87"/>
      <c r="P169" s="87"/>
      <c r="Q169" s="87"/>
      <c r="R169" s="87"/>
      <c r="S169" s="87"/>
      <c r="T169" s="87"/>
      <c r="U169" s="87"/>
      <c r="V169" s="193"/>
      <c r="Y169" s="94"/>
      <c r="Z169" s="94"/>
      <c r="AA169" s="94"/>
      <c r="AB169" s="95"/>
      <c r="AC169" s="95"/>
      <c r="AD169" s="95"/>
      <c r="AE169" s="96"/>
      <c r="AL169" s="97"/>
      <c r="AM169" s="97"/>
      <c r="AN169" s="97"/>
      <c r="AO169" s="97"/>
      <c r="AP169" s="97"/>
      <c r="AQ169" s="97"/>
      <c r="AR169" s="97"/>
      <c r="AS169" s="97"/>
      <c r="AT169" s="97"/>
      <c r="AU169" s="97"/>
      <c r="AV169" s="97"/>
      <c r="AW169" s="97"/>
      <c r="AX169" s="97"/>
      <c r="AY169" s="85"/>
      <c r="AZ169" s="85"/>
    </row>
    <row r="170" spans="2:52" s="93" customFormat="1" x14ac:dyDescent="0.25">
      <c r="B170" s="130"/>
      <c r="C170" s="87"/>
      <c r="D170" s="87"/>
      <c r="E170" s="87"/>
      <c r="F170" s="87"/>
      <c r="G170" s="87"/>
      <c r="H170" s="87"/>
      <c r="I170" s="87"/>
      <c r="J170" s="87"/>
      <c r="K170" s="87"/>
      <c r="L170" s="87"/>
      <c r="M170" s="87"/>
      <c r="N170" s="87"/>
      <c r="O170" s="87"/>
      <c r="P170" s="87"/>
      <c r="Q170" s="87"/>
      <c r="R170" s="87"/>
      <c r="S170" s="87"/>
      <c r="T170" s="87"/>
      <c r="U170" s="87"/>
      <c r="V170" s="193"/>
      <c r="Y170" s="94"/>
      <c r="Z170" s="94"/>
      <c r="AA170" s="94"/>
      <c r="AB170" s="95"/>
      <c r="AC170" s="95"/>
      <c r="AD170" s="95"/>
      <c r="AE170" s="96"/>
      <c r="AL170" s="97"/>
      <c r="AM170" s="97"/>
      <c r="AN170" s="97"/>
      <c r="AO170" s="97"/>
      <c r="AP170" s="97"/>
      <c r="AQ170" s="97"/>
      <c r="AR170" s="97"/>
      <c r="AS170" s="97"/>
      <c r="AT170" s="97"/>
      <c r="AU170" s="97"/>
      <c r="AV170" s="97"/>
      <c r="AW170" s="97"/>
      <c r="AX170" s="97"/>
      <c r="AY170" s="85"/>
      <c r="AZ170" s="85"/>
    </row>
    <row r="171" spans="2:52" s="93" customFormat="1" x14ac:dyDescent="0.25">
      <c r="B171" s="85"/>
      <c r="C171" s="87"/>
      <c r="D171" s="87"/>
      <c r="E171" s="87"/>
      <c r="F171" s="87"/>
      <c r="G171" s="87"/>
      <c r="H171" s="87"/>
      <c r="I171" s="87"/>
      <c r="J171" s="87"/>
      <c r="K171" s="87"/>
      <c r="L171" s="87"/>
      <c r="M171" s="87"/>
      <c r="N171" s="87"/>
      <c r="O171" s="87"/>
      <c r="P171" s="87"/>
      <c r="Q171" s="87"/>
      <c r="R171" s="87"/>
      <c r="S171" s="87"/>
      <c r="T171" s="87"/>
      <c r="U171" s="87"/>
      <c r="V171" s="193"/>
      <c r="Y171" s="94"/>
      <c r="Z171" s="94"/>
      <c r="AA171" s="94"/>
      <c r="AB171" s="95"/>
      <c r="AC171" s="95"/>
      <c r="AD171" s="95"/>
      <c r="AE171" s="96"/>
      <c r="AL171" s="97"/>
      <c r="AM171" s="97"/>
      <c r="AN171" s="97"/>
      <c r="AO171" s="97"/>
      <c r="AP171" s="97"/>
      <c r="AQ171" s="97"/>
      <c r="AR171" s="97"/>
      <c r="AS171" s="97"/>
      <c r="AT171" s="97"/>
      <c r="AU171" s="97"/>
      <c r="AV171" s="97"/>
      <c r="AW171" s="97"/>
      <c r="AX171" s="97"/>
      <c r="AY171" s="85"/>
      <c r="AZ171" s="85"/>
    </row>
    <row r="172" spans="2:52" s="93" customFormat="1" x14ac:dyDescent="0.25">
      <c r="B172" s="130"/>
      <c r="C172" s="87"/>
      <c r="D172" s="87"/>
      <c r="E172" s="87"/>
      <c r="F172" s="87"/>
      <c r="G172" s="87"/>
      <c r="H172" s="87"/>
      <c r="I172" s="87"/>
      <c r="J172" s="87"/>
      <c r="K172" s="87"/>
      <c r="L172" s="87"/>
      <c r="M172" s="87"/>
      <c r="N172" s="87"/>
      <c r="O172" s="87"/>
      <c r="P172" s="87"/>
      <c r="Q172" s="87"/>
      <c r="R172" s="87"/>
      <c r="S172" s="87"/>
      <c r="T172" s="87"/>
      <c r="U172" s="87"/>
      <c r="V172" s="193"/>
      <c r="Y172" s="94"/>
      <c r="Z172" s="94"/>
      <c r="AA172" s="94"/>
      <c r="AB172" s="95"/>
      <c r="AC172" s="95"/>
      <c r="AD172" s="95"/>
      <c r="AE172" s="96"/>
      <c r="AL172" s="97"/>
      <c r="AM172" s="97"/>
      <c r="AN172" s="97"/>
      <c r="AO172" s="97"/>
      <c r="AP172" s="97"/>
      <c r="AQ172" s="97"/>
      <c r="AR172" s="97"/>
      <c r="AS172" s="97"/>
      <c r="AT172" s="97"/>
      <c r="AU172" s="97"/>
      <c r="AV172" s="97"/>
      <c r="AW172" s="97"/>
      <c r="AX172" s="97"/>
      <c r="AY172" s="85"/>
      <c r="AZ172" s="85"/>
    </row>
    <row r="173" spans="2:52" s="93" customFormat="1" x14ac:dyDescent="0.25">
      <c r="B173" s="130"/>
      <c r="C173" s="87"/>
      <c r="D173" s="87"/>
      <c r="E173" s="87"/>
      <c r="F173" s="87"/>
      <c r="G173" s="87"/>
      <c r="H173" s="87"/>
      <c r="I173" s="87"/>
      <c r="J173" s="87"/>
      <c r="K173" s="87"/>
      <c r="L173" s="87"/>
      <c r="M173" s="87"/>
      <c r="N173" s="87"/>
      <c r="O173" s="87"/>
      <c r="P173" s="87"/>
      <c r="Q173" s="87"/>
      <c r="R173" s="87"/>
      <c r="S173" s="87"/>
      <c r="T173" s="87"/>
      <c r="U173" s="87"/>
      <c r="V173" s="193"/>
      <c r="Y173" s="94"/>
      <c r="Z173" s="94"/>
      <c r="AA173" s="94"/>
      <c r="AB173" s="95"/>
      <c r="AC173" s="95"/>
      <c r="AD173" s="95"/>
      <c r="AE173" s="96"/>
      <c r="AL173" s="97"/>
      <c r="AM173" s="97"/>
      <c r="AN173" s="97"/>
      <c r="AO173" s="97"/>
      <c r="AP173" s="97"/>
      <c r="AQ173" s="97"/>
      <c r="AR173" s="97"/>
      <c r="AS173" s="97"/>
      <c r="AT173" s="97"/>
      <c r="AU173" s="97"/>
      <c r="AV173" s="97"/>
      <c r="AW173" s="97"/>
      <c r="AX173" s="97"/>
      <c r="AY173" s="85"/>
      <c r="AZ173" s="85"/>
    </row>
    <row r="174" spans="2:52" x14ac:dyDescent="0.25">
      <c r="B174" s="130"/>
    </row>
    <row r="175" spans="2:52" x14ac:dyDescent="0.25">
      <c r="B175" s="130"/>
    </row>
    <row r="176" spans="2:52" x14ac:dyDescent="0.25">
      <c r="B176" s="130"/>
    </row>
    <row r="177" spans="2:2" x14ac:dyDescent="0.25">
      <c r="B177" s="130"/>
    </row>
    <row r="178" spans="2:2" x14ac:dyDescent="0.25">
      <c r="B178" s="130"/>
    </row>
    <row r="179" spans="2:2" x14ac:dyDescent="0.25">
      <c r="B179" s="130"/>
    </row>
    <row r="180" spans="2:2" x14ac:dyDescent="0.25">
      <c r="B180" s="164"/>
    </row>
    <row r="181" spans="2:2" x14ac:dyDescent="0.25">
      <c r="B181" s="164"/>
    </row>
    <row r="182" spans="2:2" x14ac:dyDescent="0.25">
      <c r="B182" s="130"/>
    </row>
    <row r="183" spans="2:2" x14ac:dyDescent="0.25">
      <c r="B183" s="130"/>
    </row>
    <row r="184" spans="2:2" x14ac:dyDescent="0.25">
      <c r="B184" s="130"/>
    </row>
    <row r="185" spans="2:2" x14ac:dyDescent="0.25">
      <c r="B185" s="130"/>
    </row>
    <row r="186" spans="2:2" x14ac:dyDescent="0.25">
      <c r="B186" s="130"/>
    </row>
    <row r="187" spans="2:2" x14ac:dyDescent="0.25">
      <c r="B187" s="130"/>
    </row>
    <row r="188" spans="2:2" x14ac:dyDescent="0.25">
      <c r="B188" s="130"/>
    </row>
    <row r="189" spans="2:2" x14ac:dyDescent="0.25">
      <c r="B189" s="130"/>
    </row>
    <row r="190" spans="2:2" x14ac:dyDescent="0.25">
      <c r="B190" s="130"/>
    </row>
    <row r="191" spans="2:2" x14ac:dyDescent="0.25">
      <c r="B191" s="130"/>
    </row>
    <row r="192" spans="2:2" x14ac:dyDescent="0.25">
      <c r="B192" s="130"/>
    </row>
    <row r="193" spans="2:2" x14ac:dyDescent="0.25">
      <c r="B193" s="184"/>
    </row>
    <row r="194" spans="2:2" x14ac:dyDescent="0.25">
      <c r="B194" s="130"/>
    </row>
    <row r="195" spans="2:2" x14ac:dyDescent="0.25">
      <c r="B195" s="130"/>
    </row>
    <row r="196" spans="2:2" x14ac:dyDescent="0.25">
      <c r="B196" s="130"/>
    </row>
    <row r="197" spans="2:2" x14ac:dyDescent="0.25">
      <c r="B197" s="130"/>
    </row>
    <row r="198" spans="2:2" x14ac:dyDescent="0.25">
      <c r="B198" s="130"/>
    </row>
    <row r="199" spans="2:2" x14ac:dyDescent="0.25">
      <c r="B199" s="130"/>
    </row>
    <row r="200" spans="2:2" x14ac:dyDescent="0.25">
      <c r="B200" s="130"/>
    </row>
    <row r="201" spans="2:2" x14ac:dyDescent="0.25">
      <c r="B201" s="130"/>
    </row>
    <row r="202" spans="2:2" x14ac:dyDescent="0.25">
      <c r="B202" s="130"/>
    </row>
    <row r="203" spans="2:2" x14ac:dyDescent="0.25">
      <c r="B203" s="130"/>
    </row>
    <row r="204" spans="2:2" x14ac:dyDescent="0.25">
      <c r="B204" s="130"/>
    </row>
    <row r="205" spans="2:2" x14ac:dyDescent="0.25">
      <c r="B205" s="130"/>
    </row>
    <row r="206" spans="2:2" x14ac:dyDescent="0.25">
      <c r="B206" s="130"/>
    </row>
    <row r="207" spans="2:2" x14ac:dyDescent="0.25">
      <c r="B207" s="130"/>
    </row>
    <row r="208" spans="2:2" x14ac:dyDescent="0.25">
      <c r="B208" s="130"/>
    </row>
    <row r="209" spans="2:2" x14ac:dyDescent="0.25">
      <c r="B209" s="130"/>
    </row>
    <row r="210" spans="2:2" x14ac:dyDescent="0.25">
      <c r="B210" s="130"/>
    </row>
    <row r="211" spans="2:2" x14ac:dyDescent="0.25">
      <c r="B211" s="130"/>
    </row>
    <row r="212" spans="2:2" x14ac:dyDescent="0.25">
      <c r="B212" s="130"/>
    </row>
    <row r="213" spans="2:2" x14ac:dyDescent="0.25">
      <c r="B213" s="130"/>
    </row>
    <row r="214" spans="2:2" x14ac:dyDescent="0.25">
      <c r="B214" s="130"/>
    </row>
    <row r="215" spans="2:2" x14ac:dyDescent="0.25">
      <c r="B215" s="130"/>
    </row>
    <row r="216" spans="2:2" x14ac:dyDescent="0.25">
      <c r="B216" s="130"/>
    </row>
    <row r="217" spans="2:2" x14ac:dyDescent="0.25">
      <c r="B217" s="130"/>
    </row>
    <row r="218" spans="2:2" x14ac:dyDescent="0.25">
      <c r="B218" s="130"/>
    </row>
    <row r="219" spans="2:2" x14ac:dyDescent="0.25">
      <c r="B219" s="130"/>
    </row>
    <row r="220" spans="2:2" x14ac:dyDescent="0.25">
      <c r="B220" s="130"/>
    </row>
    <row r="221" spans="2:2" x14ac:dyDescent="0.25">
      <c r="B221" s="130"/>
    </row>
    <row r="222" spans="2:2" x14ac:dyDescent="0.25">
      <c r="B222" s="130"/>
    </row>
    <row r="223" spans="2:2" x14ac:dyDescent="0.25">
      <c r="B223" s="130"/>
    </row>
    <row r="224" spans="2:2" x14ac:dyDescent="0.25">
      <c r="B224" s="130"/>
    </row>
    <row r="225" spans="2:2" x14ac:dyDescent="0.25">
      <c r="B225" s="130"/>
    </row>
    <row r="226" spans="2:2" x14ac:dyDescent="0.25">
      <c r="B226" s="130"/>
    </row>
    <row r="227" spans="2:2" x14ac:dyDescent="0.25">
      <c r="B227" s="130"/>
    </row>
    <row r="228" spans="2:2" x14ac:dyDescent="0.25">
      <c r="B228" s="130"/>
    </row>
    <row r="229" spans="2:2" x14ac:dyDescent="0.25">
      <c r="B229" s="130"/>
    </row>
    <row r="230" spans="2:2" x14ac:dyDescent="0.25">
      <c r="B230" s="130"/>
    </row>
    <row r="231" spans="2:2" x14ac:dyDescent="0.25">
      <c r="B231" s="130"/>
    </row>
    <row r="232" spans="2:2" x14ac:dyDescent="0.25">
      <c r="B232" s="130"/>
    </row>
    <row r="233" spans="2:2" x14ac:dyDescent="0.25">
      <c r="B233" s="130"/>
    </row>
    <row r="234" spans="2:2" x14ac:dyDescent="0.25">
      <c r="B234" s="130"/>
    </row>
    <row r="236" spans="2:2" x14ac:dyDescent="0.25">
      <c r="B236" s="130"/>
    </row>
    <row r="237" spans="2:2" x14ac:dyDescent="0.25">
      <c r="B237" s="184"/>
    </row>
    <row r="238" spans="2:2" x14ac:dyDescent="0.25">
      <c r="B238" s="130"/>
    </row>
    <row r="239" spans="2:2" x14ac:dyDescent="0.25">
      <c r="B239" s="130"/>
    </row>
    <row r="240" spans="2:2" x14ac:dyDescent="0.25">
      <c r="B240" s="130"/>
    </row>
    <row r="241" spans="2:2" x14ac:dyDescent="0.25">
      <c r="B241" s="130"/>
    </row>
    <row r="242" spans="2:2" x14ac:dyDescent="0.25">
      <c r="B242" s="130"/>
    </row>
    <row r="243" spans="2:2" x14ac:dyDescent="0.25">
      <c r="B243" s="130"/>
    </row>
    <row r="244" spans="2:2" x14ac:dyDescent="0.25">
      <c r="B244" s="130"/>
    </row>
    <row r="245" spans="2:2" x14ac:dyDescent="0.25">
      <c r="B245" s="130"/>
    </row>
    <row r="246" spans="2:2" x14ac:dyDescent="0.25">
      <c r="B246" s="130"/>
    </row>
    <row r="247" spans="2:2" x14ac:dyDescent="0.25">
      <c r="B247" s="130"/>
    </row>
    <row r="248" spans="2:2" x14ac:dyDescent="0.25">
      <c r="B248" s="130"/>
    </row>
    <row r="249" spans="2:2" x14ac:dyDescent="0.25">
      <c r="B249" s="130"/>
    </row>
    <row r="250" spans="2:2" x14ac:dyDescent="0.25">
      <c r="B250" s="130"/>
    </row>
    <row r="251" spans="2:2" x14ac:dyDescent="0.25">
      <c r="B251" s="130"/>
    </row>
    <row r="252" spans="2:2" x14ac:dyDescent="0.25">
      <c r="B252" s="130"/>
    </row>
    <row r="253" spans="2:2" x14ac:dyDescent="0.25">
      <c r="B253" s="130"/>
    </row>
    <row r="254" spans="2:2" x14ac:dyDescent="0.25">
      <c r="B254" s="130"/>
    </row>
    <row r="255" spans="2:2" x14ac:dyDescent="0.25">
      <c r="B255" s="130"/>
    </row>
    <row r="256" spans="2:2" x14ac:dyDescent="0.25">
      <c r="B256" s="184"/>
    </row>
    <row r="257" spans="2:2" x14ac:dyDescent="0.25">
      <c r="B257" s="130"/>
    </row>
    <row r="258" spans="2:2" x14ac:dyDescent="0.25">
      <c r="B258" s="130"/>
    </row>
    <row r="259" spans="2:2" x14ac:dyDescent="0.25">
      <c r="B259" s="130"/>
    </row>
    <row r="260" spans="2:2" x14ac:dyDescent="0.25">
      <c r="B260" s="130"/>
    </row>
    <row r="261" spans="2:2" x14ac:dyDescent="0.25">
      <c r="B261" s="130"/>
    </row>
    <row r="262" spans="2:2" x14ac:dyDescent="0.25">
      <c r="B262" s="130"/>
    </row>
    <row r="263" spans="2:2" x14ac:dyDescent="0.25">
      <c r="B263" s="130"/>
    </row>
    <row r="264" spans="2:2" x14ac:dyDescent="0.25">
      <c r="B264" s="130"/>
    </row>
    <row r="265" spans="2:2" x14ac:dyDescent="0.25">
      <c r="B265" s="130"/>
    </row>
    <row r="266" spans="2:2" x14ac:dyDescent="0.25">
      <c r="B266" s="130"/>
    </row>
    <row r="267" spans="2:2" x14ac:dyDescent="0.25">
      <c r="B267" s="130"/>
    </row>
    <row r="268" spans="2:2" x14ac:dyDescent="0.25">
      <c r="B268" s="130"/>
    </row>
    <row r="269" spans="2:2" x14ac:dyDescent="0.25">
      <c r="B269" s="130"/>
    </row>
    <row r="270" spans="2:2" x14ac:dyDescent="0.25">
      <c r="B270" s="130"/>
    </row>
    <row r="271" spans="2:2" x14ac:dyDescent="0.25">
      <c r="B271" s="130"/>
    </row>
    <row r="272" spans="2:2" x14ac:dyDescent="0.25">
      <c r="B272" s="130"/>
    </row>
    <row r="273" spans="2:2" x14ac:dyDescent="0.25">
      <c r="B273" s="130"/>
    </row>
    <row r="274" spans="2:2" x14ac:dyDescent="0.25">
      <c r="B274" s="130"/>
    </row>
    <row r="275" spans="2:2" x14ac:dyDescent="0.25">
      <c r="B275" s="130"/>
    </row>
    <row r="276" spans="2:2" x14ac:dyDescent="0.25">
      <c r="B276" s="130"/>
    </row>
    <row r="277" spans="2:2" x14ac:dyDescent="0.25">
      <c r="B277" s="130"/>
    </row>
    <row r="278" spans="2:2" x14ac:dyDescent="0.25">
      <c r="B278" s="130"/>
    </row>
    <row r="279" spans="2:2" x14ac:dyDescent="0.25">
      <c r="B279" s="130"/>
    </row>
    <row r="280" spans="2:2" x14ac:dyDescent="0.25">
      <c r="B280" s="130"/>
    </row>
    <row r="286" spans="2:2" x14ac:dyDescent="0.25">
      <c r="B286" s="130"/>
    </row>
    <row r="287" spans="2:2" x14ac:dyDescent="0.25">
      <c r="B287" s="130"/>
    </row>
    <row r="288" spans="2:2" x14ac:dyDescent="0.25">
      <c r="B288" s="130"/>
    </row>
    <row r="289" spans="2:2" x14ac:dyDescent="0.25">
      <c r="B289" s="130"/>
    </row>
    <row r="290" spans="2:2" x14ac:dyDescent="0.25">
      <c r="B290" s="130"/>
    </row>
    <row r="291" spans="2:2" x14ac:dyDescent="0.25">
      <c r="B291" s="130"/>
    </row>
    <row r="292" spans="2:2" x14ac:dyDescent="0.25">
      <c r="B292" s="130"/>
    </row>
    <row r="293" spans="2:2" x14ac:dyDescent="0.25">
      <c r="B293" s="130"/>
    </row>
    <row r="294" spans="2:2" x14ac:dyDescent="0.25">
      <c r="B294" s="130"/>
    </row>
    <row r="295" spans="2:2" x14ac:dyDescent="0.25">
      <c r="B295" s="130"/>
    </row>
    <row r="296" spans="2:2" x14ac:dyDescent="0.25">
      <c r="B296" s="130"/>
    </row>
    <row r="297" spans="2:2" x14ac:dyDescent="0.25">
      <c r="B297" s="130"/>
    </row>
    <row r="298" spans="2:2" x14ac:dyDescent="0.25">
      <c r="B298" s="130"/>
    </row>
    <row r="299" spans="2:2" x14ac:dyDescent="0.25">
      <c r="B299" s="130"/>
    </row>
    <row r="300" spans="2:2" x14ac:dyDescent="0.25">
      <c r="B300" s="130"/>
    </row>
    <row r="301" spans="2:2" x14ac:dyDescent="0.25">
      <c r="B301" s="130"/>
    </row>
    <row r="302" spans="2:2" x14ac:dyDescent="0.25">
      <c r="B302" s="130"/>
    </row>
    <row r="303" spans="2:2" x14ac:dyDescent="0.25">
      <c r="B303" s="130"/>
    </row>
    <row r="304" spans="2:2" x14ac:dyDescent="0.25">
      <c r="B304" s="130"/>
    </row>
    <row r="305" spans="2:2" x14ac:dyDescent="0.25">
      <c r="B305" s="130"/>
    </row>
    <row r="306" spans="2:2" x14ac:dyDescent="0.25">
      <c r="B306" s="130"/>
    </row>
    <row r="307" spans="2:2" x14ac:dyDescent="0.25">
      <c r="B307" s="130"/>
    </row>
    <row r="308" spans="2:2" x14ac:dyDescent="0.25">
      <c r="B308" s="130"/>
    </row>
    <row r="309" spans="2:2" x14ac:dyDescent="0.25">
      <c r="B309" s="130"/>
    </row>
    <row r="310" spans="2:2" x14ac:dyDescent="0.25">
      <c r="B310" s="130"/>
    </row>
    <row r="311" spans="2:2" x14ac:dyDescent="0.25">
      <c r="B311" s="130"/>
    </row>
    <row r="312" spans="2:2" x14ac:dyDescent="0.25">
      <c r="B312" s="130"/>
    </row>
    <row r="313" spans="2:2" x14ac:dyDescent="0.25">
      <c r="B313" s="130"/>
    </row>
    <row r="314" spans="2:2" x14ac:dyDescent="0.25">
      <c r="B314" s="130"/>
    </row>
    <row r="315" spans="2:2" x14ac:dyDescent="0.25">
      <c r="B315" s="130"/>
    </row>
    <row r="316" spans="2:2" x14ac:dyDescent="0.25">
      <c r="B316" s="130"/>
    </row>
    <row r="317" spans="2:2" x14ac:dyDescent="0.25">
      <c r="B317" s="130"/>
    </row>
    <row r="318" spans="2:2" x14ac:dyDescent="0.25">
      <c r="B318" s="130"/>
    </row>
    <row r="319" spans="2:2" x14ac:dyDescent="0.25">
      <c r="B319" s="130"/>
    </row>
    <row r="320" spans="2:2" x14ac:dyDescent="0.25">
      <c r="B320" s="130"/>
    </row>
    <row r="321" spans="2:2" x14ac:dyDescent="0.25">
      <c r="B321" s="130"/>
    </row>
    <row r="322" spans="2:2" x14ac:dyDescent="0.25">
      <c r="B322" s="130"/>
    </row>
    <row r="323" spans="2:2" x14ac:dyDescent="0.25">
      <c r="B323" s="130"/>
    </row>
    <row r="324" spans="2:2" x14ac:dyDescent="0.25">
      <c r="B324" s="130"/>
    </row>
    <row r="325" spans="2:2" x14ac:dyDescent="0.25">
      <c r="B325" s="130"/>
    </row>
    <row r="326" spans="2:2" x14ac:dyDescent="0.25">
      <c r="B326" s="130"/>
    </row>
    <row r="327" spans="2:2" x14ac:dyDescent="0.25">
      <c r="B327" s="130"/>
    </row>
    <row r="328" spans="2:2" x14ac:dyDescent="0.25">
      <c r="B328" s="130"/>
    </row>
    <row r="329" spans="2:2" x14ac:dyDescent="0.25">
      <c r="B329" s="130"/>
    </row>
    <row r="330" spans="2:2" x14ac:dyDescent="0.25">
      <c r="B330" s="130"/>
    </row>
    <row r="331" spans="2:2" x14ac:dyDescent="0.25">
      <c r="B331" s="130"/>
    </row>
    <row r="332" spans="2:2" x14ac:dyDescent="0.25">
      <c r="B332" s="130"/>
    </row>
    <row r="333" spans="2:2" x14ac:dyDescent="0.25">
      <c r="B333" s="130"/>
    </row>
    <row r="334" spans="2:2" x14ac:dyDescent="0.25">
      <c r="B334" s="130"/>
    </row>
    <row r="335" spans="2:2" x14ac:dyDescent="0.25">
      <c r="B335" s="130"/>
    </row>
    <row r="336" spans="2:2" x14ac:dyDescent="0.25">
      <c r="B336" s="130"/>
    </row>
    <row r="337" spans="2:2" x14ac:dyDescent="0.25">
      <c r="B337" s="130"/>
    </row>
    <row r="338" spans="2:2" x14ac:dyDescent="0.25">
      <c r="B338" s="130"/>
    </row>
    <row r="339" spans="2:2" x14ac:dyDescent="0.25">
      <c r="B339" s="130"/>
    </row>
    <row r="340" spans="2:2" x14ac:dyDescent="0.25">
      <c r="B340" s="130"/>
    </row>
    <row r="341" spans="2:2" x14ac:dyDescent="0.25">
      <c r="B341" s="130"/>
    </row>
    <row r="342" spans="2:2" x14ac:dyDescent="0.25">
      <c r="B342" s="130"/>
    </row>
    <row r="343" spans="2:2" x14ac:dyDescent="0.25">
      <c r="B343" s="130"/>
    </row>
    <row r="344" spans="2:2" x14ac:dyDescent="0.25">
      <c r="B344" s="130"/>
    </row>
    <row r="345" spans="2:2" x14ac:dyDescent="0.25">
      <c r="B345" s="130"/>
    </row>
    <row r="346" spans="2:2" x14ac:dyDescent="0.25">
      <c r="B346" s="130"/>
    </row>
    <row r="347" spans="2:2" x14ac:dyDescent="0.25">
      <c r="B347" s="130"/>
    </row>
    <row r="348" spans="2:2" x14ac:dyDescent="0.25">
      <c r="B348" s="130"/>
    </row>
    <row r="349" spans="2:2" x14ac:dyDescent="0.25">
      <c r="B349" s="130"/>
    </row>
    <row r="350" spans="2:2" x14ac:dyDescent="0.25">
      <c r="B350" s="130"/>
    </row>
    <row r="351" spans="2:2" x14ac:dyDescent="0.25">
      <c r="B351" s="130"/>
    </row>
    <row r="352" spans="2:2" x14ac:dyDescent="0.25">
      <c r="B352" s="130"/>
    </row>
    <row r="353" spans="2:2" x14ac:dyDescent="0.25">
      <c r="B353" s="130"/>
    </row>
    <row r="354" spans="2:2" x14ac:dyDescent="0.25">
      <c r="B354" s="130"/>
    </row>
    <row r="355" spans="2:2" x14ac:dyDescent="0.25">
      <c r="B355" s="130"/>
    </row>
    <row r="356" spans="2:2" x14ac:dyDescent="0.25">
      <c r="B356" s="130"/>
    </row>
    <row r="357" spans="2:2" x14ac:dyDescent="0.25">
      <c r="B357" s="130"/>
    </row>
    <row r="358" spans="2:2" x14ac:dyDescent="0.25">
      <c r="B358" s="130"/>
    </row>
    <row r="359" spans="2:2" x14ac:dyDescent="0.25">
      <c r="B359" s="130"/>
    </row>
    <row r="360" spans="2:2" x14ac:dyDescent="0.25">
      <c r="B360" s="130"/>
    </row>
    <row r="361" spans="2:2" x14ac:dyDescent="0.25">
      <c r="B361" s="130"/>
    </row>
    <row r="362" spans="2:2" x14ac:dyDescent="0.25">
      <c r="B362" s="130"/>
    </row>
    <row r="363" spans="2:2" x14ac:dyDescent="0.25">
      <c r="B363" s="130"/>
    </row>
    <row r="364" spans="2:2" x14ac:dyDescent="0.25">
      <c r="B364" s="130"/>
    </row>
    <row r="365" spans="2:2" x14ac:dyDescent="0.25">
      <c r="B365" s="130"/>
    </row>
    <row r="378" spans="2:2" x14ac:dyDescent="0.25">
      <c r="B378" s="93"/>
    </row>
    <row r="379" spans="2:2" x14ac:dyDescent="0.25">
      <c r="B379" s="93"/>
    </row>
    <row r="380" spans="2:2" x14ac:dyDescent="0.25">
      <c r="B380" s="93"/>
    </row>
    <row r="381" spans="2:2" x14ac:dyDescent="0.25">
      <c r="B381" s="93"/>
    </row>
    <row r="382" spans="2:2" x14ac:dyDescent="0.25">
      <c r="B382" s="93"/>
    </row>
  </sheetData>
  <autoFilter ref="A11:BB155" xr:uid="{1C22951B-C5EF-4651-8DDF-E9376F3FE967}">
    <sortState xmlns:xlrd2="http://schemas.microsoft.com/office/spreadsheetml/2017/richdata2" ref="A12:BB155">
      <sortCondition ref="B11:B155"/>
    </sortState>
  </autoFilter>
  <mergeCells count="2">
    <mergeCell ref="E2:AL2"/>
    <mergeCell ref="AZ7:BB8"/>
  </mergeCells>
  <conditionalFormatting sqref="B11">
    <cfRule type="duplicateValues" dxfId="74" priority="5"/>
  </conditionalFormatting>
  <conditionalFormatting sqref="C41:D41 C14:D38 C148:D149">
    <cfRule type="duplicateValues" dxfId="73" priority="61"/>
  </conditionalFormatting>
  <conditionalFormatting sqref="C42:D42">
    <cfRule type="duplicateValues" dxfId="72" priority="37"/>
    <cfRule type="duplicateValues" dxfId="71" priority="38"/>
    <cfRule type="duplicateValues" dxfId="70" priority="39"/>
  </conditionalFormatting>
  <conditionalFormatting sqref="C43:D43">
    <cfRule type="duplicateValues" dxfId="69" priority="40"/>
    <cfRule type="duplicateValues" dxfId="68" priority="41"/>
    <cfRule type="duplicateValues" dxfId="67" priority="42"/>
  </conditionalFormatting>
  <conditionalFormatting sqref="C44:D44">
    <cfRule type="duplicateValues" dxfId="66" priority="31"/>
    <cfRule type="duplicateValues" dxfId="65" priority="32"/>
    <cfRule type="duplicateValues" dxfId="64" priority="33"/>
  </conditionalFormatting>
  <conditionalFormatting sqref="C45:D45">
    <cfRule type="duplicateValues" dxfId="63" priority="34"/>
    <cfRule type="duplicateValues" dxfId="62" priority="35"/>
    <cfRule type="duplicateValues" dxfId="61" priority="36"/>
  </conditionalFormatting>
  <conditionalFormatting sqref="C46:D46">
    <cfRule type="duplicateValues" dxfId="60" priority="25"/>
    <cfRule type="duplicateValues" dxfId="59" priority="26"/>
    <cfRule type="duplicateValues" dxfId="58" priority="27"/>
  </conditionalFormatting>
  <conditionalFormatting sqref="C47:D47">
    <cfRule type="duplicateValues" dxfId="57" priority="29"/>
    <cfRule type="duplicateValues" dxfId="56" priority="28"/>
    <cfRule type="duplicateValues" dxfId="55" priority="30"/>
  </conditionalFormatting>
  <conditionalFormatting sqref="C48:D48">
    <cfRule type="duplicateValues" dxfId="54" priority="21"/>
    <cfRule type="duplicateValues" dxfId="53" priority="22"/>
    <cfRule type="duplicateValues" dxfId="52" priority="23"/>
  </conditionalFormatting>
  <conditionalFormatting sqref="C49:D49">
    <cfRule type="duplicateValues" dxfId="51" priority="20"/>
    <cfRule type="duplicateValues" dxfId="50" priority="18"/>
    <cfRule type="duplicateValues" dxfId="49" priority="19"/>
  </conditionalFormatting>
  <conditionalFormatting sqref="C50:D50">
    <cfRule type="duplicateValues" dxfId="48" priority="12"/>
    <cfRule type="duplicateValues" dxfId="47" priority="13"/>
    <cfRule type="duplicateValues" dxfId="46" priority="14"/>
  </conditionalFormatting>
  <conditionalFormatting sqref="C51:D51">
    <cfRule type="duplicateValues" dxfId="45" priority="15"/>
    <cfRule type="duplicateValues" dxfId="44" priority="16"/>
    <cfRule type="duplicateValues" dxfId="43" priority="17"/>
  </conditionalFormatting>
  <conditionalFormatting sqref="C52:D58">
    <cfRule type="duplicateValues" dxfId="42" priority="64"/>
    <cfRule type="duplicateValues" dxfId="41" priority="63"/>
    <cfRule type="duplicateValues" dxfId="40" priority="62"/>
  </conditionalFormatting>
  <conditionalFormatting sqref="C59:D59 C11:D12 C39:D39 C73:AK73">
    <cfRule type="duplicateValues" dxfId="39" priority="75"/>
  </conditionalFormatting>
  <conditionalFormatting sqref="C74:D74">
    <cfRule type="duplicateValues" dxfId="38" priority="73"/>
  </conditionalFormatting>
  <conditionalFormatting sqref="C79:D84 C76:D77 C40:D40 D86:D106">
    <cfRule type="duplicateValues" dxfId="37" priority="66"/>
    <cfRule type="duplicateValues" dxfId="36" priority="65"/>
    <cfRule type="duplicateValues" dxfId="35" priority="67"/>
  </conditionalFormatting>
  <conditionalFormatting sqref="C85:D85">
    <cfRule type="duplicateValues" dxfId="34" priority="11"/>
    <cfRule type="duplicateValues" dxfId="33" priority="9"/>
    <cfRule type="duplicateValues" dxfId="32" priority="6"/>
    <cfRule type="duplicateValues" dxfId="31" priority="7"/>
    <cfRule type="duplicateValues" dxfId="30" priority="8"/>
    <cfRule type="duplicateValues" dxfId="29" priority="10"/>
  </conditionalFormatting>
  <conditionalFormatting sqref="C119:D120 C41:D41 D118 C74:D74 C60:D72 C14:D38 C148:D149">
    <cfRule type="duplicateValues" dxfId="28" priority="53"/>
    <cfRule type="duplicateValues" dxfId="27" priority="54"/>
    <cfRule type="duplicateValues" dxfId="26" priority="55"/>
  </conditionalFormatting>
  <conditionalFormatting sqref="C119:D120 D118 C74:D74 C60:D72">
    <cfRule type="duplicateValues" dxfId="25" priority="56"/>
  </conditionalFormatting>
  <conditionalFormatting sqref="C119:D120 D118 C74:D74 C76:D77 C79:D84 C40:D58 C60:D72 D86:D106 C14:D38 C148:D149">
    <cfRule type="duplicateValues" dxfId="24" priority="57"/>
  </conditionalFormatting>
  <conditionalFormatting sqref="C119:D120 D118">
    <cfRule type="duplicateValues" dxfId="23" priority="58"/>
  </conditionalFormatting>
  <conditionalFormatting sqref="C140:D147 C150:D154">
    <cfRule type="duplicateValues" dxfId="22" priority="59"/>
    <cfRule type="duplicateValues" dxfId="21" priority="60"/>
  </conditionalFormatting>
  <conditionalFormatting sqref="C155:D156 D118 C74:D74 C119:D139 C108:D108 C76:D77 C79:D84 C40:D58 C60:D72 D109:D116 D86:D106 C14:D38 C148:D149">
    <cfRule type="duplicateValues" dxfId="20" priority="52"/>
  </conditionalFormatting>
  <conditionalFormatting sqref="C155:D156">
    <cfRule type="duplicateValues" dxfId="19" priority="47"/>
    <cfRule type="duplicateValues" dxfId="18" priority="48"/>
    <cfRule type="duplicateValues" dxfId="17" priority="49"/>
  </conditionalFormatting>
  <conditionalFormatting sqref="C156:D156">
    <cfRule type="duplicateValues" dxfId="16" priority="43"/>
    <cfRule type="duplicateValues" dxfId="15" priority="44"/>
    <cfRule type="duplicateValues" dxfId="14" priority="51"/>
    <cfRule type="duplicateValues" dxfId="13" priority="50"/>
  </conditionalFormatting>
  <conditionalFormatting sqref="C107:AK107">
    <cfRule type="duplicateValues" dxfId="12" priority="3"/>
  </conditionalFormatting>
  <conditionalFormatting sqref="D109:D116">
    <cfRule type="duplicateValues" dxfId="11" priority="68"/>
    <cfRule type="duplicateValues" dxfId="10" priority="69"/>
    <cfRule type="duplicateValues" dxfId="9" priority="70"/>
    <cfRule type="duplicateValues" dxfId="8" priority="71"/>
    <cfRule type="duplicateValues" dxfId="7" priority="72"/>
  </conditionalFormatting>
  <conditionalFormatting sqref="D118 C74:D74 C119:D139 C108:D108 C76:D77 C79:D84 C40:D58 C60:D72 D109:D116 D86:D106 C14:D38 C148:D149">
    <cfRule type="duplicateValues" dxfId="6" priority="74"/>
  </conditionalFormatting>
  <conditionalFormatting sqref="G8:AJ8">
    <cfRule type="cellIs" dxfId="5" priority="1" stopIfTrue="1" operator="greaterThanOrEqual">
      <formula>10</formula>
    </cfRule>
    <cfRule type="cellIs" dxfId="4" priority="2" stopIfTrue="1" operator="between">
      <formula>5</formula>
      <formula>10</formula>
    </cfRule>
  </conditionalFormatting>
  <conditionalFormatting sqref="AK8">
    <cfRule type="cellIs" dxfId="3" priority="45" stopIfTrue="1" operator="greaterThanOrEqual">
      <formula>10</formula>
    </cfRule>
    <cfRule type="cellIs" dxfId="2" priority="46" stopIfTrue="1" operator="between">
      <formula>5</formula>
      <formula>10</formula>
    </cfRule>
    <cfRule type="cellIs" dxfId="1" priority="24" operator="lessThan">
      <formula>4</formula>
    </cfRule>
  </conditionalFormatting>
  <conditionalFormatting sqref="AY117 C117:AK117">
    <cfRule type="duplicateValues" dxfId="0" priority="4"/>
  </conditionalFormatting>
  <pageMargins left="0.5" right="0" top="0.75" bottom="0.25" header="0.3" footer="0.3"/>
  <pageSetup paperSize="9" scale="38" orientation="landscape" r:id="rId1"/>
  <headerFooter>
    <oddFooter>&amp;R_x000D_&amp;1#&amp;"Calibri"&amp;10&amp;K000000 Proprietary</oddFooter>
  </headerFooter>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176B78-8768-4F67-B55F-04801F20AE87}">
  <dimension ref="A1:B1205"/>
  <sheetViews>
    <sheetView workbookViewId="0">
      <selection activeCell="E10" sqref="E10"/>
    </sheetView>
  </sheetViews>
  <sheetFormatPr defaultRowHeight="12.75" x14ac:dyDescent="0.2"/>
  <cols>
    <col min="1" max="1" width="73" customWidth="1"/>
    <col min="2" max="2" width="11" customWidth="1"/>
  </cols>
  <sheetData>
    <row r="1" spans="1:2" x14ac:dyDescent="0.2">
      <c r="A1" t="s">
        <v>1080</v>
      </c>
      <c r="B1" t="s">
        <v>1081</v>
      </c>
    </row>
    <row r="2" spans="1:2" x14ac:dyDescent="0.2">
      <c r="A2" t="s">
        <v>1059</v>
      </c>
      <c r="B2" s="77" t="s">
        <v>1084</v>
      </c>
    </row>
    <row r="3" spans="1:2" x14ac:dyDescent="0.2">
      <c r="A3" t="s">
        <v>1001</v>
      </c>
      <c r="B3" s="78" t="s">
        <v>84</v>
      </c>
    </row>
    <row r="4" spans="1:2" x14ac:dyDescent="0.2">
      <c r="A4" t="s">
        <v>920</v>
      </c>
      <c r="B4" s="78" t="s">
        <v>84</v>
      </c>
    </row>
    <row r="5" spans="1:2" x14ac:dyDescent="0.2">
      <c r="A5" t="s">
        <v>465</v>
      </c>
      <c r="B5" s="77" t="s">
        <v>1084</v>
      </c>
    </row>
    <row r="6" spans="1:2" x14ac:dyDescent="0.2">
      <c r="A6" t="s">
        <v>568</v>
      </c>
      <c r="B6" s="77" t="s">
        <v>1084</v>
      </c>
    </row>
    <row r="7" spans="1:2" x14ac:dyDescent="0.2">
      <c r="A7" t="s">
        <v>1043</v>
      </c>
      <c r="B7" s="77" t="s">
        <v>1084</v>
      </c>
    </row>
    <row r="8" spans="1:2" x14ac:dyDescent="0.2">
      <c r="A8" t="s">
        <v>846</v>
      </c>
      <c r="B8" s="77" t="s">
        <v>1084</v>
      </c>
    </row>
    <row r="9" spans="1:2" x14ac:dyDescent="0.2">
      <c r="A9" t="s">
        <v>924</v>
      </c>
      <c r="B9" s="77" t="s">
        <v>1084</v>
      </c>
    </row>
    <row r="10" spans="1:2" x14ac:dyDescent="0.2">
      <c r="A10" t="s">
        <v>1039</v>
      </c>
      <c r="B10" s="77" t="s">
        <v>1084</v>
      </c>
    </row>
    <row r="11" spans="1:2" x14ac:dyDescent="0.2">
      <c r="A11" t="s">
        <v>252</v>
      </c>
      <c r="B11" s="78" t="s">
        <v>84</v>
      </c>
    </row>
    <row r="12" spans="1:2" x14ac:dyDescent="0.2">
      <c r="A12" t="s">
        <v>502</v>
      </c>
      <c r="B12" s="77" t="s">
        <v>1084</v>
      </c>
    </row>
    <row r="13" spans="1:2" x14ac:dyDescent="0.2">
      <c r="A13" t="s">
        <v>170</v>
      </c>
      <c r="B13" s="78" t="s">
        <v>84</v>
      </c>
    </row>
    <row r="14" spans="1:2" x14ac:dyDescent="0.2">
      <c r="A14" t="s">
        <v>590</v>
      </c>
      <c r="B14" s="77" t="s">
        <v>1084</v>
      </c>
    </row>
    <row r="15" spans="1:2" x14ac:dyDescent="0.2">
      <c r="A15" t="s">
        <v>594</v>
      </c>
      <c r="B15" s="77" t="s">
        <v>1084</v>
      </c>
    </row>
    <row r="16" spans="1:2" x14ac:dyDescent="0.2">
      <c r="A16" t="s">
        <v>456</v>
      </c>
      <c r="B16" s="78" t="s">
        <v>84</v>
      </c>
    </row>
    <row r="17" spans="1:2" x14ac:dyDescent="0.2">
      <c r="A17" t="s">
        <v>160</v>
      </c>
      <c r="B17" s="77" t="s">
        <v>1084</v>
      </c>
    </row>
    <row r="18" spans="1:2" x14ac:dyDescent="0.2">
      <c r="A18" t="s">
        <v>599</v>
      </c>
      <c r="B18" s="77" t="s">
        <v>1084</v>
      </c>
    </row>
    <row r="19" spans="1:2" x14ac:dyDescent="0.2">
      <c r="A19" t="s">
        <v>588</v>
      </c>
      <c r="B19" s="77" t="s">
        <v>1084</v>
      </c>
    </row>
    <row r="20" spans="1:2" x14ac:dyDescent="0.2">
      <c r="A20" t="s">
        <v>876</v>
      </c>
      <c r="B20" s="77" t="s">
        <v>1084</v>
      </c>
    </row>
    <row r="21" spans="1:2" x14ac:dyDescent="0.2">
      <c r="A21" t="s">
        <v>653</v>
      </c>
      <c r="B21" s="77" t="s">
        <v>1084</v>
      </c>
    </row>
    <row r="22" spans="1:2" x14ac:dyDescent="0.2">
      <c r="A22" t="s">
        <v>958</v>
      </c>
      <c r="B22" s="77" t="s">
        <v>1084</v>
      </c>
    </row>
    <row r="23" spans="1:2" x14ac:dyDescent="0.2">
      <c r="A23" t="s">
        <v>1042</v>
      </c>
      <c r="B23" s="77" t="s">
        <v>1084</v>
      </c>
    </row>
    <row r="24" spans="1:2" x14ac:dyDescent="0.2">
      <c r="A24" t="s">
        <v>902</v>
      </c>
      <c r="B24" s="77" t="s">
        <v>1084</v>
      </c>
    </row>
    <row r="25" spans="1:2" x14ac:dyDescent="0.2">
      <c r="A25" t="s">
        <v>982</v>
      </c>
      <c r="B25" s="79" t="s">
        <v>1082</v>
      </c>
    </row>
    <row r="26" spans="1:2" x14ac:dyDescent="0.2">
      <c r="A26" t="s">
        <v>222</v>
      </c>
      <c r="B26" s="78" t="s">
        <v>84</v>
      </c>
    </row>
    <row r="27" spans="1:2" x14ac:dyDescent="0.2">
      <c r="A27" t="s">
        <v>937</v>
      </c>
      <c r="B27" s="77" t="s">
        <v>1084</v>
      </c>
    </row>
    <row r="28" spans="1:2" x14ac:dyDescent="0.2">
      <c r="A28" t="s">
        <v>458</v>
      </c>
      <c r="B28" s="78" t="s">
        <v>84</v>
      </c>
    </row>
    <row r="29" spans="1:2" x14ac:dyDescent="0.2">
      <c r="A29" t="s">
        <v>915</v>
      </c>
      <c r="B29" s="79" t="s">
        <v>1082</v>
      </c>
    </row>
    <row r="30" spans="1:2" x14ac:dyDescent="0.2">
      <c r="A30" t="s">
        <v>242</v>
      </c>
      <c r="B30" s="79" t="s">
        <v>1082</v>
      </c>
    </row>
    <row r="31" spans="1:2" x14ac:dyDescent="0.2">
      <c r="A31" t="s">
        <v>873</v>
      </c>
      <c r="B31" s="77" t="s">
        <v>1084</v>
      </c>
    </row>
    <row r="32" spans="1:2" x14ac:dyDescent="0.2">
      <c r="A32" t="s">
        <v>617</v>
      </c>
      <c r="B32" s="77" t="s">
        <v>1084</v>
      </c>
    </row>
    <row r="33" spans="1:2" x14ac:dyDescent="0.2">
      <c r="A33" t="s">
        <v>148</v>
      </c>
      <c r="B33" s="78" t="s">
        <v>84</v>
      </c>
    </row>
    <row r="34" spans="1:2" x14ac:dyDescent="0.2">
      <c r="A34" t="s">
        <v>250</v>
      </c>
      <c r="B34" s="78" t="s">
        <v>84</v>
      </c>
    </row>
    <row r="35" spans="1:2" x14ac:dyDescent="0.2">
      <c r="A35" t="s">
        <v>288</v>
      </c>
      <c r="B35" s="78" t="s">
        <v>84</v>
      </c>
    </row>
    <row r="36" spans="1:2" x14ac:dyDescent="0.2">
      <c r="A36" t="s">
        <v>576</v>
      </c>
      <c r="B36" s="78" t="s">
        <v>84</v>
      </c>
    </row>
    <row r="37" spans="1:2" x14ac:dyDescent="0.2">
      <c r="A37" t="s">
        <v>290</v>
      </c>
      <c r="B37" s="78" t="s">
        <v>84</v>
      </c>
    </row>
    <row r="38" spans="1:2" x14ac:dyDescent="0.2">
      <c r="A38" t="s">
        <v>419</v>
      </c>
      <c r="B38" s="78" t="s">
        <v>84</v>
      </c>
    </row>
    <row r="39" spans="1:2" x14ac:dyDescent="0.2">
      <c r="A39" t="s">
        <v>420</v>
      </c>
      <c r="B39" s="78" t="s">
        <v>84</v>
      </c>
    </row>
    <row r="40" spans="1:2" x14ac:dyDescent="0.2">
      <c r="A40" t="s">
        <v>467</v>
      </c>
      <c r="B40" s="77" t="s">
        <v>1084</v>
      </c>
    </row>
    <row r="41" spans="1:2" x14ac:dyDescent="0.2">
      <c r="A41" t="s">
        <v>604</v>
      </c>
      <c r="B41" s="78" t="s">
        <v>84</v>
      </c>
    </row>
    <row r="42" spans="1:2" x14ac:dyDescent="0.2">
      <c r="A42" t="s">
        <v>1437</v>
      </c>
      <c r="B42" s="77" t="s">
        <v>1084</v>
      </c>
    </row>
    <row r="43" spans="1:2" x14ac:dyDescent="0.2">
      <c r="A43" t="s">
        <v>1432</v>
      </c>
      <c r="B43" s="77" t="s">
        <v>1084</v>
      </c>
    </row>
    <row r="44" spans="1:2" x14ac:dyDescent="0.2">
      <c r="A44" t="s">
        <v>869</v>
      </c>
      <c r="B44" s="78" t="s">
        <v>84</v>
      </c>
    </row>
    <row r="45" spans="1:2" x14ac:dyDescent="0.2">
      <c r="A45" t="s">
        <v>66</v>
      </c>
      <c r="B45" s="78" t="s">
        <v>84</v>
      </c>
    </row>
    <row r="46" spans="1:2" x14ac:dyDescent="0.2">
      <c r="A46" t="s">
        <v>767</v>
      </c>
      <c r="B46" s="77" t="s">
        <v>1084</v>
      </c>
    </row>
    <row r="47" spans="1:2" x14ac:dyDescent="0.2">
      <c r="A47" t="s">
        <v>636</v>
      </c>
      <c r="B47" s="77" t="s">
        <v>1084</v>
      </c>
    </row>
    <row r="48" spans="1:2" x14ac:dyDescent="0.2">
      <c r="A48" t="s">
        <v>712</v>
      </c>
      <c r="B48" s="77" t="s">
        <v>1084</v>
      </c>
    </row>
    <row r="49" spans="1:2" x14ac:dyDescent="0.2">
      <c r="A49" t="s">
        <v>762</v>
      </c>
      <c r="B49" s="77" t="s">
        <v>1084</v>
      </c>
    </row>
    <row r="50" spans="1:2" x14ac:dyDescent="0.2">
      <c r="A50" t="s">
        <v>1369</v>
      </c>
      <c r="B50" s="77" t="s">
        <v>1084</v>
      </c>
    </row>
    <row r="51" spans="1:2" x14ac:dyDescent="0.2">
      <c r="A51" t="s">
        <v>791</v>
      </c>
      <c r="B51" s="77" t="s">
        <v>1084</v>
      </c>
    </row>
    <row r="52" spans="1:2" x14ac:dyDescent="0.2">
      <c r="A52" t="s">
        <v>768</v>
      </c>
      <c r="B52" s="77" t="s">
        <v>1084</v>
      </c>
    </row>
    <row r="53" spans="1:2" x14ac:dyDescent="0.2">
      <c r="A53" t="s">
        <v>67</v>
      </c>
      <c r="B53" s="78" t="s">
        <v>84</v>
      </c>
    </row>
    <row r="54" spans="1:2" x14ac:dyDescent="0.2">
      <c r="A54" t="s">
        <v>793</v>
      </c>
      <c r="B54" s="77" t="s">
        <v>1084</v>
      </c>
    </row>
    <row r="55" spans="1:2" x14ac:dyDescent="0.2">
      <c r="A55" t="s">
        <v>592</v>
      </c>
      <c r="B55" s="77" t="s">
        <v>1083</v>
      </c>
    </row>
    <row r="56" spans="1:2" x14ac:dyDescent="0.2">
      <c r="A56" t="s">
        <v>603</v>
      </c>
      <c r="B56" s="78" t="s">
        <v>84</v>
      </c>
    </row>
    <row r="57" spans="1:2" x14ac:dyDescent="0.2">
      <c r="A57" t="s">
        <v>632</v>
      </c>
      <c r="B57" s="77" t="s">
        <v>1084</v>
      </c>
    </row>
    <row r="58" spans="1:2" x14ac:dyDescent="0.2">
      <c r="A58" t="s">
        <v>485</v>
      </c>
      <c r="B58" s="77" t="s">
        <v>1084</v>
      </c>
    </row>
    <row r="59" spans="1:2" x14ac:dyDescent="0.2">
      <c r="A59" t="s">
        <v>463</v>
      </c>
      <c r="B59" s="77" t="s">
        <v>1084</v>
      </c>
    </row>
    <row r="60" spans="1:2" x14ac:dyDescent="0.2">
      <c r="A60" t="s">
        <v>294</v>
      </c>
      <c r="B60" s="78" t="s">
        <v>84</v>
      </c>
    </row>
    <row r="61" spans="1:2" x14ac:dyDescent="0.2">
      <c r="A61" t="s">
        <v>511</v>
      </c>
      <c r="B61" s="78" t="s">
        <v>84</v>
      </c>
    </row>
    <row r="62" spans="1:2" x14ac:dyDescent="0.2">
      <c r="A62" t="s">
        <v>985</v>
      </c>
      <c r="B62" s="78" t="s">
        <v>84</v>
      </c>
    </row>
    <row r="63" spans="1:2" x14ac:dyDescent="0.2">
      <c r="A63" t="s">
        <v>499</v>
      </c>
      <c r="B63" s="78" t="s">
        <v>84</v>
      </c>
    </row>
    <row r="64" spans="1:2" x14ac:dyDescent="0.2">
      <c r="A64" t="s">
        <v>470</v>
      </c>
      <c r="B64" s="78" t="s">
        <v>84</v>
      </c>
    </row>
    <row r="65" spans="1:2" x14ac:dyDescent="0.2">
      <c r="A65" t="s">
        <v>533</v>
      </c>
      <c r="B65" s="77" t="s">
        <v>1084</v>
      </c>
    </row>
    <row r="66" spans="1:2" x14ac:dyDescent="0.2">
      <c r="A66" t="s">
        <v>412</v>
      </c>
      <c r="B66" s="78" t="s">
        <v>84</v>
      </c>
    </row>
    <row r="67" spans="1:2" x14ac:dyDescent="0.2">
      <c r="A67" t="s">
        <v>417</v>
      </c>
      <c r="B67" s="78" t="s">
        <v>84</v>
      </c>
    </row>
    <row r="68" spans="1:2" x14ac:dyDescent="0.2">
      <c r="A68" t="s">
        <v>944</v>
      </c>
      <c r="B68" s="77" t="s">
        <v>1084</v>
      </c>
    </row>
    <row r="69" spans="1:2" x14ac:dyDescent="0.2">
      <c r="A69" t="s">
        <v>1305</v>
      </c>
      <c r="B69" s="77" t="s">
        <v>1084</v>
      </c>
    </row>
    <row r="70" spans="1:2" x14ac:dyDescent="0.2">
      <c r="A70" t="s">
        <v>845</v>
      </c>
      <c r="B70" s="77" t="s">
        <v>1084</v>
      </c>
    </row>
    <row r="71" spans="1:2" x14ac:dyDescent="0.2">
      <c r="A71" t="s">
        <v>628</v>
      </c>
      <c r="B71" s="77" t="s">
        <v>1084</v>
      </c>
    </row>
    <row r="72" spans="1:2" x14ac:dyDescent="0.2">
      <c r="A72" t="s">
        <v>837</v>
      </c>
      <c r="B72" s="77" t="s">
        <v>1084</v>
      </c>
    </row>
    <row r="73" spans="1:2" x14ac:dyDescent="0.2">
      <c r="A73" t="s">
        <v>1061</v>
      </c>
      <c r="B73" s="78" t="s">
        <v>84</v>
      </c>
    </row>
    <row r="74" spans="1:2" x14ac:dyDescent="0.2">
      <c r="A74" t="s">
        <v>962</v>
      </c>
      <c r="B74" s="78" t="s">
        <v>84</v>
      </c>
    </row>
    <row r="75" spans="1:2" x14ac:dyDescent="0.2">
      <c r="A75" t="s">
        <v>70</v>
      </c>
      <c r="B75" s="77" t="s">
        <v>1083</v>
      </c>
    </row>
    <row r="76" spans="1:2" x14ac:dyDescent="0.2">
      <c r="A76" t="s">
        <v>233</v>
      </c>
      <c r="B76" s="79" t="s">
        <v>1082</v>
      </c>
    </row>
    <row r="77" spans="1:2" x14ac:dyDescent="0.2">
      <c r="A77" t="s">
        <v>784</v>
      </c>
      <c r="B77" s="77" t="s">
        <v>1083</v>
      </c>
    </row>
    <row r="78" spans="1:2" x14ac:dyDescent="0.2">
      <c r="A78" t="s">
        <v>283</v>
      </c>
      <c r="B78" s="79" t="s">
        <v>1082</v>
      </c>
    </row>
    <row r="79" spans="1:2" x14ac:dyDescent="0.2">
      <c r="A79" t="s">
        <v>802</v>
      </c>
      <c r="B79" s="79" t="s">
        <v>1082</v>
      </c>
    </row>
    <row r="80" spans="1:2" x14ac:dyDescent="0.2">
      <c r="A80" t="s">
        <v>788</v>
      </c>
      <c r="B80" s="79" t="s">
        <v>1082</v>
      </c>
    </row>
    <row r="81" spans="1:2" x14ac:dyDescent="0.2">
      <c r="A81" t="s">
        <v>683</v>
      </c>
      <c r="B81" s="77" t="s">
        <v>1084</v>
      </c>
    </row>
    <row r="82" spans="1:2" x14ac:dyDescent="0.2">
      <c r="A82" t="s">
        <v>1438</v>
      </c>
      <c r="B82" s="77" t="s">
        <v>1084</v>
      </c>
    </row>
    <row r="83" spans="1:2" x14ac:dyDescent="0.2">
      <c r="A83" t="s">
        <v>809</v>
      </c>
      <c r="B83" s="77" t="s">
        <v>1084</v>
      </c>
    </row>
    <row r="84" spans="1:2" x14ac:dyDescent="0.2">
      <c r="A84" t="s">
        <v>601</v>
      </c>
      <c r="B84" s="77" t="s">
        <v>1084</v>
      </c>
    </row>
    <row r="85" spans="1:2" x14ac:dyDescent="0.2">
      <c r="A85" t="s">
        <v>53</v>
      </c>
      <c r="B85" s="79" t="s">
        <v>1082</v>
      </c>
    </row>
    <row r="86" spans="1:2" x14ac:dyDescent="0.2">
      <c r="A86" t="s">
        <v>263</v>
      </c>
      <c r="B86" s="78" t="s">
        <v>84</v>
      </c>
    </row>
    <row r="87" spans="1:2" x14ac:dyDescent="0.2">
      <c r="A87" t="s">
        <v>71</v>
      </c>
      <c r="B87" s="78" t="s">
        <v>84</v>
      </c>
    </row>
    <row r="88" spans="1:2" x14ac:dyDescent="0.2">
      <c r="A88" t="s">
        <v>530</v>
      </c>
      <c r="B88" s="77" t="s">
        <v>1084</v>
      </c>
    </row>
    <row r="89" spans="1:2" x14ac:dyDescent="0.2">
      <c r="A89" t="s">
        <v>210</v>
      </c>
      <c r="B89" s="79" t="s">
        <v>1082</v>
      </c>
    </row>
    <row r="90" spans="1:2" x14ac:dyDescent="0.2">
      <c r="A90" t="s">
        <v>221</v>
      </c>
      <c r="B90" s="78" t="s">
        <v>84</v>
      </c>
    </row>
    <row r="91" spans="1:2" x14ac:dyDescent="0.2">
      <c r="A91" t="s">
        <v>293</v>
      </c>
      <c r="B91" s="77" t="s">
        <v>1084</v>
      </c>
    </row>
    <row r="92" spans="1:2" x14ac:dyDescent="0.2">
      <c r="A92" t="s">
        <v>724</v>
      </c>
      <c r="B92" s="77" t="s">
        <v>1084</v>
      </c>
    </row>
    <row r="93" spans="1:2" x14ac:dyDescent="0.2">
      <c r="A93" t="s">
        <v>1341</v>
      </c>
      <c r="B93" s="77" t="s">
        <v>1084</v>
      </c>
    </row>
    <row r="94" spans="1:2" x14ac:dyDescent="0.2">
      <c r="A94" t="s">
        <v>894</v>
      </c>
      <c r="B94" s="77" t="s">
        <v>1084</v>
      </c>
    </row>
    <row r="95" spans="1:2" x14ac:dyDescent="0.2">
      <c r="A95" t="s">
        <v>445</v>
      </c>
      <c r="B95" s="77" t="s">
        <v>1084</v>
      </c>
    </row>
    <row r="96" spans="1:2" x14ac:dyDescent="0.2">
      <c r="A96" t="s">
        <v>536</v>
      </c>
      <c r="B96" s="78" t="s">
        <v>84</v>
      </c>
    </row>
    <row r="97" spans="1:2" x14ac:dyDescent="0.2">
      <c r="A97" t="s">
        <v>441</v>
      </c>
      <c r="B97" s="77" t="s">
        <v>1084</v>
      </c>
    </row>
    <row r="98" spans="1:2" x14ac:dyDescent="0.2">
      <c r="A98" t="s">
        <v>773</v>
      </c>
      <c r="B98" s="77" t="s">
        <v>1084</v>
      </c>
    </row>
    <row r="99" spans="1:2" x14ac:dyDescent="0.2">
      <c r="A99" t="s">
        <v>430</v>
      </c>
      <c r="B99" s="77" t="s">
        <v>1084</v>
      </c>
    </row>
    <row r="100" spans="1:2" x14ac:dyDescent="0.2">
      <c r="A100" t="s">
        <v>543</v>
      </c>
      <c r="B100" s="77" t="s">
        <v>1084</v>
      </c>
    </row>
    <row r="101" spans="1:2" x14ac:dyDescent="0.2">
      <c r="A101" t="s">
        <v>422</v>
      </c>
      <c r="B101" s="78" t="s">
        <v>84</v>
      </c>
    </row>
    <row r="102" spans="1:2" x14ac:dyDescent="0.2">
      <c r="A102" t="s">
        <v>349</v>
      </c>
      <c r="B102" s="77" t="s">
        <v>1084</v>
      </c>
    </row>
    <row r="103" spans="1:2" x14ac:dyDescent="0.2">
      <c r="A103" t="s">
        <v>468</v>
      </c>
      <c r="B103" s="77" t="s">
        <v>1084</v>
      </c>
    </row>
    <row r="104" spans="1:2" x14ac:dyDescent="0.2">
      <c r="A104" t="s">
        <v>675</v>
      </c>
      <c r="B104" s="77" t="s">
        <v>1084</v>
      </c>
    </row>
    <row r="105" spans="1:2" x14ac:dyDescent="0.2">
      <c r="A105" t="s">
        <v>717</v>
      </c>
      <c r="B105" s="77" t="s">
        <v>1084</v>
      </c>
    </row>
    <row r="106" spans="1:2" x14ac:dyDescent="0.2">
      <c r="A106" t="s">
        <v>720</v>
      </c>
      <c r="B106" s="77" t="s">
        <v>1084</v>
      </c>
    </row>
    <row r="107" spans="1:2" x14ac:dyDescent="0.2">
      <c r="A107" t="s">
        <v>706</v>
      </c>
      <c r="B107" s="77" t="s">
        <v>1084</v>
      </c>
    </row>
    <row r="108" spans="1:2" x14ac:dyDescent="0.2">
      <c r="A108" t="s">
        <v>965</v>
      </c>
      <c r="B108" s="77" t="s">
        <v>1084</v>
      </c>
    </row>
    <row r="109" spans="1:2" x14ac:dyDescent="0.2">
      <c r="A109" t="s">
        <v>695</v>
      </c>
      <c r="B109" s="77" t="s">
        <v>1084</v>
      </c>
    </row>
    <row r="110" spans="1:2" x14ac:dyDescent="0.2">
      <c r="A110" t="s">
        <v>88</v>
      </c>
      <c r="B110" s="78" t="s">
        <v>84</v>
      </c>
    </row>
    <row r="111" spans="1:2" x14ac:dyDescent="0.2">
      <c r="A111" t="s">
        <v>851</v>
      </c>
      <c r="B111" s="77" t="s">
        <v>1084</v>
      </c>
    </row>
    <row r="112" spans="1:2" x14ac:dyDescent="0.2">
      <c r="A112" t="s">
        <v>1425</v>
      </c>
      <c r="B112" s="77" t="s">
        <v>1084</v>
      </c>
    </row>
    <row r="113" spans="1:2" x14ac:dyDescent="0.2">
      <c r="A113" t="s">
        <v>213</v>
      </c>
      <c r="B113" s="78" t="s">
        <v>84</v>
      </c>
    </row>
    <row r="114" spans="1:2" x14ac:dyDescent="0.2">
      <c r="A114" t="s">
        <v>310</v>
      </c>
      <c r="B114" s="77" t="s">
        <v>1084</v>
      </c>
    </row>
    <row r="115" spans="1:2" x14ac:dyDescent="0.2">
      <c r="A115" t="s">
        <v>1323</v>
      </c>
      <c r="B115" s="77" t="s">
        <v>1084</v>
      </c>
    </row>
    <row r="116" spans="1:2" x14ac:dyDescent="0.2">
      <c r="A116" t="s">
        <v>770</v>
      </c>
      <c r="B116" s="77" t="s">
        <v>1084</v>
      </c>
    </row>
    <row r="117" spans="1:2" x14ac:dyDescent="0.2">
      <c r="A117" t="s">
        <v>371</v>
      </c>
      <c r="B117" s="78" t="s">
        <v>84</v>
      </c>
    </row>
    <row r="118" spans="1:2" x14ac:dyDescent="0.2">
      <c r="A118" t="s">
        <v>462</v>
      </c>
      <c r="B118" s="77" t="s">
        <v>1083</v>
      </c>
    </row>
    <row r="119" spans="1:2" x14ac:dyDescent="0.2">
      <c r="A119" t="s">
        <v>450</v>
      </c>
      <c r="B119" s="77" t="s">
        <v>1084</v>
      </c>
    </row>
    <row r="120" spans="1:2" x14ac:dyDescent="0.2">
      <c r="A120" t="s">
        <v>249</v>
      </c>
      <c r="B120" s="77" t="s">
        <v>1084</v>
      </c>
    </row>
    <row r="121" spans="1:2" x14ac:dyDescent="0.2">
      <c r="A121" t="s">
        <v>1306</v>
      </c>
      <c r="B121" s="77" t="s">
        <v>1084</v>
      </c>
    </row>
    <row r="122" spans="1:2" x14ac:dyDescent="0.2">
      <c r="A122" t="s">
        <v>892</v>
      </c>
      <c r="B122" s="77" t="s">
        <v>1084</v>
      </c>
    </row>
    <row r="123" spans="1:2" x14ac:dyDescent="0.2">
      <c r="A123" t="s">
        <v>328</v>
      </c>
      <c r="B123" s="77" t="s">
        <v>1084</v>
      </c>
    </row>
    <row r="124" spans="1:2" x14ac:dyDescent="0.2">
      <c r="A124" t="s">
        <v>461</v>
      </c>
      <c r="B124" s="77" t="s">
        <v>1084</v>
      </c>
    </row>
    <row r="125" spans="1:2" x14ac:dyDescent="0.2">
      <c r="A125" t="s">
        <v>151</v>
      </c>
      <c r="B125" s="77" t="s">
        <v>1084</v>
      </c>
    </row>
    <row r="126" spans="1:2" x14ac:dyDescent="0.2">
      <c r="A126" t="s">
        <v>647</v>
      </c>
      <c r="B126" s="77" t="s">
        <v>1083</v>
      </c>
    </row>
    <row r="127" spans="1:2" x14ac:dyDescent="0.2">
      <c r="A127" t="s">
        <v>954</v>
      </c>
      <c r="B127" s="77" t="s">
        <v>1084</v>
      </c>
    </row>
    <row r="128" spans="1:2" x14ac:dyDescent="0.2">
      <c r="A128" t="s">
        <v>798</v>
      </c>
      <c r="B128" s="78" t="s">
        <v>84</v>
      </c>
    </row>
    <row r="129" spans="1:2" x14ac:dyDescent="0.2">
      <c r="A129" t="s">
        <v>659</v>
      </c>
      <c r="B129" s="77" t="s">
        <v>1084</v>
      </c>
    </row>
    <row r="130" spans="1:2" x14ac:dyDescent="0.2">
      <c r="A130" t="s">
        <v>650</v>
      </c>
      <c r="B130" s="77" t="s">
        <v>1084</v>
      </c>
    </row>
    <row r="131" spans="1:2" x14ac:dyDescent="0.2">
      <c r="A131" t="s">
        <v>609</v>
      </c>
      <c r="B131" s="77" t="s">
        <v>1084</v>
      </c>
    </row>
    <row r="132" spans="1:2" x14ac:dyDescent="0.2">
      <c r="A132" t="s">
        <v>1363</v>
      </c>
      <c r="B132" s="77" t="s">
        <v>1084</v>
      </c>
    </row>
    <row r="133" spans="1:2" x14ac:dyDescent="0.2">
      <c r="A133" t="s">
        <v>360</v>
      </c>
      <c r="B133" s="77" t="s">
        <v>1084</v>
      </c>
    </row>
    <row r="134" spans="1:2" x14ac:dyDescent="0.2">
      <c r="A134" t="s">
        <v>204</v>
      </c>
      <c r="B134" s="77" t="s">
        <v>1084</v>
      </c>
    </row>
    <row r="135" spans="1:2" x14ac:dyDescent="0.2">
      <c r="A135" t="s">
        <v>386</v>
      </c>
      <c r="B135" s="77" t="s">
        <v>1084</v>
      </c>
    </row>
    <row r="136" spans="1:2" x14ac:dyDescent="0.2">
      <c r="A136" t="s">
        <v>346</v>
      </c>
      <c r="B136" s="78" t="s">
        <v>84</v>
      </c>
    </row>
    <row r="137" spans="1:2" x14ac:dyDescent="0.2">
      <c r="A137" t="s">
        <v>362</v>
      </c>
      <c r="B137" s="77" t="s">
        <v>1084</v>
      </c>
    </row>
    <row r="138" spans="1:2" x14ac:dyDescent="0.2">
      <c r="A138" t="s">
        <v>376</v>
      </c>
      <c r="B138" s="77" t="s">
        <v>1084</v>
      </c>
    </row>
    <row r="139" spans="1:2" x14ac:dyDescent="0.2">
      <c r="A139" t="s">
        <v>81</v>
      </c>
      <c r="B139" s="78" t="s">
        <v>84</v>
      </c>
    </row>
    <row r="140" spans="1:2" x14ac:dyDescent="0.2">
      <c r="A140" t="s">
        <v>440</v>
      </c>
      <c r="B140" s="77" t="s">
        <v>1084</v>
      </c>
    </row>
    <row r="141" spans="1:2" x14ac:dyDescent="0.2">
      <c r="A141" t="s">
        <v>1350</v>
      </c>
      <c r="B141" s="77" t="s">
        <v>1084</v>
      </c>
    </row>
    <row r="142" spans="1:2" x14ac:dyDescent="0.2">
      <c r="A142" t="s">
        <v>363</v>
      </c>
      <c r="B142" s="78" t="s">
        <v>84</v>
      </c>
    </row>
    <row r="143" spans="1:2" x14ac:dyDescent="0.2">
      <c r="A143" t="s">
        <v>394</v>
      </c>
      <c r="B143" s="78" t="s">
        <v>84</v>
      </c>
    </row>
    <row r="144" spans="1:2" x14ac:dyDescent="0.2">
      <c r="A144" t="s">
        <v>214</v>
      </c>
      <c r="B144" s="78" t="s">
        <v>84</v>
      </c>
    </row>
    <row r="145" spans="1:2" x14ac:dyDescent="0.2">
      <c r="A145" t="s">
        <v>1342</v>
      </c>
      <c r="B145" s="77" t="s">
        <v>1084</v>
      </c>
    </row>
    <row r="146" spans="1:2" x14ac:dyDescent="0.2">
      <c r="A146" t="s">
        <v>744</v>
      </c>
      <c r="B146" s="77" t="s">
        <v>1084</v>
      </c>
    </row>
    <row r="147" spans="1:2" x14ac:dyDescent="0.2">
      <c r="A147" t="s">
        <v>614</v>
      </c>
      <c r="B147" s="78" t="s">
        <v>84</v>
      </c>
    </row>
    <row r="148" spans="1:2" x14ac:dyDescent="0.2">
      <c r="A148" t="s">
        <v>822</v>
      </c>
      <c r="B148" s="77" t="s">
        <v>1084</v>
      </c>
    </row>
    <row r="149" spans="1:2" x14ac:dyDescent="0.2">
      <c r="A149" t="s">
        <v>570</v>
      </c>
      <c r="B149" s="78" t="s">
        <v>84</v>
      </c>
    </row>
    <row r="150" spans="1:2" x14ac:dyDescent="0.2">
      <c r="A150" t="s">
        <v>648</v>
      </c>
      <c r="B150" s="77" t="s">
        <v>1084</v>
      </c>
    </row>
    <row r="151" spans="1:2" x14ac:dyDescent="0.2">
      <c r="A151" t="s">
        <v>828</v>
      </c>
      <c r="B151" s="79" t="s">
        <v>1082</v>
      </c>
    </row>
    <row r="152" spans="1:2" x14ac:dyDescent="0.2">
      <c r="A152" t="s">
        <v>625</v>
      </c>
      <c r="B152" s="77" t="s">
        <v>1084</v>
      </c>
    </row>
    <row r="153" spans="1:2" x14ac:dyDescent="0.2">
      <c r="A153" t="s">
        <v>629</v>
      </c>
      <c r="B153" s="77" t="s">
        <v>1084</v>
      </c>
    </row>
    <row r="154" spans="1:2" x14ac:dyDescent="0.2">
      <c r="A154" t="s">
        <v>759</v>
      </c>
      <c r="B154" s="77" t="s">
        <v>1084</v>
      </c>
    </row>
    <row r="155" spans="1:2" x14ac:dyDescent="0.2">
      <c r="A155" t="s">
        <v>162</v>
      </c>
      <c r="B155" s="78" t="s">
        <v>84</v>
      </c>
    </row>
    <row r="156" spans="1:2" x14ac:dyDescent="0.2">
      <c r="A156" t="s">
        <v>858</v>
      </c>
      <c r="B156" s="78" t="s">
        <v>84</v>
      </c>
    </row>
    <row r="157" spans="1:2" x14ac:dyDescent="0.2">
      <c r="A157" t="s">
        <v>1021</v>
      </c>
      <c r="B157" s="77" t="s">
        <v>1083</v>
      </c>
    </row>
    <row r="158" spans="1:2" x14ac:dyDescent="0.2">
      <c r="A158" t="s">
        <v>727</v>
      </c>
      <c r="B158" s="77" t="s">
        <v>1083</v>
      </c>
    </row>
    <row r="159" spans="1:2" x14ac:dyDescent="0.2">
      <c r="A159" t="s">
        <v>89</v>
      </c>
      <c r="B159" s="78" t="s">
        <v>84</v>
      </c>
    </row>
    <row r="160" spans="1:2" x14ac:dyDescent="0.2">
      <c r="A160" t="s">
        <v>275</v>
      </c>
      <c r="B160" s="77" t="s">
        <v>1084</v>
      </c>
    </row>
    <row r="161" spans="1:2" x14ac:dyDescent="0.2">
      <c r="A161" t="s">
        <v>59</v>
      </c>
      <c r="B161" s="77" t="s">
        <v>1083</v>
      </c>
    </row>
    <row r="162" spans="1:2" x14ac:dyDescent="0.2">
      <c r="A162" t="s">
        <v>830</v>
      </c>
      <c r="B162" s="77" t="s">
        <v>1083</v>
      </c>
    </row>
    <row r="163" spans="1:2" x14ac:dyDescent="0.2">
      <c r="A163" t="s">
        <v>1020</v>
      </c>
      <c r="B163" s="77" t="s">
        <v>1084</v>
      </c>
    </row>
    <row r="164" spans="1:2" x14ac:dyDescent="0.2">
      <c r="A164" t="s">
        <v>936</v>
      </c>
      <c r="B164" s="77" t="s">
        <v>1084</v>
      </c>
    </row>
    <row r="165" spans="1:2" x14ac:dyDescent="0.2">
      <c r="A165" t="s">
        <v>988</v>
      </c>
      <c r="B165" s="78" t="s">
        <v>84</v>
      </c>
    </row>
    <row r="166" spans="1:2" x14ac:dyDescent="0.2">
      <c r="A166" t="s">
        <v>1443</v>
      </c>
      <c r="B166" s="77" t="s">
        <v>1084</v>
      </c>
    </row>
    <row r="167" spans="1:2" x14ac:dyDescent="0.2">
      <c r="A167" t="s">
        <v>58</v>
      </c>
      <c r="B167" s="78" t="s">
        <v>84</v>
      </c>
    </row>
    <row r="168" spans="1:2" x14ac:dyDescent="0.2">
      <c r="A168" t="s">
        <v>739</v>
      </c>
      <c r="B168" s="77" t="s">
        <v>1084</v>
      </c>
    </row>
    <row r="169" spans="1:2" x14ac:dyDescent="0.2">
      <c r="A169" t="s">
        <v>571</v>
      </c>
      <c r="B169" s="77" t="s">
        <v>1083</v>
      </c>
    </row>
    <row r="170" spans="1:2" x14ac:dyDescent="0.2">
      <c r="A170" t="s">
        <v>114</v>
      </c>
      <c r="B170" s="79" t="s">
        <v>1082</v>
      </c>
    </row>
    <row r="171" spans="1:2" x14ac:dyDescent="0.2">
      <c r="A171" t="s">
        <v>98</v>
      </c>
      <c r="B171" s="79" t="s">
        <v>1082</v>
      </c>
    </row>
    <row r="172" spans="1:2" x14ac:dyDescent="0.2">
      <c r="A172" t="s">
        <v>871</v>
      </c>
      <c r="B172" s="77" t="s">
        <v>1084</v>
      </c>
    </row>
    <row r="173" spans="1:2" x14ac:dyDescent="0.2">
      <c r="A173" t="s">
        <v>201</v>
      </c>
      <c r="B173" s="77" t="s">
        <v>1083</v>
      </c>
    </row>
    <row r="174" spans="1:2" x14ac:dyDescent="0.2">
      <c r="A174" t="s">
        <v>480</v>
      </c>
      <c r="B174" s="77" t="s">
        <v>1083</v>
      </c>
    </row>
    <row r="175" spans="1:2" x14ac:dyDescent="0.2">
      <c r="A175" t="s">
        <v>87</v>
      </c>
      <c r="B175" s="79" t="s">
        <v>1082</v>
      </c>
    </row>
    <row r="176" spans="1:2" x14ac:dyDescent="0.2">
      <c r="A176" t="s">
        <v>1374</v>
      </c>
      <c r="B176" s="77" t="s">
        <v>1084</v>
      </c>
    </row>
    <row r="177" spans="1:2" x14ac:dyDescent="0.2">
      <c r="A177" t="s">
        <v>95</v>
      </c>
      <c r="B177" s="78" t="s">
        <v>84</v>
      </c>
    </row>
    <row r="178" spans="1:2" x14ac:dyDescent="0.2">
      <c r="A178" t="s">
        <v>112</v>
      </c>
      <c r="B178" s="78" t="s">
        <v>84</v>
      </c>
    </row>
    <row r="179" spans="1:2" x14ac:dyDescent="0.2">
      <c r="A179" t="s">
        <v>1364</v>
      </c>
      <c r="B179" s="77" t="s">
        <v>1084</v>
      </c>
    </row>
    <row r="180" spans="1:2" x14ac:dyDescent="0.2">
      <c r="A180" t="s">
        <v>794</v>
      </c>
      <c r="B180" s="78" t="s">
        <v>84</v>
      </c>
    </row>
    <row r="181" spans="1:2" x14ac:dyDescent="0.2">
      <c r="A181" t="s">
        <v>1242</v>
      </c>
      <c r="B181" s="78" t="s">
        <v>84</v>
      </c>
    </row>
    <row r="182" spans="1:2" x14ac:dyDescent="0.2">
      <c r="A182" t="s">
        <v>119</v>
      </c>
      <c r="B182" s="78" t="s">
        <v>84</v>
      </c>
    </row>
    <row r="183" spans="1:2" x14ac:dyDescent="0.2">
      <c r="A183" t="s">
        <v>864</v>
      </c>
      <c r="B183" s="78" t="s">
        <v>84</v>
      </c>
    </row>
    <row r="184" spans="1:2" x14ac:dyDescent="0.2">
      <c r="A184" t="s">
        <v>643</v>
      </c>
      <c r="B184" s="77" t="s">
        <v>1084</v>
      </c>
    </row>
    <row r="185" spans="1:2" x14ac:dyDescent="0.2">
      <c r="A185" t="s">
        <v>606</v>
      </c>
      <c r="B185" s="78" t="s">
        <v>84</v>
      </c>
    </row>
    <row r="186" spans="1:2" x14ac:dyDescent="0.2">
      <c r="A186" t="s">
        <v>197</v>
      </c>
      <c r="B186" s="77" t="s">
        <v>1084</v>
      </c>
    </row>
    <row r="187" spans="1:2" x14ac:dyDescent="0.2">
      <c r="A187" t="s">
        <v>179</v>
      </c>
      <c r="B187" s="79" t="s">
        <v>1082</v>
      </c>
    </row>
    <row r="188" spans="1:2" x14ac:dyDescent="0.2">
      <c r="A188" t="s">
        <v>372</v>
      </c>
      <c r="B188" s="78" t="s">
        <v>84</v>
      </c>
    </row>
    <row r="189" spans="1:2" x14ac:dyDescent="0.2">
      <c r="A189" t="s">
        <v>269</v>
      </c>
      <c r="B189" s="77" t="s">
        <v>1084</v>
      </c>
    </row>
    <row r="190" spans="1:2" x14ac:dyDescent="0.2">
      <c r="A190" t="s">
        <v>713</v>
      </c>
      <c r="B190" s="77" t="s">
        <v>1084</v>
      </c>
    </row>
    <row r="191" spans="1:2" x14ac:dyDescent="0.2">
      <c r="A191" t="s">
        <v>577</v>
      </c>
      <c r="B191" s="77" t="s">
        <v>1083</v>
      </c>
    </row>
    <row r="192" spans="1:2" x14ac:dyDescent="0.2">
      <c r="A192" t="s">
        <v>1031</v>
      </c>
      <c r="B192" s="78" t="s">
        <v>84</v>
      </c>
    </row>
    <row r="193" spans="1:2" x14ac:dyDescent="0.2">
      <c r="A193" t="s">
        <v>202</v>
      </c>
      <c r="B193" s="79" t="s">
        <v>1082</v>
      </c>
    </row>
    <row r="194" spans="1:2" x14ac:dyDescent="0.2">
      <c r="A194" t="s">
        <v>241</v>
      </c>
      <c r="B194" s="79" t="s">
        <v>1082</v>
      </c>
    </row>
    <row r="195" spans="1:2" x14ac:dyDescent="0.2">
      <c r="A195" t="s">
        <v>483</v>
      </c>
      <c r="B195" s="78" t="s">
        <v>84</v>
      </c>
    </row>
    <row r="196" spans="1:2" x14ac:dyDescent="0.2">
      <c r="A196" t="s">
        <v>493</v>
      </c>
      <c r="B196" s="78" t="s">
        <v>84</v>
      </c>
    </row>
    <row r="197" spans="1:2" x14ac:dyDescent="0.2">
      <c r="A197" t="s">
        <v>662</v>
      </c>
      <c r="B197" s="77" t="s">
        <v>1084</v>
      </c>
    </row>
    <row r="198" spans="1:2" x14ac:dyDescent="0.2">
      <c r="A198" t="s">
        <v>575</v>
      </c>
      <c r="B198" s="79" t="s">
        <v>1082</v>
      </c>
    </row>
    <row r="199" spans="1:2" x14ac:dyDescent="0.2">
      <c r="A199" t="s">
        <v>260</v>
      </c>
      <c r="B199" s="79" t="s">
        <v>1082</v>
      </c>
    </row>
    <row r="200" spans="1:2" x14ac:dyDescent="0.2">
      <c r="A200" t="s">
        <v>262</v>
      </c>
      <c r="B200" s="79" t="s">
        <v>1082</v>
      </c>
    </row>
    <row r="201" spans="1:2" x14ac:dyDescent="0.2">
      <c r="A201" t="s">
        <v>921</v>
      </c>
      <c r="B201" s="79" t="s">
        <v>1082</v>
      </c>
    </row>
    <row r="202" spans="1:2" x14ac:dyDescent="0.2">
      <c r="A202" t="s">
        <v>198</v>
      </c>
      <c r="B202" s="79" t="s">
        <v>1082</v>
      </c>
    </row>
    <row r="203" spans="1:2" x14ac:dyDescent="0.2">
      <c r="A203" t="s">
        <v>91</v>
      </c>
      <c r="B203" s="77" t="s">
        <v>1083</v>
      </c>
    </row>
    <row r="204" spans="1:2" x14ac:dyDescent="0.2">
      <c r="A204" t="s">
        <v>1009</v>
      </c>
      <c r="B204" s="77" t="s">
        <v>1084</v>
      </c>
    </row>
    <row r="205" spans="1:2" x14ac:dyDescent="0.2">
      <c r="A205" t="s">
        <v>136</v>
      </c>
      <c r="B205" s="77" t="s">
        <v>1083</v>
      </c>
    </row>
    <row r="206" spans="1:2" x14ac:dyDescent="0.2">
      <c r="A206" t="s">
        <v>1017</v>
      </c>
      <c r="B206" s="78" t="s">
        <v>84</v>
      </c>
    </row>
    <row r="207" spans="1:2" x14ac:dyDescent="0.2">
      <c r="A207" t="s">
        <v>96</v>
      </c>
      <c r="B207" s="78" t="s">
        <v>84</v>
      </c>
    </row>
    <row r="208" spans="1:2" x14ac:dyDescent="0.2">
      <c r="A208" t="s">
        <v>238</v>
      </c>
      <c r="B208" s="78" t="s">
        <v>84</v>
      </c>
    </row>
    <row r="209" spans="1:2" x14ac:dyDescent="0.2">
      <c r="A209" t="s">
        <v>239</v>
      </c>
      <c r="B209" s="78" t="s">
        <v>84</v>
      </c>
    </row>
    <row r="210" spans="1:2" x14ac:dyDescent="0.2">
      <c r="A210" t="s">
        <v>1286</v>
      </c>
      <c r="B210" s="78" t="s">
        <v>84</v>
      </c>
    </row>
    <row r="211" spans="1:2" x14ac:dyDescent="0.2">
      <c r="A211" t="s">
        <v>105</v>
      </c>
      <c r="B211" s="78" t="s">
        <v>84</v>
      </c>
    </row>
    <row r="212" spans="1:2" x14ac:dyDescent="0.2">
      <c r="A212" t="s">
        <v>738</v>
      </c>
      <c r="B212" s="78" t="s">
        <v>84</v>
      </c>
    </row>
    <row r="213" spans="1:2" x14ac:dyDescent="0.2">
      <c r="A213" t="s">
        <v>972</v>
      </c>
      <c r="B213" s="78" t="s">
        <v>84</v>
      </c>
    </row>
    <row r="214" spans="1:2" x14ac:dyDescent="0.2">
      <c r="A214" t="s">
        <v>212</v>
      </c>
      <c r="B214" s="77" t="s">
        <v>1083</v>
      </c>
    </row>
    <row r="215" spans="1:2" x14ac:dyDescent="0.2">
      <c r="A215" t="s">
        <v>885</v>
      </c>
      <c r="B215" s="77" t="s">
        <v>1083</v>
      </c>
    </row>
    <row r="216" spans="1:2" x14ac:dyDescent="0.2">
      <c r="A216" t="s">
        <v>297</v>
      </c>
      <c r="B216" s="78" t="s">
        <v>84</v>
      </c>
    </row>
    <row r="217" spans="1:2" x14ac:dyDescent="0.2">
      <c r="A217" t="s">
        <v>766</v>
      </c>
      <c r="B217" s="78" t="s">
        <v>84</v>
      </c>
    </row>
    <row r="218" spans="1:2" x14ac:dyDescent="0.2">
      <c r="A218" t="s">
        <v>775</v>
      </c>
      <c r="B218" s="78" t="s">
        <v>84</v>
      </c>
    </row>
    <row r="219" spans="1:2" x14ac:dyDescent="0.2">
      <c r="A219" t="s">
        <v>257</v>
      </c>
      <c r="B219" s="79" t="s">
        <v>1082</v>
      </c>
    </row>
    <row r="220" spans="1:2" x14ac:dyDescent="0.2">
      <c r="A220" t="s">
        <v>927</v>
      </c>
      <c r="B220" s="79" t="s">
        <v>1082</v>
      </c>
    </row>
    <row r="221" spans="1:2" x14ac:dyDescent="0.2">
      <c r="A221" t="s">
        <v>104</v>
      </c>
      <c r="B221" s="79" t="s">
        <v>1082</v>
      </c>
    </row>
    <row r="222" spans="1:2" x14ac:dyDescent="0.2">
      <c r="A222" t="s">
        <v>565</v>
      </c>
      <c r="B222" s="78" t="s">
        <v>84</v>
      </c>
    </row>
    <row r="223" spans="1:2" x14ac:dyDescent="0.2">
      <c r="A223" t="s">
        <v>255</v>
      </c>
      <c r="B223" s="79" t="s">
        <v>1082</v>
      </c>
    </row>
    <row r="224" spans="1:2" x14ac:dyDescent="0.2">
      <c r="A224" t="s">
        <v>870</v>
      </c>
      <c r="B224" s="79" t="s">
        <v>1082</v>
      </c>
    </row>
    <row r="225" spans="1:2" x14ac:dyDescent="0.2">
      <c r="A225" t="s">
        <v>774</v>
      </c>
      <c r="B225" s="78" t="s">
        <v>84</v>
      </c>
    </row>
    <row r="226" spans="1:2" x14ac:dyDescent="0.2">
      <c r="A226" t="s">
        <v>1016</v>
      </c>
      <c r="B226" s="77" t="s">
        <v>1084</v>
      </c>
    </row>
    <row r="227" spans="1:2" x14ac:dyDescent="0.2">
      <c r="A227" t="s">
        <v>281</v>
      </c>
      <c r="B227" s="77" t="s">
        <v>1084</v>
      </c>
    </row>
    <row r="228" spans="1:2" x14ac:dyDescent="0.2">
      <c r="A228" t="s">
        <v>401</v>
      </c>
      <c r="B228" s="78" t="s">
        <v>84</v>
      </c>
    </row>
    <row r="229" spans="1:2" x14ac:dyDescent="0.2">
      <c r="A229" t="s">
        <v>128</v>
      </c>
      <c r="B229" s="79" t="s">
        <v>1082</v>
      </c>
    </row>
    <row r="230" spans="1:2" x14ac:dyDescent="0.2">
      <c r="A230" t="s">
        <v>1377</v>
      </c>
      <c r="B230" s="77" t="s">
        <v>1084</v>
      </c>
    </row>
    <row r="231" spans="1:2" x14ac:dyDescent="0.2">
      <c r="A231" t="s">
        <v>299</v>
      </c>
      <c r="B231" s="77" t="s">
        <v>1084</v>
      </c>
    </row>
    <row r="232" spans="1:2" x14ac:dyDescent="0.2">
      <c r="A232" t="s">
        <v>146</v>
      </c>
      <c r="B232" s="79" t="s">
        <v>1082</v>
      </c>
    </row>
    <row r="233" spans="1:2" x14ac:dyDescent="0.2">
      <c r="A233" t="s">
        <v>939</v>
      </c>
      <c r="B233" s="78" t="s">
        <v>84</v>
      </c>
    </row>
    <row r="234" spans="1:2" x14ac:dyDescent="0.2">
      <c r="A234" t="s">
        <v>524</v>
      </c>
      <c r="B234" s="78" t="s">
        <v>84</v>
      </c>
    </row>
    <row r="235" spans="1:2" x14ac:dyDescent="0.2">
      <c r="A235" t="s">
        <v>970</v>
      </c>
      <c r="B235" s="78" t="s">
        <v>84</v>
      </c>
    </row>
    <row r="236" spans="1:2" x14ac:dyDescent="0.2">
      <c r="A236" t="s">
        <v>709</v>
      </c>
      <c r="B236" s="77" t="s">
        <v>1084</v>
      </c>
    </row>
    <row r="237" spans="1:2" x14ac:dyDescent="0.2">
      <c r="A237" t="s">
        <v>113</v>
      </c>
      <c r="B237" s="77" t="s">
        <v>1083</v>
      </c>
    </row>
    <row r="238" spans="1:2" x14ac:dyDescent="0.2">
      <c r="A238" t="s">
        <v>1378</v>
      </c>
      <c r="B238" s="77" t="s">
        <v>1084</v>
      </c>
    </row>
    <row r="239" spans="1:2" x14ac:dyDescent="0.2">
      <c r="A239" t="s">
        <v>472</v>
      </c>
      <c r="B239" s="78" t="s">
        <v>84</v>
      </c>
    </row>
    <row r="240" spans="1:2" x14ac:dyDescent="0.2">
      <c r="A240" t="s">
        <v>523</v>
      </c>
      <c r="B240" s="78" t="s">
        <v>84</v>
      </c>
    </row>
    <row r="241" spans="1:2" x14ac:dyDescent="0.2">
      <c r="A241" t="s">
        <v>155</v>
      </c>
      <c r="B241" s="79" t="s">
        <v>1082</v>
      </c>
    </row>
    <row r="242" spans="1:2" x14ac:dyDescent="0.2">
      <c r="A242" t="s">
        <v>1003</v>
      </c>
      <c r="B242" s="79" t="s">
        <v>1082</v>
      </c>
    </row>
    <row r="243" spans="1:2" x14ac:dyDescent="0.2">
      <c r="A243" t="s">
        <v>220</v>
      </c>
      <c r="B243" s="79" t="s">
        <v>1082</v>
      </c>
    </row>
    <row r="244" spans="1:2" x14ac:dyDescent="0.2">
      <c r="A244" t="s">
        <v>1073</v>
      </c>
      <c r="B244" s="79" t="s">
        <v>1082</v>
      </c>
    </row>
    <row r="245" spans="1:2" x14ac:dyDescent="0.2">
      <c r="A245" t="s">
        <v>735</v>
      </c>
      <c r="B245" s="77" t="s">
        <v>1084</v>
      </c>
    </row>
    <row r="246" spans="1:2" x14ac:dyDescent="0.2">
      <c r="A246" t="s">
        <v>635</v>
      </c>
      <c r="B246" s="79" t="s">
        <v>1082</v>
      </c>
    </row>
    <row r="247" spans="1:2" x14ac:dyDescent="0.2">
      <c r="A247" t="s">
        <v>174</v>
      </c>
      <c r="B247" s="79" t="s">
        <v>1082</v>
      </c>
    </row>
    <row r="248" spans="1:2" x14ac:dyDescent="0.2">
      <c r="A248" t="s">
        <v>508</v>
      </c>
      <c r="B248" s="78" t="s">
        <v>84</v>
      </c>
    </row>
    <row r="249" spans="1:2" x14ac:dyDescent="0.2">
      <c r="A249" t="s">
        <v>839</v>
      </c>
      <c r="B249" s="77" t="s">
        <v>1084</v>
      </c>
    </row>
    <row r="250" spans="1:2" x14ac:dyDescent="0.2">
      <c r="A250" t="s">
        <v>176</v>
      </c>
      <c r="B250" s="77" t="s">
        <v>1083</v>
      </c>
    </row>
    <row r="251" spans="1:2" x14ac:dyDescent="0.2">
      <c r="A251" t="s">
        <v>1426</v>
      </c>
      <c r="B251" s="79" t="s">
        <v>1082</v>
      </c>
    </row>
    <row r="252" spans="1:2" x14ac:dyDescent="0.2">
      <c r="A252" t="s">
        <v>1319</v>
      </c>
      <c r="B252" s="79" t="s">
        <v>1082</v>
      </c>
    </row>
    <row r="253" spans="1:2" x14ac:dyDescent="0.2">
      <c r="A253" t="s">
        <v>231</v>
      </c>
      <c r="B253" s="79" t="s">
        <v>1082</v>
      </c>
    </row>
    <row r="254" spans="1:2" x14ac:dyDescent="0.2">
      <c r="A254" t="s">
        <v>271</v>
      </c>
      <c r="B254" s="79" t="s">
        <v>1082</v>
      </c>
    </row>
    <row r="255" spans="1:2" x14ac:dyDescent="0.2">
      <c r="A255" t="s">
        <v>289</v>
      </c>
      <c r="B255" s="79" t="s">
        <v>1082</v>
      </c>
    </row>
    <row r="256" spans="1:2" x14ac:dyDescent="0.2">
      <c r="A256" t="s">
        <v>1287</v>
      </c>
      <c r="B256" s="79" t="s">
        <v>1082</v>
      </c>
    </row>
    <row r="257" spans="1:2" x14ac:dyDescent="0.2">
      <c r="A257" t="s">
        <v>272</v>
      </c>
      <c r="B257" s="79" t="s">
        <v>1082</v>
      </c>
    </row>
    <row r="258" spans="1:2" x14ac:dyDescent="0.2">
      <c r="A258" t="s">
        <v>1243</v>
      </c>
      <c r="B258" s="79" t="s">
        <v>1082</v>
      </c>
    </row>
    <row r="259" spans="1:2" x14ac:dyDescent="0.2">
      <c r="A259" t="s">
        <v>211</v>
      </c>
      <c r="B259" s="79" t="s">
        <v>1082</v>
      </c>
    </row>
    <row r="260" spans="1:2" x14ac:dyDescent="0.2">
      <c r="A260" t="s">
        <v>705</v>
      </c>
      <c r="B260" s="79" t="s">
        <v>1082</v>
      </c>
    </row>
    <row r="261" spans="1:2" x14ac:dyDescent="0.2">
      <c r="A261" t="s">
        <v>274</v>
      </c>
      <c r="B261" s="79" t="s">
        <v>1082</v>
      </c>
    </row>
    <row r="262" spans="1:2" x14ac:dyDescent="0.2">
      <c r="A262" t="s">
        <v>1320</v>
      </c>
      <c r="B262" s="79" t="s">
        <v>1082</v>
      </c>
    </row>
    <row r="263" spans="1:2" x14ac:dyDescent="0.2">
      <c r="A263" t="s">
        <v>182</v>
      </c>
      <c r="B263" s="79" t="s">
        <v>1082</v>
      </c>
    </row>
    <row r="264" spans="1:2" x14ac:dyDescent="0.2">
      <c r="A264" t="s">
        <v>178</v>
      </c>
      <c r="B264" s="77" t="s">
        <v>1084</v>
      </c>
    </row>
    <row r="265" spans="1:2" x14ac:dyDescent="0.2">
      <c r="A265" t="s">
        <v>1244</v>
      </c>
      <c r="B265" s="79" t="s">
        <v>1082</v>
      </c>
    </row>
    <row r="266" spans="1:2" x14ac:dyDescent="0.2">
      <c r="A266" t="s">
        <v>285</v>
      </c>
      <c r="B266" s="79" t="s">
        <v>1082</v>
      </c>
    </row>
    <row r="267" spans="1:2" x14ac:dyDescent="0.2">
      <c r="A267" t="s">
        <v>1278</v>
      </c>
      <c r="B267" s="77" t="s">
        <v>1084</v>
      </c>
    </row>
    <row r="268" spans="1:2" x14ac:dyDescent="0.2">
      <c r="A268" t="s">
        <v>286</v>
      </c>
      <c r="B268" s="79" t="s">
        <v>1082</v>
      </c>
    </row>
    <row r="269" spans="1:2" x14ac:dyDescent="0.2">
      <c r="A269" t="s">
        <v>1324</v>
      </c>
      <c r="B269" s="79" t="s">
        <v>1082</v>
      </c>
    </row>
    <row r="270" spans="1:2" x14ac:dyDescent="0.2">
      <c r="A270" t="s">
        <v>186</v>
      </c>
      <c r="B270" s="79" t="s">
        <v>1082</v>
      </c>
    </row>
    <row r="271" spans="1:2" x14ac:dyDescent="0.2">
      <c r="A271" t="s">
        <v>1427</v>
      </c>
      <c r="B271" s="79" t="s">
        <v>1082</v>
      </c>
    </row>
    <row r="272" spans="1:2" x14ac:dyDescent="0.2">
      <c r="A272" t="s">
        <v>1433</v>
      </c>
      <c r="B272" s="79" t="s">
        <v>1082</v>
      </c>
    </row>
    <row r="273" spans="1:2" x14ac:dyDescent="0.2">
      <c r="A273" t="s">
        <v>1312</v>
      </c>
      <c r="B273" s="77" t="s">
        <v>1084</v>
      </c>
    </row>
    <row r="274" spans="1:2" x14ac:dyDescent="0.2">
      <c r="A274" t="s">
        <v>1245</v>
      </c>
      <c r="B274" s="79" t="s">
        <v>1082</v>
      </c>
    </row>
    <row r="275" spans="1:2" x14ac:dyDescent="0.2">
      <c r="A275" t="s">
        <v>295</v>
      </c>
      <c r="B275" s="79" t="s">
        <v>1082</v>
      </c>
    </row>
    <row r="276" spans="1:2" x14ac:dyDescent="0.2">
      <c r="A276" t="s">
        <v>406</v>
      </c>
      <c r="B276" s="78" t="s">
        <v>84</v>
      </c>
    </row>
    <row r="277" spans="1:2" x14ac:dyDescent="0.2">
      <c r="A277" t="s">
        <v>439</v>
      </c>
      <c r="B277" s="79" t="s">
        <v>1082</v>
      </c>
    </row>
    <row r="278" spans="1:2" x14ac:dyDescent="0.2">
      <c r="A278" t="s">
        <v>489</v>
      </c>
      <c r="B278" s="77" t="s">
        <v>1084</v>
      </c>
    </row>
    <row r="279" spans="1:2" x14ac:dyDescent="0.2">
      <c r="A279" t="s">
        <v>491</v>
      </c>
      <c r="B279" s="79" t="s">
        <v>1082</v>
      </c>
    </row>
    <row r="280" spans="1:2" x14ac:dyDescent="0.2">
      <c r="A280" t="s">
        <v>492</v>
      </c>
      <c r="B280" s="78" t="s">
        <v>84</v>
      </c>
    </row>
    <row r="281" spans="1:2" x14ac:dyDescent="0.2">
      <c r="A281" t="s">
        <v>1314</v>
      </c>
      <c r="B281" s="79" t="s">
        <v>1082</v>
      </c>
    </row>
    <row r="282" spans="1:2" x14ac:dyDescent="0.2">
      <c r="A282" t="s">
        <v>626</v>
      </c>
      <c r="B282" s="78" t="s">
        <v>84</v>
      </c>
    </row>
    <row r="283" spans="1:2" x14ac:dyDescent="0.2">
      <c r="A283" t="s">
        <v>645</v>
      </c>
      <c r="B283" s="78" t="s">
        <v>84</v>
      </c>
    </row>
    <row r="284" spans="1:2" x14ac:dyDescent="0.2">
      <c r="A284" t="s">
        <v>665</v>
      </c>
      <c r="B284" s="79" t="s">
        <v>1082</v>
      </c>
    </row>
    <row r="285" spans="1:2" x14ac:dyDescent="0.2">
      <c r="A285" t="s">
        <v>681</v>
      </c>
      <c r="B285" s="77" t="s">
        <v>1084</v>
      </c>
    </row>
    <row r="286" spans="1:2" x14ac:dyDescent="0.2">
      <c r="A286" t="s">
        <v>688</v>
      </c>
      <c r="B286" s="79" t="s">
        <v>1082</v>
      </c>
    </row>
    <row r="287" spans="1:2" x14ac:dyDescent="0.2">
      <c r="A287" t="s">
        <v>704</v>
      </c>
      <c r="B287" s="78" t="s">
        <v>84</v>
      </c>
    </row>
    <row r="288" spans="1:2" x14ac:dyDescent="0.2">
      <c r="A288" t="s">
        <v>725</v>
      </c>
      <c r="B288" s="77" t="s">
        <v>1084</v>
      </c>
    </row>
    <row r="289" spans="1:2" x14ac:dyDescent="0.2">
      <c r="A289" t="s">
        <v>728</v>
      </c>
      <c r="B289" s="79" t="s">
        <v>1082</v>
      </c>
    </row>
    <row r="290" spans="1:2" x14ac:dyDescent="0.2">
      <c r="A290" t="s">
        <v>731</v>
      </c>
      <c r="B290" s="77" t="s">
        <v>1084</v>
      </c>
    </row>
    <row r="291" spans="1:2" x14ac:dyDescent="0.2">
      <c r="A291" t="s">
        <v>746</v>
      </c>
      <c r="B291" s="77" t="s">
        <v>1084</v>
      </c>
    </row>
    <row r="292" spans="1:2" x14ac:dyDescent="0.2">
      <c r="A292" t="s">
        <v>754</v>
      </c>
      <c r="B292" s="79" t="s">
        <v>1082</v>
      </c>
    </row>
    <row r="293" spans="1:2" x14ac:dyDescent="0.2">
      <c r="A293" t="s">
        <v>758</v>
      </c>
      <c r="B293" s="78" t="s">
        <v>84</v>
      </c>
    </row>
    <row r="294" spans="1:2" x14ac:dyDescent="0.2">
      <c r="A294" t="s">
        <v>790</v>
      </c>
      <c r="B294" s="77" t="s">
        <v>1084</v>
      </c>
    </row>
    <row r="295" spans="1:2" x14ac:dyDescent="0.2">
      <c r="A295" t="s">
        <v>803</v>
      </c>
      <c r="B295" s="79" t="s">
        <v>1082</v>
      </c>
    </row>
    <row r="296" spans="1:2" x14ac:dyDescent="0.2">
      <c r="A296" t="s">
        <v>804</v>
      </c>
      <c r="B296" s="79" t="s">
        <v>1082</v>
      </c>
    </row>
    <row r="297" spans="1:2" x14ac:dyDescent="0.2">
      <c r="A297" t="s">
        <v>807</v>
      </c>
      <c r="B297" s="79" t="s">
        <v>1082</v>
      </c>
    </row>
    <row r="298" spans="1:2" x14ac:dyDescent="0.2">
      <c r="A298" t="s">
        <v>812</v>
      </c>
      <c r="B298" s="79" t="s">
        <v>1082</v>
      </c>
    </row>
    <row r="299" spans="1:2" x14ac:dyDescent="0.2">
      <c r="A299" t="s">
        <v>831</v>
      </c>
      <c r="B299" s="78" t="s">
        <v>84</v>
      </c>
    </row>
    <row r="300" spans="1:2" x14ac:dyDescent="0.2">
      <c r="A300" t="s">
        <v>835</v>
      </c>
      <c r="B300" s="77" t="s">
        <v>1084</v>
      </c>
    </row>
    <row r="301" spans="1:2" x14ac:dyDescent="0.2">
      <c r="A301" t="s">
        <v>847</v>
      </c>
      <c r="B301" s="77" t="s">
        <v>1084</v>
      </c>
    </row>
    <row r="302" spans="1:2" x14ac:dyDescent="0.2">
      <c r="A302" t="s">
        <v>859</v>
      </c>
      <c r="B302" s="78" t="s">
        <v>84</v>
      </c>
    </row>
    <row r="303" spans="1:2" x14ac:dyDescent="0.2">
      <c r="A303" t="s">
        <v>868</v>
      </c>
      <c r="B303" s="79" t="s">
        <v>1082</v>
      </c>
    </row>
    <row r="304" spans="1:2" x14ac:dyDescent="0.2">
      <c r="A304" t="s">
        <v>889</v>
      </c>
      <c r="B304" s="79" t="s">
        <v>1082</v>
      </c>
    </row>
    <row r="305" spans="1:2" x14ac:dyDescent="0.2">
      <c r="A305" t="s">
        <v>888</v>
      </c>
      <c r="B305" s="77" t="s">
        <v>1084</v>
      </c>
    </row>
    <row r="306" spans="1:2" x14ac:dyDescent="0.2">
      <c r="A306" t="s">
        <v>890</v>
      </c>
      <c r="B306" s="79" t="s">
        <v>1082</v>
      </c>
    </row>
    <row r="307" spans="1:2" x14ac:dyDescent="0.2">
      <c r="A307" t="s">
        <v>911</v>
      </c>
      <c r="B307" s="79" t="s">
        <v>1082</v>
      </c>
    </row>
    <row r="308" spans="1:2" x14ac:dyDescent="0.2">
      <c r="A308" t="s">
        <v>914</v>
      </c>
      <c r="B308" s="79" t="s">
        <v>1082</v>
      </c>
    </row>
    <row r="309" spans="1:2" x14ac:dyDescent="0.2">
      <c r="A309" t="s">
        <v>929</v>
      </c>
      <c r="B309" s="79" t="s">
        <v>1082</v>
      </c>
    </row>
    <row r="310" spans="1:2" x14ac:dyDescent="0.2">
      <c r="A310" t="s">
        <v>952</v>
      </c>
      <c r="B310" s="79" t="s">
        <v>1082</v>
      </c>
    </row>
    <row r="311" spans="1:2" x14ac:dyDescent="0.2">
      <c r="A311" t="s">
        <v>957</v>
      </c>
      <c r="B311" s="77" t="s">
        <v>1084</v>
      </c>
    </row>
    <row r="312" spans="1:2" x14ac:dyDescent="0.2">
      <c r="A312" t="s">
        <v>967</v>
      </c>
      <c r="B312" s="79" t="s">
        <v>1082</v>
      </c>
    </row>
    <row r="313" spans="1:2" x14ac:dyDescent="0.2">
      <c r="A313" t="s">
        <v>980</v>
      </c>
      <c r="B313" s="79" t="s">
        <v>1082</v>
      </c>
    </row>
    <row r="314" spans="1:2" x14ac:dyDescent="0.2">
      <c r="A314" t="s">
        <v>1343</v>
      </c>
      <c r="B314" s="79" t="s">
        <v>1082</v>
      </c>
    </row>
    <row r="315" spans="1:2" x14ac:dyDescent="0.2">
      <c r="A315" t="s">
        <v>991</v>
      </c>
      <c r="B315" s="79" t="s">
        <v>1082</v>
      </c>
    </row>
    <row r="316" spans="1:2" x14ac:dyDescent="0.2">
      <c r="A316" t="s">
        <v>992</v>
      </c>
      <c r="B316" s="78" t="s">
        <v>84</v>
      </c>
    </row>
    <row r="317" spans="1:2" x14ac:dyDescent="0.2">
      <c r="A317" t="s">
        <v>997</v>
      </c>
      <c r="B317" s="79" t="s">
        <v>1082</v>
      </c>
    </row>
    <row r="318" spans="1:2" x14ac:dyDescent="0.2">
      <c r="A318" t="s">
        <v>999</v>
      </c>
      <c r="B318" s="79" t="s">
        <v>1082</v>
      </c>
    </row>
    <row r="319" spans="1:2" x14ac:dyDescent="0.2">
      <c r="A319" t="s">
        <v>1005</v>
      </c>
      <c r="B319" s="78" t="s">
        <v>84</v>
      </c>
    </row>
    <row r="320" spans="1:2" x14ac:dyDescent="0.2">
      <c r="A320" t="s">
        <v>1015</v>
      </c>
      <c r="B320" s="79" t="s">
        <v>1082</v>
      </c>
    </row>
    <row r="321" spans="1:2" x14ac:dyDescent="0.2">
      <c r="A321" t="s">
        <v>1022</v>
      </c>
      <c r="B321" s="79" t="s">
        <v>1082</v>
      </c>
    </row>
    <row r="322" spans="1:2" x14ac:dyDescent="0.2">
      <c r="A322" t="s">
        <v>1025</v>
      </c>
      <c r="B322" s="77" t="s">
        <v>1084</v>
      </c>
    </row>
    <row r="323" spans="1:2" x14ac:dyDescent="0.2">
      <c r="A323" t="s">
        <v>1028</v>
      </c>
      <c r="B323" s="79" t="s">
        <v>1082</v>
      </c>
    </row>
    <row r="324" spans="1:2" x14ac:dyDescent="0.2">
      <c r="A324" t="s">
        <v>1033</v>
      </c>
      <c r="B324" s="79" t="s">
        <v>1082</v>
      </c>
    </row>
    <row r="325" spans="1:2" x14ac:dyDescent="0.2">
      <c r="A325" t="s">
        <v>1075</v>
      </c>
      <c r="B325" s="77" t="s">
        <v>1084</v>
      </c>
    </row>
    <row r="326" spans="1:2" x14ac:dyDescent="0.2">
      <c r="A326" t="s">
        <v>1076</v>
      </c>
      <c r="B326" s="77" t="s">
        <v>1084</v>
      </c>
    </row>
    <row r="327" spans="1:2" x14ac:dyDescent="0.2">
      <c r="A327" t="s">
        <v>1418</v>
      </c>
      <c r="B327" s="77" t="s">
        <v>1084</v>
      </c>
    </row>
    <row r="328" spans="1:2" x14ac:dyDescent="0.2">
      <c r="A328" t="s">
        <v>640</v>
      </c>
      <c r="B328" s="78" t="s">
        <v>84</v>
      </c>
    </row>
    <row r="329" spans="1:2" x14ac:dyDescent="0.2">
      <c r="A329" t="s">
        <v>729</v>
      </c>
      <c r="B329" s="79" t="s">
        <v>1082</v>
      </c>
    </row>
    <row r="330" spans="1:2" x14ac:dyDescent="0.2">
      <c r="A330" t="s">
        <v>805</v>
      </c>
      <c r="B330" s="79" t="s">
        <v>1082</v>
      </c>
    </row>
    <row r="331" spans="1:2" x14ac:dyDescent="0.2">
      <c r="A331" t="s">
        <v>862</v>
      </c>
      <c r="B331" s="79" t="s">
        <v>1082</v>
      </c>
    </row>
    <row r="332" spans="1:2" x14ac:dyDescent="0.2">
      <c r="A332" t="s">
        <v>166</v>
      </c>
      <c r="B332" s="78" t="s">
        <v>84</v>
      </c>
    </row>
    <row r="333" spans="1:2" x14ac:dyDescent="0.2">
      <c r="A333" t="s">
        <v>716</v>
      </c>
      <c r="B333" s="78" t="s">
        <v>84</v>
      </c>
    </row>
    <row r="334" spans="1:2" x14ac:dyDescent="0.2">
      <c r="A334" t="s">
        <v>753</v>
      </c>
      <c r="B334" s="78" t="s">
        <v>84</v>
      </c>
    </row>
    <row r="335" spans="1:2" x14ac:dyDescent="0.2">
      <c r="A335" t="s">
        <v>1419</v>
      </c>
      <c r="B335" s="77" t="s">
        <v>1084</v>
      </c>
    </row>
    <row r="336" spans="1:2" x14ac:dyDescent="0.2">
      <c r="A336" t="s">
        <v>1352</v>
      </c>
      <c r="B336" s="78" t="s">
        <v>84</v>
      </c>
    </row>
    <row r="337" spans="1:2" x14ac:dyDescent="0.2">
      <c r="A337" t="s">
        <v>1325</v>
      </c>
      <c r="B337" s="78" t="s">
        <v>84</v>
      </c>
    </row>
    <row r="338" spans="1:2" x14ac:dyDescent="0.2">
      <c r="A338" t="s">
        <v>1428</v>
      </c>
      <c r="B338" s="77" t="s">
        <v>1084</v>
      </c>
    </row>
    <row r="339" spans="1:2" x14ac:dyDescent="0.2">
      <c r="A339" t="s">
        <v>1353</v>
      </c>
      <c r="B339" s="78" t="s">
        <v>84</v>
      </c>
    </row>
    <row r="340" spans="1:2" x14ac:dyDescent="0.2">
      <c r="A340" t="s">
        <v>825</v>
      </c>
      <c r="B340" s="78" t="s">
        <v>84</v>
      </c>
    </row>
    <row r="341" spans="1:2" x14ac:dyDescent="0.2">
      <c r="A341" t="s">
        <v>1444</v>
      </c>
      <c r="B341" s="77" t="s">
        <v>1084</v>
      </c>
    </row>
    <row r="342" spans="1:2" x14ac:dyDescent="0.2">
      <c r="A342" t="s">
        <v>1270</v>
      </c>
      <c r="B342" s="77" t="s">
        <v>1084</v>
      </c>
    </row>
    <row r="343" spans="1:2" x14ac:dyDescent="0.2">
      <c r="A343" t="s">
        <v>264</v>
      </c>
      <c r="B343" s="78" t="s">
        <v>84</v>
      </c>
    </row>
    <row r="344" spans="1:2" x14ac:dyDescent="0.2">
      <c r="A344" t="s">
        <v>171</v>
      </c>
      <c r="B344" s="79" t="s">
        <v>1082</v>
      </c>
    </row>
    <row r="345" spans="1:2" x14ac:dyDescent="0.2">
      <c r="A345" t="s">
        <v>1375</v>
      </c>
      <c r="B345" s="78" t="s">
        <v>84</v>
      </c>
    </row>
    <row r="346" spans="1:2" x14ac:dyDescent="0.2">
      <c r="A346" t="s">
        <v>291</v>
      </c>
      <c r="B346" s="77" t="s">
        <v>1084</v>
      </c>
    </row>
    <row r="347" spans="1:2" x14ac:dyDescent="0.2">
      <c r="A347" t="s">
        <v>369</v>
      </c>
      <c r="B347" s="78" t="s">
        <v>84</v>
      </c>
    </row>
    <row r="348" spans="1:2" x14ac:dyDescent="0.2">
      <c r="A348" t="s">
        <v>415</v>
      </c>
      <c r="B348" s="78" t="s">
        <v>84</v>
      </c>
    </row>
    <row r="349" spans="1:2" x14ac:dyDescent="0.2">
      <c r="A349" t="s">
        <v>481</v>
      </c>
      <c r="B349" s="78" t="s">
        <v>84</v>
      </c>
    </row>
    <row r="350" spans="1:2" x14ac:dyDescent="0.2">
      <c r="A350" t="s">
        <v>515</v>
      </c>
      <c r="B350" s="78" t="s">
        <v>84</v>
      </c>
    </row>
    <row r="351" spans="1:2" x14ac:dyDescent="0.2">
      <c r="A351" t="s">
        <v>521</v>
      </c>
      <c r="B351" s="78" t="s">
        <v>84</v>
      </c>
    </row>
    <row r="352" spans="1:2" x14ac:dyDescent="0.2">
      <c r="A352" t="s">
        <v>551</v>
      </c>
      <c r="B352" s="78" t="s">
        <v>84</v>
      </c>
    </row>
    <row r="353" spans="1:2" x14ac:dyDescent="0.2">
      <c r="A353" t="s">
        <v>562</v>
      </c>
      <c r="B353" s="78" t="s">
        <v>84</v>
      </c>
    </row>
    <row r="354" spans="1:2" x14ac:dyDescent="0.2">
      <c r="A354" t="s">
        <v>579</v>
      </c>
      <c r="B354" s="77" t="s">
        <v>1084</v>
      </c>
    </row>
    <row r="355" spans="1:2" x14ac:dyDescent="0.2">
      <c r="A355" t="s">
        <v>605</v>
      </c>
      <c r="B355" s="78" t="s">
        <v>84</v>
      </c>
    </row>
    <row r="356" spans="1:2" x14ac:dyDescent="0.2">
      <c r="A356" t="s">
        <v>619</v>
      </c>
      <c r="B356" s="78" t="s">
        <v>84</v>
      </c>
    </row>
    <row r="357" spans="1:2" x14ac:dyDescent="0.2">
      <c r="A357" t="s">
        <v>624</v>
      </c>
      <c r="B357" s="78" t="s">
        <v>84</v>
      </c>
    </row>
    <row r="358" spans="1:2" x14ac:dyDescent="0.2">
      <c r="A358" t="s">
        <v>637</v>
      </c>
      <c r="B358" s="78" t="s">
        <v>84</v>
      </c>
    </row>
    <row r="359" spans="1:2" x14ac:dyDescent="0.2">
      <c r="A359" t="s">
        <v>698</v>
      </c>
      <c r="B359" s="78" t="s">
        <v>84</v>
      </c>
    </row>
    <row r="360" spans="1:2" x14ac:dyDescent="0.2">
      <c r="A360" t="s">
        <v>722</v>
      </c>
      <c r="B360" s="78" t="s">
        <v>84</v>
      </c>
    </row>
    <row r="361" spans="1:2" x14ac:dyDescent="0.2">
      <c r="A361" t="s">
        <v>733</v>
      </c>
      <c r="B361" s="78" t="s">
        <v>84</v>
      </c>
    </row>
    <row r="362" spans="1:2" x14ac:dyDescent="0.2">
      <c r="A362" t="s">
        <v>734</v>
      </c>
      <c r="B362" s="78" t="s">
        <v>84</v>
      </c>
    </row>
    <row r="363" spans="1:2" x14ac:dyDescent="0.2">
      <c r="A363" t="s">
        <v>742</v>
      </c>
      <c r="B363" s="78" t="s">
        <v>84</v>
      </c>
    </row>
    <row r="364" spans="1:2" x14ac:dyDescent="0.2">
      <c r="A364" t="s">
        <v>743</v>
      </c>
      <c r="B364" s="78" t="s">
        <v>84</v>
      </c>
    </row>
    <row r="365" spans="1:2" x14ac:dyDescent="0.2">
      <c r="A365" t="s">
        <v>765</v>
      </c>
      <c r="B365" s="78" t="s">
        <v>84</v>
      </c>
    </row>
    <row r="366" spans="1:2" x14ac:dyDescent="0.2">
      <c r="A366" t="s">
        <v>781</v>
      </c>
      <c r="B366" s="78" t="s">
        <v>84</v>
      </c>
    </row>
    <row r="367" spans="1:2" x14ac:dyDescent="0.2">
      <c r="A367" t="s">
        <v>814</v>
      </c>
      <c r="B367" s="78" t="s">
        <v>84</v>
      </c>
    </row>
    <row r="368" spans="1:2" x14ac:dyDescent="0.2">
      <c r="A368" t="s">
        <v>841</v>
      </c>
      <c r="B368" s="78" t="s">
        <v>84</v>
      </c>
    </row>
    <row r="369" spans="1:2" x14ac:dyDescent="0.2">
      <c r="A369" t="s">
        <v>854</v>
      </c>
      <c r="B369" s="78" t="s">
        <v>84</v>
      </c>
    </row>
    <row r="370" spans="1:2" x14ac:dyDescent="0.2">
      <c r="A370" t="s">
        <v>895</v>
      </c>
      <c r="B370" s="78" t="s">
        <v>84</v>
      </c>
    </row>
    <row r="371" spans="1:2" x14ac:dyDescent="0.2">
      <c r="A371" t="s">
        <v>917</v>
      </c>
      <c r="B371" s="78" t="s">
        <v>84</v>
      </c>
    </row>
    <row r="372" spans="1:2" x14ac:dyDescent="0.2">
      <c r="A372" t="s">
        <v>969</v>
      </c>
      <c r="B372" s="77" t="s">
        <v>1084</v>
      </c>
    </row>
    <row r="373" spans="1:2" x14ac:dyDescent="0.2">
      <c r="A373" t="s">
        <v>1049</v>
      </c>
      <c r="B373" s="78" t="s">
        <v>84</v>
      </c>
    </row>
    <row r="374" spans="1:2" x14ac:dyDescent="0.2">
      <c r="A374" t="s">
        <v>1271</v>
      </c>
      <c r="B374" s="77" t="s">
        <v>1084</v>
      </c>
    </row>
    <row r="375" spans="1:2" x14ac:dyDescent="0.2">
      <c r="A375" t="s">
        <v>651</v>
      </c>
      <c r="B375" s="77" t="s">
        <v>1084</v>
      </c>
    </row>
    <row r="376" spans="1:2" x14ac:dyDescent="0.2">
      <c r="A376" t="s">
        <v>928</v>
      </c>
      <c r="B376" s="77" t="s">
        <v>1084</v>
      </c>
    </row>
    <row r="377" spans="1:2" x14ac:dyDescent="0.2">
      <c r="A377" t="s">
        <v>1012</v>
      </c>
      <c r="B377" s="77" t="s">
        <v>1084</v>
      </c>
    </row>
    <row r="378" spans="1:2" x14ac:dyDescent="0.2">
      <c r="A378" t="s">
        <v>785</v>
      </c>
      <c r="B378" s="77" t="s">
        <v>1084</v>
      </c>
    </row>
    <row r="379" spans="1:2" x14ac:dyDescent="0.2">
      <c r="A379" t="s">
        <v>517</v>
      </c>
      <c r="B379" s="79" t="s">
        <v>1082</v>
      </c>
    </row>
    <row r="380" spans="1:2" x14ac:dyDescent="0.2">
      <c r="A380" t="s">
        <v>189</v>
      </c>
      <c r="B380" s="79" t="s">
        <v>1082</v>
      </c>
    </row>
    <row r="381" spans="1:2" x14ac:dyDescent="0.2">
      <c r="A381" t="s">
        <v>799</v>
      </c>
      <c r="B381" s="79" t="s">
        <v>1082</v>
      </c>
    </row>
    <row r="382" spans="1:2" x14ac:dyDescent="0.2">
      <c r="A382" t="s">
        <v>800</v>
      </c>
      <c r="B382" s="79" t="s">
        <v>1082</v>
      </c>
    </row>
    <row r="383" spans="1:2" x14ac:dyDescent="0.2">
      <c r="A383" t="s">
        <v>806</v>
      </c>
      <c r="B383" s="79" t="s">
        <v>1082</v>
      </c>
    </row>
    <row r="384" spans="1:2" x14ac:dyDescent="0.2">
      <c r="A384" t="s">
        <v>1014</v>
      </c>
      <c r="B384" s="77" t="s">
        <v>1084</v>
      </c>
    </row>
    <row r="385" spans="1:2" x14ac:dyDescent="0.2">
      <c r="A385" t="s">
        <v>697</v>
      </c>
      <c r="B385" s="79" t="s">
        <v>1082</v>
      </c>
    </row>
    <row r="386" spans="1:2" x14ac:dyDescent="0.2">
      <c r="A386" t="s">
        <v>219</v>
      </c>
      <c r="B386" s="79" t="s">
        <v>1082</v>
      </c>
    </row>
    <row r="387" spans="1:2" x14ac:dyDescent="0.2">
      <c r="A387" t="s">
        <v>390</v>
      </c>
      <c r="B387" s="77" t="s">
        <v>1083</v>
      </c>
    </row>
    <row r="388" spans="1:2" x14ac:dyDescent="0.2">
      <c r="A388" t="s">
        <v>699</v>
      </c>
      <c r="B388" s="79" t="s">
        <v>1082</v>
      </c>
    </row>
    <row r="389" spans="1:2" x14ac:dyDescent="0.2">
      <c r="A389" t="s">
        <v>707</v>
      </c>
      <c r="B389" s="77" t="s">
        <v>1084</v>
      </c>
    </row>
    <row r="390" spans="1:2" x14ac:dyDescent="0.2">
      <c r="A390" t="s">
        <v>585</v>
      </c>
      <c r="B390" s="79" t="s">
        <v>1082</v>
      </c>
    </row>
    <row r="391" spans="1:2" x14ac:dyDescent="0.2">
      <c r="A391" t="s">
        <v>678</v>
      </c>
      <c r="B391" s="79" t="s">
        <v>1082</v>
      </c>
    </row>
    <row r="392" spans="1:2" x14ac:dyDescent="0.2">
      <c r="A392" t="s">
        <v>899</v>
      </c>
      <c r="B392" s="78" t="s">
        <v>84</v>
      </c>
    </row>
    <row r="393" spans="1:2" x14ac:dyDescent="0.2">
      <c r="A393" t="s">
        <v>1354</v>
      </c>
      <c r="B393" s="79" t="s">
        <v>1082</v>
      </c>
    </row>
    <row r="394" spans="1:2" x14ac:dyDescent="0.2">
      <c r="A394" t="s">
        <v>504</v>
      </c>
      <c r="B394" s="79" t="s">
        <v>1082</v>
      </c>
    </row>
    <row r="395" spans="1:2" x14ac:dyDescent="0.2">
      <c r="A395" t="s">
        <v>138</v>
      </c>
      <c r="B395" s="78" t="s">
        <v>84</v>
      </c>
    </row>
    <row r="396" spans="1:2" x14ac:dyDescent="0.2">
      <c r="A396" t="s">
        <v>1264</v>
      </c>
      <c r="B396" s="79" t="s">
        <v>1082</v>
      </c>
    </row>
    <row r="397" spans="1:2" x14ac:dyDescent="0.2">
      <c r="A397" t="s">
        <v>387</v>
      </c>
      <c r="B397" s="79" t="s">
        <v>1082</v>
      </c>
    </row>
    <row r="398" spans="1:2" x14ac:dyDescent="0.2">
      <c r="A398" t="s">
        <v>407</v>
      </c>
      <c r="B398" s="78" t="s">
        <v>84</v>
      </c>
    </row>
    <row r="399" spans="1:2" x14ac:dyDescent="0.2">
      <c r="A399" t="s">
        <v>447</v>
      </c>
      <c r="B399" s="79" t="s">
        <v>1082</v>
      </c>
    </row>
    <row r="400" spans="1:2" x14ac:dyDescent="0.2">
      <c r="A400" t="s">
        <v>473</v>
      </c>
      <c r="B400" s="79" t="s">
        <v>1082</v>
      </c>
    </row>
    <row r="401" spans="1:2" x14ac:dyDescent="0.2">
      <c r="A401" t="s">
        <v>474</v>
      </c>
      <c r="B401" s="79" t="s">
        <v>1082</v>
      </c>
    </row>
    <row r="402" spans="1:2" x14ac:dyDescent="0.2">
      <c r="A402" t="s">
        <v>478</v>
      </c>
      <c r="B402" s="79" t="s">
        <v>1082</v>
      </c>
    </row>
    <row r="403" spans="1:2" x14ac:dyDescent="0.2">
      <c r="A403" t="s">
        <v>545</v>
      </c>
      <c r="B403" s="78" t="s">
        <v>84</v>
      </c>
    </row>
    <row r="404" spans="1:2" x14ac:dyDescent="0.2">
      <c r="A404" t="s">
        <v>618</v>
      </c>
      <c r="B404" s="79" t="s">
        <v>1082</v>
      </c>
    </row>
    <row r="405" spans="1:2" x14ac:dyDescent="0.2">
      <c r="A405" t="s">
        <v>627</v>
      </c>
      <c r="B405" s="78" t="s">
        <v>84</v>
      </c>
    </row>
    <row r="406" spans="1:2" x14ac:dyDescent="0.2">
      <c r="A406" t="s">
        <v>631</v>
      </c>
      <c r="B406" s="78" t="s">
        <v>84</v>
      </c>
    </row>
    <row r="407" spans="1:2" x14ac:dyDescent="0.2">
      <c r="A407" t="s">
        <v>676</v>
      </c>
      <c r="B407" s="77" t="s">
        <v>1084</v>
      </c>
    </row>
    <row r="408" spans="1:2" x14ac:dyDescent="0.2">
      <c r="A408" t="s">
        <v>690</v>
      </c>
      <c r="B408" s="78" t="s">
        <v>84</v>
      </c>
    </row>
    <row r="409" spans="1:2" x14ac:dyDescent="0.2">
      <c r="A409" t="s">
        <v>691</v>
      </c>
      <c r="B409" s="79" t="s">
        <v>1082</v>
      </c>
    </row>
    <row r="410" spans="1:2" x14ac:dyDescent="0.2">
      <c r="A410" t="s">
        <v>1246</v>
      </c>
      <c r="B410" s="79" t="s">
        <v>1082</v>
      </c>
    </row>
    <row r="411" spans="1:2" x14ac:dyDescent="0.2">
      <c r="A411" t="s">
        <v>820</v>
      </c>
      <c r="B411" s="78" t="s">
        <v>84</v>
      </c>
    </row>
    <row r="412" spans="1:2" x14ac:dyDescent="0.2">
      <c r="A412" t="s">
        <v>850</v>
      </c>
      <c r="B412" s="77" t="s">
        <v>1084</v>
      </c>
    </row>
    <row r="413" spans="1:2" x14ac:dyDescent="0.2">
      <c r="A413" t="s">
        <v>860</v>
      </c>
      <c r="B413" s="78" t="s">
        <v>84</v>
      </c>
    </row>
    <row r="414" spans="1:2" x14ac:dyDescent="0.2">
      <c r="A414" t="s">
        <v>883</v>
      </c>
      <c r="B414" s="78" t="s">
        <v>84</v>
      </c>
    </row>
    <row r="415" spans="1:2" x14ac:dyDescent="0.2">
      <c r="A415" t="s">
        <v>884</v>
      </c>
      <c r="B415" s="79" t="s">
        <v>1082</v>
      </c>
    </row>
    <row r="416" spans="1:2" x14ac:dyDescent="0.2">
      <c r="A416" t="s">
        <v>916</v>
      </c>
      <c r="B416" s="79" t="s">
        <v>1082</v>
      </c>
    </row>
    <row r="417" spans="1:2" x14ac:dyDescent="0.2">
      <c r="A417" t="s">
        <v>961</v>
      </c>
      <c r="B417" s="78" t="s">
        <v>84</v>
      </c>
    </row>
    <row r="418" spans="1:2" x14ac:dyDescent="0.2">
      <c r="A418" t="s">
        <v>1011</v>
      </c>
      <c r="B418" s="78" t="s">
        <v>84</v>
      </c>
    </row>
    <row r="419" spans="1:2" x14ac:dyDescent="0.2">
      <c r="A419" t="s">
        <v>287</v>
      </c>
      <c r="B419" s="79" t="s">
        <v>1082</v>
      </c>
    </row>
    <row r="420" spans="1:2" x14ac:dyDescent="0.2">
      <c r="A420" t="s">
        <v>1024</v>
      </c>
      <c r="B420" s="79" t="s">
        <v>1082</v>
      </c>
    </row>
    <row r="421" spans="1:2" x14ac:dyDescent="0.2">
      <c r="A421" t="s">
        <v>161</v>
      </c>
      <c r="B421" s="79" t="s">
        <v>1082</v>
      </c>
    </row>
    <row r="422" spans="1:2" x14ac:dyDescent="0.2">
      <c r="A422" t="s">
        <v>723</v>
      </c>
      <c r="B422" s="77" t="s">
        <v>1084</v>
      </c>
    </row>
    <row r="423" spans="1:2" x14ac:dyDescent="0.2">
      <c r="A423" t="s">
        <v>1008</v>
      </c>
      <c r="B423" s="78" t="s">
        <v>84</v>
      </c>
    </row>
    <row r="424" spans="1:2" x14ac:dyDescent="0.2">
      <c r="A424" t="s">
        <v>1026</v>
      </c>
      <c r="B424" s="77" t="s">
        <v>1084</v>
      </c>
    </row>
    <row r="425" spans="1:2" x14ac:dyDescent="0.2">
      <c r="A425" t="s">
        <v>1027</v>
      </c>
      <c r="B425" s="77" t="s">
        <v>1084</v>
      </c>
    </row>
    <row r="426" spans="1:2" x14ac:dyDescent="0.2">
      <c r="A426" t="s">
        <v>1030</v>
      </c>
      <c r="B426" s="78" t="s">
        <v>84</v>
      </c>
    </row>
    <row r="427" spans="1:2" x14ac:dyDescent="0.2">
      <c r="A427" t="s">
        <v>1055</v>
      </c>
      <c r="B427" s="77" t="s">
        <v>1084</v>
      </c>
    </row>
    <row r="428" spans="1:2" x14ac:dyDescent="0.2">
      <c r="A428" t="s">
        <v>501</v>
      </c>
      <c r="B428" s="79" t="s">
        <v>1082</v>
      </c>
    </row>
    <row r="429" spans="1:2" x14ac:dyDescent="0.2">
      <c r="A429" t="s">
        <v>689</v>
      </c>
      <c r="B429" s="78" t="s">
        <v>84</v>
      </c>
    </row>
    <row r="430" spans="1:2" x14ac:dyDescent="0.2">
      <c r="A430" t="s">
        <v>1065</v>
      </c>
      <c r="B430" s="77" t="s">
        <v>1084</v>
      </c>
    </row>
    <row r="431" spans="1:2" x14ac:dyDescent="0.2">
      <c r="A431" t="s">
        <v>620</v>
      </c>
      <c r="B431" s="79" t="s">
        <v>1082</v>
      </c>
    </row>
    <row r="432" spans="1:2" x14ac:dyDescent="0.2">
      <c r="A432" t="s">
        <v>358</v>
      </c>
      <c r="B432" s="77" t="s">
        <v>1084</v>
      </c>
    </row>
    <row r="433" spans="1:2" x14ac:dyDescent="0.2">
      <c r="A433" t="s">
        <v>608</v>
      </c>
      <c r="B433" s="77" t="s">
        <v>1084</v>
      </c>
    </row>
    <row r="434" spans="1:2" x14ac:dyDescent="0.2">
      <c r="A434" t="s">
        <v>1351</v>
      </c>
      <c r="B434" s="77" t="s">
        <v>1084</v>
      </c>
    </row>
    <row r="435" spans="1:2" x14ac:dyDescent="0.2">
      <c r="A435" t="s">
        <v>1321</v>
      </c>
      <c r="B435" s="77" t="s">
        <v>1084</v>
      </c>
    </row>
    <row r="436" spans="1:2" x14ac:dyDescent="0.2">
      <c r="A436" t="s">
        <v>1291</v>
      </c>
      <c r="B436" s="77" t="s">
        <v>1084</v>
      </c>
    </row>
    <row r="437" spans="1:2" x14ac:dyDescent="0.2">
      <c r="A437" t="s">
        <v>99</v>
      </c>
      <c r="B437" s="77" t="s">
        <v>1084</v>
      </c>
    </row>
    <row r="438" spans="1:2" x14ac:dyDescent="0.2">
      <c r="A438" t="s">
        <v>118</v>
      </c>
      <c r="B438" s="77" t="s">
        <v>1083</v>
      </c>
    </row>
    <row r="439" spans="1:2" x14ac:dyDescent="0.2">
      <c r="A439" t="s">
        <v>94</v>
      </c>
      <c r="B439" s="77" t="s">
        <v>1084</v>
      </c>
    </row>
    <row r="440" spans="1:2" x14ac:dyDescent="0.2">
      <c r="A440" t="s">
        <v>1247</v>
      </c>
      <c r="B440" s="77" t="s">
        <v>1084</v>
      </c>
    </row>
    <row r="441" spans="1:2" x14ac:dyDescent="0.2">
      <c r="A441" t="s">
        <v>115</v>
      </c>
      <c r="B441" s="77" t="s">
        <v>1084</v>
      </c>
    </row>
    <row r="442" spans="1:2" x14ac:dyDescent="0.2">
      <c r="A442" t="s">
        <v>1379</v>
      </c>
      <c r="B442" s="77" t="s">
        <v>1084</v>
      </c>
    </row>
    <row r="443" spans="1:2" x14ac:dyDescent="0.2">
      <c r="A443" t="s">
        <v>692</v>
      </c>
      <c r="B443" s="77" t="s">
        <v>1084</v>
      </c>
    </row>
    <row r="444" spans="1:2" x14ac:dyDescent="0.2">
      <c r="A444" t="s">
        <v>1307</v>
      </c>
      <c r="B444" s="78" t="s">
        <v>84</v>
      </c>
    </row>
    <row r="445" spans="1:2" x14ac:dyDescent="0.2">
      <c r="A445" t="s">
        <v>123</v>
      </c>
      <c r="B445" s="78" t="s">
        <v>84</v>
      </c>
    </row>
    <row r="446" spans="1:2" x14ac:dyDescent="0.2">
      <c r="A446" t="s">
        <v>135</v>
      </c>
      <c r="B446" s="78" t="s">
        <v>84</v>
      </c>
    </row>
    <row r="447" spans="1:2" x14ac:dyDescent="0.2">
      <c r="A447" t="s">
        <v>157</v>
      </c>
      <c r="B447" s="78" t="s">
        <v>84</v>
      </c>
    </row>
    <row r="448" spans="1:2" x14ac:dyDescent="0.2">
      <c r="A448" t="s">
        <v>642</v>
      </c>
      <c r="B448" s="77" t="s">
        <v>1084</v>
      </c>
    </row>
    <row r="449" spans="1:2" x14ac:dyDescent="0.2">
      <c r="A449" t="s">
        <v>1355</v>
      </c>
      <c r="B449" s="78" t="s">
        <v>84</v>
      </c>
    </row>
    <row r="450" spans="1:2" x14ac:dyDescent="0.2">
      <c r="A450" t="s">
        <v>111</v>
      </c>
      <c r="B450" s="78" t="s">
        <v>84</v>
      </c>
    </row>
    <row r="451" spans="1:2" x14ac:dyDescent="0.2">
      <c r="A451" t="s">
        <v>1365</v>
      </c>
      <c r="B451" s="77" t="s">
        <v>1084</v>
      </c>
    </row>
    <row r="452" spans="1:2" x14ac:dyDescent="0.2">
      <c r="A452" t="s">
        <v>547</v>
      </c>
      <c r="B452" s="78" t="s">
        <v>84</v>
      </c>
    </row>
    <row r="453" spans="1:2" x14ac:dyDescent="0.2">
      <c r="A453" t="s">
        <v>195</v>
      </c>
      <c r="B453" s="79" t="s">
        <v>1082</v>
      </c>
    </row>
    <row r="454" spans="1:2" x14ac:dyDescent="0.2">
      <c r="A454" t="s">
        <v>887</v>
      </c>
      <c r="B454" s="78" t="s">
        <v>84</v>
      </c>
    </row>
    <row r="455" spans="1:2" x14ac:dyDescent="0.2">
      <c r="A455" t="s">
        <v>200</v>
      </c>
      <c r="B455" s="77" t="s">
        <v>1084</v>
      </c>
    </row>
    <row r="456" spans="1:2" x14ac:dyDescent="0.2">
      <c r="A456" t="s">
        <v>268</v>
      </c>
      <c r="B456" s="78" t="s">
        <v>84</v>
      </c>
    </row>
    <row r="457" spans="1:2" x14ac:dyDescent="0.2">
      <c r="A457" t="s">
        <v>408</v>
      </c>
      <c r="B457" s="77" t="s">
        <v>1084</v>
      </c>
    </row>
    <row r="458" spans="1:2" x14ac:dyDescent="0.2">
      <c r="A458" t="s">
        <v>459</v>
      </c>
      <c r="B458" s="77" t="s">
        <v>1084</v>
      </c>
    </row>
    <row r="459" spans="1:2" x14ac:dyDescent="0.2">
      <c r="A459" t="s">
        <v>546</v>
      </c>
      <c r="B459" s="78" t="s">
        <v>84</v>
      </c>
    </row>
    <row r="460" spans="1:2" x14ac:dyDescent="0.2">
      <c r="A460" t="s">
        <v>1032</v>
      </c>
      <c r="B460" s="77" t="s">
        <v>1084</v>
      </c>
    </row>
    <row r="461" spans="1:2" x14ac:dyDescent="0.2">
      <c r="A461" t="s">
        <v>1370</v>
      </c>
      <c r="B461" s="77" t="s">
        <v>1084</v>
      </c>
    </row>
    <row r="462" spans="1:2" x14ac:dyDescent="0.2">
      <c r="A462" t="s">
        <v>175</v>
      </c>
      <c r="B462" s="77" t="s">
        <v>1084</v>
      </c>
    </row>
    <row r="463" spans="1:2" x14ac:dyDescent="0.2">
      <c r="A463" t="s">
        <v>956</v>
      </c>
      <c r="B463" s="78" t="s">
        <v>84</v>
      </c>
    </row>
    <row r="464" spans="1:2" x14ac:dyDescent="0.2">
      <c r="A464" t="s">
        <v>1051</v>
      </c>
      <c r="B464" s="77" t="s">
        <v>1084</v>
      </c>
    </row>
    <row r="465" spans="1:2" x14ac:dyDescent="0.2">
      <c r="A465" t="s">
        <v>761</v>
      </c>
      <c r="B465" s="77" t="s">
        <v>1084</v>
      </c>
    </row>
    <row r="466" spans="1:2" x14ac:dyDescent="0.2">
      <c r="A466" t="s">
        <v>518</v>
      </c>
      <c r="B466" s="77" t="s">
        <v>1084</v>
      </c>
    </row>
    <row r="467" spans="1:2" x14ac:dyDescent="0.2">
      <c r="A467" t="s">
        <v>230</v>
      </c>
      <c r="B467" s="78" t="s">
        <v>84</v>
      </c>
    </row>
    <row r="468" spans="1:2" x14ac:dyDescent="0.2">
      <c r="A468" t="s">
        <v>1380</v>
      </c>
      <c r="B468" s="77" t="s">
        <v>1084</v>
      </c>
    </row>
    <row r="469" spans="1:2" x14ac:dyDescent="0.2">
      <c r="A469" t="s">
        <v>149</v>
      </c>
      <c r="B469" s="77" t="s">
        <v>1084</v>
      </c>
    </row>
    <row r="470" spans="1:2" x14ac:dyDescent="0.2">
      <c r="A470" t="s">
        <v>638</v>
      </c>
      <c r="B470" s="77" t="s">
        <v>1084</v>
      </c>
    </row>
    <row r="471" spans="1:2" x14ac:dyDescent="0.2">
      <c r="A471" t="s">
        <v>975</v>
      </c>
      <c r="B471" s="78" t="s">
        <v>84</v>
      </c>
    </row>
    <row r="472" spans="1:2" x14ac:dyDescent="0.2">
      <c r="A472" t="s">
        <v>938</v>
      </c>
      <c r="B472" s="78" t="s">
        <v>84</v>
      </c>
    </row>
    <row r="473" spans="1:2" x14ac:dyDescent="0.2">
      <c r="A473" t="s">
        <v>542</v>
      </c>
      <c r="B473" s="78" t="s">
        <v>84</v>
      </c>
    </row>
    <row r="474" spans="1:2" x14ac:dyDescent="0.2">
      <c r="A474" t="s">
        <v>660</v>
      </c>
      <c r="B474" s="77" t="s">
        <v>1084</v>
      </c>
    </row>
    <row r="475" spans="1:2" x14ac:dyDescent="0.2">
      <c r="A475" t="s">
        <v>951</v>
      </c>
      <c r="B475" s="77" t="s">
        <v>1084</v>
      </c>
    </row>
    <row r="476" spans="1:2" x14ac:dyDescent="0.2">
      <c r="A476" t="s">
        <v>670</v>
      </c>
      <c r="B476" s="77" t="s">
        <v>1084</v>
      </c>
    </row>
    <row r="477" spans="1:2" x14ac:dyDescent="0.2">
      <c r="A477" t="s">
        <v>750</v>
      </c>
      <c r="B477" s="77" t="s">
        <v>1084</v>
      </c>
    </row>
    <row r="478" spans="1:2" x14ac:dyDescent="0.2">
      <c r="A478" t="s">
        <v>1078</v>
      </c>
      <c r="B478" s="77" t="s">
        <v>1084</v>
      </c>
    </row>
    <row r="479" spans="1:2" x14ac:dyDescent="0.2">
      <c r="A479" t="s">
        <v>581</v>
      </c>
      <c r="B479" s="77" t="s">
        <v>1084</v>
      </c>
    </row>
    <row r="480" spans="1:2" x14ac:dyDescent="0.2">
      <c r="A480" t="s">
        <v>621</v>
      </c>
      <c r="B480" s="78" t="s">
        <v>84</v>
      </c>
    </row>
    <row r="481" spans="1:2" x14ac:dyDescent="0.2">
      <c r="A481" t="s">
        <v>582</v>
      </c>
      <c r="B481" s="78" t="s">
        <v>84</v>
      </c>
    </row>
    <row r="482" spans="1:2" x14ac:dyDescent="0.2">
      <c r="A482" t="s">
        <v>173</v>
      </c>
      <c r="B482" s="77" t="s">
        <v>1084</v>
      </c>
    </row>
    <row r="483" spans="1:2" x14ac:dyDescent="0.2">
      <c r="A483" t="s">
        <v>427</v>
      </c>
      <c r="B483" s="77" t="s">
        <v>1084</v>
      </c>
    </row>
    <row r="484" spans="1:2" x14ac:dyDescent="0.2">
      <c r="A484" t="s">
        <v>1292</v>
      </c>
      <c r="B484" s="77" t="s">
        <v>1084</v>
      </c>
    </row>
    <row r="485" spans="1:2" x14ac:dyDescent="0.2">
      <c r="A485" t="s">
        <v>655</v>
      </c>
      <c r="B485" s="77" t="s">
        <v>1084</v>
      </c>
    </row>
    <row r="486" spans="1:2" x14ac:dyDescent="0.2">
      <c r="A486" t="s">
        <v>443</v>
      </c>
      <c r="B486" s="77" t="s">
        <v>1084</v>
      </c>
    </row>
    <row r="487" spans="1:2" x14ac:dyDescent="0.2">
      <c r="A487" t="s">
        <v>488</v>
      </c>
      <c r="B487" s="77" t="s">
        <v>1084</v>
      </c>
    </row>
    <row r="488" spans="1:2" x14ac:dyDescent="0.2">
      <c r="A488" t="s">
        <v>541</v>
      </c>
      <c r="B488" s="77" t="s">
        <v>1084</v>
      </c>
    </row>
    <row r="489" spans="1:2" x14ac:dyDescent="0.2">
      <c r="A489" t="s">
        <v>669</v>
      </c>
      <c r="B489" s="77" t="s">
        <v>1084</v>
      </c>
    </row>
    <row r="490" spans="1:2" x14ac:dyDescent="0.2">
      <c r="A490" t="s">
        <v>567</v>
      </c>
      <c r="B490" s="77" t="s">
        <v>1084</v>
      </c>
    </row>
    <row r="491" spans="1:2" x14ac:dyDescent="0.2">
      <c r="A491" t="s">
        <v>1445</v>
      </c>
      <c r="B491" s="77" t="s">
        <v>1084</v>
      </c>
    </row>
    <row r="492" spans="1:2" x14ac:dyDescent="0.2">
      <c r="A492" t="s">
        <v>466</v>
      </c>
      <c r="B492" s="77" t="s">
        <v>1084</v>
      </c>
    </row>
    <row r="493" spans="1:2" x14ac:dyDescent="0.2">
      <c r="A493" t="s">
        <v>942</v>
      </c>
      <c r="B493" s="77" t="s">
        <v>1084</v>
      </c>
    </row>
    <row r="494" spans="1:2" x14ac:dyDescent="0.2">
      <c r="A494" t="s">
        <v>580</v>
      </c>
      <c r="B494" s="77" t="s">
        <v>1084</v>
      </c>
    </row>
    <row r="495" spans="1:2" x14ac:dyDescent="0.2">
      <c r="A495" t="s">
        <v>245</v>
      </c>
      <c r="B495" s="77" t="s">
        <v>1084</v>
      </c>
    </row>
    <row r="496" spans="1:2" x14ac:dyDescent="0.2">
      <c r="A496" t="s">
        <v>1344</v>
      </c>
      <c r="B496" s="77" t="s">
        <v>1084</v>
      </c>
    </row>
    <row r="497" spans="1:2" x14ac:dyDescent="0.2">
      <c r="A497" t="s">
        <v>808</v>
      </c>
      <c r="B497" s="78" t="s">
        <v>84</v>
      </c>
    </row>
    <row r="498" spans="1:2" x14ac:dyDescent="0.2">
      <c r="A498" t="s">
        <v>397</v>
      </c>
      <c r="B498" s="77" t="s">
        <v>1084</v>
      </c>
    </row>
    <row r="499" spans="1:2" x14ac:dyDescent="0.2">
      <c r="A499" t="s">
        <v>544</v>
      </c>
      <c r="B499" s="78" t="s">
        <v>84</v>
      </c>
    </row>
    <row r="500" spans="1:2" x14ac:dyDescent="0.2">
      <c r="A500" t="s">
        <v>50</v>
      </c>
      <c r="B500" s="78" t="s">
        <v>84</v>
      </c>
    </row>
    <row r="501" spans="1:2" x14ac:dyDescent="0.2">
      <c r="A501" t="s">
        <v>1371</v>
      </c>
      <c r="B501" s="78" t="s">
        <v>84</v>
      </c>
    </row>
    <row r="502" spans="1:2" x14ac:dyDescent="0.2">
      <c r="A502" t="s">
        <v>821</v>
      </c>
      <c r="B502" s="79" t="s">
        <v>1082</v>
      </c>
    </row>
    <row r="503" spans="1:2" x14ac:dyDescent="0.2">
      <c r="A503" t="s">
        <v>1356</v>
      </c>
      <c r="B503" s="77" t="s">
        <v>1084</v>
      </c>
    </row>
    <row r="504" spans="1:2" x14ac:dyDescent="0.2">
      <c r="A504" t="s">
        <v>852</v>
      </c>
      <c r="B504" s="77" t="s">
        <v>1084</v>
      </c>
    </row>
    <row r="505" spans="1:2" x14ac:dyDescent="0.2">
      <c r="A505" t="s">
        <v>863</v>
      </c>
      <c r="B505" s="77" t="s">
        <v>1084</v>
      </c>
    </row>
    <row r="506" spans="1:2" x14ac:dyDescent="0.2">
      <c r="A506" t="s">
        <v>1366</v>
      </c>
      <c r="B506" s="77" t="s">
        <v>1084</v>
      </c>
    </row>
    <row r="507" spans="1:2" x14ac:dyDescent="0.2">
      <c r="A507" t="s">
        <v>153</v>
      </c>
      <c r="B507" s="78" t="s">
        <v>84</v>
      </c>
    </row>
    <row r="508" spans="1:2" x14ac:dyDescent="0.2">
      <c r="A508" t="s">
        <v>498</v>
      </c>
      <c r="B508" s="77" t="s">
        <v>1084</v>
      </c>
    </row>
    <row r="509" spans="1:2" x14ac:dyDescent="0.2">
      <c r="A509" t="s">
        <v>82</v>
      </c>
      <c r="B509" s="78" t="s">
        <v>84</v>
      </c>
    </row>
    <row r="510" spans="1:2" x14ac:dyDescent="0.2">
      <c r="A510" t="s">
        <v>657</v>
      </c>
      <c r="B510" s="77" t="s">
        <v>1084</v>
      </c>
    </row>
    <row r="511" spans="1:2" x14ac:dyDescent="0.2">
      <c r="A511" t="s">
        <v>922</v>
      </c>
      <c r="B511" s="77" t="s">
        <v>1084</v>
      </c>
    </row>
    <row r="512" spans="1:2" x14ac:dyDescent="0.2">
      <c r="A512" t="s">
        <v>341</v>
      </c>
      <c r="B512" s="77" t="s">
        <v>1084</v>
      </c>
    </row>
    <row r="513" spans="1:2" x14ac:dyDescent="0.2">
      <c r="A513" t="s">
        <v>51</v>
      </c>
      <c r="B513" s="78" t="s">
        <v>84</v>
      </c>
    </row>
    <row r="514" spans="1:2" x14ac:dyDescent="0.2">
      <c r="A514" t="s">
        <v>548</v>
      </c>
      <c r="B514" s="78" t="s">
        <v>84</v>
      </c>
    </row>
    <row r="515" spans="1:2" x14ac:dyDescent="0.2">
      <c r="A515" t="s">
        <v>874</v>
      </c>
      <c r="B515" s="77" t="s">
        <v>1084</v>
      </c>
    </row>
    <row r="516" spans="1:2" x14ac:dyDescent="0.2">
      <c r="A516" t="s">
        <v>316</v>
      </c>
      <c r="B516" s="77" t="s">
        <v>1084</v>
      </c>
    </row>
    <row r="517" spans="1:2" x14ac:dyDescent="0.2">
      <c r="A517" t="s">
        <v>335</v>
      </c>
      <c r="B517" s="78" t="s">
        <v>84</v>
      </c>
    </row>
    <row r="518" spans="1:2" x14ac:dyDescent="0.2">
      <c r="A518" t="s">
        <v>1261</v>
      </c>
      <c r="B518" s="78" t="s">
        <v>84</v>
      </c>
    </row>
    <row r="519" spans="1:2" x14ac:dyDescent="0.2">
      <c r="A519" t="s">
        <v>55</v>
      </c>
      <c r="B519" s="78" t="s">
        <v>84</v>
      </c>
    </row>
    <row r="520" spans="1:2" x14ac:dyDescent="0.2">
      <c r="A520" t="s">
        <v>216</v>
      </c>
      <c r="B520" s="78" t="s">
        <v>84</v>
      </c>
    </row>
    <row r="521" spans="1:2" x14ac:dyDescent="0.2">
      <c r="A521" t="s">
        <v>436</v>
      </c>
      <c r="B521" s="77" t="s">
        <v>1084</v>
      </c>
    </row>
    <row r="522" spans="1:2" x14ac:dyDescent="0.2">
      <c r="A522" t="s">
        <v>849</v>
      </c>
      <c r="B522" s="77" t="s">
        <v>1084</v>
      </c>
    </row>
    <row r="523" spans="1:2" x14ac:dyDescent="0.2">
      <c r="A523" t="s">
        <v>168</v>
      </c>
      <c r="B523" s="78" t="s">
        <v>84</v>
      </c>
    </row>
    <row r="524" spans="1:2" x14ac:dyDescent="0.2">
      <c r="A524" t="s">
        <v>253</v>
      </c>
      <c r="B524" s="78" t="s">
        <v>84</v>
      </c>
    </row>
    <row r="525" spans="1:2" x14ac:dyDescent="0.2">
      <c r="A525" t="s">
        <v>143</v>
      </c>
      <c r="B525" s="78" t="s">
        <v>84</v>
      </c>
    </row>
    <row r="526" spans="1:2" x14ac:dyDescent="0.2">
      <c r="A526" t="s">
        <v>158</v>
      </c>
      <c r="B526" s="78" t="s">
        <v>84</v>
      </c>
    </row>
    <row r="527" spans="1:2" x14ac:dyDescent="0.2">
      <c r="A527" t="s">
        <v>270</v>
      </c>
      <c r="B527" s="77" t="s">
        <v>1084</v>
      </c>
    </row>
    <row r="528" spans="1:2" x14ac:dyDescent="0.2">
      <c r="A528" t="s">
        <v>273</v>
      </c>
      <c r="B528" s="78" t="s">
        <v>84</v>
      </c>
    </row>
    <row r="529" spans="1:2" x14ac:dyDescent="0.2">
      <c r="A529" t="s">
        <v>1273</v>
      </c>
      <c r="B529" s="77" t="s">
        <v>1084</v>
      </c>
    </row>
    <row r="530" spans="1:2" x14ac:dyDescent="0.2">
      <c r="A530" t="s">
        <v>764</v>
      </c>
      <c r="B530" s="78" t="s">
        <v>84</v>
      </c>
    </row>
    <row r="531" spans="1:2" x14ac:dyDescent="0.2">
      <c r="A531" t="s">
        <v>904</v>
      </c>
      <c r="B531" s="78" t="s">
        <v>84</v>
      </c>
    </row>
    <row r="532" spans="1:2" x14ac:dyDescent="0.2">
      <c r="A532" t="s">
        <v>1045</v>
      </c>
      <c r="B532" s="77" t="s">
        <v>1084</v>
      </c>
    </row>
    <row r="533" spans="1:2" x14ac:dyDescent="0.2">
      <c r="A533" t="s">
        <v>1277</v>
      </c>
      <c r="B533" s="77" t="s">
        <v>1084</v>
      </c>
    </row>
    <row r="534" spans="1:2" x14ac:dyDescent="0.2">
      <c r="A534" t="s">
        <v>968</v>
      </c>
      <c r="B534" s="77" t="s">
        <v>1084</v>
      </c>
    </row>
    <row r="535" spans="1:2" x14ac:dyDescent="0.2">
      <c r="A535" t="s">
        <v>1265</v>
      </c>
      <c r="B535" s="77" t="s">
        <v>1084</v>
      </c>
    </row>
    <row r="536" spans="1:2" x14ac:dyDescent="0.2">
      <c r="A536" t="s">
        <v>553</v>
      </c>
      <c r="B536" s="78" t="s">
        <v>84</v>
      </c>
    </row>
    <row r="537" spans="1:2" x14ac:dyDescent="0.2">
      <c r="A537" t="s">
        <v>139</v>
      </c>
      <c r="B537" s="78" t="s">
        <v>84</v>
      </c>
    </row>
    <row r="538" spans="1:2" x14ac:dyDescent="0.2">
      <c r="A538" t="s">
        <v>528</v>
      </c>
      <c r="B538" s="78" t="s">
        <v>84</v>
      </c>
    </row>
    <row r="539" spans="1:2" x14ac:dyDescent="0.2">
      <c r="A539" t="s">
        <v>940</v>
      </c>
      <c r="B539" s="78" t="s">
        <v>84</v>
      </c>
    </row>
    <row r="540" spans="1:2" x14ac:dyDescent="0.2">
      <c r="A540" t="s">
        <v>130</v>
      </c>
      <c r="B540" s="78" t="s">
        <v>84</v>
      </c>
    </row>
    <row r="541" spans="1:2" x14ac:dyDescent="0.2">
      <c r="A541" t="s">
        <v>1298</v>
      </c>
      <c r="B541" s="77" t="s">
        <v>1084</v>
      </c>
    </row>
    <row r="542" spans="1:2" x14ac:dyDescent="0.2">
      <c r="A542" t="s">
        <v>425</v>
      </c>
      <c r="B542" s="78" t="s">
        <v>84</v>
      </c>
    </row>
    <row r="543" spans="1:2" x14ac:dyDescent="0.2">
      <c r="A543" t="s">
        <v>1332</v>
      </c>
      <c r="B543" s="77" t="s">
        <v>1084</v>
      </c>
    </row>
    <row r="544" spans="1:2" x14ac:dyDescent="0.2">
      <c r="A544" t="s">
        <v>393</v>
      </c>
      <c r="B544" s="77" t="s">
        <v>1084</v>
      </c>
    </row>
    <row r="545" spans="1:2" x14ac:dyDescent="0.2">
      <c r="A545" t="s">
        <v>452</v>
      </c>
      <c r="B545" s="77" t="s">
        <v>1084</v>
      </c>
    </row>
    <row r="546" spans="1:2" x14ac:dyDescent="0.2">
      <c r="A546" t="s">
        <v>552</v>
      </c>
      <c r="B546" s="78" t="s">
        <v>84</v>
      </c>
    </row>
    <row r="547" spans="1:2" x14ac:dyDescent="0.2">
      <c r="A547" t="s">
        <v>1439</v>
      </c>
      <c r="B547" s="78" t="s">
        <v>84</v>
      </c>
    </row>
    <row r="548" spans="1:2" x14ac:dyDescent="0.2">
      <c r="A548" t="s">
        <v>382</v>
      </c>
      <c r="B548" s="78" t="s">
        <v>84</v>
      </c>
    </row>
    <row r="549" spans="1:2" x14ac:dyDescent="0.2">
      <c r="A549" t="s">
        <v>457</v>
      </c>
      <c r="B549" s="78" t="s">
        <v>84</v>
      </c>
    </row>
    <row r="550" spans="1:2" x14ac:dyDescent="0.2">
      <c r="A550" t="s">
        <v>686</v>
      </c>
      <c r="B550" s="77" t="s">
        <v>1084</v>
      </c>
    </row>
    <row r="551" spans="1:2" x14ac:dyDescent="0.2">
      <c r="A551" t="s">
        <v>693</v>
      </c>
      <c r="B551" s="78" t="s">
        <v>84</v>
      </c>
    </row>
    <row r="552" spans="1:2" x14ac:dyDescent="0.2">
      <c r="A552" t="s">
        <v>1308</v>
      </c>
      <c r="B552" s="78" t="s">
        <v>84</v>
      </c>
    </row>
    <row r="553" spans="1:2" x14ac:dyDescent="0.2">
      <c r="A553" t="s">
        <v>555</v>
      </c>
      <c r="B553" s="78" t="s">
        <v>84</v>
      </c>
    </row>
    <row r="554" spans="1:2" x14ac:dyDescent="0.2">
      <c r="A554" t="s">
        <v>251</v>
      </c>
      <c r="B554" s="78" t="s">
        <v>84</v>
      </c>
    </row>
    <row r="555" spans="1:2" x14ac:dyDescent="0.2">
      <c r="A555" t="s">
        <v>519</v>
      </c>
      <c r="B555" s="77" t="s">
        <v>1084</v>
      </c>
    </row>
    <row r="556" spans="1:2" x14ac:dyDescent="0.2">
      <c r="A556" t="s">
        <v>572</v>
      </c>
      <c r="B556" s="77" t="s">
        <v>1084</v>
      </c>
    </row>
    <row r="557" spans="1:2" x14ac:dyDescent="0.2">
      <c r="A557" t="s">
        <v>479</v>
      </c>
      <c r="B557" s="78" t="s">
        <v>84</v>
      </c>
    </row>
    <row r="558" spans="1:2" x14ac:dyDescent="0.2">
      <c r="A558" t="s">
        <v>144</v>
      </c>
      <c r="B558" s="78" t="s">
        <v>84</v>
      </c>
    </row>
    <row r="559" spans="1:2" x14ac:dyDescent="0.2">
      <c r="A559" t="s">
        <v>209</v>
      </c>
      <c r="B559" s="78" t="s">
        <v>84</v>
      </c>
    </row>
    <row r="560" spans="1:2" x14ac:dyDescent="0.2">
      <c r="A560" t="s">
        <v>256</v>
      </c>
      <c r="B560" s="78" t="s">
        <v>84</v>
      </c>
    </row>
    <row r="561" spans="1:2" x14ac:dyDescent="0.2">
      <c r="A561" t="s">
        <v>469</v>
      </c>
      <c r="B561" s="78" t="s">
        <v>84</v>
      </c>
    </row>
    <row r="562" spans="1:2" x14ac:dyDescent="0.2">
      <c r="A562" t="s">
        <v>494</v>
      </c>
      <c r="B562" s="78" t="s">
        <v>84</v>
      </c>
    </row>
    <row r="563" spans="1:2" x14ac:dyDescent="0.2">
      <c r="A563" t="s">
        <v>435</v>
      </c>
      <c r="B563" s="78" t="s">
        <v>84</v>
      </c>
    </row>
    <row r="564" spans="1:2" x14ac:dyDescent="0.2">
      <c r="A564" t="s">
        <v>399</v>
      </c>
      <c r="B564" s="78" t="s">
        <v>84</v>
      </c>
    </row>
    <row r="565" spans="1:2" x14ac:dyDescent="0.2">
      <c r="A565" t="s">
        <v>484</v>
      </c>
      <c r="B565" s="77" t="s">
        <v>1084</v>
      </c>
    </row>
    <row r="566" spans="1:2" x14ac:dyDescent="0.2">
      <c r="A566" t="s">
        <v>540</v>
      </c>
      <c r="B566" s="78" t="s">
        <v>84</v>
      </c>
    </row>
    <row r="567" spans="1:2" x14ac:dyDescent="0.2">
      <c r="A567" t="s">
        <v>1357</v>
      </c>
      <c r="B567" s="77" t="s">
        <v>1084</v>
      </c>
    </row>
    <row r="568" spans="1:2" x14ac:dyDescent="0.2">
      <c r="A568" t="s">
        <v>701</v>
      </c>
      <c r="B568" s="78" t="s">
        <v>84</v>
      </c>
    </row>
    <row r="569" spans="1:2" x14ac:dyDescent="0.2">
      <c r="A569" t="s">
        <v>1269</v>
      </c>
      <c r="B569" s="77" t="s">
        <v>1084</v>
      </c>
    </row>
    <row r="570" spans="1:2" x14ac:dyDescent="0.2">
      <c r="A570" t="s">
        <v>379</v>
      </c>
      <c r="B570" s="78" t="s">
        <v>84</v>
      </c>
    </row>
    <row r="571" spans="1:2" x14ac:dyDescent="0.2">
      <c r="A571" t="s">
        <v>381</v>
      </c>
      <c r="B571" s="78" t="s">
        <v>84</v>
      </c>
    </row>
    <row r="572" spans="1:2" x14ac:dyDescent="0.2">
      <c r="A572" t="s">
        <v>539</v>
      </c>
      <c r="B572" s="78" t="s">
        <v>84</v>
      </c>
    </row>
    <row r="573" spans="1:2" x14ac:dyDescent="0.2">
      <c r="A573" t="s">
        <v>426</v>
      </c>
      <c r="B573" s="78" t="s">
        <v>84</v>
      </c>
    </row>
    <row r="574" spans="1:2" x14ac:dyDescent="0.2">
      <c r="A574" t="s">
        <v>340</v>
      </c>
      <c r="B574" s="78" t="s">
        <v>84</v>
      </c>
    </row>
    <row r="575" spans="1:2" x14ac:dyDescent="0.2">
      <c r="A575" t="s">
        <v>311</v>
      </c>
      <c r="B575" s="77" t="s">
        <v>1084</v>
      </c>
    </row>
    <row r="576" spans="1:2" x14ac:dyDescent="0.2">
      <c r="A576" t="s">
        <v>388</v>
      </c>
      <c r="B576" s="77" t="s">
        <v>1084</v>
      </c>
    </row>
    <row r="577" spans="1:2" x14ac:dyDescent="0.2">
      <c r="A577" t="s">
        <v>589</v>
      </c>
      <c r="B577" s="77" t="s">
        <v>1084</v>
      </c>
    </row>
    <row r="578" spans="1:2" x14ac:dyDescent="0.2">
      <c r="A578" t="s">
        <v>312</v>
      </c>
      <c r="B578" s="77" t="s">
        <v>1084</v>
      </c>
    </row>
    <row r="579" spans="1:2" x14ac:dyDescent="0.2">
      <c r="A579" t="s">
        <v>359</v>
      </c>
      <c r="B579" s="78" t="s">
        <v>84</v>
      </c>
    </row>
    <row r="580" spans="1:2" x14ac:dyDescent="0.2">
      <c r="A580" t="s">
        <v>598</v>
      </c>
      <c r="B580" s="78" t="s">
        <v>84</v>
      </c>
    </row>
    <row r="581" spans="1:2" x14ac:dyDescent="0.2">
      <c r="A581" t="s">
        <v>1000</v>
      </c>
      <c r="B581" s="77" t="s">
        <v>1084</v>
      </c>
    </row>
    <row r="582" spans="1:2" x14ac:dyDescent="0.2">
      <c r="A582" t="s">
        <v>522</v>
      </c>
      <c r="B582" s="77" t="s">
        <v>1084</v>
      </c>
    </row>
    <row r="583" spans="1:2" x14ac:dyDescent="0.2">
      <c r="A583" t="s">
        <v>732</v>
      </c>
      <c r="B583" s="77" t="s">
        <v>1083</v>
      </c>
    </row>
    <row r="584" spans="1:2" x14ac:dyDescent="0.2">
      <c r="A584" t="s">
        <v>446</v>
      </c>
      <c r="B584" s="77" t="s">
        <v>1084</v>
      </c>
    </row>
    <row r="585" spans="1:2" x14ac:dyDescent="0.2">
      <c r="A585" t="s">
        <v>506</v>
      </c>
      <c r="B585" s="78" t="s">
        <v>84</v>
      </c>
    </row>
    <row r="586" spans="1:2" x14ac:dyDescent="0.2">
      <c r="A586" t="s">
        <v>816</v>
      </c>
      <c r="B586" s="78" t="s">
        <v>84</v>
      </c>
    </row>
    <row r="587" spans="1:2" x14ac:dyDescent="0.2">
      <c r="A587" t="s">
        <v>240</v>
      </c>
      <c r="B587" s="78" t="s">
        <v>84</v>
      </c>
    </row>
    <row r="588" spans="1:2" x14ac:dyDescent="0.2">
      <c r="A588" t="s">
        <v>708</v>
      </c>
      <c r="B588" s="77" t="s">
        <v>1084</v>
      </c>
    </row>
    <row r="589" spans="1:2" x14ac:dyDescent="0.2">
      <c r="A589" t="s">
        <v>69</v>
      </c>
      <c r="B589" s="78" t="s">
        <v>84</v>
      </c>
    </row>
    <row r="590" spans="1:2" x14ac:dyDescent="0.2">
      <c r="A590" t="s">
        <v>1309</v>
      </c>
      <c r="B590" s="77" t="s">
        <v>1084</v>
      </c>
    </row>
    <row r="591" spans="1:2" x14ac:dyDescent="0.2">
      <c r="A591" t="s">
        <v>413</v>
      </c>
      <c r="B591" s="77" t="s">
        <v>1084</v>
      </c>
    </row>
    <row r="592" spans="1:2" x14ac:dyDescent="0.2">
      <c r="A592" t="s">
        <v>1310</v>
      </c>
      <c r="B592" s="77" t="s">
        <v>1084</v>
      </c>
    </row>
    <row r="593" spans="1:2" x14ac:dyDescent="0.2">
      <c r="A593" t="s">
        <v>1299</v>
      </c>
      <c r="B593" s="79" t="s">
        <v>1082</v>
      </c>
    </row>
    <row r="594" spans="1:2" x14ac:dyDescent="0.2">
      <c r="A594" t="s">
        <v>667</v>
      </c>
      <c r="B594" s="77" t="s">
        <v>1084</v>
      </c>
    </row>
    <row r="595" spans="1:2" x14ac:dyDescent="0.2">
      <c r="A595" t="s">
        <v>1372</v>
      </c>
      <c r="B595" s="78" t="s">
        <v>84</v>
      </c>
    </row>
    <row r="596" spans="1:2" x14ac:dyDescent="0.2">
      <c r="A596" t="s">
        <v>247</v>
      </c>
      <c r="B596" s="78" t="s">
        <v>84</v>
      </c>
    </row>
    <row r="597" spans="1:2" x14ac:dyDescent="0.2">
      <c r="A597" t="s">
        <v>512</v>
      </c>
      <c r="B597" s="78" t="s">
        <v>84</v>
      </c>
    </row>
    <row r="598" spans="1:2" x14ac:dyDescent="0.2">
      <c r="A598" t="s">
        <v>402</v>
      </c>
      <c r="B598" s="77" t="s">
        <v>1084</v>
      </c>
    </row>
    <row r="599" spans="1:2" x14ac:dyDescent="0.2">
      <c r="A599" t="s">
        <v>757</v>
      </c>
      <c r="B599" s="77" t="s">
        <v>1084</v>
      </c>
    </row>
    <row r="600" spans="1:2" x14ac:dyDescent="0.2">
      <c r="A600" t="s">
        <v>301</v>
      </c>
      <c r="B600" s="77" t="s">
        <v>1084</v>
      </c>
    </row>
    <row r="601" spans="1:2" x14ac:dyDescent="0.2">
      <c r="A601" t="s">
        <v>714</v>
      </c>
      <c r="B601" s="77" t="s">
        <v>1084</v>
      </c>
    </row>
    <row r="602" spans="1:2" x14ac:dyDescent="0.2">
      <c r="A602" t="s">
        <v>1381</v>
      </c>
      <c r="B602" s="77" t="s">
        <v>1083</v>
      </c>
    </row>
    <row r="603" spans="1:2" x14ac:dyDescent="0.2">
      <c r="A603" t="s">
        <v>302</v>
      </c>
      <c r="B603" s="77" t="s">
        <v>1084</v>
      </c>
    </row>
    <row r="604" spans="1:2" x14ac:dyDescent="0.2">
      <c r="A604" t="s">
        <v>304</v>
      </c>
      <c r="B604" s="78" t="s">
        <v>84</v>
      </c>
    </row>
    <row r="605" spans="1:2" x14ac:dyDescent="0.2">
      <c r="A605" t="s">
        <v>300</v>
      </c>
      <c r="B605" s="77" t="s">
        <v>1084</v>
      </c>
    </row>
    <row r="606" spans="1:2" x14ac:dyDescent="0.2">
      <c r="A606" t="s">
        <v>307</v>
      </c>
      <c r="B606" s="78" t="s">
        <v>84</v>
      </c>
    </row>
    <row r="607" spans="1:2" x14ac:dyDescent="0.2">
      <c r="A607" t="s">
        <v>1345</v>
      </c>
      <c r="B607" s="77" t="s">
        <v>1084</v>
      </c>
    </row>
    <row r="608" spans="1:2" x14ac:dyDescent="0.2">
      <c r="A608" t="s">
        <v>374</v>
      </c>
      <c r="B608" s="77" t="s">
        <v>1084</v>
      </c>
    </row>
    <row r="609" spans="1:2" x14ac:dyDescent="0.2">
      <c r="A609" t="s">
        <v>309</v>
      </c>
      <c r="B609" s="77" t="s">
        <v>1084</v>
      </c>
    </row>
    <row r="610" spans="1:2" x14ac:dyDescent="0.2">
      <c r="A610" t="s">
        <v>780</v>
      </c>
      <c r="B610" s="77" t="s">
        <v>1084</v>
      </c>
    </row>
    <row r="611" spans="1:2" x14ac:dyDescent="0.2">
      <c r="A611" t="s">
        <v>236</v>
      </c>
      <c r="B611" s="77" t="s">
        <v>1084</v>
      </c>
    </row>
    <row r="612" spans="1:2" x14ac:dyDescent="0.2">
      <c r="A612" t="s">
        <v>129</v>
      </c>
      <c r="B612" s="77" t="s">
        <v>1083</v>
      </c>
    </row>
    <row r="613" spans="1:2" x14ac:dyDescent="0.2">
      <c r="A613" t="s">
        <v>1293</v>
      </c>
      <c r="B613" s="77" t="s">
        <v>1084</v>
      </c>
    </row>
    <row r="614" spans="1:2" x14ac:dyDescent="0.2">
      <c r="A614" t="s">
        <v>1294</v>
      </c>
      <c r="B614" s="77" t="s">
        <v>1084</v>
      </c>
    </row>
    <row r="615" spans="1:2" x14ac:dyDescent="0.2">
      <c r="A615" t="s">
        <v>361</v>
      </c>
      <c r="B615" s="77" t="s">
        <v>1084</v>
      </c>
    </row>
    <row r="616" spans="1:2" x14ac:dyDescent="0.2">
      <c r="A616" t="s">
        <v>93</v>
      </c>
      <c r="B616" s="77" t="s">
        <v>1083</v>
      </c>
    </row>
    <row r="617" spans="1:2" x14ac:dyDescent="0.2">
      <c r="A617" t="s">
        <v>224</v>
      </c>
      <c r="B617" s="77" t="s">
        <v>1084</v>
      </c>
    </row>
    <row r="618" spans="1:2" x14ac:dyDescent="0.2">
      <c r="A618" t="s">
        <v>490</v>
      </c>
      <c r="B618" s="78" t="s">
        <v>84</v>
      </c>
    </row>
    <row r="619" spans="1:2" x14ac:dyDescent="0.2">
      <c r="A619" t="s">
        <v>131</v>
      </c>
      <c r="B619" s="77" t="s">
        <v>1084</v>
      </c>
    </row>
    <row r="620" spans="1:2" x14ac:dyDescent="0.2">
      <c r="A620" t="s">
        <v>513</v>
      </c>
      <c r="B620" s="78" t="s">
        <v>84</v>
      </c>
    </row>
    <row r="621" spans="1:2" x14ac:dyDescent="0.2">
      <c r="A621" t="s">
        <v>1295</v>
      </c>
      <c r="B621" s="77" t="s">
        <v>1084</v>
      </c>
    </row>
    <row r="622" spans="1:2" x14ac:dyDescent="0.2">
      <c r="A622" t="s">
        <v>455</v>
      </c>
      <c r="B622" s="77" t="s">
        <v>1084</v>
      </c>
    </row>
    <row r="623" spans="1:2" x14ac:dyDescent="0.2">
      <c r="A623" t="s">
        <v>90</v>
      </c>
      <c r="B623" s="79" t="s">
        <v>1082</v>
      </c>
    </row>
    <row r="624" spans="1:2" x14ac:dyDescent="0.2">
      <c r="A624" t="s">
        <v>557</v>
      </c>
      <c r="B624" s="77" t="s">
        <v>1084</v>
      </c>
    </row>
    <row r="625" spans="1:2" x14ac:dyDescent="0.2">
      <c r="A625" t="s">
        <v>990</v>
      </c>
      <c r="B625" s="77" t="s">
        <v>1084</v>
      </c>
    </row>
    <row r="626" spans="1:2" x14ac:dyDescent="0.2">
      <c r="A626" t="s">
        <v>102</v>
      </c>
      <c r="B626" s="79" t="s">
        <v>1082</v>
      </c>
    </row>
    <row r="627" spans="1:2" x14ac:dyDescent="0.2">
      <c r="A627" t="s">
        <v>180</v>
      </c>
      <c r="B627" s="78" t="s">
        <v>84</v>
      </c>
    </row>
    <row r="628" spans="1:2" x14ac:dyDescent="0.2">
      <c r="A628" t="s">
        <v>905</v>
      </c>
      <c r="B628" s="77" t="s">
        <v>1084</v>
      </c>
    </row>
    <row r="629" spans="1:2" x14ac:dyDescent="0.2">
      <c r="A629" t="s">
        <v>953</v>
      </c>
      <c r="B629" s="77" t="s">
        <v>1083</v>
      </c>
    </row>
    <row r="630" spans="1:2" x14ac:dyDescent="0.2">
      <c r="A630" t="s">
        <v>367</v>
      </c>
      <c r="B630" s="78" t="s">
        <v>84</v>
      </c>
    </row>
    <row r="631" spans="1:2" x14ac:dyDescent="0.2">
      <c r="A631" t="s">
        <v>495</v>
      </c>
      <c r="B631" s="78" t="s">
        <v>84</v>
      </c>
    </row>
    <row r="632" spans="1:2" x14ac:dyDescent="0.2">
      <c r="A632" t="s">
        <v>497</v>
      </c>
      <c r="B632" s="77" t="s">
        <v>1084</v>
      </c>
    </row>
    <row r="633" spans="1:2" x14ac:dyDescent="0.2">
      <c r="A633" t="s">
        <v>127</v>
      </c>
      <c r="B633" s="78" t="s">
        <v>84</v>
      </c>
    </row>
    <row r="634" spans="1:2" x14ac:dyDescent="0.2">
      <c r="A634" t="s">
        <v>529</v>
      </c>
      <c r="B634" s="77" t="s">
        <v>1084</v>
      </c>
    </row>
    <row r="635" spans="1:2" x14ac:dyDescent="0.2">
      <c r="A635" t="s">
        <v>865</v>
      </c>
      <c r="B635" s="78" t="s">
        <v>84</v>
      </c>
    </row>
    <row r="636" spans="1:2" x14ac:dyDescent="0.2">
      <c r="A636" t="s">
        <v>1300</v>
      </c>
      <c r="B636" s="77" t="s">
        <v>1084</v>
      </c>
    </row>
    <row r="637" spans="1:2" x14ac:dyDescent="0.2">
      <c r="A637" t="s">
        <v>1358</v>
      </c>
      <c r="B637" s="78" t="s">
        <v>84</v>
      </c>
    </row>
    <row r="638" spans="1:2" x14ac:dyDescent="0.2">
      <c r="A638" t="s">
        <v>356</v>
      </c>
      <c r="B638" s="78" t="s">
        <v>84</v>
      </c>
    </row>
    <row r="639" spans="1:2" x14ac:dyDescent="0.2">
      <c r="A639" t="s">
        <v>334</v>
      </c>
      <c r="B639" s="77" t="s">
        <v>1084</v>
      </c>
    </row>
    <row r="640" spans="1:2" x14ac:dyDescent="0.2">
      <c r="A640" t="s">
        <v>531</v>
      </c>
      <c r="B640" s="78" t="s">
        <v>84</v>
      </c>
    </row>
    <row r="641" spans="1:2" x14ac:dyDescent="0.2">
      <c r="A641" t="s">
        <v>752</v>
      </c>
      <c r="B641" s="77" t="s">
        <v>1084</v>
      </c>
    </row>
    <row r="642" spans="1:2" x14ac:dyDescent="0.2">
      <c r="A642" t="s">
        <v>611</v>
      </c>
      <c r="B642" s="77" t="s">
        <v>1084</v>
      </c>
    </row>
    <row r="643" spans="1:2" x14ac:dyDescent="0.2">
      <c r="A643" t="s">
        <v>368</v>
      </c>
      <c r="B643" s="77" t="s">
        <v>1084</v>
      </c>
    </row>
    <row r="644" spans="1:2" x14ac:dyDescent="0.2">
      <c r="A644" t="s">
        <v>946</v>
      </c>
      <c r="B644" s="77" t="s">
        <v>1084</v>
      </c>
    </row>
    <row r="645" spans="1:2" x14ac:dyDescent="0.2">
      <c r="A645" t="s">
        <v>700</v>
      </c>
      <c r="B645" s="77" t="s">
        <v>1084</v>
      </c>
    </row>
    <row r="646" spans="1:2" x14ac:dyDescent="0.2">
      <c r="A646" t="s">
        <v>893</v>
      </c>
      <c r="B646" s="77" t="s">
        <v>1084</v>
      </c>
    </row>
    <row r="647" spans="1:2" x14ac:dyDescent="0.2">
      <c r="A647" t="s">
        <v>320</v>
      </c>
      <c r="B647" s="77" t="s">
        <v>1084</v>
      </c>
    </row>
    <row r="648" spans="1:2" x14ac:dyDescent="0.2">
      <c r="A648" t="s">
        <v>855</v>
      </c>
      <c r="B648" s="77" t="s">
        <v>1084</v>
      </c>
    </row>
    <row r="649" spans="1:2" x14ac:dyDescent="0.2">
      <c r="A649" t="s">
        <v>777</v>
      </c>
      <c r="B649" s="77" t="s">
        <v>1083</v>
      </c>
    </row>
    <row r="650" spans="1:2" x14ac:dyDescent="0.2">
      <c r="A650" t="s">
        <v>1376</v>
      </c>
      <c r="B650" s="77" t="s">
        <v>1084</v>
      </c>
    </row>
    <row r="651" spans="1:2" x14ac:dyDescent="0.2">
      <c r="A651" t="s">
        <v>1036</v>
      </c>
      <c r="B651" s="77" t="s">
        <v>1084</v>
      </c>
    </row>
    <row r="652" spans="1:2" x14ac:dyDescent="0.2">
      <c r="A652" t="s">
        <v>898</v>
      </c>
      <c r="B652" s="77" t="s">
        <v>1084</v>
      </c>
    </row>
    <row r="653" spans="1:2" x14ac:dyDescent="0.2">
      <c r="A653" t="s">
        <v>1346</v>
      </c>
      <c r="B653" s="78" t="s">
        <v>84</v>
      </c>
    </row>
    <row r="654" spans="1:2" x14ac:dyDescent="0.2">
      <c r="A654" t="s">
        <v>428</v>
      </c>
      <c r="B654" s="78" t="s">
        <v>84</v>
      </c>
    </row>
    <row r="655" spans="1:2" x14ac:dyDescent="0.2">
      <c r="A655" t="s">
        <v>971</v>
      </c>
      <c r="B655" s="77" t="s">
        <v>1084</v>
      </c>
    </row>
    <row r="656" spans="1:2" x14ac:dyDescent="0.2">
      <c r="A656" t="s">
        <v>776</v>
      </c>
      <c r="B656" s="77" t="s">
        <v>1084</v>
      </c>
    </row>
    <row r="657" spans="1:2" x14ac:dyDescent="0.2">
      <c r="A657" t="s">
        <v>207</v>
      </c>
      <c r="B657" s="79" t="s">
        <v>1082</v>
      </c>
    </row>
    <row r="658" spans="1:2" x14ac:dyDescent="0.2">
      <c r="A658" t="s">
        <v>538</v>
      </c>
      <c r="B658" s="77" t="s">
        <v>1084</v>
      </c>
    </row>
    <row r="659" spans="1:2" x14ac:dyDescent="0.2">
      <c r="A659" t="s">
        <v>696</v>
      </c>
      <c r="B659" s="78" t="s">
        <v>84</v>
      </c>
    </row>
    <row r="660" spans="1:2" x14ac:dyDescent="0.2">
      <c r="A660" t="s">
        <v>229</v>
      </c>
      <c r="B660" s="79" t="s">
        <v>1082</v>
      </c>
    </row>
    <row r="661" spans="1:2" x14ac:dyDescent="0.2">
      <c r="A661" t="s">
        <v>391</v>
      </c>
      <c r="B661" s="77" t="s">
        <v>1084</v>
      </c>
    </row>
    <row r="662" spans="1:2" x14ac:dyDescent="0.2">
      <c r="A662" t="s">
        <v>150</v>
      </c>
      <c r="B662" s="77" t="s">
        <v>1084</v>
      </c>
    </row>
    <row r="663" spans="1:2" x14ac:dyDescent="0.2">
      <c r="A663" t="s">
        <v>745</v>
      </c>
      <c r="B663" s="77" t="s">
        <v>1084</v>
      </c>
    </row>
    <row r="664" spans="1:2" x14ac:dyDescent="0.2">
      <c r="A664" t="s">
        <v>1311</v>
      </c>
      <c r="B664" s="77" t="s">
        <v>1084</v>
      </c>
    </row>
    <row r="665" spans="1:2" x14ac:dyDescent="0.2">
      <c r="A665" t="s">
        <v>347</v>
      </c>
      <c r="B665" s="77" t="s">
        <v>1084</v>
      </c>
    </row>
    <row r="666" spans="1:2" x14ac:dyDescent="0.2">
      <c r="A666" t="s">
        <v>396</v>
      </c>
      <c r="B666" s="77" t="s">
        <v>1084</v>
      </c>
    </row>
    <row r="667" spans="1:2" x14ac:dyDescent="0.2">
      <c r="A667" t="s">
        <v>243</v>
      </c>
      <c r="B667" s="78" t="s">
        <v>84</v>
      </c>
    </row>
    <row r="668" spans="1:2" x14ac:dyDescent="0.2">
      <c r="A668" t="s">
        <v>366</v>
      </c>
      <c r="B668" s="77" t="s">
        <v>1084</v>
      </c>
    </row>
    <row r="669" spans="1:2" x14ac:dyDescent="0.2">
      <c r="A669" t="s">
        <v>736</v>
      </c>
      <c r="B669" s="78" t="s">
        <v>84</v>
      </c>
    </row>
    <row r="670" spans="1:2" x14ac:dyDescent="0.2">
      <c r="A670" t="s">
        <v>664</v>
      </c>
      <c r="B670" s="77" t="s">
        <v>1084</v>
      </c>
    </row>
    <row r="671" spans="1:2" x14ac:dyDescent="0.2">
      <c r="A671" t="s">
        <v>411</v>
      </c>
      <c r="B671" s="77" t="s">
        <v>1084</v>
      </c>
    </row>
    <row r="672" spans="1:2" x14ac:dyDescent="0.2">
      <c r="A672" t="s">
        <v>702</v>
      </c>
      <c r="B672" s="77" t="s">
        <v>1084</v>
      </c>
    </row>
    <row r="673" spans="1:2" x14ac:dyDescent="0.2">
      <c r="A673" t="s">
        <v>234</v>
      </c>
      <c r="B673" s="78" t="s">
        <v>84</v>
      </c>
    </row>
    <row r="674" spans="1:2" x14ac:dyDescent="0.2">
      <c r="A674" t="s">
        <v>438</v>
      </c>
      <c r="B674" s="78" t="s">
        <v>84</v>
      </c>
    </row>
    <row r="675" spans="1:2" x14ac:dyDescent="0.2">
      <c r="A675" t="s">
        <v>672</v>
      </c>
      <c r="B675" s="77" t="s">
        <v>1084</v>
      </c>
    </row>
    <row r="676" spans="1:2" x14ac:dyDescent="0.2">
      <c r="A676" t="s">
        <v>199</v>
      </c>
      <c r="B676" s="78" t="s">
        <v>84</v>
      </c>
    </row>
    <row r="677" spans="1:2" x14ac:dyDescent="0.2">
      <c r="A677" t="s">
        <v>795</v>
      </c>
      <c r="B677" s="79" t="s">
        <v>1082</v>
      </c>
    </row>
    <row r="678" spans="1:2" x14ac:dyDescent="0.2">
      <c r="A678" t="s">
        <v>1053</v>
      </c>
      <c r="B678" s="77" t="s">
        <v>1084</v>
      </c>
    </row>
    <row r="679" spans="1:2" x14ac:dyDescent="0.2">
      <c r="A679" t="s">
        <v>352</v>
      </c>
      <c r="B679" s="77" t="s">
        <v>1084</v>
      </c>
    </row>
    <row r="680" spans="1:2" x14ac:dyDescent="0.2">
      <c r="A680" t="s">
        <v>357</v>
      </c>
      <c r="B680" s="77" t="s">
        <v>1084</v>
      </c>
    </row>
    <row r="681" spans="1:2" x14ac:dyDescent="0.2">
      <c r="A681" t="s">
        <v>235</v>
      </c>
      <c r="B681" s="77" t="s">
        <v>1084</v>
      </c>
    </row>
    <row r="682" spans="1:2" x14ac:dyDescent="0.2">
      <c r="A682" t="s">
        <v>203</v>
      </c>
      <c r="B682" s="78" t="s">
        <v>84</v>
      </c>
    </row>
    <row r="683" spans="1:2" x14ac:dyDescent="0.2">
      <c r="A683" t="s">
        <v>313</v>
      </c>
      <c r="B683" s="77" t="s">
        <v>1084</v>
      </c>
    </row>
    <row r="684" spans="1:2" x14ac:dyDescent="0.2">
      <c r="A684" t="s">
        <v>318</v>
      </c>
      <c r="B684" s="78" t="s">
        <v>84</v>
      </c>
    </row>
    <row r="685" spans="1:2" x14ac:dyDescent="0.2">
      <c r="A685" t="s">
        <v>348</v>
      </c>
      <c r="B685" s="77" t="s">
        <v>1084</v>
      </c>
    </row>
    <row r="686" spans="1:2" x14ac:dyDescent="0.2">
      <c r="A686" t="s">
        <v>1248</v>
      </c>
      <c r="B686" s="77" t="s">
        <v>1084</v>
      </c>
    </row>
    <row r="687" spans="1:2" x14ac:dyDescent="0.2">
      <c r="A687" t="s">
        <v>1315</v>
      </c>
      <c r="B687" s="78" t="s">
        <v>84</v>
      </c>
    </row>
    <row r="688" spans="1:2" x14ac:dyDescent="0.2">
      <c r="A688" t="s">
        <v>1266</v>
      </c>
      <c r="B688" s="78" t="s">
        <v>84</v>
      </c>
    </row>
    <row r="689" spans="1:2" x14ac:dyDescent="0.2">
      <c r="A689" t="s">
        <v>389</v>
      </c>
      <c r="B689" s="77" t="s">
        <v>1084</v>
      </c>
    </row>
    <row r="690" spans="1:2" x14ac:dyDescent="0.2">
      <c r="A690" t="s">
        <v>314</v>
      </c>
      <c r="B690" s="77" t="s">
        <v>1083</v>
      </c>
    </row>
    <row r="691" spans="1:2" x14ac:dyDescent="0.2">
      <c r="A691" t="s">
        <v>373</v>
      </c>
      <c r="B691" s="78" t="s">
        <v>84</v>
      </c>
    </row>
    <row r="692" spans="1:2" x14ac:dyDescent="0.2">
      <c r="A692" t="s">
        <v>338</v>
      </c>
      <c r="B692" s="78" t="s">
        <v>84</v>
      </c>
    </row>
    <row r="693" spans="1:2" x14ac:dyDescent="0.2">
      <c r="A693" t="s">
        <v>321</v>
      </c>
      <c r="B693" s="77" t="s">
        <v>1084</v>
      </c>
    </row>
    <row r="694" spans="1:2" x14ac:dyDescent="0.2">
      <c r="A694" t="s">
        <v>322</v>
      </c>
      <c r="B694" s="77" t="s">
        <v>1084</v>
      </c>
    </row>
    <row r="695" spans="1:2" x14ac:dyDescent="0.2">
      <c r="A695" t="s">
        <v>1272</v>
      </c>
      <c r="B695" s="77" t="s">
        <v>1084</v>
      </c>
    </row>
    <row r="696" spans="1:2" x14ac:dyDescent="0.2">
      <c r="A696" t="s">
        <v>556</v>
      </c>
      <c r="B696" s="78" t="s">
        <v>84</v>
      </c>
    </row>
    <row r="697" spans="1:2" x14ac:dyDescent="0.2">
      <c r="A697" t="s">
        <v>280</v>
      </c>
      <c r="B697" s="78" t="s">
        <v>84</v>
      </c>
    </row>
    <row r="698" spans="1:2" x14ac:dyDescent="0.2">
      <c r="A698" t="s">
        <v>185</v>
      </c>
      <c r="B698" s="78" t="s">
        <v>84</v>
      </c>
    </row>
    <row r="699" spans="1:2" x14ac:dyDescent="0.2">
      <c r="A699" t="s">
        <v>578</v>
      </c>
      <c r="B699" s="77" t="s">
        <v>1084</v>
      </c>
    </row>
    <row r="700" spans="1:2" x14ac:dyDescent="0.2">
      <c r="A700" t="s">
        <v>215</v>
      </c>
      <c r="B700" s="79" t="s">
        <v>1082</v>
      </c>
    </row>
    <row r="701" spans="1:2" x14ac:dyDescent="0.2">
      <c r="A701" t="s">
        <v>187</v>
      </c>
      <c r="B701" s="77" t="s">
        <v>1084</v>
      </c>
    </row>
    <row r="702" spans="1:2" x14ac:dyDescent="0.2">
      <c r="A702" t="s">
        <v>1267</v>
      </c>
      <c r="B702" s="77" t="s">
        <v>1084</v>
      </c>
    </row>
    <row r="703" spans="1:2" x14ac:dyDescent="0.2">
      <c r="A703" t="s">
        <v>306</v>
      </c>
      <c r="B703" s="77" t="s">
        <v>1084</v>
      </c>
    </row>
    <row r="704" spans="1:2" x14ac:dyDescent="0.2">
      <c r="A704" t="s">
        <v>303</v>
      </c>
      <c r="B704" s="78" t="s">
        <v>84</v>
      </c>
    </row>
    <row r="705" spans="1:2" x14ac:dyDescent="0.2">
      <c r="A705" t="s">
        <v>107</v>
      </c>
      <c r="B705" s="79" t="s">
        <v>1082</v>
      </c>
    </row>
    <row r="706" spans="1:2" x14ac:dyDescent="0.2">
      <c r="A706" t="s">
        <v>342</v>
      </c>
      <c r="B706" s="78" t="s">
        <v>84</v>
      </c>
    </row>
    <row r="707" spans="1:2" x14ac:dyDescent="0.2">
      <c r="A707" t="s">
        <v>602</v>
      </c>
      <c r="B707" s="78" t="s">
        <v>84</v>
      </c>
    </row>
    <row r="708" spans="1:2" x14ac:dyDescent="0.2">
      <c r="A708" t="s">
        <v>1079</v>
      </c>
      <c r="B708" s="77" t="s">
        <v>1084</v>
      </c>
    </row>
    <row r="709" spans="1:2" x14ac:dyDescent="0.2">
      <c r="A709" t="s">
        <v>305</v>
      </c>
      <c r="B709" s="78" t="s">
        <v>84</v>
      </c>
    </row>
    <row r="710" spans="1:2" x14ac:dyDescent="0.2">
      <c r="A710" t="s">
        <v>385</v>
      </c>
      <c r="B710" s="77" t="s">
        <v>1084</v>
      </c>
    </row>
    <row r="711" spans="1:2" x14ac:dyDescent="0.2">
      <c r="A711" t="s">
        <v>559</v>
      </c>
      <c r="B711" s="77" t="s">
        <v>1084</v>
      </c>
    </row>
    <row r="712" spans="1:2" x14ac:dyDescent="0.2">
      <c r="A712" t="s">
        <v>237</v>
      </c>
      <c r="B712" s="78" t="s">
        <v>84</v>
      </c>
    </row>
    <row r="713" spans="1:2" x14ac:dyDescent="0.2">
      <c r="A713" t="s">
        <v>377</v>
      </c>
      <c r="B713" s="77" t="s">
        <v>1084</v>
      </c>
    </row>
    <row r="714" spans="1:2" x14ac:dyDescent="0.2">
      <c r="A714" t="s">
        <v>525</v>
      </c>
      <c r="B714" s="78" t="s">
        <v>84</v>
      </c>
    </row>
    <row r="715" spans="1:2" x14ac:dyDescent="0.2">
      <c r="A715" t="s">
        <v>141</v>
      </c>
      <c r="B715" s="77" t="s">
        <v>1084</v>
      </c>
    </row>
    <row r="716" spans="1:2" x14ac:dyDescent="0.2">
      <c r="A716" t="s">
        <v>532</v>
      </c>
      <c r="B716" s="77" t="s">
        <v>1084</v>
      </c>
    </row>
    <row r="717" spans="1:2" x14ac:dyDescent="0.2">
      <c r="A717" t="s">
        <v>403</v>
      </c>
      <c r="B717" s="77" t="s">
        <v>1084</v>
      </c>
    </row>
    <row r="718" spans="1:2" x14ac:dyDescent="0.2">
      <c r="A718" t="s">
        <v>344</v>
      </c>
      <c r="B718" s="78" t="s">
        <v>84</v>
      </c>
    </row>
    <row r="719" spans="1:2" x14ac:dyDescent="0.2">
      <c r="A719" t="s">
        <v>453</v>
      </c>
      <c r="B719" s="77" t="s">
        <v>1084</v>
      </c>
    </row>
    <row r="720" spans="1:2" x14ac:dyDescent="0.2">
      <c r="A720" t="s">
        <v>654</v>
      </c>
      <c r="B720" s="77" t="s">
        <v>1084</v>
      </c>
    </row>
    <row r="721" spans="1:2" x14ac:dyDescent="0.2">
      <c r="A721" t="s">
        <v>1382</v>
      </c>
      <c r="B721" s="78" t="s">
        <v>84</v>
      </c>
    </row>
    <row r="722" spans="1:2" x14ac:dyDescent="0.2">
      <c r="A722" t="s">
        <v>1383</v>
      </c>
      <c r="B722" s="78" t="s">
        <v>84</v>
      </c>
    </row>
    <row r="723" spans="1:2" x14ac:dyDescent="0.2">
      <c r="A723" t="s">
        <v>1384</v>
      </c>
      <c r="B723" s="78" t="s">
        <v>84</v>
      </c>
    </row>
    <row r="724" spans="1:2" x14ac:dyDescent="0.2">
      <c r="A724" t="s">
        <v>1385</v>
      </c>
      <c r="B724" s="77" t="s">
        <v>1084</v>
      </c>
    </row>
    <row r="725" spans="1:2" x14ac:dyDescent="0.2">
      <c r="A725" t="s">
        <v>1386</v>
      </c>
      <c r="B725" s="78" t="s">
        <v>84</v>
      </c>
    </row>
    <row r="726" spans="1:2" x14ac:dyDescent="0.2">
      <c r="A726" t="s">
        <v>1387</v>
      </c>
      <c r="B726" s="79" t="s">
        <v>1082</v>
      </c>
    </row>
    <row r="727" spans="1:2" x14ac:dyDescent="0.2">
      <c r="A727" t="s">
        <v>1388</v>
      </c>
      <c r="B727" s="77" t="s">
        <v>1084</v>
      </c>
    </row>
    <row r="728" spans="1:2" x14ac:dyDescent="0.2">
      <c r="A728" t="s">
        <v>1389</v>
      </c>
      <c r="B728" s="79" t="s">
        <v>1082</v>
      </c>
    </row>
    <row r="729" spans="1:2" x14ac:dyDescent="0.2">
      <c r="A729" t="s">
        <v>1390</v>
      </c>
      <c r="B729" s="79" t="s">
        <v>1082</v>
      </c>
    </row>
    <row r="730" spans="1:2" x14ac:dyDescent="0.2">
      <c r="A730" t="s">
        <v>1391</v>
      </c>
      <c r="B730" s="78" t="s">
        <v>84</v>
      </c>
    </row>
    <row r="731" spans="1:2" x14ac:dyDescent="0.2">
      <c r="A731" t="s">
        <v>1392</v>
      </c>
      <c r="B731" s="79" t="s">
        <v>1082</v>
      </c>
    </row>
    <row r="732" spans="1:2" x14ac:dyDescent="0.2">
      <c r="A732" t="s">
        <v>1393</v>
      </c>
      <c r="B732" s="77" t="s">
        <v>1084</v>
      </c>
    </row>
    <row r="733" spans="1:2" x14ac:dyDescent="0.2">
      <c r="A733" t="s">
        <v>1394</v>
      </c>
      <c r="B733" s="78" t="s">
        <v>84</v>
      </c>
    </row>
    <row r="734" spans="1:2" x14ac:dyDescent="0.2">
      <c r="A734" t="s">
        <v>1395</v>
      </c>
      <c r="B734" s="79" t="s">
        <v>1082</v>
      </c>
    </row>
    <row r="735" spans="1:2" x14ac:dyDescent="0.2">
      <c r="A735" t="s">
        <v>1396</v>
      </c>
      <c r="B735" s="78" t="s">
        <v>84</v>
      </c>
    </row>
    <row r="736" spans="1:2" x14ac:dyDescent="0.2">
      <c r="A736" t="s">
        <v>1397</v>
      </c>
      <c r="B736" s="78" t="s">
        <v>84</v>
      </c>
    </row>
    <row r="737" spans="1:2" x14ac:dyDescent="0.2">
      <c r="A737" t="s">
        <v>1398</v>
      </c>
      <c r="B737" s="78" t="s">
        <v>84</v>
      </c>
    </row>
    <row r="738" spans="1:2" x14ac:dyDescent="0.2">
      <c r="A738" t="s">
        <v>1399</v>
      </c>
      <c r="B738" s="78" t="s">
        <v>84</v>
      </c>
    </row>
    <row r="739" spans="1:2" x14ac:dyDescent="0.2">
      <c r="A739" t="s">
        <v>1400</v>
      </c>
      <c r="B739" s="79" t="s">
        <v>1082</v>
      </c>
    </row>
    <row r="740" spans="1:2" x14ac:dyDescent="0.2">
      <c r="A740" t="s">
        <v>1401</v>
      </c>
      <c r="B740" s="79" t="s">
        <v>1082</v>
      </c>
    </row>
    <row r="741" spans="1:2" x14ac:dyDescent="0.2">
      <c r="A741" t="s">
        <v>1402</v>
      </c>
      <c r="B741" s="78" t="s">
        <v>84</v>
      </c>
    </row>
    <row r="742" spans="1:2" x14ac:dyDescent="0.2">
      <c r="A742" t="s">
        <v>1403</v>
      </c>
      <c r="B742" s="77" t="s">
        <v>1084</v>
      </c>
    </row>
    <row r="743" spans="1:2" x14ac:dyDescent="0.2">
      <c r="A743" t="s">
        <v>1404</v>
      </c>
      <c r="B743" s="78" t="s">
        <v>84</v>
      </c>
    </row>
    <row r="744" spans="1:2" x14ac:dyDescent="0.2">
      <c r="A744" t="s">
        <v>1405</v>
      </c>
      <c r="B744" s="77" t="s">
        <v>1084</v>
      </c>
    </row>
    <row r="745" spans="1:2" x14ac:dyDescent="0.2">
      <c r="A745" t="s">
        <v>1406</v>
      </c>
      <c r="B745" s="78" t="s">
        <v>84</v>
      </c>
    </row>
    <row r="746" spans="1:2" x14ac:dyDescent="0.2">
      <c r="A746" t="s">
        <v>1407</v>
      </c>
      <c r="B746" s="78" t="s">
        <v>84</v>
      </c>
    </row>
    <row r="747" spans="1:2" x14ac:dyDescent="0.2">
      <c r="A747" t="s">
        <v>1408</v>
      </c>
      <c r="B747" s="78" t="s">
        <v>84</v>
      </c>
    </row>
    <row r="748" spans="1:2" x14ac:dyDescent="0.2">
      <c r="A748" t="s">
        <v>1409</v>
      </c>
      <c r="B748" s="78" t="s">
        <v>84</v>
      </c>
    </row>
    <row r="749" spans="1:2" x14ac:dyDescent="0.2">
      <c r="A749" t="s">
        <v>1410</v>
      </c>
      <c r="B749" s="77" t="s">
        <v>1084</v>
      </c>
    </row>
    <row r="750" spans="1:2" x14ac:dyDescent="0.2">
      <c r="A750" t="s">
        <v>1411</v>
      </c>
      <c r="B750" s="77" t="s">
        <v>1084</v>
      </c>
    </row>
    <row r="751" spans="1:2" x14ac:dyDescent="0.2">
      <c r="A751" t="s">
        <v>1412</v>
      </c>
      <c r="B751" s="78" t="s">
        <v>84</v>
      </c>
    </row>
    <row r="752" spans="1:2" x14ac:dyDescent="0.2">
      <c r="A752" t="s">
        <v>108</v>
      </c>
      <c r="B752" s="79" t="s">
        <v>1082</v>
      </c>
    </row>
    <row r="753" spans="1:2" x14ac:dyDescent="0.2">
      <c r="A753" t="s">
        <v>319</v>
      </c>
      <c r="B753" s="77" t="s">
        <v>1084</v>
      </c>
    </row>
    <row r="754" spans="1:2" x14ac:dyDescent="0.2">
      <c r="A754" t="s">
        <v>782</v>
      </c>
      <c r="B754" s="77" t="s">
        <v>1084</v>
      </c>
    </row>
    <row r="755" spans="1:2" x14ac:dyDescent="0.2">
      <c r="A755" t="s">
        <v>1434</v>
      </c>
      <c r="B755" s="77" t="s">
        <v>1084</v>
      </c>
    </row>
    <row r="756" spans="1:2" x14ac:dyDescent="0.2">
      <c r="A756" t="s">
        <v>1296</v>
      </c>
      <c r="B756" s="77" t="s">
        <v>1084</v>
      </c>
    </row>
    <row r="757" spans="1:2" x14ac:dyDescent="0.2">
      <c r="A757" t="s">
        <v>487</v>
      </c>
      <c r="B757" s="78" t="s">
        <v>84</v>
      </c>
    </row>
    <row r="758" spans="1:2" x14ac:dyDescent="0.2">
      <c r="A758" t="s">
        <v>317</v>
      </c>
      <c r="B758" s="77" t="s">
        <v>1084</v>
      </c>
    </row>
    <row r="759" spans="1:2" x14ac:dyDescent="0.2">
      <c r="A759" t="s">
        <v>1446</v>
      </c>
      <c r="B759" s="78" t="s">
        <v>84</v>
      </c>
    </row>
    <row r="760" spans="1:2" x14ac:dyDescent="0.2">
      <c r="A760" t="s">
        <v>92</v>
      </c>
      <c r="B760" s="78" t="s">
        <v>84</v>
      </c>
    </row>
    <row r="761" spans="1:2" x14ac:dyDescent="0.2">
      <c r="A761" t="s">
        <v>1441</v>
      </c>
      <c r="B761" s="79" t="s">
        <v>1082</v>
      </c>
    </row>
    <row r="762" spans="1:2" x14ac:dyDescent="0.2">
      <c r="A762" t="s">
        <v>142</v>
      </c>
      <c r="B762" s="78" t="s">
        <v>84</v>
      </c>
    </row>
    <row r="763" spans="1:2" x14ac:dyDescent="0.2">
      <c r="A763" t="s">
        <v>331</v>
      </c>
      <c r="B763" s="77" t="s">
        <v>1084</v>
      </c>
    </row>
    <row r="764" spans="1:2" x14ac:dyDescent="0.2">
      <c r="A764" t="s">
        <v>378</v>
      </c>
      <c r="B764" s="78" t="s">
        <v>84</v>
      </c>
    </row>
    <row r="765" spans="1:2" x14ac:dyDescent="0.2">
      <c r="A765" t="s">
        <v>1297</v>
      </c>
      <c r="B765" s="77" t="s">
        <v>1084</v>
      </c>
    </row>
    <row r="766" spans="1:2" x14ac:dyDescent="0.2">
      <c r="A766" t="s">
        <v>434</v>
      </c>
      <c r="B766" s="77" t="s">
        <v>1084</v>
      </c>
    </row>
    <row r="767" spans="1:2" x14ac:dyDescent="0.2">
      <c r="A767" t="s">
        <v>261</v>
      </c>
      <c r="B767" s="78" t="s">
        <v>84</v>
      </c>
    </row>
    <row r="768" spans="1:2" x14ac:dyDescent="0.2">
      <c r="A768" t="s">
        <v>836</v>
      </c>
      <c r="B768" s="77" t="s">
        <v>1084</v>
      </c>
    </row>
    <row r="769" spans="1:2" x14ac:dyDescent="0.2">
      <c r="A769" t="s">
        <v>1048</v>
      </c>
      <c r="B769" s="77" t="s">
        <v>1084</v>
      </c>
    </row>
    <row r="770" spans="1:2" x14ac:dyDescent="0.2">
      <c r="A770" t="s">
        <v>1019</v>
      </c>
      <c r="B770" s="78" t="s">
        <v>84</v>
      </c>
    </row>
    <row r="771" spans="1:2" x14ac:dyDescent="0.2">
      <c r="A771" t="s">
        <v>1040</v>
      </c>
      <c r="B771" s="77" t="s">
        <v>1084</v>
      </c>
    </row>
    <row r="772" spans="1:2" x14ac:dyDescent="0.2">
      <c r="A772" t="s">
        <v>679</v>
      </c>
      <c r="B772" s="77" t="s">
        <v>1084</v>
      </c>
    </row>
    <row r="773" spans="1:2" x14ac:dyDescent="0.2">
      <c r="A773" t="s">
        <v>259</v>
      </c>
      <c r="B773" s="77" t="s">
        <v>1084</v>
      </c>
    </row>
    <row r="774" spans="1:2" x14ac:dyDescent="0.2">
      <c r="A774" t="s">
        <v>941</v>
      </c>
      <c r="B774" s="77" t="s">
        <v>1084</v>
      </c>
    </row>
    <row r="775" spans="1:2" x14ac:dyDescent="0.2">
      <c r="A775" t="s">
        <v>437</v>
      </c>
      <c r="B775" s="77" t="s">
        <v>1084</v>
      </c>
    </row>
    <row r="776" spans="1:2" x14ac:dyDescent="0.2">
      <c r="A776" t="s">
        <v>228</v>
      </c>
      <c r="B776" s="77" t="s">
        <v>1084</v>
      </c>
    </row>
    <row r="777" spans="1:2" x14ac:dyDescent="0.2">
      <c r="A777" t="s">
        <v>226</v>
      </c>
      <c r="B777" s="79" t="s">
        <v>1082</v>
      </c>
    </row>
    <row r="778" spans="1:2" x14ac:dyDescent="0.2">
      <c r="A778" t="s">
        <v>124</v>
      </c>
      <c r="B778" s="77" t="s">
        <v>1084</v>
      </c>
    </row>
    <row r="779" spans="1:2" x14ac:dyDescent="0.2">
      <c r="A779" t="s">
        <v>327</v>
      </c>
      <c r="B779" s="78" t="s">
        <v>84</v>
      </c>
    </row>
    <row r="780" spans="1:2" x14ac:dyDescent="0.2">
      <c r="A780" t="s">
        <v>330</v>
      </c>
      <c r="B780" s="78" t="s">
        <v>84</v>
      </c>
    </row>
    <row r="781" spans="1:2" x14ac:dyDescent="0.2">
      <c r="A781" t="s">
        <v>343</v>
      </c>
      <c r="B781" s="78" t="s">
        <v>84</v>
      </c>
    </row>
    <row r="782" spans="1:2" x14ac:dyDescent="0.2">
      <c r="A782" t="s">
        <v>101</v>
      </c>
      <c r="B782" s="77" t="s">
        <v>1084</v>
      </c>
    </row>
    <row r="783" spans="1:2" x14ac:dyDescent="0.2">
      <c r="A783" t="s">
        <v>1373</v>
      </c>
      <c r="B783" s="77" t="s">
        <v>1084</v>
      </c>
    </row>
    <row r="784" spans="1:2" x14ac:dyDescent="0.2">
      <c r="A784" t="s">
        <v>537</v>
      </c>
      <c r="B784" s="77" t="s">
        <v>1084</v>
      </c>
    </row>
    <row r="785" spans="1:2" x14ac:dyDescent="0.2">
      <c r="A785" t="s">
        <v>454</v>
      </c>
      <c r="B785" s="78" t="s">
        <v>84</v>
      </c>
    </row>
    <row r="786" spans="1:2" x14ac:dyDescent="0.2">
      <c r="A786" t="s">
        <v>1420</v>
      </c>
      <c r="B786" s="77" t="s">
        <v>1084</v>
      </c>
    </row>
    <row r="787" spans="1:2" x14ac:dyDescent="0.2">
      <c r="A787" t="s">
        <v>500</v>
      </c>
      <c r="B787" s="78" t="s">
        <v>84</v>
      </c>
    </row>
    <row r="788" spans="1:2" x14ac:dyDescent="0.2">
      <c r="A788" t="s">
        <v>833</v>
      </c>
      <c r="B788" s="78" t="s">
        <v>84</v>
      </c>
    </row>
    <row r="789" spans="1:2" x14ac:dyDescent="0.2">
      <c r="A789" t="s">
        <v>103</v>
      </c>
      <c r="B789" s="77" t="s">
        <v>1083</v>
      </c>
    </row>
    <row r="790" spans="1:2" x14ac:dyDescent="0.2">
      <c r="A790" t="s">
        <v>292</v>
      </c>
      <c r="B790" s="78" t="s">
        <v>84</v>
      </c>
    </row>
    <row r="791" spans="1:2" x14ac:dyDescent="0.2">
      <c r="A791" t="s">
        <v>1067</v>
      </c>
      <c r="B791" s="77" t="s">
        <v>1084</v>
      </c>
    </row>
    <row r="792" spans="1:2" x14ac:dyDescent="0.2">
      <c r="A792" t="s">
        <v>566</v>
      </c>
      <c r="B792" s="78" t="s">
        <v>84</v>
      </c>
    </row>
    <row r="793" spans="1:2" x14ac:dyDescent="0.2">
      <c r="A793" t="s">
        <v>266</v>
      </c>
      <c r="B793" s="78" t="s">
        <v>84</v>
      </c>
    </row>
    <row r="794" spans="1:2" x14ac:dyDescent="0.2">
      <c r="A794" t="s">
        <v>167</v>
      </c>
      <c r="B794" s="79" t="s">
        <v>1082</v>
      </c>
    </row>
    <row r="795" spans="1:2" x14ac:dyDescent="0.2">
      <c r="A795" t="s">
        <v>656</v>
      </c>
      <c r="B795" s="77" t="s">
        <v>1084</v>
      </c>
    </row>
    <row r="796" spans="1:2" x14ac:dyDescent="0.2">
      <c r="A796" t="s">
        <v>1035</v>
      </c>
      <c r="B796" s="77" t="s">
        <v>1084</v>
      </c>
    </row>
    <row r="797" spans="1:2" x14ac:dyDescent="0.2">
      <c r="A797" t="s">
        <v>277</v>
      </c>
      <c r="B797" s="78" t="s">
        <v>84</v>
      </c>
    </row>
    <row r="798" spans="1:2" x14ac:dyDescent="0.2">
      <c r="A798" t="s">
        <v>747</v>
      </c>
      <c r="B798" s="78" t="s">
        <v>84</v>
      </c>
    </row>
    <row r="799" spans="1:2" x14ac:dyDescent="0.2">
      <c r="A799" t="s">
        <v>797</v>
      </c>
      <c r="B799" s="77" t="s">
        <v>1084</v>
      </c>
    </row>
    <row r="800" spans="1:2" x14ac:dyDescent="0.2">
      <c r="A800" t="s">
        <v>687</v>
      </c>
      <c r="B800" s="77" t="s">
        <v>1084</v>
      </c>
    </row>
    <row r="801" spans="1:2" x14ac:dyDescent="0.2">
      <c r="A801" t="s">
        <v>710</v>
      </c>
      <c r="B801" s="77" t="s">
        <v>1084</v>
      </c>
    </row>
    <row r="802" spans="1:2" x14ac:dyDescent="0.2">
      <c r="A802" t="s">
        <v>756</v>
      </c>
      <c r="B802" s="78" t="s">
        <v>84</v>
      </c>
    </row>
    <row r="803" spans="1:2" x14ac:dyDescent="0.2">
      <c r="A803" t="s">
        <v>1249</v>
      </c>
      <c r="B803" s="77" t="s">
        <v>1084</v>
      </c>
    </row>
    <row r="804" spans="1:2" x14ac:dyDescent="0.2">
      <c r="A804" t="s">
        <v>801</v>
      </c>
      <c r="B804" s="78" t="s">
        <v>84</v>
      </c>
    </row>
    <row r="805" spans="1:2" x14ac:dyDescent="0.2">
      <c r="A805" t="s">
        <v>943</v>
      </c>
      <c r="B805" s="78" t="s">
        <v>84</v>
      </c>
    </row>
    <row r="806" spans="1:2" x14ac:dyDescent="0.2">
      <c r="A806" t="s">
        <v>1421</v>
      </c>
      <c r="B806" s="77" t="s">
        <v>1084</v>
      </c>
    </row>
    <row r="807" spans="1:2" x14ac:dyDescent="0.2">
      <c r="A807" t="s">
        <v>755</v>
      </c>
      <c r="B807" s="77" t="s">
        <v>1084</v>
      </c>
    </row>
    <row r="808" spans="1:2" x14ac:dyDescent="0.2">
      <c r="A808" t="s">
        <v>881</v>
      </c>
      <c r="B808" s="77" t="s">
        <v>1084</v>
      </c>
    </row>
    <row r="809" spans="1:2" x14ac:dyDescent="0.2">
      <c r="A809" t="s">
        <v>926</v>
      </c>
      <c r="B809" s="78" t="s">
        <v>84</v>
      </c>
    </row>
    <row r="810" spans="1:2" x14ac:dyDescent="0.2">
      <c r="A810" t="s">
        <v>549</v>
      </c>
      <c r="B810" s="77" t="s">
        <v>1084</v>
      </c>
    </row>
    <row r="811" spans="1:2" x14ac:dyDescent="0.2">
      <c r="A811" t="s">
        <v>451</v>
      </c>
      <c r="B811" s="78" t="s">
        <v>84</v>
      </c>
    </row>
    <row r="812" spans="1:2" x14ac:dyDescent="0.2">
      <c r="A812" t="s">
        <v>535</v>
      </c>
      <c r="B812" s="77" t="s">
        <v>1084</v>
      </c>
    </row>
    <row r="813" spans="1:2" x14ac:dyDescent="0.2">
      <c r="A813" t="s">
        <v>225</v>
      </c>
      <c r="B813" s="78" t="s">
        <v>84</v>
      </c>
    </row>
    <row r="814" spans="1:2" x14ac:dyDescent="0.2">
      <c r="A814" t="s">
        <v>715</v>
      </c>
      <c r="B814" s="78" t="s">
        <v>84</v>
      </c>
    </row>
    <row r="815" spans="1:2" x14ac:dyDescent="0.2">
      <c r="A815" t="s">
        <v>918</v>
      </c>
      <c r="B815" s="77" t="s">
        <v>1084</v>
      </c>
    </row>
    <row r="816" spans="1:2" x14ac:dyDescent="0.2">
      <c r="A816" t="s">
        <v>912</v>
      </c>
      <c r="B816" s="78" t="s">
        <v>84</v>
      </c>
    </row>
    <row r="817" spans="1:2" x14ac:dyDescent="0.2">
      <c r="A817" t="s">
        <v>769</v>
      </c>
      <c r="B817" s="78" t="s">
        <v>84</v>
      </c>
    </row>
    <row r="818" spans="1:2" x14ac:dyDescent="0.2">
      <c r="A818" t="s">
        <v>254</v>
      </c>
      <c r="B818" s="77" t="s">
        <v>1083</v>
      </c>
    </row>
    <row r="819" spans="1:2" x14ac:dyDescent="0.2">
      <c r="A819" t="s">
        <v>1367</v>
      </c>
      <c r="B819" s="77" t="s">
        <v>1084</v>
      </c>
    </row>
    <row r="820" spans="1:2" x14ac:dyDescent="0.2">
      <c r="A820" t="s">
        <v>823</v>
      </c>
      <c r="B820" s="78" t="s">
        <v>84</v>
      </c>
    </row>
    <row r="821" spans="1:2" x14ac:dyDescent="0.2">
      <c r="A821" t="s">
        <v>181</v>
      </c>
      <c r="B821" s="78" t="s">
        <v>84</v>
      </c>
    </row>
    <row r="822" spans="1:2" x14ac:dyDescent="0.2">
      <c r="A822" t="s">
        <v>1038</v>
      </c>
      <c r="B822" s="77" t="s">
        <v>1084</v>
      </c>
    </row>
    <row r="823" spans="1:2" x14ac:dyDescent="0.2">
      <c r="A823" t="s">
        <v>826</v>
      </c>
      <c r="B823" s="78" t="s">
        <v>84</v>
      </c>
    </row>
    <row r="824" spans="1:2" x14ac:dyDescent="0.2">
      <c r="A824" t="s">
        <v>789</v>
      </c>
      <c r="B824" s="78" t="s">
        <v>84</v>
      </c>
    </row>
    <row r="825" spans="1:2" x14ac:dyDescent="0.2">
      <c r="A825" t="s">
        <v>977</v>
      </c>
      <c r="B825" s="78" t="s">
        <v>84</v>
      </c>
    </row>
    <row r="826" spans="1:2" x14ac:dyDescent="0.2">
      <c r="A826" t="s">
        <v>1068</v>
      </c>
      <c r="B826" s="78" t="s">
        <v>84</v>
      </c>
    </row>
    <row r="827" spans="1:2" x14ac:dyDescent="0.2">
      <c r="A827" t="s">
        <v>932</v>
      </c>
      <c r="B827" s="78" t="s">
        <v>84</v>
      </c>
    </row>
    <row r="828" spans="1:2" x14ac:dyDescent="0.2">
      <c r="A828" t="s">
        <v>919</v>
      </c>
      <c r="B828" s="78" t="s">
        <v>84</v>
      </c>
    </row>
    <row r="829" spans="1:2" x14ac:dyDescent="0.2">
      <c r="A829" t="s">
        <v>993</v>
      </c>
      <c r="B829" s="78" t="s">
        <v>84</v>
      </c>
    </row>
    <row r="830" spans="1:2" x14ac:dyDescent="0.2">
      <c r="A830" t="s">
        <v>974</v>
      </c>
      <c r="B830" s="78" t="s">
        <v>84</v>
      </c>
    </row>
    <row r="831" spans="1:2" x14ac:dyDescent="0.2">
      <c r="A831" t="s">
        <v>1250</v>
      </c>
      <c r="B831" s="77" t="s">
        <v>1084</v>
      </c>
    </row>
    <row r="832" spans="1:2" x14ac:dyDescent="0.2">
      <c r="A832" t="s">
        <v>516</v>
      </c>
      <c r="B832" s="78" t="s">
        <v>84</v>
      </c>
    </row>
    <row r="833" spans="1:2" x14ac:dyDescent="0.2">
      <c r="A833" t="s">
        <v>1070</v>
      </c>
      <c r="B833" s="78" t="s">
        <v>84</v>
      </c>
    </row>
    <row r="834" spans="1:2" x14ac:dyDescent="0.2">
      <c r="A834" t="s">
        <v>1047</v>
      </c>
      <c r="B834" s="78" t="s">
        <v>84</v>
      </c>
    </row>
    <row r="835" spans="1:2" x14ac:dyDescent="0.2">
      <c r="A835" t="s">
        <v>778</v>
      </c>
      <c r="B835" s="78" t="s">
        <v>84</v>
      </c>
    </row>
    <row r="836" spans="1:2" x14ac:dyDescent="0.2">
      <c r="A836" t="s">
        <v>861</v>
      </c>
      <c r="B836" s="78" t="s">
        <v>84</v>
      </c>
    </row>
    <row r="837" spans="1:2" x14ac:dyDescent="0.2">
      <c r="A837" t="s">
        <v>1064</v>
      </c>
      <c r="B837" s="77" t="s">
        <v>1084</v>
      </c>
    </row>
    <row r="838" spans="1:2" x14ac:dyDescent="0.2">
      <c r="A838" t="s">
        <v>987</v>
      </c>
      <c r="B838" s="77" t="s">
        <v>1084</v>
      </c>
    </row>
    <row r="839" spans="1:2" x14ac:dyDescent="0.2">
      <c r="A839" t="s">
        <v>329</v>
      </c>
      <c r="B839" s="78" t="s">
        <v>84</v>
      </c>
    </row>
    <row r="840" spans="1:2" x14ac:dyDescent="0.2">
      <c r="A840" t="s">
        <v>1062</v>
      </c>
      <c r="B840" s="78" t="s">
        <v>84</v>
      </c>
    </row>
    <row r="841" spans="1:2" x14ac:dyDescent="0.2">
      <c r="A841" t="s">
        <v>613</v>
      </c>
      <c r="B841" s="78" t="s">
        <v>84</v>
      </c>
    </row>
    <row r="842" spans="1:2" x14ac:dyDescent="0.2">
      <c r="A842" t="s">
        <v>964</v>
      </c>
      <c r="B842" s="78" t="s">
        <v>84</v>
      </c>
    </row>
    <row r="843" spans="1:2" x14ac:dyDescent="0.2">
      <c r="A843" t="s">
        <v>1066</v>
      </c>
      <c r="B843" s="77" t="s">
        <v>1084</v>
      </c>
    </row>
    <row r="844" spans="1:2" x14ac:dyDescent="0.2">
      <c r="A844" t="s">
        <v>909</v>
      </c>
      <c r="B844" s="78" t="s">
        <v>84</v>
      </c>
    </row>
    <row r="845" spans="1:2" x14ac:dyDescent="0.2">
      <c r="A845" t="s">
        <v>177</v>
      </c>
      <c r="B845" s="78" t="s">
        <v>84</v>
      </c>
    </row>
    <row r="846" spans="1:2" x14ac:dyDescent="0.2">
      <c r="A846" t="s">
        <v>646</v>
      </c>
      <c r="B846" s="78" t="s">
        <v>84</v>
      </c>
    </row>
    <row r="847" spans="1:2" x14ac:dyDescent="0.2">
      <c r="A847" t="s">
        <v>1010</v>
      </c>
      <c r="B847" s="78" t="s">
        <v>84</v>
      </c>
    </row>
    <row r="848" spans="1:2" x14ac:dyDescent="0.2">
      <c r="A848" t="s">
        <v>877</v>
      </c>
      <c r="B848" s="78" t="s">
        <v>84</v>
      </c>
    </row>
    <row r="849" spans="1:2" x14ac:dyDescent="0.2">
      <c r="A849" t="s">
        <v>886</v>
      </c>
      <c r="B849" s="77" t="s">
        <v>1084</v>
      </c>
    </row>
    <row r="850" spans="1:2" x14ac:dyDescent="0.2">
      <c r="A850" t="s">
        <v>680</v>
      </c>
      <c r="B850" s="78" t="s">
        <v>84</v>
      </c>
    </row>
    <row r="851" spans="1:2" x14ac:dyDescent="0.2">
      <c r="A851" t="s">
        <v>1258</v>
      </c>
      <c r="B851" s="78" t="s">
        <v>84</v>
      </c>
    </row>
    <row r="852" spans="1:2" x14ac:dyDescent="0.2">
      <c r="A852" t="s">
        <v>838</v>
      </c>
      <c r="B852" s="78" t="s">
        <v>84</v>
      </c>
    </row>
    <row r="853" spans="1:2" x14ac:dyDescent="0.2">
      <c r="A853" t="s">
        <v>891</v>
      </c>
      <c r="B853" s="78" t="s">
        <v>84</v>
      </c>
    </row>
    <row r="854" spans="1:2" x14ac:dyDescent="0.2">
      <c r="A854" t="s">
        <v>783</v>
      </c>
      <c r="B854" s="78" t="s">
        <v>84</v>
      </c>
    </row>
    <row r="855" spans="1:2" x14ac:dyDescent="0.2">
      <c r="A855" t="s">
        <v>1050</v>
      </c>
      <c r="B855" s="78" t="s">
        <v>84</v>
      </c>
    </row>
    <row r="856" spans="1:2" x14ac:dyDescent="0.2">
      <c r="A856" t="s">
        <v>947</v>
      </c>
      <c r="B856" s="78" t="s">
        <v>84</v>
      </c>
    </row>
    <row r="857" spans="1:2" x14ac:dyDescent="0.2">
      <c r="A857" t="s">
        <v>1063</v>
      </c>
      <c r="B857" s="77" t="s">
        <v>1084</v>
      </c>
    </row>
    <row r="858" spans="1:2" x14ac:dyDescent="0.2">
      <c r="A858" t="s">
        <v>1006</v>
      </c>
      <c r="B858" s="77" t="s">
        <v>1084</v>
      </c>
    </row>
    <row r="859" spans="1:2" x14ac:dyDescent="0.2">
      <c r="A859" t="s">
        <v>945</v>
      </c>
      <c r="B859" s="78" t="s">
        <v>84</v>
      </c>
    </row>
    <row r="860" spans="1:2" x14ac:dyDescent="0.2">
      <c r="A860" t="s">
        <v>1322</v>
      </c>
      <c r="B860" s="79" t="s">
        <v>1082</v>
      </c>
    </row>
    <row r="861" spans="1:2" x14ac:dyDescent="0.2">
      <c r="A861" t="s">
        <v>194</v>
      </c>
      <c r="B861" s="78" t="s">
        <v>84</v>
      </c>
    </row>
    <row r="862" spans="1:2" x14ac:dyDescent="0.2">
      <c r="A862" t="s">
        <v>1288</v>
      </c>
      <c r="B862" s="77" t="s">
        <v>1084</v>
      </c>
    </row>
    <row r="863" spans="1:2" x14ac:dyDescent="0.2">
      <c r="A863" t="s">
        <v>925</v>
      </c>
      <c r="B863" s="78" t="s">
        <v>84</v>
      </c>
    </row>
    <row r="864" spans="1:2" x14ac:dyDescent="0.2">
      <c r="A864" t="s">
        <v>560</v>
      </c>
      <c r="B864" s="78" t="s">
        <v>84</v>
      </c>
    </row>
    <row r="865" spans="1:2" x14ac:dyDescent="0.2">
      <c r="A865" t="s">
        <v>514</v>
      </c>
      <c r="B865" s="78" t="s">
        <v>84</v>
      </c>
    </row>
    <row r="866" spans="1:2" x14ac:dyDescent="0.2">
      <c r="A866" t="s">
        <v>282</v>
      </c>
      <c r="B866" s="78" t="s">
        <v>84</v>
      </c>
    </row>
    <row r="867" spans="1:2" x14ac:dyDescent="0.2">
      <c r="A867" t="s">
        <v>649</v>
      </c>
      <c r="B867" s="78" t="s">
        <v>84</v>
      </c>
    </row>
    <row r="868" spans="1:2" x14ac:dyDescent="0.2">
      <c r="A868" t="s">
        <v>685</v>
      </c>
      <c r="B868" s="78" t="s">
        <v>84</v>
      </c>
    </row>
    <row r="869" spans="1:2" x14ac:dyDescent="0.2">
      <c r="A869" t="s">
        <v>674</v>
      </c>
      <c r="B869" s="78" t="s">
        <v>84</v>
      </c>
    </row>
    <row r="870" spans="1:2" x14ac:dyDescent="0.2">
      <c r="A870" t="s">
        <v>840</v>
      </c>
      <c r="B870" s="78" t="s">
        <v>84</v>
      </c>
    </row>
    <row r="871" spans="1:2" x14ac:dyDescent="0.2">
      <c r="A871" t="s">
        <v>296</v>
      </c>
      <c r="B871" s="78" t="s">
        <v>84</v>
      </c>
    </row>
    <row r="872" spans="1:2" x14ac:dyDescent="0.2">
      <c r="A872" t="s">
        <v>1034</v>
      </c>
      <c r="B872" s="78" t="s">
        <v>84</v>
      </c>
    </row>
    <row r="873" spans="1:2" x14ac:dyDescent="0.2">
      <c r="A873" t="s">
        <v>903</v>
      </c>
      <c r="B873" s="79" t="s">
        <v>1082</v>
      </c>
    </row>
    <row r="874" spans="1:2" x14ac:dyDescent="0.2">
      <c r="A874" t="s">
        <v>829</v>
      </c>
      <c r="B874" s="78" t="s">
        <v>84</v>
      </c>
    </row>
    <row r="875" spans="1:2" x14ac:dyDescent="0.2">
      <c r="A875" t="s">
        <v>949</v>
      </c>
      <c r="B875" s="79" t="s">
        <v>1082</v>
      </c>
    </row>
    <row r="876" spans="1:2" x14ac:dyDescent="0.2">
      <c r="A876" t="s">
        <v>1274</v>
      </c>
      <c r="B876" s="79" t="s">
        <v>1082</v>
      </c>
    </row>
    <row r="877" spans="1:2" x14ac:dyDescent="0.2">
      <c r="A877" t="s">
        <v>600</v>
      </c>
      <c r="B877" s="78" t="s">
        <v>84</v>
      </c>
    </row>
    <row r="878" spans="1:2" x14ac:dyDescent="0.2">
      <c r="A878" t="s">
        <v>933</v>
      </c>
      <c r="B878" s="78" t="s">
        <v>84</v>
      </c>
    </row>
    <row r="879" spans="1:2" x14ac:dyDescent="0.2">
      <c r="A879" t="s">
        <v>843</v>
      </c>
      <c r="B879" s="78" t="s">
        <v>84</v>
      </c>
    </row>
    <row r="880" spans="1:2" x14ac:dyDescent="0.2">
      <c r="A880" t="s">
        <v>298</v>
      </c>
      <c r="B880" s="78" t="s">
        <v>84</v>
      </c>
    </row>
    <row r="881" spans="1:2" x14ac:dyDescent="0.2">
      <c r="A881" t="s">
        <v>913</v>
      </c>
      <c r="B881" s="78" t="s">
        <v>84</v>
      </c>
    </row>
    <row r="882" spans="1:2" x14ac:dyDescent="0.2">
      <c r="A882" t="s">
        <v>978</v>
      </c>
      <c r="B882" s="78" t="s">
        <v>84</v>
      </c>
    </row>
    <row r="883" spans="1:2" x14ac:dyDescent="0.2">
      <c r="A883" t="s">
        <v>882</v>
      </c>
      <c r="B883" s="78" t="s">
        <v>84</v>
      </c>
    </row>
    <row r="884" spans="1:2" x14ac:dyDescent="0.2">
      <c r="A884" t="s">
        <v>948</v>
      </c>
      <c r="B884" s="77" t="s">
        <v>1084</v>
      </c>
    </row>
    <row r="885" spans="1:2" x14ac:dyDescent="0.2">
      <c r="A885" t="s">
        <v>1056</v>
      </c>
      <c r="B885" s="77" t="s">
        <v>1084</v>
      </c>
    </row>
    <row r="886" spans="1:2" x14ac:dyDescent="0.2">
      <c r="A886" t="s">
        <v>866</v>
      </c>
      <c r="B886" s="78" t="s">
        <v>84</v>
      </c>
    </row>
    <row r="887" spans="1:2" x14ac:dyDescent="0.2">
      <c r="A887" t="s">
        <v>1422</v>
      </c>
      <c r="B887" s="77" t="s">
        <v>1084</v>
      </c>
    </row>
    <row r="888" spans="1:2" x14ac:dyDescent="0.2">
      <c r="A888" t="s">
        <v>994</v>
      </c>
      <c r="B888" s="77" t="s">
        <v>1084</v>
      </c>
    </row>
    <row r="889" spans="1:2" x14ac:dyDescent="0.2">
      <c r="A889" t="s">
        <v>1054</v>
      </c>
      <c r="B889" s="77" t="s">
        <v>1084</v>
      </c>
    </row>
    <row r="890" spans="1:2" x14ac:dyDescent="0.2">
      <c r="A890" t="s">
        <v>574</v>
      </c>
      <c r="B890" s="78" t="s">
        <v>84</v>
      </c>
    </row>
    <row r="891" spans="1:2" x14ac:dyDescent="0.2">
      <c r="A891" t="s">
        <v>279</v>
      </c>
      <c r="B891" s="78" t="s">
        <v>84</v>
      </c>
    </row>
    <row r="892" spans="1:2" x14ac:dyDescent="0.2">
      <c r="A892" t="s">
        <v>1004</v>
      </c>
      <c r="B892" s="77" t="s">
        <v>1084</v>
      </c>
    </row>
    <row r="893" spans="1:2" x14ac:dyDescent="0.2">
      <c r="A893" t="s">
        <v>901</v>
      </c>
      <c r="B893" s="77" t="s">
        <v>1084</v>
      </c>
    </row>
    <row r="894" spans="1:2" x14ac:dyDescent="0.2">
      <c r="A894" t="s">
        <v>960</v>
      </c>
      <c r="B894" s="77" t="s">
        <v>1084</v>
      </c>
    </row>
    <row r="895" spans="1:2" x14ac:dyDescent="0.2">
      <c r="A895" t="s">
        <v>998</v>
      </c>
      <c r="B895" s="77" t="s">
        <v>1084</v>
      </c>
    </row>
    <row r="896" spans="1:2" x14ac:dyDescent="0.2">
      <c r="A896" t="s">
        <v>1440</v>
      </c>
      <c r="B896" s="77" t="s">
        <v>1084</v>
      </c>
    </row>
    <row r="897" spans="1:2" x14ac:dyDescent="0.2">
      <c r="A897" t="s">
        <v>460</v>
      </c>
      <c r="B897" s="78" t="s">
        <v>84</v>
      </c>
    </row>
    <row r="898" spans="1:2" x14ac:dyDescent="0.2">
      <c r="A898" t="s">
        <v>424</v>
      </c>
      <c r="B898" s="78" t="s">
        <v>84</v>
      </c>
    </row>
    <row r="899" spans="1:2" x14ac:dyDescent="0.2">
      <c r="A899" t="s">
        <v>244</v>
      </c>
      <c r="B899" s="78" t="s">
        <v>84</v>
      </c>
    </row>
    <row r="900" spans="1:2" x14ac:dyDescent="0.2">
      <c r="A900" t="s">
        <v>503</v>
      </c>
      <c r="B900" s="77" t="s">
        <v>1084</v>
      </c>
    </row>
    <row r="901" spans="1:2" x14ac:dyDescent="0.2">
      <c r="A901" t="s">
        <v>534</v>
      </c>
      <c r="B901" s="77" t="s">
        <v>1084</v>
      </c>
    </row>
    <row r="902" spans="1:2" x14ac:dyDescent="0.2">
      <c r="A902" t="s">
        <v>400</v>
      </c>
      <c r="B902" s="78" t="s">
        <v>84</v>
      </c>
    </row>
    <row r="903" spans="1:2" x14ac:dyDescent="0.2">
      <c r="A903" t="s">
        <v>748</v>
      </c>
      <c r="B903" s="78" t="s">
        <v>84</v>
      </c>
    </row>
    <row r="904" spans="1:2" x14ac:dyDescent="0.2">
      <c r="A904" t="s">
        <v>208</v>
      </c>
      <c r="B904" s="78" t="s">
        <v>84</v>
      </c>
    </row>
    <row r="905" spans="1:2" x14ac:dyDescent="0.2">
      <c r="A905" t="s">
        <v>471</v>
      </c>
      <c r="B905" s="78" t="s">
        <v>84</v>
      </c>
    </row>
    <row r="906" spans="1:2" x14ac:dyDescent="0.2">
      <c r="A906" t="s">
        <v>867</v>
      </c>
      <c r="B906" s="77" t="s">
        <v>1084</v>
      </c>
    </row>
    <row r="907" spans="1:2" x14ac:dyDescent="0.2">
      <c r="A907" t="s">
        <v>818</v>
      </c>
      <c r="B907" s="78" t="s">
        <v>84</v>
      </c>
    </row>
    <row r="908" spans="1:2" x14ac:dyDescent="0.2">
      <c r="A908" t="s">
        <v>703</v>
      </c>
      <c r="B908" s="78" t="s">
        <v>84</v>
      </c>
    </row>
    <row r="909" spans="1:2" x14ac:dyDescent="0.2">
      <c r="A909" t="s">
        <v>137</v>
      </c>
      <c r="B909" s="78" t="s">
        <v>1085</v>
      </c>
    </row>
    <row r="910" spans="1:2" x14ac:dyDescent="0.2">
      <c r="A910" t="s">
        <v>726</v>
      </c>
      <c r="B910" s="77" t="s">
        <v>1084</v>
      </c>
    </row>
    <row r="911" spans="1:2" x14ac:dyDescent="0.2">
      <c r="A911" t="s">
        <v>910</v>
      </c>
      <c r="B911" s="78" t="s">
        <v>84</v>
      </c>
    </row>
    <row r="912" spans="1:2" x14ac:dyDescent="0.2">
      <c r="A912" t="s">
        <v>1413</v>
      </c>
      <c r="B912" s="77" t="s">
        <v>1084</v>
      </c>
    </row>
    <row r="913" spans="1:2" x14ac:dyDescent="0.2">
      <c r="A913" t="s">
        <v>64</v>
      </c>
      <c r="B913" s="78" t="s">
        <v>84</v>
      </c>
    </row>
    <row r="914" spans="1:2" x14ac:dyDescent="0.2">
      <c r="A914" t="s">
        <v>694</v>
      </c>
      <c r="B914" s="78" t="s">
        <v>84</v>
      </c>
    </row>
    <row r="915" spans="1:2" x14ac:dyDescent="0.2">
      <c r="A915" t="s">
        <v>1023</v>
      </c>
      <c r="B915" s="78" t="s">
        <v>84</v>
      </c>
    </row>
    <row r="916" spans="1:2" x14ac:dyDescent="0.2">
      <c r="A916" t="s">
        <v>875</v>
      </c>
      <c r="B916" s="78" t="s">
        <v>84</v>
      </c>
    </row>
    <row r="917" spans="1:2" x14ac:dyDescent="0.2">
      <c r="A917" t="s">
        <v>856</v>
      </c>
      <c r="B917" s="79" t="s">
        <v>1082</v>
      </c>
    </row>
    <row r="918" spans="1:2" x14ac:dyDescent="0.2">
      <c r="A918" t="s">
        <v>771</v>
      </c>
      <c r="B918" s="79" t="s">
        <v>1082</v>
      </c>
    </row>
    <row r="919" spans="1:2" x14ac:dyDescent="0.2">
      <c r="A919" t="s">
        <v>1002</v>
      </c>
      <c r="B919" s="78" t="s">
        <v>84</v>
      </c>
    </row>
    <row r="920" spans="1:2" x14ac:dyDescent="0.2">
      <c r="A920" t="s">
        <v>763</v>
      </c>
      <c r="B920" s="77" t="s">
        <v>1084</v>
      </c>
    </row>
    <row r="921" spans="1:2" x14ac:dyDescent="0.2">
      <c r="A921" t="s">
        <v>935</v>
      </c>
      <c r="B921" s="78" t="s">
        <v>84</v>
      </c>
    </row>
    <row r="922" spans="1:2" x14ac:dyDescent="0.2">
      <c r="A922" t="s">
        <v>267</v>
      </c>
      <c r="B922" s="78" t="s">
        <v>84</v>
      </c>
    </row>
    <row r="923" spans="1:2" x14ac:dyDescent="0.2">
      <c r="A923" t="s">
        <v>60</v>
      </c>
      <c r="B923" s="79" t="s">
        <v>1082</v>
      </c>
    </row>
    <row r="924" spans="1:2" x14ac:dyDescent="0.2">
      <c r="A924" t="s">
        <v>963</v>
      </c>
      <c r="B924" s="77" t="s">
        <v>1084</v>
      </c>
    </row>
    <row r="925" spans="1:2" x14ac:dyDescent="0.2">
      <c r="A925" t="s">
        <v>205</v>
      </c>
      <c r="B925" s="79" t="s">
        <v>1082</v>
      </c>
    </row>
    <row r="926" spans="1:2" x14ac:dyDescent="0.2">
      <c r="A926" t="s">
        <v>984</v>
      </c>
      <c r="B926" s="77" t="s">
        <v>1084</v>
      </c>
    </row>
    <row r="927" spans="1:2" x14ac:dyDescent="0.2">
      <c r="A927" t="s">
        <v>1060</v>
      </c>
      <c r="B927" s="77" t="s">
        <v>1084</v>
      </c>
    </row>
    <row r="928" spans="1:2" x14ac:dyDescent="0.2">
      <c r="A928" t="s">
        <v>900</v>
      </c>
      <c r="B928" s="78" t="s">
        <v>84</v>
      </c>
    </row>
    <row r="929" spans="1:2" x14ac:dyDescent="0.2">
      <c r="A929" t="s">
        <v>1317</v>
      </c>
      <c r="B929" s="77" t="s">
        <v>1084</v>
      </c>
    </row>
    <row r="930" spans="1:2" x14ac:dyDescent="0.2">
      <c r="A930" t="s">
        <v>337</v>
      </c>
      <c r="B930" s="77" t="s">
        <v>1084</v>
      </c>
    </row>
    <row r="931" spans="1:2" x14ac:dyDescent="0.2">
      <c r="A931" t="s">
        <v>350</v>
      </c>
      <c r="B931" s="77" t="s">
        <v>1084</v>
      </c>
    </row>
    <row r="932" spans="1:2" x14ac:dyDescent="0.2">
      <c r="A932" t="s">
        <v>431</v>
      </c>
      <c r="B932" s="77" t="s">
        <v>1084</v>
      </c>
    </row>
    <row r="933" spans="1:2" x14ac:dyDescent="0.2">
      <c r="A933" t="s">
        <v>248</v>
      </c>
      <c r="B933" s="78" t="s">
        <v>84</v>
      </c>
    </row>
    <row r="934" spans="1:2" x14ac:dyDescent="0.2">
      <c r="A934" t="s">
        <v>872</v>
      </c>
      <c r="B934" s="77" t="s">
        <v>1084</v>
      </c>
    </row>
    <row r="935" spans="1:2" x14ac:dyDescent="0.2">
      <c r="A935" t="s">
        <v>246</v>
      </c>
      <c r="B935" s="77" t="s">
        <v>1084</v>
      </c>
    </row>
    <row r="936" spans="1:2" x14ac:dyDescent="0.2">
      <c r="A936" t="s">
        <v>741</v>
      </c>
      <c r="B936" s="77" t="s">
        <v>1084</v>
      </c>
    </row>
    <row r="937" spans="1:2" x14ac:dyDescent="0.2">
      <c r="A937" t="s">
        <v>448</v>
      </c>
      <c r="B937" s="77" t="s">
        <v>1084</v>
      </c>
    </row>
    <row r="938" spans="1:2" x14ac:dyDescent="0.2">
      <c r="A938" t="s">
        <v>554</v>
      </c>
      <c r="B938" s="77" t="s">
        <v>1084</v>
      </c>
    </row>
    <row r="939" spans="1:2" x14ac:dyDescent="0.2">
      <c r="A939" t="s">
        <v>449</v>
      </c>
      <c r="B939" s="77" t="s">
        <v>1084</v>
      </c>
    </row>
    <row r="940" spans="1:2" x14ac:dyDescent="0.2">
      <c r="A940" t="s">
        <v>550</v>
      </c>
      <c r="B940" s="77" t="s">
        <v>1084</v>
      </c>
    </row>
    <row r="941" spans="1:2" x14ac:dyDescent="0.2">
      <c r="A941" t="s">
        <v>652</v>
      </c>
      <c r="B941" s="77" t="s">
        <v>1084</v>
      </c>
    </row>
    <row r="942" spans="1:2" x14ac:dyDescent="0.2">
      <c r="A942" t="s">
        <v>844</v>
      </c>
      <c r="B942" s="77" t="s">
        <v>1084</v>
      </c>
    </row>
    <row r="943" spans="1:2" x14ac:dyDescent="0.2">
      <c r="A943" t="s">
        <v>1029</v>
      </c>
      <c r="B943" s="77" t="s">
        <v>1084</v>
      </c>
    </row>
    <row r="944" spans="1:2" x14ac:dyDescent="0.2">
      <c r="A944" t="s">
        <v>1289</v>
      </c>
      <c r="B944" s="77" t="s">
        <v>1084</v>
      </c>
    </row>
    <row r="945" spans="1:2" x14ac:dyDescent="0.2">
      <c r="A945" t="s">
        <v>596</v>
      </c>
      <c r="B945" s="77" t="s">
        <v>1084</v>
      </c>
    </row>
    <row r="946" spans="1:2" x14ac:dyDescent="0.2">
      <c r="A946" t="s">
        <v>827</v>
      </c>
      <c r="B946" s="78" t="s">
        <v>84</v>
      </c>
    </row>
    <row r="947" spans="1:2" x14ac:dyDescent="0.2">
      <c r="A947" t="s">
        <v>682</v>
      </c>
      <c r="B947" s="77" t="s">
        <v>1084</v>
      </c>
    </row>
    <row r="948" spans="1:2" x14ac:dyDescent="0.2">
      <c r="A948" t="s">
        <v>86</v>
      </c>
      <c r="B948" s="77" t="s">
        <v>1084</v>
      </c>
    </row>
    <row r="949" spans="1:2" x14ac:dyDescent="0.2">
      <c r="A949" t="s">
        <v>192</v>
      </c>
      <c r="B949" s="78" t="s">
        <v>84</v>
      </c>
    </row>
    <row r="950" spans="1:2" x14ac:dyDescent="0.2">
      <c r="A950" t="s">
        <v>718</v>
      </c>
      <c r="B950" s="77" t="s">
        <v>1084</v>
      </c>
    </row>
    <row r="951" spans="1:2" x14ac:dyDescent="0.2">
      <c r="A951" t="s">
        <v>165</v>
      </c>
      <c r="B951" s="77" t="s">
        <v>1084</v>
      </c>
    </row>
    <row r="952" spans="1:2" x14ac:dyDescent="0.2">
      <c r="A952" t="s">
        <v>749</v>
      </c>
      <c r="B952" s="77" t="s">
        <v>1084</v>
      </c>
    </row>
    <row r="953" spans="1:2" x14ac:dyDescent="0.2">
      <c r="A953" t="s">
        <v>666</v>
      </c>
      <c r="B953" s="77" t="s">
        <v>1083</v>
      </c>
    </row>
    <row r="954" spans="1:2" x14ac:dyDescent="0.2">
      <c r="A954" t="s">
        <v>110</v>
      </c>
      <c r="B954" s="78" t="s">
        <v>84</v>
      </c>
    </row>
    <row r="955" spans="1:2" x14ac:dyDescent="0.2">
      <c r="A955" t="s">
        <v>684</v>
      </c>
      <c r="B955" s="79" t="s">
        <v>1082</v>
      </c>
    </row>
    <row r="956" spans="1:2" x14ac:dyDescent="0.2">
      <c r="A956" t="s">
        <v>880</v>
      </c>
      <c r="B956" s="77" t="s">
        <v>1083</v>
      </c>
    </row>
    <row r="957" spans="1:2" x14ac:dyDescent="0.2">
      <c r="A957" t="s">
        <v>52</v>
      </c>
      <c r="B957" s="78" t="s">
        <v>84</v>
      </c>
    </row>
    <row r="958" spans="1:2" x14ac:dyDescent="0.2">
      <c r="A958" t="s">
        <v>923</v>
      </c>
      <c r="B958" s="77" t="s">
        <v>1084</v>
      </c>
    </row>
    <row r="959" spans="1:2" x14ac:dyDescent="0.2">
      <c r="A959" t="s">
        <v>819</v>
      </c>
      <c r="B959" s="77" t="s">
        <v>1083</v>
      </c>
    </row>
    <row r="960" spans="1:2" x14ac:dyDescent="0.2">
      <c r="A960" t="s">
        <v>188</v>
      </c>
      <c r="B960" s="78" t="s">
        <v>84</v>
      </c>
    </row>
    <row r="961" spans="1:2" x14ac:dyDescent="0.2">
      <c r="A961" t="s">
        <v>811</v>
      </c>
      <c r="B961" s="78" t="s">
        <v>84</v>
      </c>
    </row>
    <row r="962" spans="1:2" x14ac:dyDescent="0.2">
      <c r="A962" t="s">
        <v>853</v>
      </c>
      <c r="B962" s="78" t="s">
        <v>84</v>
      </c>
    </row>
    <row r="963" spans="1:2" x14ac:dyDescent="0.2">
      <c r="A963" t="s">
        <v>907</v>
      </c>
      <c r="B963" s="78" t="s">
        <v>84</v>
      </c>
    </row>
    <row r="964" spans="1:2" x14ac:dyDescent="0.2">
      <c r="A964" t="s">
        <v>934</v>
      </c>
      <c r="B964" s="77" t="s">
        <v>1084</v>
      </c>
    </row>
    <row r="965" spans="1:2" x14ac:dyDescent="0.2">
      <c r="A965" t="s">
        <v>218</v>
      </c>
      <c r="B965" s="78" t="s">
        <v>84</v>
      </c>
    </row>
    <row r="966" spans="1:2" x14ac:dyDescent="0.2">
      <c r="A966" t="s">
        <v>1018</v>
      </c>
      <c r="B966" s="77" t="s">
        <v>1084</v>
      </c>
    </row>
    <row r="967" spans="1:2" x14ac:dyDescent="0.2">
      <c r="A967" t="s">
        <v>719</v>
      </c>
      <c r="B967" s="77" t="s">
        <v>1084</v>
      </c>
    </row>
    <row r="968" spans="1:2" x14ac:dyDescent="0.2">
      <c r="A968" t="s">
        <v>558</v>
      </c>
      <c r="B968" s="77" t="s">
        <v>1084</v>
      </c>
    </row>
    <row r="969" spans="1:2" x14ac:dyDescent="0.2">
      <c r="A969" t="s">
        <v>879</v>
      </c>
      <c r="B969" s="77" t="s">
        <v>1084</v>
      </c>
    </row>
    <row r="970" spans="1:2" x14ac:dyDescent="0.2">
      <c r="A970" t="s">
        <v>1013</v>
      </c>
      <c r="B970" s="77" t="s">
        <v>1084</v>
      </c>
    </row>
    <row r="971" spans="1:2" x14ac:dyDescent="0.2">
      <c r="A971" t="s">
        <v>1069</v>
      </c>
      <c r="B971" s="77" t="s">
        <v>1084</v>
      </c>
    </row>
    <row r="972" spans="1:2" x14ac:dyDescent="0.2">
      <c r="A972" t="s">
        <v>1423</v>
      </c>
      <c r="B972" s="77" t="s">
        <v>1084</v>
      </c>
    </row>
    <row r="973" spans="1:2" x14ac:dyDescent="0.2">
      <c r="A973" t="s">
        <v>1275</v>
      </c>
      <c r="B973" s="77" t="s">
        <v>1084</v>
      </c>
    </row>
    <row r="974" spans="1:2" x14ac:dyDescent="0.2">
      <c r="A974" t="s">
        <v>106</v>
      </c>
      <c r="B974" s="79" t="s">
        <v>1082</v>
      </c>
    </row>
    <row r="975" spans="1:2" x14ac:dyDescent="0.2">
      <c r="A975" t="s">
        <v>49</v>
      </c>
      <c r="B975" s="77" t="s">
        <v>1083</v>
      </c>
    </row>
    <row r="976" spans="1:2" x14ac:dyDescent="0.2">
      <c r="A976" t="s">
        <v>183</v>
      </c>
      <c r="B976" s="77" t="s">
        <v>1083</v>
      </c>
    </row>
    <row r="977" spans="1:2" x14ac:dyDescent="0.2">
      <c r="A977" t="s">
        <v>878</v>
      </c>
      <c r="B977" s="79" t="s">
        <v>1082</v>
      </c>
    </row>
    <row r="978" spans="1:2" x14ac:dyDescent="0.2">
      <c r="A978" t="s">
        <v>48</v>
      </c>
      <c r="B978" s="79" t="s">
        <v>1082</v>
      </c>
    </row>
    <row r="979" spans="1:2" x14ac:dyDescent="0.2">
      <c r="A979" t="s">
        <v>423</v>
      </c>
      <c r="B979" s="77" t="s">
        <v>1084</v>
      </c>
    </row>
    <row r="980" spans="1:2" x14ac:dyDescent="0.2">
      <c r="A980" t="s">
        <v>62</v>
      </c>
      <c r="B980" s="79" t="s">
        <v>1082</v>
      </c>
    </row>
    <row r="981" spans="1:2" x14ac:dyDescent="0.2">
      <c r="A981" t="s">
        <v>120</v>
      </c>
      <c r="B981" s="79" t="s">
        <v>1082</v>
      </c>
    </row>
    <row r="982" spans="1:2" x14ac:dyDescent="0.2">
      <c r="A982" t="s">
        <v>1429</v>
      </c>
      <c r="B982" s="78" t="s">
        <v>84</v>
      </c>
    </row>
    <row r="983" spans="1:2" x14ac:dyDescent="0.2">
      <c r="A983" t="s">
        <v>897</v>
      </c>
      <c r="B983" s="77" t="s">
        <v>1084</v>
      </c>
    </row>
    <row r="984" spans="1:2" x14ac:dyDescent="0.2">
      <c r="A984" t="s">
        <v>796</v>
      </c>
      <c r="B984" s="77" t="s">
        <v>1084</v>
      </c>
    </row>
    <row r="985" spans="1:2" x14ac:dyDescent="0.2">
      <c r="A985" t="s">
        <v>976</v>
      </c>
      <c r="B985" s="77" t="s">
        <v>1084</v>
      </c>
    </row>
    <row r="986" spans="1:2" x14ac:dyDescent="0.2">
      <c r="A986" t="s">
        <v>1052</v>
      </c>
      <c r="B986" s="77" t="s">
        <v>1084</v>
      </c>
    </row>
    <row r="987" spans="1:2" x14ac:dyDescent="0.2">
      <c r="A987" t="s">
        <v>190</v>
      </c>
      <c r="B987" s="78" t="s">
        <v>84</v>
      </c>
    </row>
    <row r="988" spans="1:2" x14ac:dyDescent="0.2">
      <c r="A988" t="s">
        <v>1251</v>
      </c>
      <c r="B988" s="77" t="s">
        <v>1084</v>
      </c>
    </row>
    <row r="989" spans="1:2" x14ac:dyDescent="0.2">
      <c r="A989" t="s">
        <v>634</v>
      </c>
      <c r="B989" s="78" t="s">
        <v>84</v>
      </c>
    </row>
    <row r="990" spans="1:2" x14ac:dyDescent="0.2">
      <c r="A990" t="s">
        <v>65</v>
      </c>
      <c r="B990" s="77" t="s">
        <v>1083</v>
      </c>
    </row>
    <row r="991" spans="1:2" x14ac:dyDescent="0.2">
      <c r="A991" t="s">
        <v>54</v>
      </c>
      <c r="B991" s="78" t="s">
        <v>84</v>
      </c>
    </row>
    <row r="992" spans="1:2" x14ac:dyDescent="0.2">
      <c r="A992" t="s">
        <v>587</v>
      </c>
      <c r="B992" s="77" t="s">
        <v>1084</v>
      </c>
    </row>
    <row r="993" spans="1:2" x14ac:dyDescent="0.2">
      <c r="A993" t="s">
        <v>931</v>
      </c>
      <c r="B993" s="77" t="s">
        <v>1084</v>
      </c>
    </row>
    <row r="994" spans="1:2" x14ac:dyDescent="0.2">
      <c r="A994" t="s">
        <v>191</v>
      </c>
      <c r="B994" s="77" t="s">
        <v>1084</v>
      </c>
    </row>
    <row r="995" spans="1:2" x14ac:dyDescent="0.2">
      <c r="A995" t="s">
        <v>593</v>
      </c>
      <c r="B995" s="77" t="s">
        <v>1084</v>
      </c>
    </row>
    <row r="996" spans="1:2" x14ac:dyDescent="0.2">
      <c r="A996" t="s">
        <v>981</v>
      </c>
      <c r="B996" s="77" t="s">
        <v>1084</v>
      </c>
    </row>
    <row r="997" spans="1:2" x14ac:dyDescent="0.2">
      <c r="A997" t="s">
        <v>223</v>
      </c>
      <c r="B997" s="78" t="s">
        <v>84</v>
      </c>
    </row>
    <row r="998" spans="1:2" x14ac:dyDescent="0.2">
      <c r="A998" t="s">
        <v>1326</v>
      </c>
      <c r="B998" s="77" t="s">
        <v>1084</v>
      </c>
    </row>
    <row r="999" spans="1:2" x14ac:dyDescent="0.2">
      <c r="A999" t="s">
        <v>908</v>
      </c>
      <c r="B999" s="77" t="s">
        <v>1084</v>
      </c>
    </row>
    <row r="1000" spans="1:2" x14ac:dyDescent="0.2">
      <c r="A1000" t="s">
        <v>85</v>
      </c>
      <c r="B1000" s="77" t="s">
        <v>1083</v>
      </c>
    </row>
    <row r="1001" spans="1:2" x14ac:dyDescent="0.2">
      <c r="A1001" t="s">
        <v>772</v>
      </c>
      <c r="B1001" s="78" t="s">
        <v>84</v>
      </c>
    </row>
    <row r="1002" spans="1:2" x14ac:dyDescent="0.2">
      <c r="A1002" t="s">
        <v>365</v>
      </c>
      <c r="B1002" s="78" t="s">
        <v>84</v>
      </c>
    </row>
    <row r="1003" spans="1:2" x14ac:dyDescent="0.2">
      <c r="A1003" t="s">
        <v>623</v>
      </c>
      <c r="B1003" s="77" t="s">
        <v>1084</v>
      </c>
    </row>
    <row r="1004" spans="1:2" x14ac:dyDescent="0.2">
      <c r="A1004" t="s">
        <v>583</v>
      </c>
      <c r="B1004" s="77" t="s">
        <v>1084</v>
      </c>
    </row>
    <row r="1005" spans="1:2" x14ac:dyDescent="0.2">
      <c r="A1005" t="s">
        <v>779</v>
      </c>
      <c r="B1005" s="77" t="s">
        <v>1084</v>
      </c>
    </row>
    <row r="1006" spans="1:2" x14ac:dyDescent="0.2">
      <c r="A1006" t="s">
        <v>595</v>
      </c>
      <c r="B1006" s="77" t="s">
        <v>1084</v>
      </c>
    </row>
    <row r="1007" spans="1:2" x14ac:dyDescent="0.2">
      <c r="A1007" t="s">
        <v>1007</v>
      </c>
      <c r="B1007" s="77" t="s">
        <v>1084</v>
      </c>
    </row>
    <row r="1008" spans="1:2" x14ac:dyDescent="0.2">
      <c r="A1008" t="s">
        <v>1057</v>
      </c>
      <c r="B1008" s="77" t="s">
        <v>1084</v>
      </c>
    </row>
    <row r="1009" spans="1:2" x14ac:dyDescent="0.2">
      <c r="A1009" t="s">
        <v>56</v>
      </c>
      <c r="B1009" s="78" t="s">
        <v>84</v>
      </c>
    </row>
    <row r="1010" spans="1:2" x14ac:dyDescent="0.2">
      <c r="A1010" t="s">
        <v>950</v>
      </c>
      <c r="B1010" s="77" t="s">
        <v>1084</v>
      </c>
    </row>
    <row r="1011" spans="1:2" x14ac:dyDescent="0.2">
      <c r="A1011" t="s">
        <v>1424</v>
      </c>
      <c r="B1011" s="78" t="s">
        <v>84</v>
      </c>
    </row>
    <row r="1012" spans="1:2" x14ac:dyDescent="0.2">
      <c r="A1012" t="s">
        <v>57</v>
      </c>
      <c r="B1012" s="78" t="s">
        <v>84</v>
      </c>
    </row>
    <row r="1013" spans="1:2" x14ac:dyDescent="0.2">
      <c r="A1013" t="s">
        <v>832</v>
      </c>
      <c r="B1013" s="77" t="s">
        <v>1084</v>
      </c>
    </row>
    <row r="1014" spans="1:2" x14ac:dyDescent="0.2">
      <c r="A1014" t="s">
        <v>760</v>
      </c>
      <c r="B1014" s="77" t="s">
        <v>1084</v>
      </c>
    </row>
    <row r="1015" spans="1:2" x14ac:dyDescent="0.2">
      <c r="A1015" t="s">
        <v>737</v>
      </c>
      <c r="B1015" s="77" t="s">
        <v>1084</v>
      </c>
    </row>
    <row r="1016" spans="1:2" x14ac:dyDescent="0.2">
      <c r="A1016" t="s">
        <v>464</v>
      </c>
      <c r="B1016" s="77" t="s">
        <v>1084</v>
      </c>
    </row>
    <row r="1017" spans="1:2" x14ac:dyDescent="0.2">
      <c r="A1017" t="s">
        <v>1037</v>
      </c>
      <c r="B1017" s="77" t="s">
        <v>1084</v>
      </c>
    </row>
    <row r="1018" spans="1:2" x14ac:dyDescent="0.2">
      <c r="A1018" t="s">
        <v>1058</v>
      </c>
      <c r="B1018" s="77" t="s">
        <v>1084</v>
      </c>
    </row>
    <row r="1019" spans="1:2" x14ac:dyDescent="0.2">
      <c r="A1019" t="s">
        <v>1313</v>
      </c>
      <c r="B1019" s="77" t="s">
        <v>1084</v>
      </c>
    </row>
    <row r="1020" spans="1:2" x14ac:dyDescent="0.2">
      <c r="A1020" t="s">
        <v>477</v>
      </c>
      <c r="B1020" s="78" t="s">
        <v>84</v>
      </c>
    </row>
    <row r="1021" spans="1:2" x14ac:dyDescent="0.2">
      <c r="A1021" t="s">
        <v>206</v>
      </c>
      <c r="B1021" s="78" t="s">
        <v>84</v>
      </c>
    </row>
    <row r="1022" spans="1:2" x14ac:dyDescent="0.2">
      <c r="A1022" t="s">
        <v>476</v>
      </c>
      <c r="B1022" s="77" t="s">
        <v>1084</v>
      </c>
    </row>
    <row r="1023" spans="1:2" x14ac:dyDescent="0.2">
      <c r="A1023" t="s">
        <v>520</v>
      </c>
      <c r="B1023" s="77" t="s">
        <v>1084</v>
      </c>
    </row>
    <row r="1024" spans="1:2" x14ac:dyDescent="0.2">
      <c r="A1024" t="s">
        <v>383</v>
      </c>
      <c r="B1024" s="77" t="s">
        <v>1084</v>
      </c>
    </row>
    <row r="1025" spans="1:2" x14ac:dyDescent="0.2">
      <c r="A1025" t="s">
        <v>405</v>
      </c>
      <c r="B1025" s="78" t="s">
        <v>84</v>
      </c>
    </row>
    <row r="1026" spans="1:2" x14ac:dyDescent="0.2">
      <c r="A1026" t="s">
        <v>380</v>
      </c>
      <c r="B1026" s="78" t="s">
        <v>84</v>
      </c>
    </row>
    <row r="1027" spans="1:2" x14ac:dyDescent="0.2">
      <c r="A1027" t="s">
        <v>527</v>
      </c>
      <c r="B1027" s="77" t="s">
        <v>1084</v>
      </c>
    </row>
    <row r="1028" spans="1:2" x14ac:dyDescent="0.2">
      <c r="A1028" t="s">
        <v>995</v>
      </c>
      <c r="B1028" s="77" t="s">
        <v>1084</v>
      </c>
    </row>
    <row r="1029" spans="1:2" x14ac:dyDescent="0.2">
      <c r="A1029" t="s">
        <v>193</v>
      </c>
      <c r="B1029" s="77" t="s">
        <v>1084</v>
      </c>
    </row>
    <row r="1030" spans="1:2" x14ac:dyDescent="0.2">
      <c r="A1030" t="s">
        <v>1347</v>
      </c>
      <c r="B1030" s="77" t="s">
        <v>1084</v>
      </c>
    </row>
    <row r="1031" spans="1:2" x14ac:dyDescent="0.2">
      <c r="A1031" t="s">
        <v>147</v>
      </c>
      <c r="B1031" s="77" t="s">
        <v>1083</v>
      </c>
    </row>
    <row r="1032" spans="1:2" x14ac:dyDescent="0.2">
      <c r="A1032" t="s">
        <v>639</v>
      </c>
      <c r="B1032" s="77" t="s">
        <v>1083</v>
      </c>
    </row>
    <row r="1033" spans="1:2" x14ac:dyDescent="0.2">
      <c r="A1033" t="s">
        <v>1252</v>
      </c>
      <c r="B1033" s="78" t="s">
        <v>84</v>
      </c>
    </row>
    <row r="1034" spans="1:2" x14ac:dyDescent="0.2">
      <c r="A1034" t="s">
        <v>375</v>
      </c>
      <c r="B1034" s="78" t="s">
        <v>84</v>
      </c>
    </row>
    <row r="1035" spans="1:2" x14ac:dyDescent="0.2">
      <c r="A1035" t="s">
        <v>433</v>
      </c>
      <c r="B1035" s="77" t="s">
        <v>1083</v>
      </c>
    </row>
    <row r="1036" spans="1:2" x14ac:dyDescent="0.2">
      <c r="A1036" t="s">
        <v>496</v>
      </c>
      <c r="B1036" s="77" t="s">
        <v>1084</v>
      </c>
    </row>
    <row r="1037" spans="1:2" x14ac:dyDescent="0.2">
      <c r="A1037" t="s">
        <v>63</v>
      </c>
      <c r="B1037" s="78" t="s">
        <v>84</v>
      </c>
    </row>
    <row r="1038" spans="1:2" x14ac:dyDescent="0.2">
      <c r="A1038" t="s">
        <v>1259</v>
      </c>
      <c r="B1038" s="78" t="s">
        <v>84</v>
      </c>
    </row>
    <row r="1039" spans="1:2" x14ac:dyDescent="0.2">
      <c r="A1039" t="s">
        <v>414</v>
      </c>
      <c r="B1039" s="77" t="s">
        <v>1084</v>
      </c>
    </row>
    <row r="1040" spans="1:2" x14ac:dyDescent="0.2">
      <c r="A1040" t="s">
        <v>641</v>
      </c>
      <c r="B1040" s="78" t="s">
        <v>84</v>
      </c>
    </row>
    <row r="1041" spans="1:2" x14ac:dyDescent="0.2">
      <c r="A1041" t="s">
        <v>1071</v>
      </c>
      <c r="B1041" s="78" t="s">
        <v>84</v>
      </c>
    </row>
    <row r="1042" spans="1:2" x14ac:dyDescent="0.2">
      <c r="A1042" t="s">
        <v>73</v>
      </c>
      <c r="B1042" s="78" t="s">
        <v>84</v>
      </c>
    </row>
    <row r="1043" spans="1:2" x14ac:dyDescent="0.2">
      <c r="A1043" t="s">
        <v>561</v>
      </c>
      <c r="B1043" s="78" t="s">
        <v>84</v>
      </c>
    </row>
    <row r="1044" spans="1:2" x14ac:dyDescent="0.2">
      <c r="A1044" t="s">
        <v>612</v>
      </c>
      <c r="B1044" s="78" t="s">
        <v>84</v>
      </c>
    </row>
    <row r="1045" spans="1:2" x14ac:dyDescent="0.2">
      <c r="A1045" t="s">
        <v>163</v>
      </c>
      <c r="B1045" s="78" t="s">
        <v>84</v>
      </c>
    </row>
    <row r="1046" spans="1:2" x14ac:dyDescent="0.2">
      <c r="A1046" t="s">
        <v>630</v>
      </c>
      <c r="B1046" s="77" t="s">
        <v>1084</v>
      </c>
    </row>
    <row r="1047" spans="1:2" x14ac:dyDescent="0.2">
      <c r="A1047" t="s">
        <v>145</v>
      </c>
      <c r="B1047" s="78" t="s">
        <v>84</v>
      </c>
    </row>
    <row r="1048" spans="1:2" x14ac:dyDescent="0.2">
      <c r="A1048" t="s">
        <v>584</v>
      </c>
      <c r="B1048" s="77" t="s">
        <v>1083</v>
      </c>
    </row>
    <row r="1049" spans="1:2" x14ac:dyDescent="0.2">
      <c r="A1049" t="s">
        <v>564</v>
      </c>
      <c r="B1049" s="77" t="s">
        <v>1084</v>
      </c>
    </row>
    <row r="1050" spans="1:2" x14ac:dyDescent="0.2">
      <c r="A1050" t="s">
        <v>68</v>
      </c>
      <c r="B1050" s="79" t="s">
        <v>1082</v>
      </c>
    </row>
    <row r="1051" spans="1:2" x14ac:dyDescent="0.2">
      <c r="A1051" t="s">
        <v>232</v>
      </c>
      <c r="B1051" s="78" t="s">
        <v>84</v>
      </c>
    </row>
    <row r="1052" spans="1:2" x14ac:dyDescent="0.2">
      <c r="A1052" t="s">
        <v>616</v>
      </c>
      <c r="B1052" s="78" t="s">
        <v>84</v>
      </c>
    </row>
    <row r="1053" spans="1:2" x14ac:dyDescent="0.2">
      <c r="A1053" t="s">
        <v>607</v>
      </c>
      <c r="B1053" s="78" t="s">
        <v>84</v>
      </c>
    </row>
    <row r="1054" spans="1:2" x14ac:dyDescent="0.2">
      <c r="A1054" t="s">
        <v>979</v>
      </c>
      <c r="B1054" s="78" t="s">
        <v>84</v>
      </c>
    </row>
    <row r="1055" spans="1:2" x14ac:dyDescent="0.2">
      <c r="A1055" t="s">
        <v>668</v>
      </c>
      <c r="B1055" s="78" t="s">
        <v>84</v>
      </c>
    </row>
    <row r="1056" spans="1:2" x14ac:dyDescent="0.2">
      <c r="A1056" t="s">
        <v>159</v>
      </c>
      <c r="B1056" s="77" t="s">
        <v>1083</v>
      </c>
    </row>
    <row r="1057" spans="1:2" x14ac:dyDescent="0.2">
      <c r="A1057" t="s">
        <v>586</v>
      </c>
      <c r="B1057" s="78" t="s">
        <v>84</v>
      </c>
    </row>
    <row r="1058" spans="1:2" x14ac:dyDescent="0.2">
      <c r="A1058" t="s">
        <v>622</v>
      </c>
      <c r="B1058" s="78" t="s">
        <v>84</v>
      </c>
    </row>
    <row r="1059" spans="1:2" x14ac:dyDescent="0.2">
      <c r="A1059" t="s">
        <v>1044</v>
      </c>
      <c r="B1059" s="77" t="s">
        <v>1084</v>
      </c>
    </row>
    <row r="1060" spans="1:2" x14ac:dyDescent="0.2">
      <c r="A1060" t="s">
        <v>787</v>
      </c>
      <c r="B1060" s="77" t="s">
        <v>1084</v>
      </c>
    </row>
    <row r="1061" spans="1:2" x14ac:dyDescent="0.2">
      <c r="A1061" t="s">
        <v>1276</v>
      </c>
      <c r="B1061" s="77" t="s">
        <v>1084</v>
      </c>
    </row>
    <row r="1062" spans="1:2" x14ac:dyDescent="0.2">
      <c r="A1062" t="s">
        <v>824</v>
      </c>
      <c r="B1062" s="77" t="s">
        <v>1084</v>
      </c>
    </row>
    <row r="1063" spans="1:2" x14ac:dyDescent="0.2">
      <c r="A1063" t="s">
        <v>633</v>
      </c>
      <c r="B1063" s="78" t="s">
        <v>84</v>
      </c>
    </row>
    <row r="1064" spans="1:2" x14ac:dyDescent="0.2">
      <c r="A1064" t="s">
        <v>573</v>
      </c>
      <c r="B1064" s="78" t="s">
        <v>84</v>
      </c>
    </row>
    <row r="1065" spans="1:2" x14ac:dyDescent="0.2">
      <c r="A1065" t="s">
        <v>740</v>
      </c>
      <c r="B1065" s="77" t="s">
        <v>1084</v>
      </c>
    </row>
    <row r="1066" spans="1:2" x14ac:dyDescent="0.2">
      <c r="A1066" t="s">
        <v>792</v>
      </c>
      <c r="B1066" s="78" t="s">
        <v>84</v>
      </c>
    </row>
    <row r="1067" spans="1:2" x14ac:dyDescent="0.2">
      <c r="A1067" t="s">
        <v>661</v>
      </c>
      <c r="B1067" s="77" t="s">
        <v>1084</v>
      </c>
    </row>
    <row r="1068" spans="1:2" x14ac:dyDescent="0.2">
      <c r="A1068" t="s">
        <v>354</v>
      </c>
      <c r="B1068" s="77" t="s">
        <v>1084</v>
      </c>
    </row>
    <row r="1069" spans="1:2" x14ac:dyDescent="0.2">
      <c r="A1069" t="s">
        <v>353</v>
      </c>
      <c r="B1069" s="77" t="s">
        <v>1084</v>
      </c>
    </row>
    <row r="1070" spans="1:2" x14ac:dyDescent="0.2">
      <c r="A1070" t="s">
        <v>442</v>
      </c>
      <c r="B1070" s="77" t="s">
        <v>1084</v>
      </c>
    </row>
    <row r="1071" spans="1:2" x14ac:dyDescent="0.2">
      <c r="A1071" t="s">
        <v>510</v>
      </c>
      <c r="B1071" s="78" t="s">
        <v>84</v>
      </c>
    </row>
    <row r="1072" spans="1:2" x14ac:dyDescent="0.2">
      <c r="A1072" t="s">
        <v>810</v>
      </c>
      <c r="B1072" s="77" t="s">
        <v>1084</v>
      </c>
    </row>
    <row r="1073" spans="1:2" x14ac:dyDescent="0.2">
      <c r="A1073" t="s">
        <v>432</v>
      </c>
      <c r="B1073" s="78" t="s">
        <v>84</v>
      </c>
    </row>
    <row r="1074" spans="1:2" x14ac:dyDescent="0.2">
      <c r="A1074" t="s">
        <v>730</v>
      </c>
      <c r="B1074" s="78" t="s">
        <v>84</v>
      </c>
    </row>
    <row r="1075" spans="1:2" x14ac:dyDescent="0.2">
      <c r="A1075" t="s">
        <v>569</v>
      </c>
      <c r="B1075" s="78" t="s">
        <v>84</v>
      </c>
    </row>
    <row r="1076" spans="1:2" x14ac:dyDescent="0.2">
      <c r="A1076" t="s">
        <v>1253</v>
      </c>
      <c r="B1076" s="78" t="s">
        <v>84</v>
      </c>
    </row>
    <row r="1077" spans="1:2" x14ac:dyDescent="0.2">
      <c r="A1077" t="s">
        <v>751</v>
      </c>
      <c r="B1077" s="77" t="s">
        <v>1084</v>
      </c>
    </row>
    <row r="1078" spans="1:2" x14ac:dyDescent="0.2">
      <c r="A1078" t="s">
        <v>906</v>
      </c>
      <c r="B1078" s="77" t="s">
        <v>1084</v>
      </c>
    </row>
    <row r="1079" spans="1:2" x14ac:dyDescent="0.2">
      <c r="A1079" t="s">
        <v>1333</v>
      </c>
      <c r="B1079" s="78" t="s">
        <v>84</v>
      </c>
    </row>
    <row r="1080" spans="1:2" x14ac:dyDescent="0.2">
      <c r="A1080" t="s">
        <v>786</v>
      </c>
      <c r="B1080" s="77" t="s">
        <v>1084</v>
      </c>
    </row>
    <row r="1081" spans="1:2" x14ac:dyDescent="0.2">
      <c r="A1081" t="s">
        <v>1348</v>
      </c>
      <c r="B1081" s="77" t="s">
        <v>1084</v>
      </c>
    </row>
    <row r="1082" spans="1:2" x14ac:dyDescent="0.2">
      <c r="A1082" t="s">
        <v>1368</v>
      </c>
      <c r="B1082" s="77" t="s">
        <v>1084</v>
      </c>
    </row>
    <row r="1083" spans="1:2" x14ac:dyDescent="0.2">
      <c r="A1083" t="s">
        <v>410</v>
      </c>
      <c r="B1083" s="77" t="s">
        <v>1084</v>
      </c>
    </row>
    <row r="1084" spans="1:2" x14ac:dyDescent="0.2">
      <c r="A1084" t="s">
        <v>117</v>
      </c>
      <c r="B1084" s="78" t="s">
        <v>84</v>
      </c>
    </row>
    <row r="1085" spans="1:2" x14ac:dyDescent="0.2">
      <c r="A1085" t="s">
        <v>395</v>
      </c>
      <c r="B1085" s="78" t="s">
        <v>84</v>
      </c>
    </row>
    <row r="1086" spans="1:2" x14ac:dyDescent="0.2">
      <c r="A1086" t="s">
        <v>1290</v>
      </c>
      <c r="B1086" s="78" t="s">
        <v>84</v>
      </c>
    </row>
    <row r="1087" spans="1:2" x14ac:dyDescent="0.2">
      <c r="A1087" t="s">
        <v>1041</v>
      </c>
      <c r="B1087" s="78" t="s">
        <v>84</v>
      </c>
    </row>
    <row r="1088" spans="1:2" x14ac:dyDescent="0.2">
      <c r="A1088" t="s">
        <v>398</v>
      </c>
      <c r="B1088" s="77" t="s">
        <v>1084</v>
      </c>
    </row>
    <row r="1089" spans="1:2" x14ac:dyDescent="0.2">
      <c r="A1089" t="s">
        <v>996</v>
      </c>
      <c r="B1089" s="78" t="s">
        <v>84</v>
      </c>
    </row>
    <row r="1090" spans="1:2" x14ac:dyDescent="0.2">
      <c r="A1090" t="s">
        <v>345</v>
      </c>
      <c r="B1090" s="78" t="s">
        <v>84</v>
      </c>
    </row>
    <row r="1091" spans="1:2" x14ac:dyDescent="0.2">
      <c r="A1091" t="s">
        <v>351</v>
      </c>
      <c r="B1091" s="77" t="s">
        <v>1084</v>
      </c>
    </row>
    <row r="1092" spans="1:2" x14ac:dyDescent="0.2">
      <c r="A1092" t="s">
        <v>333</v>
      </c>
      <c r="B1092" s="77" t="s">
        <v>1084</v>
      </c>
    </row>
    <row r="1093" spans="1:2" x14ac:dyDescent="0.2">
      <c r="A1093" t="s">
        <v>416</v>
      </c>
      <c r="B1093" s="77" t="s">
        <v>1084</v>
      </c>
    </row>
    <row r="1094" spans="1:2" x14ac:dyDescent="0.2">
      <c r="A1094" t="s">
        <v>409</v>
      </c>
      <c r="B1094" s="77" t="s">
        <v>1084</v>
      </c>
    </row>
    <row r="1095" spans="1:2" x14ac:dyDescent="0.2">
      <c r="A1095" t="s">
        <v>1316</v>
      </c>
      <c r="B1095" s="77" t="s">
        <v>1084</v>
      </c>
    </row>
    <row r="1096" spans="1:2" x14ac:dyDescent="0.2">
      <c r="A1096" t="s">
        <v>482</v>
      </c>
      <c r="B1096" s="78" t="s">
        <v>84</v>
      </c>
    </row>
    <row r="1097" spans="1:2" x14ac:dyDescent="0.2">
      <c r="A1097" t="s">
        <v>133</v>
      </c>
      <c r="B1097" s="78" t="s">
        <v>84</v>
      </c>
    </row>
    <row r="1098" spans="1:2" x14ac:dyDescent="0.2">
      <c r="A1098" t="s">
        <v>563</v>
      </c>
      <c r="B1098" s="78" t="s">
        <v>84</v>
      </c>
    </row>
    <row r="1099" spans="1:2" x14ac:dyDescent="0.2">
      <c r="A1099" t="s">
        <v>196</v>
      </c>
      <c r="B1099" s="78" t="s">
        <v>84</v>
      </c>
    </row>
    <row r="1100" spans="1:2" x14ac:dyDescent="0.2">
      <c r="A1100" t="s">
        <v>227</v>
      </c>
      <c r="B1100" s="78" t="s">
        <v>84</v>
      </c>
    </row>
    <row r="1101" spans="1:2" x14ac:dyDescent="0.2">
      <c r="A1101" t="s">
        <v>169</v>
      </c>
      <c r="B1101" s="78" t="s">
        <v>84</v>
      </c>
    </row>
    <row r="1102" spans="1:2" x14ac:dyDescent="0.2">
      <c r="A1102" t="s">
        <v>184</v>
      </c>
      <c r="B1102" s="78" t="s">
        <v>84</v>
      </c>
    </row>
    <row r="1103" spans="1:2" x14ac:dyDescent="0.2">
      <c r="A1103" t="s">
        <v>959</v>
      </c>
      <c r="B1103" s="77" t="s">
        <v>1084</v>
      </c>
    </row>
    <row r="1104" spans="1:2" x14ac:dyDescent="0.2">
      <c r="A1104" t="s">
        <v>404</v>
      </c>
      <c r="B1104" s="78" t="s">
        <v>84</v>
      </c>
    </row>
    <row r="1105" spans="1:2" x14ac:dyDescent="0.2">
      <c r="A1105" t="s">
        <v>429</v>
      </c>
      <c r="B1105" s="78" t="s">
        <v>84</v>
      </c>
    </row>
    <row r="1106" spans="1:2" x14ac:dyDescent="0.2">
      <c r="A1106" t="s">
        <v>1046</v>
      </c>
      <c r="B1106" s="78" t="s">
        <v>84</v>
      </c>
    </row>
    <row r="1107" spans="1:2" x14ac:dyDescent="0.2">
      <c r="A1107" t="s">
        <v>384</v>
      </c>
      <c r="B1107" s="77" t="s">
        <v>1083</v>
      </c>
    </row>
    <row r="1108" spans="1:2" x14ac:dyDescent="0.2">
      <c r="A1108" t="s">
        <v>125</v>
      </c>
      <c r="B1108" s="79" t="s">
        <v>1082</v>
      </c>
    </row>
    <row r="1109" spans="1:2" x14ac:dyDescent="0.2">
      <c r="A1109" t="s">
        <v>1442</v>
      </c>
      <c r="B1109" s="77" t="s">
        <v>1084</v>
      </c>
    </row>
    <row r="1110" spans="1:2" x14ac:dyDescent="0.2">
      <c r="A1110" t="s">
        <v>326</v>
      </c>
      <c r="B1110" s="78" t="s">
        <v>84</v>
      </c>
    </row>
    <row r="1111" spans="1:2" x14ac:dyDescent="0.2">
      <c r="A1111" t="s">
        <v>364</v>
      </c>
      <c r="B1111" s="78" t="s">
        <v>84</v>
      </c>
    </row>
    <row r="1112" spans="1:2" x14ac:dyDescent="0.2">
      <c r="A1112" t="s">
        <v>526</v>
      </c>
      <c r="B1112" s="78" t="s">
        <v>84</v>
      </c>
    </row>
    <row r="1113" spans="1:2" x14ac:dyDescent="0.2">
      <c r="A1113" t="s">
        <v>325</v>
      </c>
      <c r="B1113" s="78" t="s">
        <v>84</v>
      </c>
    </row>
    <row r="1114" spans="1:2" x14ac:dyDescent="0.2">
      <c r="A1114" t="s">
        <v>1254</v>
      </c>
      <c r="B1114" s="78" t="s">
        <v>84</v>
      </c>
    </row>
    <row r="1115" spans="1:2" x14ac:dyDescent="0.2">
      <c r="A1115" t="s">
        <v>276</v>
      </c>
      <c r="B1115" s="78" t="s">
        <v>84</v>
      </c>
    </row>
    <row r="1116" spans="1:2" x14ac:dyDescent="0.2">
      <c r="A1116" t="s">
        <v>332</v>
      </c>
      <c r="B1116" s="78" t="s">
        <v>84</v>
      </c>
    </row>
    <row r="1117" spans="1:2" x14ac:dyDescent="0.2">
      <c r="A1117" t="s">
        <v>644</v>
      </c>
      <c r="B1117" s="78" t="s">
        <v>84</v>
      </c>
    </row>
    <row r="1118" spans="1:2" x14ac:dyDescent="0.2">
      <c r="A1118" t="s">
        <v>336</v>
      </c>
      <c r="B1118" s="79" t="s">
        <v>1082</v>
      </c>
    </row>
    <row r="1119" spans="1:2" x14ac:dyDescent="0.2">
      <c r="A1119" t="s">
        <v>324</v>
      </c>
      <c r="B1119" s="78" t="s">
        <v>84</v>
      </c>
    </row>
    <row r="1120" spans="1:2" x14ac:dyDescent="0.2">
      <c r="A1120" t="s">
        <v>834</v>
      </c>
      <c r="B1120" s="78" t="s">
        <v>84</v>
      </c>
    </row>
    <row r="1121" spans="1:2" x14ac:dyDescent="0.2">
      <c r="A1121" t="s">
        <v>966</v>
      </c>
      <c r="B1121" s="78" t="s">
        <v>84</v>
      </c>
    </row>
    <row r="1122" spans="1:2" x14ac:dyDescent="0.2">
      <c r="A1122" t="s">
        <v>421</v>
      </c>
      <c r="B1122" s="78" t="s">
        <v>84</v>
      </c>
    </row>
    <row r="1123" spans="1:2" x14ac:dyDescent="0.2">
      <c r="A1123" t="s">
        <v>658</v>
      </c>
      <c r="B1123" s="78" t="s">
        <v>84</v>
      </c>
    </row>
    <row r="1124" spans="1:2" x14ac:dyDescent="0.2">
      <c r="A1124" t="s">
        <v>1072</v>
      </c>
      <c r="B1124" s="78" t="s">
        <v>84</v>
      </c>
    </row>
    <row r="1125" spans="1:2" x14ac:dyDescent="0.2">
      <c r="A1125" t="s">
        <v>116</v>
      </c>
      <c r="B1125" s="79" t="s">
        <v>1082</v>
      </c>
    </row>
    <row r="1126" spans="1:2" x14ac:dyDescent="0.2">
      <c r="A1126" t="s">
        <v>323</v>
      </c>
      <c r="B1126" s="78" t="s">
        <v>84</v>
      </c>
    </row>
    <row r="1127" spans="1:2" x14ac:dyDescent="0.2">
      <c r="A1127" t="s">
        <v>1435</v>
      </c>
      <c r="B1127" s="79" t="s">
        <v>1082</v>
      </c>
    </row>
    <row r="1128" spans="1:2" x14ac:dyDescent="0.2">
      <c r="A1128" t="s">
        <v>370</v>
      </c>
      <c r="B1128" s="78" t="s">
        <v>84</v>
      </c>
    </row>
    <row r="1129" spans="1:2" x14ac:dyDescent="0.2">
      <c r="A1129" t="s">
        <v>986</v>
      </c>
      <c r="B1129" s="78" t="s">
        <v>84</v>
      </c>
    </row>
    <row r="1130" spans="1:2" x14ac:dyDescent="0.2">
      <c r="A1130" t="s">
        <v>989</v>
      </c>
      <c r="B1130" s="78" t="s">
        <v>84</v>
      </c>
    </row>
    <row r="1131" spans="1:2" x14ac:dyDescent="0.2">
      <c r="A1131" t="s">
        <v>164</v>
      </c>
      <c r="B1131" s="77" t="s">
        <v>1084</v>
      </c>
    </row>
    <row r="1132" spans="1:2" x14ac:dyDescent="0.2">
      <c r="A1132" t="s">
        <v>930</v>
      </c>
      <c r="B1132" s="77" t="s">
        <v>1083</v>
      </c>
    </row>
    <row r="1133" spans="1:2" x14ac:dyDescent="0.2">
      <c r="A1133" t="s">
        <v>677</v>
      </c>
      <c r="B1133" s="78" t="s">
        <v>84</v>
      </c>
    </row>
    <row r="1134" spans="1:2" x14ac:dyDescent="0.2">
      <c r="A1134" t="s">
        <v>83</v>
      </c>
      <c r="B1134" s="78" t="s">
        <v>84</v>
      </c>
    </row>
    <row r="1135" spans="1:2" x14ac:dyDescent="0.2">
      <c r="A1135" t="s">
        <v>973</v>
      </c>
      <c r="B1135" s="78" t="s">
        <v>84</v>
      </c>
    </row>
    <row r="1136" spans="1:2" x14ac:dyDescent="0.2">
      <c r="A1136" t="s">
        <v>418</v>
      </c>
      <c r="B1136" s="78" t="s">
        <v>84</v>
      </c>
    </row>
    <row r="1137" spans="1:2" x14ac:dyDescent="0.2">
      <c r="A1137" t="s">
        <v>392</v>
      </c>
      <c r="B1137" s="78" t="s">
        <v>84</v>
      </c>
    </row>
    <row r="1138" spans="1:2" x14ac:dyDescent="0.2">
      <c r="A1138" t="s">
        <v>896</v>
      </c>
      <c r="B1138" s="78" t="s">
        <v>84</v>
      </c>
    </row>
    <row r="1139" spans="1:2" x14ac:dyDescent="0.2">
      <c r="A1139" t="s">
        <v>955</v>
      </c>
      <c r="B1139" s="78" t="s">
        <v>84</v>
      </c>
    </row>
    <row r="1140" spans="1:2" x14ac:dyDescent="0.2">
      <c r="A1140" t="s">
        <v>121</v>
      </c>
      <c r="B1140" s="78" t="s">
        <v>84</v>
      </c>
    </row>
    <row r="1141" spans="1:2" x14ac:dyDescent="0.2">
      <c r="A1141" t="s">
        <v>100</v>
      </c>
      <c r="B1141" s="78" t="s">
        <v>84</v>
      </c>
    </row>
    <row r="1142" spans="1:2" x14ac:dyDescent="0.2">
      <c r="A1142" t="s">
        <v>475</v>
      </c>
      <c r="B1142" s="78" t="s">
        <v>84</v>
      </c>
    </row>
    <row r="1143" spans="1:2" x14ac:dyDescent="0.2">
      <c r="A1143" t="s">
        <v>505</v>
      </c>
      <c r="B1143" s="78" t="s">
        <v>84</v>
      </c>
    </row>
    <row r="1144" spans="1:2" x14ac:dyDescent="0.2">
      <c r="A1144" t="s">
        <v>507</v>
      </c>
      <c r="B1144" s="78" t="s">
        <v>84</v>
      </c>
    </row>
    <row r="1145" spans="1:2" x14ac:dyDescent="0.2">
      <c r="A1145" t="s">
        <v>507</v>
      </c>
      <c r="B1145" s="78" t="s">
        <v>84</v>
      </c>
    </row>
    <row r="1146" spans="1:2" x14ac:dyDescent="0.2">
      <c r="A1146" t="s">
        <v>817</v>
      </c>
      <c r="B1146" s="78" t="s">
        <v>84</v>
      </c>
    </row>
    <row r="1147" spans="1:2" x14ac:dyDescent="0.2">
      <c r="A1147" t="s">
        <v>842</v>
      </c>
      <c r="B1147" s="78" t="s">
        <v>84</v>
      </c>
    </row>
    <row r="1148" spans="1:2" x14ac:dyDescent="0.2">
      <c r="A1148" t="s">
        <v>815</v>
      </c>
      <c r="B1148" s="77" t="s">
        <v>1084</v>
      </c>
    </row>
    <row r="1149" spans="1:2" x14ac:dyDescent="0.2">
      <c r="A1149" t="s">
        <v>97</v>
      </c>
      <c r="B1149" s="78" t="s">
        <v>84</v>
      </c>
    </row>
    <row r="1150" spans="1:2" x14ac:dyDescent="0.2">
      <c r="A1150" t="s">
        <v>591</v>
      </c>
      <c r="B1150" s="78" t="s">
        <v>84</v>
      </c>
    </row>
    <row r="1151" spans="1:2" x14ac:dyDescent="0.2">
      <c r="A1151" t="s">
        <v>217</v>
      </c>
      <c r="B1151" s="78" t="s">
        <v>84</v>
      </c>
    </row>
    <row r="1152" spans="1:2" x14ac:dyDescent="0.2">
      <c r="A1152" t="s">
        <v>308</v>
      </c>
      <c r="B1152" s="78" t="s">
        <v>84</v>
      </c>
    </row>
    <row r="1153" spans="1:2" x14ac:dyDescent="0.2">
      <c r="A1153" t="s">
        <v>265</v>
      </c>
      <c r="B1153" s="77" t="s">
        <v>1083</v>
      </c>
    </row>
    <row r="1154" spans="1:2" x14ac:dyDescent="0.2">
      <c r="A1154" t="s">
        <v>134</v>
      </c>
      <c r="B1154" s="78" t="s">
        <v>84</v>
      </c>
    </row>
    <row r="1155" spans="1:2" x14ac:dyDescent="0.2">
      <c r="A1155" t="s">
        <v>663</v>
      </c>
      <c r="B1155" s="77" t="s">
        <v>1084</v>
      </c>
    </row>
    <row r="1156" spans="1:2" x14ac:dyDescent="0.2">
      <c r="A1156" t="s">
        <v>671</v>
      </c>
      <c r="B1156" s="78" t="s">
        <v>84</v>
      </c>
    </row>
    <row r="1157" spans="1:2" x14ac:dyDescent="0.2">
      <c r="A1157" t="s">
        <v>673</v>
      </c>
      <c r="B1157" s="78" t="s">
        <v>84</v>
      </c>
    </row>
    <row r="1158" spans="1:2" x14ac:dyDescent="0.2">
      <c r="A1158" t="s">
        <v>444</v>
      </c>
      <c r="B1158" s="77" t="s">
        <v>1084</v>
      </c>
    </row>
    <row r="1159" spans="1:2" x14ac:dyDescent="0.2">
      <c r="A1159" t="s">
        <v>1414</v>
      </c>
      <c r="B1159" s="77" t="s">
        <v>1084</v>
      </c>
    </row>
    <row r="1160" spans="1:2" x14ac:dyDescent="0.2">
      <c r="A1160" t="s">
        <v>355</v>
      </c>
      <c r="B1160" s="78" t="s">
        <v>84</v>
      </c>
    </row>
    <row r="1161" spans="1:2" x14ac:dyDescent="0.2">
      <c r="A1161" t="s">
        <v>156</v>
      </c>
      <c r="B1161" s="78" t="s">
        <v>84</v>
      </c>
    </row>
    <row r="1162" spans="1:2" x14ac:dyDescent="0.2">
      <c r="A1162" t="s">
        <v>122</v>
      </c>
      <c r="B1162" s="79" t="s">
        <v>1082</v>
      </c>
    </row>
    <row r="1163" spans="1:2" x14ac:dyDescent="0.2">
      <c r="A1163" t="s">
        <v>615</v>
      </c>
      <c r="B1163" s="78" t="s">
        <v>84</v>
      </c>
    </row>
    <row r="1164" spans="1:2" x14ac:dyDescent="0.2">
      <c r="A1164" t="s">
        <v>857</v>
      </c>
      <c r="B1164" s="78" t="s">
        <v>84</v>
      </c>
    </row>
    <row r="1165" spans="1:2" x14ac:dyDescent="0.2">
      <c r="A1165" t="s">
        <v>258</v>
      </c>
      <c r="B1165" s="79" t="s">
        <v>1082</v>
      </c>
    </row>
    <row r="1166" spans="1:2" x14ac:dyDescent="0.2">
      <c r="A1166" t="s">
        <v>109</v>
      </c>
      <c r="B1166" s="78" t="s">
        <v>84</v>
      </c>
    </row>
    <row r="1167" spans="1:2" x14ac:dyDescent="0.2">
      <c r="A1167" t="s">
        <v>1268</v>
      </c>
      <c r="B1167" s="78" t="s">
        <v>84</v>
      </c>
    </row>
    <row r="1168" spans="1:2" x14ac:dyDescent="0.2">
      <c r="A1168" t="s">
        <v>339</v>
      </c>
      <c r="B1168" s="78" t="s">
        <v>84</v>
      </c>
    </row>
    <row r="1169" spans="1:2" x14ac:dyDescent="0.2">
      <c r="A1169" t="s">
        <v>315</v>
      </c>
      <c r="B1169" s="78" t="s">
        <v>84</v>
      </c>
    </row>
    <row r="1170" spans="1:2" x14ac:dyDescent="0.2">
      <c r="A1170" t="s">
        <v>1260</v>
      </c>
      <c r="B1170" s="77" t="s">
        <v>1084</v>
      </c>
    </row>
    <row r="1171" spans="1:2" x14ac:dyDescent="0.2">
      <c r="A1171" t="s">
        <v>140</v>
      </c>
      <c r="B1171" s="77" t="s">
        <v>1084</v>
      </c>
    </row>
    <row r="1172" spans="1:2" x14ac:dyDescent="0.2">
      <c r="A1172" t="s">
        <v>1077</v>
      </c>
      <c r="B1172" s="78" t="s">
        <v>84</v>
      </c>
    </row>
    <row r="1173" spans="1:2" x14ac:dyDescent="0.2">
      <c r="A1173" t="s">
        <v>711</v>
      </c>
      <c r="B1173" s="77" t="s">
        <v>1083</v>
      </c>
    </row>
    <row r="1174" spans="1:2" x14ac:dyDescent="0.2">
      <c r="A1174" t="s">
        <v>983</v>
      </c>
      <c r="B1174" s="77" t="s">
        <v>1084</v>
      </c>
    </row>
    <row r="1175" spans="1:2" x14ac:dyDescent="0.2">
      <c r="A1175" t="s">
        <v>72</v>
      </c>
      <c r="B1175" s="78" t="s">
        <v>84</v>
      </c>
    </row>
    <row r="1176" spans="1:2" x14ac:dyDescent="0.2">
      <c r="A1176" t="s">
        <v>848</v>
      </c>
      <c r="B1176" s="78" t="s">
        <v>84</v>
      </c>
    </row>
    <row r="1177" spans="1:2" x14ac:dyDescent="0.2">
      <c r="A1177" t="s">
        <v>278</v>
      </c>
      <c r="B1177" s="78" t="s">
        <v>84</v>
      </c>
    </row>
    <row r="1178" spans="1:2" x14ac:dyDescent="0.2">
      <c r="A1178" t="s">
        <v>1415</v>
      </c>
      <c r="B1178" s="77" t="s">
        <v>1084</v>
      </c>
    </row>
    <row r="1179" spans="1:2" x14ac:dyDescent="0.2">
      <c r="A1179" t="s">
        <v>132</v>
      </c>
      <c r="B1179" s="78" t="s">
        <v>84</v>
      </c>
    </row>
    <row r="1180" spans="1:2" x14ac:dyDescent="0.2">
      <c r="A1180" t="s">
        <v>610</v>
      </c>
      <c r="B1180" s="77" t="s">
        <v>1084</v>
      </c>
    </row>
    <row r="1181" spans="1:2" x14ac:dyDescent="0.2">
      <c r="A1181" t="s">
        <v>126</v>
      </c>
      <c r="B1181" s="78" t="s">
        <v>84</v>
      </c>
    </row>
    <row r="1182" spans="1:2" x14ac:dyDescent="0.2">
      <c r="A1182" t="s">
        <v>152</v>
      </c>
      <c r="B1182" s="78" t="s">
        <v>84</v>
      </c>
    </row>
    <row r="1183" spans="1:2" x14ac:dyDescent="0.2">
      <c r="A1183" t="s">
        <v>509</v>
      </c>
      <c r="B1183" s="77" t="s">
        <v>1084</v>
      </c>
    </row>
    <row r="1184" spans="1:2" x14ac:dyDescent="0.2">
      <c r="A1184" t="s">
        <v>1416</v>
      </c>
      <c r="B1184" s="77" t="s">
        <v>1084</v>
      </c>
    </row>
    <row r="1185" spans="1:2" x14ac:dyDescent="0.2">
      <c r="A1185" t="s">
        <v>154</v>
      </c>
      <c r="B1185" s="79" t="s">
        <v>1082</v>
      </c>
    </row>
    <row r="1186" spans="1:2" x14ac:dyDescent="0.2">
      <c r="A1186" t="s">
        <v>1074</v>
      </c>
      <c r="B1186" s="77" t="s">
        <v>1084</v>
      </c>
    </row>
    <row r="1187" spans="1:2" x14ac:dyDescent="0.2">
      <c r="A1187" t="s">
        <v>721</v>
      </c>
      <c r="B1187" s="78" t="s">
        <v>84</v>
      </c>
    </row>
    <row r="1188" spans="1:2" x14ac:dyDescent="0.2">
      <c r="A1188" t="s">
        <v>284</v>
      </c>
      <c r="B1188" s="79" t="s">
        <v>1082</v>
      </c>
    </row>
    <row r="1189" spans="1:2" x14ac:dyDescent="0.2">
      <c r="A1189" t="s">
        <v>813</v>
      </c>
      <c r="B1189" s="78" t="s">
        <v>84</v>
      </c>
    </row>
    <row r="1190" spans="1:2" x14ac:dyDescent="0.2">
      <c r="A1190" t="s">
        <v>1327</v>
      </c>
      <c r="B1190" s="78" t="s">
        <v>84</v>
      </c>
    </row>
    <row r="1191" spans="1:2" x14ac:dyDescent="0.2">
      <c r="A1191" t="s">
        <v>597</v>
      </c>
      <c r="B1191" s="77" t="s">
        <v>1084</v>
      </c>
    </row>
    <row r="1192" spans="1:2" x14ac:dyDescent="0.2">
      <c r="A1192" t="s">
        <v>486</v>
      </c>
      <c r="B1192" s="77" t="s">
        <v>1084</v>
      </c>
    </row>
    <row r="1193" spans="1:2" x14ac:dyDescent="0.2">
      <c r="A1193" t="s">
        <v>61</v>
      </c>
      <c r="B1193" s="78" t="s">
        <v>84</v>
      </c>
    </row>
    <row r="1194" spans="1:2" x14ac:dyDescent="0.2">
      <c r="A1194" t="s">
        <v>172</v>
      </c>
      <c r="B1194" s="78" t="s">
        <v>84</v>
      </c>
    </row>
    <row r="1195" spans="1:2" x14ac:dyDescent="0.2">
      <c r="A1195" t="s">
        <v>1327</v>
      </c>
      <c r="B1195" s="78" t="s">
        <v>84</v>
      </c>
    </row>
    <row r="1196" spans="1:2" x14ac:dyDescent="0.2">
      <c r="A1196" t="s">
        <v>597</v>
      </c>
      <c r="B1196" s="77" t="s">
        <v>1084</v>
      </c>
    </row>
    <row r="1197" spans="1:2" x14ac:dyDescent="0.2">
      <c r="A1197" t="s">
        <v>486</v>
      </c>
      <c r="B1197" s="77" t="s">
        <v>1084</v>
      </c>
    </row>
    <row r="1198" spans="1:2" x14ac:dyDescent="0.2">
      <c r="A1198" t="s">
        <v>61</v>
      </c>
      <c r="B1198" s="78" t="s">
        <v>84</v>
      </c>
    </row>
    <row r="1199" spans="1:2" x14ac:dyDescent="0.2">
      <c r="A1199" t="s">
        <v>172</v>
      </c>
      <c r="B1199" s="78" t="s">
        <v>84</v>
      </c>
    </row>
    <row r="1200" spans="1:2" x14ac:dyDescent="0.2">
      <c r="A1200" t="s">
        <v>813</v>
      </c>
      <c r="B1200" s="78" t="s">
        <v>84</v>
      </c>
    </row>
    <row r="1201" spans="1:2" x14ac:dyDescent="0.2">
      <c r="A1201" t="s">
        <v>1327</v>
      </c>
      <c r="B1201" s="78" t="s">
        <v>84</v>
      </c>
    </row>
    <row r="1202" spans="1:2" x14ac:dyDescent="0.2">
      <c r="A1202" t="s">
        <v>597</v>
      </c>
      <c r="B1202" s="77" t="s">
        <v>1084</v>
      </c>
    </row>
    <row r="1203" spans="1:2" x14ac:dyDescent="0.2">
      <c r="A1203" t="s">
        <v>486</v>
      </c>
      <c r="B1203" s="77" t="s">
        <v>1084</v>
      </c>
    </row>
    <row r="1204" spans="1:2" x14ac:dyDescent="0.2">
      <c r="A1204" t="s">
        <v>61</v>
      </c>
      <c r="B1204" s="77" t="s">
        <v>1083</v>
      </c>
    </row>
    <row r="1205" spans="1:2" x14ac:dyDescent="0.2">
      <c r="A1205" t="s">
        <v>172</v>
      </c>
      <c r="B1205" s="78" t="s">
        <v>84</v>
      </c>
    </row>
  </sheetData>
  <autoFilter ref="A1:B1088" xr:uid="{EF176B78-8768-4F67-B55F-04801F20AE8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BX726 Plant Cont. Items_CAL 1</vt:lpstr>
      <vt:lpstr>BX726 Plant Cont. Items_WO CAL1</vt:lpstr>
      <vt:lpstr>BX726 Plant Cont.Items_FCPA CPs</vt:lpstr>
      <vt:lpstr>BSAQ Status Update</vt:lpstr>
      <vt:lpstr>BX726 - Apr_2025</vt:lpstr>
      <vt:lpstr>RD STATUS</vt:lpstr>
      <vt:lpstr>'BX726 - Apr_2025'!Print_Area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Mehmet Berk Çevik</dc:creator>
  <cp:lastModifiedBy>LAVINIA-MADALINA SABIESCU</cp:lastModifiedBy>
  <cp:lastPrinted>2025-02-16T09:48:59Z</cp:lastPrinted>
  <dcterms:created xsi:type="dcterms:W3CDTF">2025-02-12T11:39:09Z</dcterms:created>
  <dcterms:modified xsi:type="dcterms:W3CDTF">2025-05-09T11:20:30Z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a5f6bcb-61c5-4c57-b5b7-b781b8d0593f_Enabled">
    <vt:lpwstr>true</vt:lpwstr>
  </property>
  <property fmtid="{D5CDD505-2E9C-101B-9397-08002B2CF9AE}" pid="3" name="MSIP_Label_da5f6bcb-61c5-4c57-b5b7-b781b8d0593f_SetDate">
    <vt:lpwstr>2025-02-12T12:37:37Z</vt:lpwstr>
  </property>
  <property fmtid="{D5CDD505-2E9C-101B-9397-08002B2CF9AE}" pid="4" name="MSIP_Label_da5f6bcb-61c5-4c57-b5b7-b781b8d0593f_Method">
    <vt:lpwstr>Privileged</vt:lpwstr>
  </property>
  <property fmtid="{D5CDD505-2E9C-101B-9397-08002B2CF9AE}" pid="5" name="MSIP_Label_da5f6bcb-61c5-4c57-b5b7-b781b8d0593f_Name">
    <vt:lpwstr>Şirkete Özel</vt:lpwstr>
  </property>
  <property fmtid="{D5CDD505-2E9C-101B-9397-08002B2CF9AE}" pid="6" name="MSIP_Label_da5f6bcb-61c5-4c57-b5b7-b781b8d0593f_SiteId">
    <vt:lpwstr>9b2aa256-6b63-48b7-88bd-26407e34cbc4</vt:lpwstr>
  </property>
  <property fmtid="{D5CDD505-2E9C-101B-9397-08002B2CF9AE}" pid="7" name="MSIP_Label_da5f6bcb-61c5-4c57-b5b7-b781b8d0593f_ActionId">
    <vt:lpwstr>743daebd-8aa0-419b-af23-d63d0293936f</vt:lpwstr>
  </property>
  <property fmtid="{D5CDD505-2E9C-101B-9397-08002B2CF9AE}" pid="8" name="MSIP_Label_da5f6bcb-61c5-4c57-b5b7-b781b8d0593f_ContentBits">
    <vt:lpwstr>2</vt:lpwstr>
  </property>
</Properties>
</file>