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crobotica\Practica\P2\"/>
    </mc:Choice>
  </mc:AlternateContent>
  <bookViews>
    <workbookView xWindow="0" yWindow="0" windowWidth="21600" windowHeight="9630" activeTab="1"/>
  </bookViews>
  <sheets>
    <sheet name="Medida1" sheetId="1" r:id="rId1"/>
    <sheet name="Medid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4" i="2"/>
  <c r="H4" i="2" s="1"/>
  <c r="I4" i="2" s="1"/>
  <c r="J37" i="1" l="1"/>
  <c r="L37" i="1" s="1"/>
  <c r="J38" i="1"/>
  <c r="L38" i="1" s="1"/>
  <c r="J32" i="1"/>
  <c r="L32" i="1"/>
  <c r="J33" i="1"/>
  <c r="L33" i="1"/>
  <c r="J34" i="1"/>
  <c r="L34" i="1"/>
  <c r="J35" i="1"/>
  <c r="L35" i="1"/>
  <c r="L1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6" i="1"/>
  <c r="J39" i="1"/>
  <c r="J9" i="1"/>
  <c r="L39" i="1" l="1"/>
  <c r="L36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</calcChain>
</file>

<file path=xl/sharedStrings.xml><?xml version="1.0" encoding="utf-8"?>
<sst xmlns="http://schemas.openxmlformats.org/spreadsheetml/2006/main" count="20" uniqueCount="13">
  <si>
    <t>Tabla de valores medidos para el sensor GP2Y0A21YK0F</t>
  </si>
  <si>
    <t>Distancia en cm</t>
  </si>
  <si>
    <t>muestra 1</t>
  </si>
  <si>
    <t xml:space="preserve"> muestra 2</t>
  </si>
  <si>
    <t>muestra 3</t>
  </si>
  <si>
    <t>muestra 4</t>
  </si>
  <si>
    <t>media</t>
  </si>
  <si>
    <t xml:space="preserve">Valor Hexadecimal ADC </t>
  </si>
  <si>
    <t>Valor decimal ADC Vref=3,3V</t>
  </si>
  <si>
    <t>(Vref 3.3V - 0V, ADC 12 bits)</t>
  </si>
  <si>
    <t>Valor decimal ADC Vref=5 V</t>
  </si>
  <si>
    <t>(Vref 5 V - 0 V, ADC 12 bits)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</si>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</sst>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wrapText="1"/>
    </xf>
    <xf numFmtId="0" fontId="3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Medida1!$I$5:$I$8</c:f>
              <c:strCache>
                <c:ptCount val="4"/>
                <c:pt idx="0">
                  <c:v>Tabla de valores medidos para el sensor GP2Y0A21YK0F</c:v>
                </c:pt>
                <c:pt idx="1">
                  <c:v>(Vref 3.3V - 0V, ADC 12 bits)</c:v>
                </c:pt>
                <c:pt idx="3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433070866141732E-4"/>
                  <c:y val="-0.32189887722368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Medida1!$D$9:$D$39</c:f>
              <c:numCache>
                <c:formatCode>General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Medida1!$I$9:$I$39</c:f>
              <c:numCache>
                <c:formatCode>#,##0.0000</c:formatCode>
                <c:ptCount val="31"/>
                <c:pt idx="0">
                  <c:v>2.42</c:v>
                </c:pt>
                <c:pt idx="1">
                  <c:v>2.0840000000000001</c:v>
                </c:pt>
                <c:pt idx="2">
                  <c:v>1.8169999999999999</c:v>
                </c:pt>
                <c:pt idx="3">
                  <c:v>1.621</c:v>
                </c:pt>
                <c:pt idx="4">
                  <c:v>1.4590000000000001</c:v>
                </c:pt>
                <c:pt idx="5">
                  <c:v>1.3160000000000001</c:v>
                </c:pt>
                <c:pt idx="6">
                  <c:v>1.2090000000000001</c:v>
                </c:pt>
                <c:pt idx="7">
                  <c:v>1.113</c:v>
                </c:pt>
                <c:pt idx="8">
                  <c:v>1.0369999999999999</c:v>
                </c:pt>
                <c:pt idx="9" formatCode="General">
                  <c:v>0.96299999999999997</c:v>
                </c:pt>
                <c:pt idx="10" formatCode="General">
                  <c:v>0.91200000000000003</c:v>
                </c:pt>
                <c:pt idx="11" formatCode="General">
                  <c:v>0.85899999999999999</c:v>
                </c:pt>
                <c:pt idx="12" formatCode="General">
                  <c:v>0.81499999999999995</c:v>
                </c:pt>
                <c:pt idx="13" formatCode="General">
                  <c:v>0.77100000000000002</c:v>
                </c:pt>
                <c:pt idx="14" formatCode="General">
                  <c:v>0.73299999999999998</c:v>
                </c:pt>
                <c:pt idx="15" formatCode="General">
                  <c:v>0.70099999999999996</c:v>
                </c:pt>
                <c:pt idx="16" formatCode="General">
                  <c:v>0.67</c:v>
                </c:pt>
                <c:pt idx="17" formatCode="General">
                  <c:v>0.64800000000000002</c:v>
                </c:pt>
                <c:pt idx="18" formatCode="General">
                  <c:v>0.61599999999999999</c:v>
                </c:pt>
                <c:pt idx="19" formatCode="General">
                  <c:v>0.59399999999999997</c:v>
                </c:pt>
                <c:pt idx="20" formatCode="General">
                  <c:v>0.57099999999999995</c:v>
                </c:pt>
                <c:pt idx="21" formatCode="General">
                  <c:v>0.55300000000000005</c:v>
                </c:pt>
                <c:pt idx="22" formatCode="General">
                  <c:v>0.53300000000000003</c:v>
                </c:pt>
                <c:pt idx="23" formatCode="General">
                  <c:v>0.51400000000000001</c:v>
                </c:pt>
                <c:pt idx="24" formatCode="General">
                  <c:v>0.496</c:v>
                </c:pt>
                <c:pt idx="25" formatCode="General">
                  <c:v>0.48499999999999999</c:v>
                </c:pt>
                <c:pt idx="26" formatCode="General">
                  <c:v>0.46899999999999997</c:v>
                </c:pt>
                <c:pt idx="27" formatCode="General">
                  <c:v>0.45400000000000001</c:v>
                </c:pt>
                <c:pt idx="28" formatCode="General">
                  <c:v>0.44</c:v>
                </c:pt>
                <c:pt idx="29" formatCode="General">
                  <c:v>0.432</c:v>
                </c:pt>
                <c:pt idx="30" formatCode="General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7-47E0-B59B-38D0A44A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09439"/>
        <c:axId val="1279099871"/>
      </c:scatterChart>
      <c:valAx>
        <c:axId val="12791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9099871"/>
        <c:crosses val="autoZero"/>
        <c:crossBetween val="midCat"/>
      </c:valAx>
      <c:valAx>
        <c:axId val="12790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91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Tabla de valores medidos para el sensor GP2Y0A41SK0F (Vref 5 V - 0 V, ADC 12 bits) media</a:t>
            </a:r>
          </a:p>
        </c:rich>
      </c:tx>
      <c:layout>
        <c:manualLayout>
          <c:xMode val="edge"/>
          <c:yMode val="edge"/>
          <c:x val="0.101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Medida2!$G$1:$G$3</c:f>
              <c:strCache>
                <c:ptCount val="3"/>
                <c:pt idx="0">
                  <c:v>Tabla de valores medidos para el sensor GP2Y0A21YK0F</c:v>
                </c:pt>
                <c:pt idx="1">
                  <c:v>(Vref 5 V - 0 V, ADC 12 bits)</c:v>
                </c:pt>
                <c:pt idx="2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631517935258092"/>
                  <c:y val="-0.35407029016164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Medida2!$B$4:$B$35</c:f>
              <c:numCache>
                <c:formatCode>General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Medida2!$G$4:$G$18</c:f>
              <c:numCache>
                <c:formatCode>#,##0.0000</c:formatCode>
                <c:ptCount val="15"/>
                <c:pt idx="0">
                  <c:v>3.0345</c:v>
                </c:pt>
                <c:pt idx="1">
                  <c:v>2.5504999999999995</c:v>
                </c:pt>
                <c:pt idx="2">
                  <c:v>1.8360000000000001</c:v>
                </c:pt>
                <c:pt idx="3">
                  <c:v>1.45075</c:v>
                </c:pt>
                <c:pt idx="4">
                  <c:v>1.1697500000000001</c:v>
                </c:pt>
                <c:pt idx="5">
                  <c:v>0.95799999999999996</c:v>
                </c:pt>
                <c:pt idx="6">
                  <c:v>0.84050000000000002</c:v>
                </c:pt>
                <c:pt idx="7">
                  <c:v>0.70325000000000004</c:v>
                </c:pt>
                <c:pt idx="8">
                  <c:v>0.65225</c:v>
                </c:pt>
                <c:pt idx="9">
                  <c:v>0.58924999999999994</c:v>
                </c:pt>
                <c:pt idx="10">
                  <c:v>0.51249999999999996</c:v>
                </c:pt>
                <c:pt idx="11">
                  <c:v>0.47624999999999995</c:v>
                </c:pt>
                <c:pt idx="12">
                  <c:v>0.43675000000000003</c:v>
                </c:pt>
                <c:pt idx="13">
                  <c:v>0.41275000000000001</c:v>
                </c:pt>
                <c:pt idx="14">
                  <c:v>0.3715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E-425D-A40E-D359D85B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80176"/>
        <c:axId val="1395404368"/>
      </c:scatterChart>
      <c:valAx>
        <c:axId val="13993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404368"/>
        <c:crosses val="autoZero"/>
        <c:crossBetween val="midCat"/>
      </c:valAx>
      <c:valAx>
        <c:axId val="1395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3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10 cm a 20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03018372703411"/>
                  <c:y val="-6.3334426946631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Medida2!$B$8:$B$13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Medida2!$G$8:$G$13</c:f>
              <c:numCache>
                <c:formatCode>#,##0.0000</c:formatCode>
                <c:ptCount val="6"/>
                <c:pt idx="0">
                  <c:v>1.1697500000000001</c:v>
                </c:pt>
                <c:pt idx="1">
                  <c:v>0.95799999999999996</c:v>
                </c:pt>
                <c:pt idx="2">
                  <c:v>0.84050000000000002</c:v>
                </c:pt>
                <c:pt idx="3">
                  <c:v>0.70325000000000004</c:v>
                </c:pt>
                <c:pt idx="4">
                  <c:v>0.65225</c:v>
                </c:pt>
                <c:pt idx="5">
                  <c:v>0.58924999999999994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C-4702-8D92-FCF00A86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67360"/>
        <c:axId val="871752800"/>
      </c:scatterChart>
      <c:valAx>
        <c:axId val="8717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752800"/>
        <c:crosses val="autoZero"/>
        <c:crossBetween val="midCat"/>
      </c:valAx>
      <c:valAx>
        <c:axId val="871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7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 cm a 10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006561679790027E-2"/>
                  <c:y val="-0.3030653980752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Medida2!$B$4:$B$8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Medida2!$G$4:$G$8</c:f>
              <c:numCache>
                <c:formatCode>#,##0.0000</c:formatCode>
                <c:ptCount val="5"/>
                <c:pt idx="0">
                  <c:v>3.0345</c:v>
                </c:pt>
                <c:pt idx="1">
                  <c:v>2.5504999999999995</c:v>
                </c:pt>
                <c:pt idx="2">
                  <c:v>1.8360000000000001</c:v>
                </c:pt>
                <c:pt idx="3">
                  <c:v>1.45075</c:v>
                </c:pt>
                <c:pt idx="4">
                  <c:v>1.1697500000000001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43D8-ADF4-2E0EBFB8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71007"/>
        <c:axId val="1404571423"/>
      </c:scatterChart>
      <c:valAx>
        <c:axId val="14045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4571423"/>
        <c:crosses val="autoZero"/>
        <c:crossBetween val="midCat"/>
      </c:valAx>
      <c:valAx>
        <c:axId val="14045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45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 cm a 30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48184601924758"/>
                  <c:y val="-4.271981627296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Medida2!$B$13:$B$18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</c:numCache>
            </c:numRef>
          </c:xVal>
          <c:yVal>
            <c:numRef>
              <c:f>Medida2!$G$13:$G$18</c:f>
              <c:numCache>
                <c:formatCode>#,##0.0000</c:formatCode>
                <c:ptCount val="6"/>
                <c:pt idx="0">
                  <c:v>0.58924999999999994</c:v>
                </c:pt>
                <c:pt idx="1">
                  <c:v>0.51249999999999996</c:v>
                </c:pt>
                <c:pt idx="2">
                  <c:v>0.47624999999999995</c:v>
                </c:pt>
                <c:pt idx="3">
                  <c:v>0.43675000000000003</c:v>
                </c:pt>
                <c:pt idx="4">
                  <c:v>0.41275000000000001</c:v>
                </c:pt>
                <c:pt idx="5">
                  <c:v>0.3715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E6F-A2DE-A57406E6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01359"/>
        <c:axId val="1467398031"/>
      </c:scatterChart>
      <c:valAx>
        <c:axId val="146740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398031"/>
        <c:crosses val="autoZero"/>
        <c:crossBetween val="midCat"/>
      </c:valAx>
      <c:valAx>
        <c:axId val="1467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40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904875</xdr:colOff>
      <xdr:row>1</xdr:row>
      <xdr:rowOff>161925</xdr:rowOff>
    </xdr:from>
    <xdr:to>
      <xdr:col>14</xdr:col>
      <xdr:colOff>619125</xdr:colOff>
      <xdr:row>6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27A3598-7B78-54FF-335F-80FBE1A93EA2}"/>
            </a:ext>
          </a:extLst>
        </xdr:cNvPr>
        <xdr:cNvSpPr txBox="1"/>
      </xdr:nvSpPr>
      <xdr:spPr>
        <a:xfrm>
          <a:off x="7677150" y="352425"/>
          <a:ext cx="3743325" cy="819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Aunque</a:t>
          </a:r>
          <a:r>
            <a:rPr lang="es-ES" sz="1100" baseline="0"/>
            <a:t> la V de referencia del ADC sea de 3.3V, el sensor debe ir conectado a 5V (por indicadión del fabricante). Como la salida no sobrepasa los 3.3V, puede ser tratada adecuadamente por el ADC.</a:t>
          </a:r>
          <a:endParaRPr lang="es-ES" sz="1100"/>
        </a:p>
      </xdr:txBody>
    </xdr:sp>
    <xdr:clientData/>
  </xdr:twoCellAnchor>
  <xdr:twoCellAnchor>
    <xdr:from>
      <xdr:col>11</xdr:col>
      <xdr:colOff>547687</xdr:colOff>
      <xdr:row>10</xdr:row>
      <xdr:rowOff>19050</xdr:rowOff>
    </xdr:from>
    <xdr:to>
      <xdr:col>17</xdr:col>
      <xdr:colOff>404812</xdr:colOff>
      <xdr:row>24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DD6E56-5BC0-0DB5-8C85-95F9D70E6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10</xdr:row>
      <xdr:rowOff>28575</xdr:rowOff>
    </xdr:from>
    <xdr:to>
      <xdr:col>3</xdr:col>
      <xdr:colOff>285750</xdr:colOff>
      <xdr:row>26</xdr:row>
      <xdr:rowOff>57150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6BD861D-18BF-C47A-69AB-825AFB421FB4}"/>
            </a:ext>
          </a:extLst>
        </xdr:cNvPr>
        <xdr:cNvSpPr txBox="1"/>
      </xdr:nvSpPr>
      <xdr:spPr>
        <a:xfrm>
          <a:off x="314325" y="2314575"/>
          <a:ext cx="2257425" cy="3076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realidad no hace falta caracterizar tantísimos puntos. Fíjate que en</a:t>
          </a:r>
          <a:r>
            <a:rPr lang="es-ES" sz="1100" baseline="0"/>
            <a:t> la cueva la variación es más rápida desde los 10 a los 30cm, pero a partir de ahí es casi líneal.</a:t>
          </a:r>
        </a:p>
        <a:p>
          <a:r>
            <a:rPr lang="es-ES" sz="1100" baseline="0"/>
            <a:t>Se pueden tomar mas puntos en ese primer tramo de variación más rápida y menos-más espaciados en el tramo final.</a:t>
          </a:r>
        </a:p>
        <a:p>
          <a:endParaRPr lang="es-ES" sz="1100" baseline="0"/>
        </a:p>
        <a:p>
          <a:r>
            <a:rPr lang="es-ES" sz="1100" baseline="0"/>
            <a:t>(habría bastado con medir en los puntos 25-30-35-40-50-60-70, midiendo de 2 en 2 cm de 20 para abajo - ver hoja "Medida2")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19</xdr:row>
      <xdr:rowOff>0</xdr:rowOff>
    </xdr:from>
    <xdr:to>
      <xdr:col>6</xdr:col>
      <xdr:colOff>171450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1A851-D929-4C11-1FF4-263094F52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19</xdr:row>
      <xdr:rowOff>6804</xdr:rowOff>
    </xdr:from>
    <xdr:to>
      <xdr:col>18</xdr:col>
      <xdr:colOff>466725</xdr:colOff>
      <xdr:row>33</xdr:row>
      <xdr:rowOff>83004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353785</xdr:colOff>
      <xdr:row>19</xdr:row>
      <xdr:rowOff>16329</xdr:rowOff>
    </xdr:from>
    <xdr:to>
      <xdr:col>12</xdr:col>
      <xdr:colOff>258535</xdr:colOff>
      <xdr:row>33</xdr:row>
      <xdr:rowOff>92529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612321</xdr:colOff>
      <xdr:row>18</xdr:row>
      <xdr:rowOff>179614</xdr:rowOff>
    </xdr:from>
    <xdr:to>
      <xdr:col>24</xdr:col>
      <xdr:colOff>612321</xdr:colOff>
      <xdr:row>33</xdr:row>
      <xdr:rowOff>65314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39"/>
  <sheetViews>
    <sheetView topLeftCell="F1" workbookViewId="0">
      <selection activeCell="B8" sqref="B8"/>
    </sheetView>
  </sheetViews>
  <sheetFormatPr baseColWidth="10" defaultRowHeight="15" x14ac:dyDescent="0.25"/>
  <cols>
    <col min="3" max="3" width="11.42578125" customWidth="1"/>
    <col min="4" max="4" width="10.140625" customWidth="1"/>
    <col min="10" max="10" width="18" customWidth="1"/>
    <col min="11" max="11" width="6" customWidth="1"/>
    <col min="12" max="12" width="13.5703125" customWidth="1"/>
  </cols>
  <sheetData>
    <row r="5" spans="2:12" x14ac:dyDescent="0.25">
      <c r="D5" s="28" t="s">
        <v>0</v>
      </c>
      <c r="E5" s="28"/>
      <c r="F5" s="28"/>
      <c r="G5" s="28"/>
      <c r="H5" s="28"/>
      <c r="I5" s="28"/>
    </row>
    <row r="6" spans="2:12" x14ac:dyDescent="0.25">
      <c r="D6" s="28" t="s">
        <v>9</v>
      </c>
      <c r="E6" s="28"/>
      <c r="F6" s="28"/>
      <c r="G6" s="28"/>
      <c r="H6" s="28"/>
      <c r="I6" s="28"/>
    </row>
    <row r="8" spans="2:12" ht="45" x14ac:dyDescent="0.25">
      <c r="D8" s="4" t="s">
        <v>1</v>
      </c>
      <c r="E8" s="8" t="s">
        <v>2</v>
      </c>
      <c r="F8" s="7" t="s">
        <v>3</v>
      </c>
      <c r="G8" s="9" t="s">
        <v>4</v>
      </c>
      <c r="H8" s="6" t="s">
        <v>5</v>
      </c>
      <c r="I8" s="5" t="s">
        <v>6</v>
      </c>
      <c r="J8" s="3" t="s">
        <v>8</v>
      </c>
      <c r="L8" s="10" t="s">
        <v>7</v>
      </c>
    </row>
    <row r="9" spans="2:12" x14ac:dyDescent="0.25">
      <c r="D9">
        <v>10</v>
      </c>
      <c r="E9" s="2">
        <v>2.4510000000000001</v>
      </c>
      <c r="F9" s="2">
        <v>2.3759999999999999</v>
      </c>
      <c r="G9" s="1">
        <v>2376</v>
      </c>
      <c r="H9" s="2">
        <v>2.423</v>
      </c>
      <c r="I9" s="2">
        <v>2.42</v>
      </c>
      <c r="J9">
        <f>INT(I9*4095/3.3)</f>
        <v>3003</v>
      </c>
      <c r="L9" t="str">
        <f t="shared" ref="L9:L39" si="0">DEC2HEX(J9)</f>
        <v>BBB</v>
      </c>
    </row>
    <row r="10" spans="2:12" x14ac:dyDescent="0.25">
      <c r="D10">
        <v>12</v>
      </c>
      <c r="E10" s="2">
        <v>2.0830000000000002</v>
      </c>
      <c r="F10" s="2">
        <v>2.0249999999999999</v>
      </c>
      <c r="G10" s="1">
        <v>2025</v>
      </c>
      <c r="H10" s="2">
        <v>2.1280000000000001</v>
      </c>
      <c r="I10" s="2">
        <v>2.0840000000000001</v>
      </c>
      <c r="J10">
        <f t="shared" ref="J10:J39" si="1">INT(I10*4095/3.3)</f>
        <v>2586</v>
      </c>
      <c r="L10" t="str">
        <f t="shared" si="0"/>
        <v>A1A</v>
      </c>
    </row>
    <row r="11" spans="2:12" x14ac:dyDescent="0.25">
      <c r="D11">
        <v>14</v>
      </c>
      <c r="E11" s="2">
        <v>1.8109999999999999</v>
      </c>
      <c r="F11" s="2">
        <v>1.7689999999999999</v>
      </c>
      <c r="G11" s="1">
        <v>1769</v>
      </c>
      <c r="H11" s="2">
        <v>1.841</v>
      </c>
      <c r="I11" s="2">
        <v>1.8169999999999999</v>
      </c>
      <c r="J11">
        <f t="shared" si="1"/>
        <v>2254</v>
      </c>
      <c r="L11" t="str">
        <f t="shared" si="0"/>
        <v>8CE</v>
      </c>
    </row>
    <row r="12" spans="2:12" x14ac:dyDescent="0.25">
      <c r="D12">
        <v>16</v>
      </c>
      <c r="E12" s="2">
        <v>1.62</v>
      </c>
      <c r="F12" s="2">
        <v>1.58</v>
      </c>
      <c r="G12" s="1">
        <v>1580</v>
      </c>
      <c r="H12" s="2">
        <v>1.645</v>
      </c>
      <c r="I12" s="2">
        <v>1.621</v>
      </c>
      <c r="J12">
        <f t="shared" si="1"/>
        <v>2011</v>
      </c>
      <c r="L12" t="str">
        <f t="shared" si="0"/>
        <v>7DB</v>
      </c>
    </row>
    <row r="13" spans="2:12" x14ac:dyDescent="0.25">
      <c r="B13" s="11"/>
      <c r="D13">
        <v>18</v>
      </c>
      <c r="E13" s="2">
        <v>1.4610000000000001</v>
      </c>
      <c r="F13" s="2">
        <v>1.415</v>
      </c>
      <c r="G13" s="1">
        <v>1415</v>
      </c>
      <c r="H13" s="2">
        <v>1.4890000000000001</v>
      </c>
      <c r="I13" s="2">
        <v>1.4590000000000001</v>
      </c>
      <c r="J13">
        <f t="shared" si="1"/>
        <v>1810</v>
      </c>
      <c r="L13" t="str">
        <f t="shared" si="0"/>
        <v>712</v>
      </c>
    </row>
    <row r="14" spans="2:12" x14ac:dyDescent="0.25">
      <c r="D14">
        <v>20</v>
      </c>
      <c r="E14" s="2">
        <v>1.31</v>
      </c>
      <c r="F14" s="2">
        <v>1.278</v>
      </c>
      <c r="G14" s="1">
        <v>1278</v>
      </c>
      <c r="H14" s="2">
        <v>1.341</v>
      </c>
      <c r="I14" s="2">
        <v>1.3160000000000001</v>
      </c>
      <c r="J14">
        <f t="shared" si="1"/>
        <v>1633</v>
      </c>
      <c r="L14" t="str">
        <f t="shared" si="0"/>
        <v>661</v>
      </c>
    </row>
    <row r="15" spans="2:12" x14ac:dyDescent="0.25">
      <c r="D15">
        <v>22</v>
      </c>
      <c r="E15" s="2">
        <v>1.2110000000000001</v>
      </c>
      <c r="F15" s="2">
        <v>1.1739999999999999</v>
      </c>
      <c r="G15" s="1">
        <v>1174</v>
      </c>
      <c r="H15" s="2">
        <v>1.226</v>
      </c>
      <c r="I15" s="2">
        <v>1.2090000000000001</v>
      </c>
      <c r="J15">
        <f t="shared" si="1"/>
        <v>1500</v>
      </c>
      <c r="L15" t="str">
        <f t="shared" si="0"/>
        <v>5DC</v>
      </c>
    </row>
    <row r="16" spans="2:12" x14ac:dyDescent="0.25">
      <c r="D16">
        <v>24</v>
      </c>
      <c r="E16" s="2">
        <v>1.099</v>
      </c>
      <c r="F16" s="2">
        <v>1.081</v>
      </c>
      <c r="G16" s="1">
        <v>1081</v>
      </c>
      <c r="H16" s="2">
        <v>1.141</v>
      </c>
      <c r="I16" s="2">
        <v>1.113</v>
      </c>
      <c r="J16">
        <f t="shared" si="1"/>
        <v>1381</v>
      </c>
      <c r="L16" t="str">
        <f t="shared" si="0"/>
        <v>565</v>
      </c>
    </row>
    <row r="17" spans="4:12" x14ac:dyDescent="0.25">
      <c r="D17">
        <v>26</v>
      </c>
      <c r="E17" s="2">
        <v>1.022</v>
      </c>
      <c r="F17" s="2">
        <v>1.0049999999999999</v>
      </c>
      <c r="G17" s="1">
        <v>1005</v>
      </c>
      <c r="H17" s="2">
        <v>1.069</v>
      </c>
      <c r="I17" s="2">
        <v>1.0369999999999999</v>
      </c>
      <c r="J17">
        <f t="shared" si="1"/>
        <v>1286</v>
      </c>
      <c r="L17" t="str">
        <f t="shared" si="0"/>
        <v>506</v>
      </c>
    </row>
    <row r="18" spans="4:12" x14ac:dyDescent="0.25">
      <c r="D18">
        <v>28</v>
      </c>
      <c r="E18">
        <v>0.96499999999999997</v>
      </c>
      <c r="F18">
        <v>0.97399999999999998</v>
      </c>
      <c r="G18">
        <v>0.92</v>
      </c>
      <c r="H18">
        <v>0.99199999999999999</v>
      </c>
      <c r="I18">
        <v>0.96299999999999997</v>
      </c>
      <c r="J18">
        <f t="shared" si="1"/>
        <v>1194</v>
      </c>
      <c r="L18" t="str">
        <f t="shared" si="0"/>
        <v>4AA</v>
      </c>
    </row>
    <row r="19" spans="4:12" x14ac:dyDescent="0.25">
      <c r="D19">
        <v>30</v>
      </c>
      <c r="E19">
        <v>0.90700000000000003</v>
      </c>
      <c r="F19">
        <v>0.92700000000000005</v>
      </c>
      <c r="G19">
        <v>0.88300000000000001</v>
      </c>
      <c r="H19">
        <v>0.93</v>
      </c>
      <c r="I19">
        <v>0.91200000000000003</v>
      </c>
      <c r="J19">
        <f t="shared" si="1"/>
        <v>1131</v>
      </c>
      <c r="L19" t="str">
        <f t="shared" si="0"/>
        <v>46B</v>
      </c>
    </row>
    <row r="20" spans="4:12" x14ac:dyDescent="0.25">
      <c r="D20">
        <v>32</v>
      </c>
      <c r="E20">
        <v>0.85099999999999998</v>
      </c>
      <c r="F20">
        <v>0.87</v>
      </c>
      <c r="G20">
        <v>0.83299999999999996</v>
      </c>
      <c r="H20">
        <v>0.88100000000000001</v>
      </c>
      <c r="I20">
        <v>0.85899999999999999</v>
      </c>
      <c r="J20">
        <f t="shared" si="1"/>
        <v>1065</v>
      </c>
      <c r="L20" t="str">
        <f t="shared" si="0"/>
        <v>429</v>
      </c>
    </row>
    <row r="21" spans="4:12" x14ac:dyDescent="0.25">
      <c r="D21">
        <v>34</v>
      </c>
      <c r="E21">
        <v>0.8</v>
      </c>
      <c r="F21">
        <v>0.82199999999999995</v>
      </c>
      <c r="G21">
        <v>0.79500000000000004</v>
      </c>
      <c r="H21">
        <v>0.84099999999999997</v>
      </c>
      <c r="I21">
        <v>0.81499999999999995</v>
      </c>
      <c r="J21">
        <f t="shared" si="1"/>
        <v>1011</v>
      </c>
      <c r="L21" t="str">
        <f t="shared" si="0"/>
        <v>3F3</v>
      </c>
    </row>
    <row r="22" spans="4:12" x14ac:dyDescent="0.25">
      <c r="D22">
        <v>36</v>
      </c>
      <c r="E22">
        <v>0.75700000000000001</v>
      </c>
      <c r="F22">
        <v>0.78400000000000003</v>
      </c>
      <c r="G22">
        <v>0.73899999999999999</v>
      </c>
      <c r="H22">
        <v>0.80500000000000005</v>
      </c>
      <c r="I22">
        <v>0.77100000000000002</v>
      </c>
      <c r="J22">
        <f t="shared" si="1"/>
        <v>956</v>
      </c>
      <c r="L22" t="str">
        <f t="shared" si="0"/>
        <v>3BC</v>
      </c>
    </row>
    <row r="23" spans="4:12" x14ac:dyDescent="0.25">
      <c r="D23">
        <v>38</v>
      </c>
      <c r="E23">
        <v>0.72</v>
      </c>
      <c r="F23">
        <v>0.74199999999999999</v>
      </c>
      <c r="G23">
        <v>0.7</v>
      </c>
      <c r="H23">
        <v>0.76800000000000002</v>
      </c>
      <c r="I23">
        <v>0.73299999999999998</v>
      </c>
      <c r="J23">
        <f t="shared" si="1"/>
        <v>909</v>
      </c>
      <c r="L23" t="str">
        <f t="shared" si="0"/>
        <v>38D</v>
      </c>
    </row>
    <row r="24" spans="4:12" x14ac:dyDescent="0.25">
      <c r="D24">
        <v>40</v>
      </c>
      <c r="E24">
        <v>0.69499999999999995</v>
      </c>
      <c r="F24">
        <v>0.70399999999999996</v>
      </c>
      <c r="G24">
        <v>0.67600000000000005</v>
      </c>
      <c r="H24">
        <v>0.73</v>
      </c>
      <c r="I24">
        <v>0.70099999999999996</v>
      </c>
      <c r="J24">
        <f t="shared" si="1"/>
        <v>869</v>
      </c>
      <c r="L24" t="str">
        <f t="shared" si="0"/>
        <v>365</v>
      </c>
    </row>
    <row r="25" spans="4:12" x14ac:dyDescent="0.25">
      <c r="D25">
        <v>42</v>
      </c>
      <c r="E25">
        <v>0.65600000000000003</v>
      </c>
      <c r="F25">
        <v>0.68400000000000005</v>
      </c>
      <c r="G25">
        <v>0.63700000000000001</v>
      </c>
      <c r="H25">
        <v>0.70399999999999996</v>
      </c>
      <c r="I25">
        <v>0.67</v>
      </c>
      <c r="J25">
        <f t="shared" si="1"/>
        <v>831</v>
      </c>
      <c r="L25" t="str">
        <f t="shared" si="0"/>
        <v>33F</v>
      </c>
    </row>
    <row r="26" spans="4:12" x14ac:dyDescent="0.25">
      <c r="D26">
        <v>44</v>
      </c>
      <c r="E26">
        <v>0.63900000000000001</v>
      </c>
      <c r="F26">
        <v>0.66500000000000004</v>
      </c>
      <c r="G26">
        <v>0.61699999999999999</v>
      </c>
      <c r="H26">
        <v>0.67</v>
      </c>
      <c r="I26">
        <v>0.64800000000000002</v>
      </c>
      <c r="J26">
        <f t="shared" si="1"/>
        <v>804</v>
      </c>
      <c r="L26" t="str">
        <f t="shared" si="0"/>
        <v>324</v>
      </c>
    </row>
    <row r="27" spans="4:12" x14ac:dyDescent="0.25">
      <c r="D27">
        <v>46</v>
      </c>
      <c r="E27">
        <v>0.61199999999999999</v>
      </c>
      <c r="F27">
        <v>0.622</v>
      </c>
      <c r="G27">
        <v>0.57999999999999996</v>
      </c>
      <c r="H27">
        <v>0.65</v>
      </c>
      <c r="I27">
        <v>0.61599999999999999</v>
      </c>
      <c r="J27">
        <f t="shared" si="1"/>
        <v>764</v>
      </c>
      <c r="L27" t="str">
        <f t="shared" si="0"/>
        <v>2FC</v>
      </c>
    </row>
    <row r="28" spans="4:12" x14ac:dyDescent="0.25">
      <c r="D28">
        <v>48</v>
      </c>
      <c r="E28">
        <v>0.59299999999999997</v>
      </c>
      <c r="F28">
        <v>0.60799999999999998</v>
      </c>
      <c r="G28">
        <v>0.56100000000000005</v>
      </c>
      <c r="H28">
        <v>0.61499999999999999</v>
      </c>
      <c r="I28">
        <v>0.59399999999999997</v>
      </c>
      <c r="J28">
        <f t="shared" si="1"/>
        <v>737</v>
      </c>
      <c r="L28" t="str">
        <f t="shared" si="0"/>
        <v>2E1</v>
      </c>
    </row>
    <row r="29" spans="4:12" x14ac:dyDescent="0.25">
      <c r="D29">
        <v>50</v>
      </c>
      <c r="E29">
        <v>0.56399999999999995</v>
      </c>
      <c r="F29">
        <v>0.58199999999999996</v>
      </c>
      <c r="G29">
        <v>0.54200000000000004</v>
      </c>
      <c r="H29">
        <v>0.59399999999999997</v>
      </c>
      <c r="I29">
        <v>0.57099999999999995</v>
      </c>
      <c r="J29">
        <f t="shared" si="1"/>
        <v>708</v>
      </c>
      <c r="L29" t="str">
        <f t="shared" si="0"/>
        <v>2C4</v>
      </c>
    </row>
    <row r="30" spans="4:12" x14ac:dyDescent="0.25">
      <c r="D30">
        <v>52</v>
      </c>
      <c r="E30">
        <v>0.54300000000000004</v>
      </c>
      <c r="F30">
        <v>0.56899999999999995</v>
      </c>
      <c r="G30">
        <v>0.52300000000000002</v>
      </c>
      <c r="H30">
        <v>0.57499999999999996</v>
      </c>
      <c r="I30">
        <v>0.55300000000000005</v>
      </c>
      <c r="J30">
        <f t="shared" si="1"/>
        <v>686</v>
      </c>
      <c r="L30" t="str">
        <f t="shared" si="0"/>
        <v>2AE</v>
      </c>
    </row>
    <row r="31" spans="4:12" x14ac:dyDescent="0.25">
      <c r="D31">
        <v>54</v>
      </c>
      <c r="E31">
        <v>0.52200000000000002</v>
      </c>
      <c r="F31">
        <v>0.55000000000000004</v>
      </c>
      <c r="G31">
        <v>0.503</v>
      </c>
      <c r="H31">
        <v>0.55600000000000005</v>
      </c>
      <c r="I31">
        <v>0.53300000000000003</v>
      </c>
      <c r="J31">
        <f t="shared" si="1"/>
        <v>661</v>
      </c>
      <c r="L31" t="str">
        <f t="shared" si="0"/>
        <v>295</v>
      </c>
    </row>
    <row r="32" spans="4:12" x14ac:dyDescent="0.25">
      <c r="D32">
        <v>56</v>
      </c>
      <c r="E32">
        <v>0.503</v>
      </c>
      <c r="F32">
        <v>0.53100000000000003</v>
      </c>
      <c r="G32">
        <v>0.48399999999999999</v>
      </c>
      <c r="H32">
        <v>0.53700000000000003</v>
      </c>
      <c r="I32">
        <v>0.51400000000000001</v>
      </c>
      <c r="J32">
        <f t="shared" si="1"/>
        <v>637</v>
      </c>
      <c r="L32" t="str">
        <f t="shared" si="0"/>
        <v>27D</v>
      </c>
    </row>
    <row r="33" spans="4:12" x14ac:dyDescent="0.25">
      <c r="D33">
        <v>58</v>
      </c>
      <c r="E33">
        <v>0.48299999999999998</v>
      </c>
      <c r="F33">
        <v>0.51200000000000001</v>
      </c>
      <c r="G33">
        <v>0.46500000000000002</v>
      </c>
      <c r="H33">
        <v>0.52500000000000002</v>
      </c>
      <c r="I33">
        <v>0.496</v>
      </c>
      <c r="J33">
        <f t="shared" si="1"/>
        <v>615</v>
      </c>
      <c r="L33" t="str">
        <f t="shared" si="0"/>
        <v>267</v>
      </c>
    </row>
    <row r="34" spans="4:12" x14ac:dyDescent="0.25">
      <c r="D34">
        <v>60</v>
      </c>
      <c r="E34">
        <v>0.46400000000000002</v>
      </c>
      <c r="F34">
        <v>0.51200000000000001</v>
      </c>
      <c r="G34">
        <v>0.46500000000000002</v>
      </c>
      <c r="H34">
        <v>0.499</v>
      </c>
      <c r="I34">
        <v>0.48499999999999999</v>
      </c>
      <c r="J34">
        <f t="shared" si="1"/>
        <v>601</v>
      </c>
      <c r="L34" t="str">
        <f t="shared" si="0"/>
        <v>259</v>
      </c>
    </row>
    <row r="35" spans="4:12" x14ac:dyDescent="0.25">
      <c r="D35">
        <v>62</v>
      </c>
      <c r="E35">
        <v>0.44500000000000001</v>
      </c>
      <c r="F35">
        <v>0.49299999999999999</v>
      </c>
      <c r="G35">
        <v>0.44600000000000001</v>
      </c>
      <c r="H35">
        <v>0.49099999999999999</v>
      </c>
      <c r="I35">
        <v>0.46899999999999997</v>
      </c>
      <c r="J35">
        <f t="shared" si="1"/>
        <v>581</v>
      </c>
      <c r="L35" t="str">
        <f t="shared" si="0"/>
        <v>245</v>
      </c>
    </row>
    <row r="36" spans="4:12" x14ac:dyDescent="0.25">
      <c r="D36">
        <v>64</v>
      </c>
      <c r="E36">
        <v>0.44700000000000001</v>
      </c>
      <c r="F36">
        <v>0.47399999999999998</v>
      </c>
      <c r="G36">
        <v>0.42699999999999999</v>
      </c>
      <c r="H36">
        <v>0.46899999999999997</v>
      </c>
      <c r="I36">
        <v>0.45400000000000001</v>
      </c>
      <c r="J36">
        <f t="shared" si="1"/>
        <v>563</v>
      </c>
      <c r="L36" t="str">
        <f t="shared" si="0"/>
        <v>233</v>
      </c>
    </row>
    <row r="37" spans="4:12" x14ac:dyDescent="0.25">
      <c r="D37">
        <v>66</v>
      </c>
      <c r="E37">
        <v>0.42799999999999999</v>
      </c>
      <c r="F37">
        <v>0.47399999999999998</v>
      </c>
      <c r="G37">
        <v>0.40699999999999997</v>
      </c>
      <c r="H37">
        <v>0.45</v>
      </c>
      <c r="I37">
        <v>0.44</v>
      </c>
      <c r="J37">
        <f t="shared" si="1"/>
        <v>546</v>
      </c>
      <c r="L37" t="str">
        <f t="shared" si="0"/>
        <v>222</v>
      </c>
    </row>
    <row r="38" spans="4:12" x14ac:dyDescent="0.25">
      <c r="D38">
        <v>68</v>
      </c>
      <c r="E38">
        <v>0.42699999999999999</v>
      </c>
      <c r="F38">
        <v>0.45500000000000002</v>
      </c>
      <c r="G38">
        <v>0.40899999999999997</v>
      </c>
      <c r="H38">
        <v>0.437</v>
      </c>
      <c r="I38">
        <v>0.432</v>
      </c>
      <c r="J38">
        <f t="shared" si="1"/>
        <v>536</v>
      </c>
      <c r="L38" t="str">
        <f t="shared" si="0"/>
        <v>218</v>
      </c>
    </row>
    <row r="39" spans="4:12" x14ac:dyDescent="0.25">
      <c r="D39">
        <v>70</v>
      </c>
      <c r="E39">
        <v>0.41299999999999998</v>
      </c>
      <c r="F39">
        <v>0.438</v>
      </c>
      <c r="G39">
        <v>0.4</v>
      </c>
      <c r="H39">
        <v>0.42899999999999999</v>
      </c>
      <c r="I39">
        <v>0.42</v>
      </c>
      <c r="J39">
        <f t="shared" si="1"/>
        <v>521</v>
      </c>
      <c r="L39" t="str">
        <f t="shared" si="0"/>
        <v>209</v>
      </c>
    </row>
  </sheetData>
  <mergeCells count="2">
    <mergeCell ref="D5:I5"/>
    <mergeCell ref="D6:I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zoomScale="70" zoomScaleNormal="70" workbookViewId="0">
      <selection activeCell="L8" sqref="L8"/>
    </sheetView>
  </sheetViews>
  <sheetFormatPr baseColWidth="10" defaultRowHeight="15" x14ac:dyDescent="0.25"/>
  <cols>
    <col min="6" max="6" width="20.140625" customWidth="1"/>
    <col min="7" max="7" width="11.42578125" customWidth="1"/>
    <col min="9" max="9" width="17" customWidth="1"/>
  </cols>
  <sheetData>
    <row r="1" spans="2:10" x14ac:dyDescent="0.25">
      <c r="B1" s="28" t="s">
        <v>0</v>
      </c>
      <c r="C1" s="28"/>
      <c r="D1" s="28"/>
      <c r="E1" s="28"/>
      <c r="F1" s="28"/>
      <c r="G1" s="28"/>
      <c r="H1" s="15"/>
      <c r="I1" s="15"/>
    </row>
    <row r="2" spans="2:10" ht="19.5" customHeight="1" x14ac:dyDescent="0.25">
      <c r="B2" s="28" t="s">
        <v>11</v>
      </c>
      <c r="C2" s="28"/>
      <c r="D2" s="28"/>
      <c r="E2" s="28"/>
      <c r="F2" s="28"/>
      <c r="G2" s="28"/>
      <c r="H2" s="15"/>
      <c r="I2" s="15"/>
    </row>
    <row r="3" spans="2:10" ht="32.25" customHeight="1" x14ac:dyDescent="0.25">
      <c r="B3" s="27" t="s">
        <v>1</v>
      </c>
      <c r="C3" s="20" t="s">
        <v>2</v>
      </c>
      <c r="D3" s="21" t="s">
        <v>3</v>
      </c>
      <c r="E3" s="22" t="s">
        <v>4</v>
      </c>
      <c r="F3" s="23" t="s">
        <v>5</v>
      </c>
      <c r="G3" s="24" t="s">
        <v>6</v>
      </c>
      <c r="H3" s="25" t="s">
        <v>10</v>
      </c>
      <c r="I3" s="26" t="s">
        <v>12</v>
      </c>
    </row>
    <row r="4" spans="2:10" x14ac:dyDescent="0.25">
      <c r="B4" s="14">
        <v>3</v>
      </c>
      <c r="C4" s="16">
        <v>3.05</v>
      </c>
      <c r="D4" s="16">
        <v>3.04</v>
      </c>
      <c r="E4" s="16">
        <v>3.028</v>
      </c>
      <c r="F4" s="16">
        <v>3.02</v>
      </c>
      <c r="G4" s="17">
        <f>((C4+D4+E4+F4)/4)</f>
        <v>3.0345</v>
      </c>
      <c r="H4" s="14">
        <f>INT(G4*(2^(12)-1)/5)</f>
        <v>2485</v>
      </c>
      <c r="I4" s="14" t="str">
        <f>(DEC2HEX(H4))</f>
        <v>9B5</v>
      </c>
    </row>
    <row r="5" spans="2:10" x14ac:dyDescent="0.25">
      <c r="B5" s="14">
        <v>4</v>
      </c>
      <c r="C5" s="16">
        <v>2.569</v>
      </c>
      <c r="D5" s="16">
        <v>2.5539999999999998</v>
      </c>
      <c r="E5" s="16">
        <v>2.5339999999999998</v>
      </c>
      <c r="F5" s="16">
        <v>2.5449999999999999</v>
      </c>
      <c r="G5" s="17">
        <f t="shared" ref="G5:G18" si="0">((C5+D5+E5+F5)/4)</f>
        <v>2.5504999999999995</v>
      </c>
      <c r="H5" s="14">
        <f t="shared" ref="H5:H18" si="1">INT(G5*(2^(12)-1)/5)</f>
        <v>2088</v>
      </c>
      <c r="I5" s="14" t="str">
        <f t="shared" ref="I5:I18" si="2">(DEC2HEX(H5))</f>
        <v>828</v>
      </c>
      <c r="J5" s="13"/>
    </row>
    <row r="6" spans="2:10" x14ac:dyDescent="0.25">
      <c r="B6" s="14">
        <v>6</v>
      </c>
      <c r="C6" s="18">
        <v>1.8360000000000001</v>
      </c>
      <c r="D6" s="16">
        <v>1.835</v>
      </c>
      <c r="E6" s="16">
        <v>1.8360000000000001</v>
      </c>
      <c r="F6" s="16">
        <v>1.837</v>
      </c>
      <c r="G6" s="17">
        <f t="shared" si="0"/>
        <v>1.8360000000000001</v>
      </c>
      <c r="H6" s="14">
        <f t="shared" si="1"/>
        <v>1503</v>
      </c>
      <c r="I6" s="14" t="str">
        <f t="shared" si="2"/>
        <v>5DF</v>
      </c>
    </row>
    <row r="7" spans="2:10" x14ac:dyDescent="0.25">
      <c r="B7" s="14">
        <v>8</v>
      </c>
      <c r="C7" s="16">
        <v>1.45</v>
      </c>
      <c r="D7" s="16">
        <v>1.4510000000000001</v>
      </c>
      <c r="E7" s="16">
        <v>1.452</v>
      </c>
      <c r="F7" s="16">
        <v>1.45</v>
      </c>
      <c r="G7" s="17">
        <f t="shared" si="0"/>
        <v>1.45075</v>
      </c>
      <c r="H7" s="14">
        <f t="shared" si="1"/>
        <v>1188</v>
      </c>
      <c r="I7" s="14" t="str">
        <f t="shared" si="2"/>
        <v>4A4</v>
      </c>
    </row>
    <row r="8" spans="2:10" x14ac:dyDescent="0.25">
      <c r="B8" s="14">
        <v>10</v>
      </c>
      <c r="C8" s="16">
        <v>1.169</v>
      </c>
      <c r="D8" s="16">
        <v>1.17</v>
      </c>
      <c r="E8" s="16">
        <v>1.169</v>
      </c>
      <c r="F8" s="16">
        <v>1.171</v>
      </c>
      <c r="G8" s="17">
        <f t="shared" si="0"/>
        <v>1.1697500000000001</v>
      </c>
      <c r="H8" s="14">
        <f t="shared" si="1"/>
        <v>958</v>
      </c>
      <c r="I8" s="14" t="str">
        <f t="shared" si="2"/>
        <v>3BE</v>
      </c>
    </row>
    <row r="9" spans="2:10" x14ac:dyDescent="0.25">
      <c r="B9" s="14">
        <v>12</v>
      </c>
      <c r="C9" s="16">
        <v>0.95699999999999996</v>
      </c>
      <c r="D9" s="16">
        <v>0.95799999999999996</v>
      </c>
      <c r="E9" s="16">
        <v>0.94099999999999995</v>
      </c>
      <c r="F9" s="16">
        <v>0.97599999999999998</v>
      </c>
      <c r="G9" s="17">
        <f t="shared" si="0"/>
        <v>0.95799999999999996</v>
      </c>
      <c r="H9" s="14">
        <f t="shared" si="1"/>
        <v>784</v>
      </c>
      <c r="I9" s="14" t="str">
        <f t="shared" si="2"/>
        <v>310</v>
      </c>
    </row>
    <row r="10" spans="2:10" x14ac:dyDescent="0.25">
      <c r="B10" s="14">
        <v>14</v>
      </c>
      <c r="C10" s="16">
        <v>0.84299999999999997</v>
      </c>
      <c r="D10" s="16">
        <v>0.84199999999999997</v>
      </c>
      <c r="E10" s="16">
        <v>0.84</v>
      </c>
      <c r="F10" s="16">
        <v>0.83699999999999997</v>
      </c>
      <c r="G10" s="17">
        <f t="shared" si="0"/>
        <v>0.84050000000000002</v>
      </c>
      <c r="H10" s="14">
        <f t="shared" si="1"/>
        <v>688</v>
      </c>
      <c r="I10" s="14" t="str">
        <f t="shared" si="2"/>
        <v>2B0</v>
      </c>
    </row>
    <row r="11" spans="2:10" x14ac:dyDescent="0.25">
      <c r="B11" s="19">
        <v>16</v>
      </c>
      <c r="C11" s="16">
        <v>0.70099999999999996</v>
      </c>
      <c r="D11" s="16">
        <v>0.70199999999999996</v>
      </c>
      <c r="E11" s="16">
        <v>0.70399999999999996</v>
      </c>
      <c r="F11" s="16">
        <v>0.70599999999999996</v>
      </c>
      <c r="G11" s="17">
        <f t="shared" si="0"/>
        <v>0.70325000000000004</v>
      </c>
      <c r="H11" s="14">
        <f t="shared" si="1"/>
        <v>575</v>
      </c>
      <c r="I11" s="14" t="str">
        <f t="shared" si="2"/>
        <v>23F</v>
      </c>
    </row>
    <row r="12" spans="2:10" x14ac:dyDescent="0.25">
      <c r="B12" s="14">
        <v>18</v>
      </c>
      <c r="C12" s="16">
        <v>0.66200000000000003</v>
      </c>
      <c r="D12" s="16">
        <v>0.64800000000000002</v>
      </c>
      <c r="E12" s="16">
        <v>0.65200000000000002</v>
      </c>
      <c r="F12" s="16">
        <v>0.64700000000000002</v>
      </c>
      <c r="G12" s="17">
        <f t="shared" si="0"/>
        <v>0.65225</v>
      </c>
      <c r="H12" s="14">
        <f t="shared" si="1"/>
        <v>534</v>
      </c>
      <c r="I12" s="14" t="str">
        <f t="shared" si="2"/>
        <v>216</v>
      </c>
    </row>
    <row r="13" spans="2:10" x14ac:dyDescent="0.25">
      <c r="B13" s="14">
        <v>20</v>
      </c>
      <c r="C13" s="16">
        <v>0.58899999999999997</v>
      </c>
      <c r="D13" s="16">
        <v>0.59</v>
      </c>
      <c r="E13" s="16">
        <v>0.58899999999999997</v>
      </c>
      <c r="F13" s="16">
        <v>0.58899999999999997</v>
      </c>
      <c r="G13" s="17">
        <f t="shared" si="0"/>
        <v>0.58924999999999994</v>
      </c>
      <c r="H13" s="14">
        <f t="shared" si="1"/>
        <v>482</v>
      </c>
      <c r="I13" s="14" t="str">
        <f t="shared" si="2"/>
        <v>1E2</v>
      </c>
    </row>
    <row r="14" spans="2:10" x14ac:dyDescent="0.25">
      <c r="B14" s="14">
        <v>22</v>
      </c>
      <c r="C14" s="16">
        <v>0.51300000000000001</v>
      </c>
      <c r="D14" s="16">
        <v>0.51200000000000001</v>
      </c>
      <c r="E14" s="16">
        <v>0.51300000000000001</v>
      </c>
      <c r="F14" s="16">
        <v>0.51200000000000001</v>
      </c>
      <c r="G14" s="17">
        <f t="shared" si="0"/>
        <v>0.51249999999999996</v>
      </c>
      <c r="H14" s="14">
        <f t="shared" si="1"/>
        <v>419</v>
      </c>
      <c r="I14" s="14" t="str">
        <f t="shared" si="2"/>
        <v>1A3</v>
      </c>
    </row>
    <row r="15" spans="2:10" x14ac:dyDescent="0.25">
      <c r="B15" s="14">
        <v>24</v>
      </c>
      <c r="C15" s="16">
        <v>0.47399999999999998</v>
      </c>
      <c r="D15" s="16">
        <v>0.47799999999999998</v>
      </c>
      <c r="E15" s="16">
        <v>0.48</v>
      </c>
      <c r="F15" s="16">
        <v>0.47299999999999998</v>
      </c>
      <c r="G15" s="17">
        <f t="shared" si="0"/>
        <v>0.47624999999999995</v>
      </c>
      <c r="H15" s="14">
        <f t="shared" si="1"/>
        <v>390</v>
      </c>
      <c r="I15" s="14" t="str">
        <f t="shared" si="2"/>
        <v>186</v>
      </c>
    </row>
    <row r="16" spans="2:10" x14ac:dyDescent="0.25">
      <c r="B16" s="14">
        <v>26</v>
      </c>
      <c r="C16" s="16">
        <v>0.436</v>
      </c>
      <c r="D16" s="16">
        <v>0.437</v>
      </c>
      <c r="E16" s="16">
        <v>0.435</v>
      </c>
      <c r="F16" s="16">
        <v>0.439</v>
      </c>
      <c r="G16" s="17">
        <f t="shared" si="0"/>
        <v>0.43675000000000003</v>
      </c>
      <c r="H16" s="14">
        <f t="shared" si="1"/>
        <v>357</v>
      </c>
      <c r="I16" s="14" t="str">
        <f t="shared" si="2"/>
        <v>165</v>
      </c>
    </row>
    <row r="17" spans="2:14" x14ac:dyDescent="0.25">
      <c r="B17" s="14">
        <v>28</v>
      </c>
      <c r="C17" s="16">
        <v>0.41299999999999998</v>
      </c>
      <c r="D17" s="16">
        <v>0.41199999999999998</v>
      </c>
      <c r="E17" s="16">
        <v>0.41299999999999998</v>
      </c>
      <c r="F17" s="16">
        <v>0.41299999999999998</v>
      </c>
      <c r="G17" s="17">
        <f t="shared" si="0"/>
        <v>0.41275000000000001</v>
      </c>
      <c r="H17" s="14">
        <f t="shared" si="1"/>
        <v>338</v>
      </c>
      <c r="I17" s="14" t="str">
        <f t="shared" si="2"/>
        <v>152</v>
      </c>
    </row>
    <row r="18" spans="2:14" x14ac:dyDescent="0.25">
      <c r="B18" s="14">
        <v>30</v>
      </c>
      <c r="C18" s="16">
        <v>0.372</v>
      </c>
      <c r="D18" s="16">
        <v>0.36799999999999999</v>
      </c>
      <c r="E18" s="16">
        <v>0.373</v>
      </c>
      <c r="F18" s="16">
        <v>0.373</v>
      </c>
      <c r="G18" s="17">
        <f t="shared" si="0"/>
        <v>0.3715</v>
      </c>
      <c r="H18" s="14">
        <f t="shared" si="1"/>
        <v>304</v>
      </c>
      <c r="I18" s="14" t="str">
        <f t="shared" si="2"/>
        <v>130</v>
      </c>
    </row>
    <row r="19" spans="2:14" x14ac:dyDescent="0.25">
      <c r="I19" s="14"/>
    </row>
    <row r="20" spans="2:14" x14ac:dyDescent="0.25">
      <c r="J20" s="12"/>
    </row>
    <row r="24" spans="2:14" x14ac:dyDescent="0.25">
      <c r="N24" s="13"/>
    </row>
  </sheetData>
  <mergeCells count="2">
    <mergeCell ref="B1:G1"/>
    <mergeCell ref="B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Medida1</vt:lpstr>
      <vt:lpstr>Medida2</vt:lpstr>
    </vt:vector>
  </TitlesOfParts>
  <Company>Universidad de Málaga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usuario</cp:lastModifiedBy>
  <dcterms:created xsi:type="dcterms:W3CDTF">2013-11-06T12:49:28Z</dcterms:created>
  <dcterms:modified xsi:type="dcterms:W3CDTF">2022-10-21T10:45:32Z</dcterms:modified>
</cp:coreProperties>
</file>