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\Documents\"/>
    </mc:Choice>
  </mc:AlternateContent>
  <xr:revisionPtr revIDLastSave="0" documentId="13_ncr:1_{1CEF4230-FCCF-4C06-B939-9DC3C0C3EA02}" xr6:coauthVersionLast="47" xr6:coauthVersionMax="47" xr10:uidLastSave="{00000000-0000-0000-0000-000000000000}"/>
  <bookViews>
    <workbookView xWindow="-120" yWindow="-120" windowWidth="20730" windowHeight="11310" xr2:uid="{B6F2A54D-43DC-41F9-B254-7F436EFF3E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I18" i="1"/>
  <c r="I15" i="1"/>
  <c r="J12" i="1"/>
  <c r="J11" i="1"/>
  <c r="I14" i="1"/>
  <c r="I12" i="1"/>
  <c r="I11" i="1"/>
  <c r="J4" i="1"/>
  <c r="I5" i="1"/>
  <c r="I4" i="1"/>
  <c r="E4" i="1"/>
  <c r="E5" i="1"/>
  <c r="E6" i="1"/>
  <c r="E3" i="1"/>
  <c r="I7" i="1" l="1"/>
  <c r="I8" i="1" s="1"/>
  <c r="I19" i="1"/>
  <c r="J5" i="1"/>
  <c r="I21" i="1" l="1"/>
  <c r="I22" i="1" s="1"/>
  <c r="J19" i="1"/>
</calcChain>
</file>

<file path=xl/sharedStrings.xml><?xml version="1.0" encoding="utf-8"?>
<sst xmlns="http://schemas.openxmlformats.org/spreadsheetml/2006/main" count="43" uniqueCount="31">
  <si>
    <t>Item</t>
  </si>
  <si>
    <t>Budget</t>
  </si>
  <si>
    <t>Actual</t>
  </si>
  <si>
    <t>Wages</t>
  </si>
  <si>
    <t>Equipments</t>
  </si>
  <si>
    <t>Maintenance</t>
  </si>
  <si>
    <t>Insurance</t>
  </si>
  <si>
    <t>Payroll taxes</t>
  </si>
  <si>
    <t>Cleaning</t>
  </si>
  <si>
    <t>Shampoo &amp; other materials</t>
  </si>
  <si>
    <t>Electricity</t>
  </si>
  <si>
    <t>Water</t>
  </si>
  <si>
    <t>Bank &amp; Card fees</t>
  </si>
  <si>
    <t>Facebook Ads</t>
  </si>
  <si>
    <t>App &amp; SMS fees</t>
  </si>
  <si>
    <t>L egal fees</t>
  </si>
  <si>
    <t>Phone &amp; Internet</t>
  </si>
  <si>
    <t>Magazines</t>
  </si>
  <si>
    <t>Items</t>
  </si>
  <si>
    <t>Regular Appointments</t>
  </si>
  <si>
    <t>Special Appontments</t>
  </si>
  <si>
    <t>Product Sales</t>
  </si>
  <si>
    <t>House Calls</t>
  </si>
  <si>
    <t>Price</t>
  </si>
  <si>
    <t>Number</t>
  </si>
  <si>
    <t>Costs</t>
  </si>
  <si>
    <t>Variance</t>
  </si>
  <si>
    <t>Variance&amp;</t>
  </si>
  <si>
    <t>Revenue:</t>
  </si>
  <si>
    <t>Variance%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</si>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</sst>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3" borderId="0" xfId="0" applyFill="1"/>
    <xf numFmtId="8" fontId="0" fillId="3" borderId="0" xfId="0" applyNumberFormat="1" applyFill="1"/>
    <xf numFmtId="44" fontId="0" fillId="3" borderId="0" xfId="2" applyFont="1" applyFill="1"/>
    <xf numFmtId="9" fontId="0" fillId="3" borderId="0" xfId="1" applyFont="1" applyFill="1"/>
    <xf numFmtId="0" fontId="0" fillId="4" borderId="0" xfId="0" applyFill="1"/>
    <xf numFmtId="0" fontId="0" fillId="5" borderId="0" xfId="0" applyFill="1"/>
    <xf numFmtId="8" fontId="0" fillId="5" borderId="0" xfId="0" applyNumberFormat="1" applyFill="1"/>
    <xf numFmtId="164" fontId="0" fillId="5" borderId="0" xfId="0" applyNumberFormat="1" applyFill="1"/>
    <xf numFmtId="9" fontId="0" fillId="5" borderId="0" xfId="1" applyFont="1" applyFill="1"/>
    <xf numFmtId="0" fontId="0" fillId="6" borderId="0" xfId="0" applyFill="1"/>
    <xf numFmtId="8" fontId="0" fillId="6" borderId="0" xfId="0" applyNumberFormat="1" applyFill="1"/>
    <xf numFmtId="164" fontId="0" fillId="6" borderId="0" xfId="0" applyNumberFormat="1" applyFill="1"/>
    <xf numFmtId="9" fontId="0" fillId="6" borderId="0" xfId="1" applyFont="1" applyFill="1"/>
  </cellXfs>
  <cellStyles count="3">
    <cellStyle name="Currency" xfId="2" builtinId="4"/>
    <cellStyle name="Normal" xfId="0" builtinId="0"/>
    <cellStyle name="Percent" xfId="1" builtinId="5"/>
  </cellStyles>
  <dxfs count="4">
    <dxf>
      <numFmt numFmtId="164" formatCode="&quot;$&quot;#,##0.00"/>
    </dxf>
    <dxf>
      <numFmt numFmtId="2" formatCode="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ACAFC-8872-4B11-966D-EB9012842BCE}" name="Costs" displayName="Costs" ref="A8:C24" totalsRowShown="0">
  <autoFilter ref="A8:C24" xr:uid="{1B8ACAFC-8872-4B11-966D-EB9012842BCE}"/>
  <tableColumns count="3">
    <tableColumn id="2" xr3:uid="{2FB1EC0E-7AFE-4C31-9146-B9F0D69E59BE}" name="Item"/>
    <tableColumn id="3" xr3:uid="{0E7A0330-1B54-4CAD-BBCA-4903421A2837}" name="Budget"/>
    <tableColumn id="4" xr3:uid="{EBAA16E9-6FEA-4A69-9904-959C7DA005FE}" name="Actu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D2FAF-63F9-4883-B86A-8DC45D3F568F}" name="Revenue" displayName="Revenue" ref="A2:E6" totalsRowShown="0">
  <autoFilter ref="A2:E6" xr:uid="{0FED2FAF-63F9-4883-B86A-8DC45D3F568F}"/>
  <tableColumns count="5">
    <tableColumn id="1" xr3:uid="{B000F3D3-15C1-4EA4-A83D-B840EE6789ED}" name="Items"/>
    <tableColumn id="2" xr3:uid="{5BFD12CB-5C4B-421A-B127-F65B88CEC89F}" name="Budget" dataDxfId="3"/>
    <tableColumn id="3" xr3:uid="{AA3E3103-E7AE-4CAA-B184-984FDB782654}" name="Price" dataDxfId="2"/>
    <tableColumn id="4" xr3:uid="{81EF48B6-F833-4211-8E74-EB9612E47624}" name="Number" dataDxfId="1"/>
    <tableColumn id="5" xr3:uid="{5A61BDD4-67DA-459B-82E2-DCAA2EFC836D}" name="Actual" dataDxfId="0">
      <calculatedColumnFormula>C3*D3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D39D-D415-4918-B858-229D4CA31704}">
  <dimension ref="A2:J24"/>
  <sheetViews>
    <sheetView tabSelected="1" zoomScale="102" zoomScaleNormal="115" workbookViewId="0">
      <selection activeCell="C10" sqref="C10"/>
    </sheetView>
  </sheetViews>
  <sheetFormatPr defaultRowHeight="15" x14ac:dyDescent="0.25"/>
  <cols>
    <col min="1" max="1" width="24.140625" customWidth="1"/>
    <col min="2" max="2" width="11" customWidth="1"/>
    <col min="3" max="3" width="24.7109375" customWidth="1"/>
    <col min="4" max="4" width="9.42578125" customWidth="1"/>
    <col min="5" max="5" width="12" customWidth="1"/>
    <col min="9" max="9" width="21" customWidth="1"/>
    <col min="10" max="10" width="10.85546875" bestFit="1" customWidth="1"/>
    <col min="12" max="12" width="10.42578125" customWidth="1"/>
    <col min="13" max="13" width="10.140625" bestFit="1" customWidth="1"/>
  </cols>
  <sheetData>
    <row r="2" spans="1:10" x14ac:dyDescent="0.25">
      <c r="A2" t="s">
        <v>18</v>
      </c>
      <c r="B2" t="s">
        <v>1</v>
      </c>
      <c r="C2" t="s">
        <v>23</v>
      </c>
      <c r="D2" s="2" t="s">
        <v>24</v>
      </c>
      <c r="E2" t="s">
        <v>2</v>
      </c>
    </row>
    <row r="3" spans="1:10" x14ac:dyDescent="0.25">
      <c r="A3" t="s">
        <v>19</v>
      </c>
      <c r="B3" s="1">
        <v>12000</v>
      </c>
      <c r="C3" s="1">
        <v>30</v>
      </c>
      <c r="D3" s="2">
        <v>360</v>
      </c>
      <c r="E3" s="1">
        <f>C3*D3</f>
        <v>10800</v>
      </c>
      <c r="H3" s="4" t="s">
        <v>25</v>
      </c>
    </row>
    <row r="4" spans="1:10" x14ac:dyDescent="0.25">
      <c r="A4" t="s">
        <v>20</v>
      </c>
      <c r="B4" s="1">
        <v>4500</v>
      </c>
      <c r="C4" s="1">
        <v>60</v>
      </c>
      <c r="D4" s="2">
        <v>120</v>
      </c>
      <c r="E4" s="1">
        <f t="shared" ref="E4:E6" si="0">C4*D4</f>
        <v>7200</v>
      </c>
      <c r="H4" s="5" t="s">
        <v>1</v>
      </c>
      <c r="I4" s="6">
        <f>SUM(Costs[Budget])</f>
        <v>15625</v>
      </c>
      <c r="J4" s="5">
        <f>I4</f>
        <v>15625</v>
      </c>
    </row>
    <row r="5" spans="1:10" x14ac:dyDescent="0.25">
      <c r="A5" t="s">
        <v>21</v>
      </c>
      <c r="B5" s="1">
        <v>1000</v>
      </c>
      <c r="C5" s="1">
        <v>50</v>
      </c>
      <c r="D5" s="2">
        <v>30</v>
      </c>
      <c r="E5" s="1">
        <f t="shared" si="0"/>
        <v>1500</v>
      </c>
      <c r="H5" s="5" t="s">
        <v>2</v>
      </c>
      <c r="I5" s="6">
        <f>SUM(Costs[Actual])</f>
        <v>12021</v>
      </c>
      <c r="J5" s="5">
        <f>I5</f>
        <v>12021</v>
      </c>
    </row>
    <row r="6" spans="1:10" x14ac:dyDescent="0.25">
      <c r="A6" t="s">
        <v>22</v>
      </c>
      <c r="B6" s="1">
        <v>1000</v>
      </c>
      <c r="C6" s="1">
        <v>50</v>
      </c>
      <c r="D6" s="2">
        <v>10</v>
      </c>
      <c r="E6" s="1">
        <f t="shared" si="0"/>
        <v>500</v>
      </c>
      <c r="H6" s="5"/>
      <c r="I6" s="6"/>
      <c r="J6" s="5"/>
    </row>
    <row r="7" spans="1:10" x14ac:dyDescent="0.25">
      <c r="H7" s="5" t="s">
        <v>26</v>
      </c>
      <c r="I7" s="7">
        <f>I5-I4</f>
        <v>-3604</v>
      </c>
      <c r="J7" s="5"/>
    </row>
    <row r="8" spans="1:10" x14ac:dyDescent="0.25">
      <c r="A8" t="s">
        <v>0</v>
      </c>
      <c r="B8" t="s">
        <v>1</v>
      </c>
      <c r="C8" t="s">
        <v>2</v>
      </c>
      <c r="H8" s="5" t="s">
        <v>27</v>
      </c>
      <c r="I8" s="8">
        <f>I7/I4</f>
        <v>-0.230656</v>
      </c>
      <c r="J8" s="5"/>
    </row>
    <row r="9" spans="1:10" x14ac:dyDescent="0.25">
      <c r="A9" t="s">
        <v>3</v>
      </c>
      <c r="B9">
        <v>10000</v>
      </c>
      <c r="C9">
        <v>6700</v>
      </c>
      <c r="E9" s="3"/>
    </row>
    <row r="10" spans="1:10" x14ac:dyDescent="0.25">
      <c r="A10" t="s">
        <v>8</v>
      </c>
      <c r="B10">
        <v>600</v>
      </c>
      <c r="C10">
        <v>550</v>
      </c>
      <c r="H10" s="9" t="s">
        <v>28</v>
      </c>
    </row>
    <row r="11" spans="1:10" x14ac:dyDescent="0.25">
      <c r="A11" t="s">
        <v>4</v>
      </c>
      <c r="B11">
        <v>450</v>
      </c>
      <c r="C11">
        <v>450</v>
      </c>
      <c r="F11" s="1"/>
      <c r="H11" s="10" t="s">
        <v>1</v>
      </c>
      <c r="I11" s="11">
        <f>SUM(Revenue[Budget])</f>
        <v>18500</v>
      </c>
      <c r="J11" s="11">
        <f>I11</f>
        <v>18500</v>
      </c>
    </row>
    <row r="12" spans="1:10" x14ac:dyDescent="0.25">
      <c r="A12" t="s">
        <v>5</v>
      </c>
      <c r="B12">
        <v>100</v>
      </c>
      <c r="C12">
        <v>60</v>
      </c>
      <c r="F12" s="1"/>
      <c r="H12" s="10" t="s">
        <v>2</v>
      </c>
      <c r="I12" s="12">
        <f>SUM(Revenue[Actual])</f>
        <v>20000</v>
      </c>
      <c r="J12" s="12">
        <f>I12</f>
        <v>20000</v>
      </c>
    </row>
    <row r="13" spans="1:10" x14ac:dyDescent="0.25">
      <c r="A13" t="s">
        <v>6</v>
      </c>
      <c r="B13">
        <v>40</v>
      </c>
      <c r="C13">
        <v>38</v>
      </c>
      <c r="H13" s="10"/>
      <c r="I13" s="10"/>
      <c r="J13" s="10"/>
    </row>
    <row r="14" spans="1:10" x14ac:dyDescent="0.25">
      <c r="A14" t="s">
        <v>7</v>
      </c>
      <c r="B14">
        <v>2300</v>
      </c>
      <c r="C14">
        <v>2100</v>
      </c>
      <c r="H14" s="10" t="s">
        <v>26</v>
      </c>
      <c r="I14" s="12">
        <f>I12-I11</f>
        <v>1500</v>
      </c>
      <c r="J14" s="10"/>
    </row>
    <row r="15" spans="1:10" x14ac:dyDescent="0.25">
      <c r="A15" t="s">
        <v>8</v>
      </c>
      <c r="B15">
        <v>400</v>
      </c>
      <c r="C15">
        <v>280</v>
      </c>
      <c r="H15" s="10" t="s">
        <v>29</v>
      </c>
      <c r="I15" s="13">
        <f>I14/I11</f>
        <v>8.1081081081081086E-2</v>
      </c>
      <c r="J15" s="10"/>
    </row>
    <row r="16" spans="1:10" x14ac:dyDescent="0.25">
      <c r="A16" t="s">
        <v>9</v>
      </c>
      <c r="B16">
        <v>400</v>
      </c>
      <c r="C16">
        <v>390</v>
      </c>
    </row>
    <row r="17" spans="1:10" x14ac:dyDescent="0.25">
      <c r="A17" t="s">
        <v>10</v>
      </c>
      <c r="B17">
        <v>380</v>
      </c>
      <c r="C17">
        <v>293</v>
      </c>
      <c r="H17" s="5" t="s">
        <v>30</v>
      </c>
    </row>
    <row r="18" spans="1:10" x14ac:dyDescent="0.25">
      <c r="A18" t="s">
        <v>11</v>
      </c>
      <c r="B18">
        <v>120</v>
      </c>
      <c r="C18">
        <v>180</v>
      </c>
      <c r="H18" s="14" t="s">
        <v>1</v>
      </c>
      <c r="I18" s="15">
        <f>I11-I4</f>
        <v>2875</v>
      </c>
      <c r="J18" s="15">
        <f>I18</f>
        <v>2875</v>
      </c>
    </row>
    <row r="19" spans="1:10" x14ac:dyDescent="0.25">
      <c r="A19" t="s">
        <v>12</v>
      </c>
      <c r="B19">
        <v>500</v>
      </c>
      <c r="C19">
        <v>612</v>
      </c>
      <c r="H19" s="14" t="s">
        <v>2</v>
      </c>
      <c r="I19" s="16">
        <f>I12-I5</f>
        <v>7979</v>
      </c>
      <c r="J19" s="16">
        <f>I19</f>
        <v>7979</v>
      </c>
    </row>
    <row r="20" spans="1:10" x14ac:dyDescent="0.25">
      <c r="A20" t="s">
        <v>14</v>
      </c>
      <c r="B20">
        <v>85</v>
      </c>
      <c r="C20">
        <v>124</v>
      </c>
      <c r="H20" s="14"/>
      <c r="I20" s="14"/>
      <c r="J20" s="14"/>
    </row>
    <row r="21" spans="1:10" x14ac:dyDescent="0.25">
      <c r="A21" t="s">
        <v>13</v>
      </c>
      <c r="B21">
        <v>60</v>
      </c>
      <c r="C21">
        <v>60</v>
      </c>
      <c r="H21" s="14" t="s">
        <v>26</v>
      </c>
      <c r="I21" s="16">
        <f>I19-I18</f>
        <v>5104</v>
      </c>
      <c r="J21" s="14"/>
    </row>
    <row r="22" spans="1:10" x14ac:dyDescent="0.25">
      <c r="A22" t="s">
        <v>15</v>
      </c>
      <c r="B22">
        <v>60</v>
      </c>
      <c r="C22">
        <v>60</v>
      </c>
      <c r="H22" s="14" t="s">
        <v>29</v>
      </c>
      <c r="I22" s="17">
        <f>I21/I18</f>
        <v>1.775304347826087</v>
      </c>
      <c r="J22" s="14"/>
    </row>
    <row r="23" spans="1:10" x14ac:dyDescent="0.25">
      <c r="A23" t="s">
        <v>16</v>
      </c>
      <c r="B23">
        <v>120</v>
      </c>
      <c r="C23">
        <v>120</v>
      </c>
    </row>
    <row r="24" spans="1:10" x14ac:dyDescent="0.25">
      <c r="A24" t="s">
        <v>17</v>
      </c>
      <c r="B24">
        <v>10</v>
      </c>
      <c r="C24">
        <v>4</v>
      </c>
    </row>
  </sheetData>
  <conditionalFormatting sqref="J4:J5">
    <cfRule type="dataBar" priority="5">
      <dataBar showValue="0">
        <cfvo type="min"/>
        <cfvo type="max"/>
        <color rgb="FF7030A0"/>
      </dataBar>
      <extLst>
        <ext xmlns:x14="http://schemas.microsoft.com/office/spreadsheetml/2009/9/main" uri="{B025F937-C7B1-47D3-B67F-A62EFF666E3E}">
          <x14:id>{039E4908-AE28-45C9-ABD4-77E697FC7C2E}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{F9827648-4D02-4B42-A316-018B791AAEAB}</x14:id>
        </ext>
      </extLst>
    </cfRule>
  </conditionalFormatting>
  <conditionalFormatting sqref="J11:J12">
    <cfRule type="dataBar" priority="3">
      <dataBar showValue="0">
        <cfvo type="min"/>
        <cfvo type="max"/>
        <color rgb="FF7030A0"/>
      </dataBar>
      <extLst>
        <ext xmlns:x14="http://schemas.microsoft.com/office/spreadsheetml/2009/9/main" uri="{B025F937-C7B1-47D3-B67F-A62EFF666E3E}">
          <x14:id>{CBFB9E33-F603-43ED-9027-33E624B8B804}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{0F771E6C-FB82-4FD2-B370-1F595AB7B099}</x14:id>
        </ext>
      </extLst>
    </cfRule>
  </conditionalFormatting>
  <conditionalFormatting sqref="J18:J19">
    <cfRule type="dataBar" priority="1">
      <dataBar showValue="0">
        <cfvo type="min"/>
        <cfvo type="max"/>
        <color rgb="FF7030A0"/>
      </dataBar>
      <extLst>
        <ext xmlns:x14="http://schemas.microsoft.com/office/spreadsheetml/2009/9/main" uri="{B025F937-C7B1-47D3-B67F-A62EFF666E3E}">
          <x14:id>{E2765C1D-00B6-4E0D-B597-DD02C3221124}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{A5D3DFAD-B368-4DCC-8B0D-6ECD573FB7A7}</x14:id>
        </ext>
      </extLst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9E4908-AE28-45C9-ABD4-77E697FC7C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9827648-4D02-4B42-A316-018B791AAE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J4:J5</xm:sqref>
        </x14:conditionalFormatting>
        <x14:conditionalFormatting xmlns:xm="http://schemas.microsoft.com/office/excel/2006/main">
          <x14:cfRule type="dataBar" id="{CBFB9E33-F603-43ED-9027-33E624B8B8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F771E6C-FB82-4FD2-B370-1F595AB7B0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J11:J12</xm:sqref>
        </x14:conditionalFormatting>
        <x14:conditionalFormatting xmlns:xm="http://schemas.microsoft.com/office/excel/2006/main">
          <x14:cfRule type="dataBar" id="{E2765C1D-00B6-4E0D-B597-DD02C32211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5D3DFAD-B368-4DCC-8B0D-6ECD573FB7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J18:J19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6015-CCB9-4DFF-8990-5F0D29AE25AA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SCIENCE</cp:lastModifiedBy>
  <dcterms:created xsi:type="dcterms:W3CDTF">2024-04-13T21:19:50Z</dcterms:created>
  <dcterms:modified xsi:type="dcterms:W3CDTF">2024-04-17T22:05:50Z</dcterms:modified>
</cp:coreProperties>
</file>