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lal\OneDrive\Bureau\celalguney\posts\wage share switzerland\"/>
    </mc:Choice>
  </mc:AlternateContent>
  <xr:revisionPtr revIDLastSave="0" documentId="13_ncr:1_{4666C8BF-7313-44E3-968A-D1FB5DB8441E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PIB, longue série" sheetId="1" r:id="rId1"/>
    <sheet name="PIB par tête, longue série" sheetId="2" r:id="rId2"/>
    <sheet name="Feuil1" sheetId="3" r:id="rId3"/>
  </sheets>
  <calcPr calcId="191029"/>
</workbook>
</file>

<file path=xl/calcChain.xml><?xml version="1.0" encoding="utf-8"?>
<calcChain xmlns="http://schemas.openxmlformats.org/spreadsheetml/2006/main">
  <c r="H43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4" i="3"/>
  <c r="H2" i="3"/>
  <c r="I2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50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2" i="3"/>
</calcChain>
</file>

<file path=xl/sharedStrings.xml><?xml version="1.0" encoding="utf-8"?>
<sst xmlns="http://schemas.openxmlformats.org/spreadsheetml/2006/main" count="39" uniqueCount="27">
  <si>
    <t>Produit intérieur brut, longue série (1948-2022)</t>
  </si>
  <si>
    <t>T 04.02.01.08</t>
  </si>
  <si>
    <t xml:space="preserve">Les données antérieures à 1995 ont été obtenues par rétropolation à l’aide des taux d'évolutions estimés sur la base d’anciens systèmes comptables (OCDE 1952, SEC 78 et SEC 95). </t>
  </si>
  <si>
    <t>Par conséquent, cette longue série ne peut garantir une cohérence conceptuelle et méthodologique sur l'ensemble de la période.</t>
  </si>
  <si>
    <t/>
  </si>
  <si>
    <t>PIB à prix courants, en millions de francs</t>
  </si>
  <si>
    <t>PIB à prix courants, variation annuelle en %</t>
  </si>
  <si>
    <t>PIB aux prix de l'année précédente, variation annuelle en %</t>
  </si>
  <si>
    <t>Source: OFS – Comptes nationaux</t>
  </si>
  <si>
    <t>© OFS 2023</t>
  </si>
  <si>
    <t>Renseignements: 058 467 34 86, info.vgr-cn@bfs.admin.ch</t>
  </si>
  <si>
    <t>Produit intérieur brut par tête, longue série (1948-2022)</t>
  </si>
  <si>
    <t>PIB par tête aux prix de l'année précédente, variation annuelle en %</t>
  </si>
  <si>
    <t>PIB par tête à prix courants, variation annuelle en %</t>
  </si>
  <si>
    <t>period</t>
  </si>
  <si>
    <t>GDP</t>
  </si>
  <si>
    <t>compensation_employees</t>
  </si>
  <si>
    <t>un_ws</t>
  </si>
  <si>
    <t>GDP_cap</t>
  </si>
  <si>
    <t>share_employees</t>
  </si>
  <si>
    <t>share_selfemployed</t>
  </si>
  <si>
    <t>adjusted_ws</t>
  </si>
  <si>
    <t>gross_operating_surplusDB</t>
  </si>
  <si>
    <t>gross_operatin_surplus_ofs</t>
  </si>
  <si>
    <t>revenu_independant</t>
  </si>
  <si>
    <t>employed_person_total</t>
  </si>
  <si>
    <t>n_independant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</si>
</sst>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,##0.0"/>
    <numFmt numFmtId="166" formatCode="#,###,##0__;\-#,###,##0__;\-__;@__\ "/>
    <numFmt numFmtId="167" formatCode="#\ ###\ ##0__;\-#\ ###\ ##0__;0__;@__\ "/>
    <numFmt numFmtId="168" formatCode="#\ ###\ ##0__;\-#,\ ###,##0__;0__;@__\ "/>
  </numFmts>
  <fonts count="9" x14ac:knownFonts="1">
    <font>
      <sz val="8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8"/>
      <name val="Arial Narrow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center" wrapText="1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 wrapText="1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6" fontId="3" fillId="2" borderId="0" xfId="0" applyNumberFormat="1" applyFont="1" applyFill="1" applyAlignment="1">
      <alignment horizontal="right"/>
    </xf>
    <xf numFmtId="0" fontId="4" fillId="0" borderId="0" xfId="0" applyFont="1"/>
    <xf numFmtId="3" fontId="0" fillId="0" borderId="0" xfId="0" applyNumberFormat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167" fontId="6" fillId="4" borderId="0" xfId="1" applyNumberFormat="1" applyFont="1" applyFill="1" applyAlignment="1">
      <alignment horizontal="right" vertical="center"/>
    </xf>
    <xf numFmtId="168" fontId="6" fillId="4" borderId="0" xfId="1" applyNumberFormat="1" applyFont="1" applyFill="1" applyAlignment="1">
      <alignment horizontal="right" vertical="center"/>
    </xf>
    <xf numFmtId="168" fontId="6" fillId="4" borderId="0" xfId="2" applyNumberFormat="1" applyFont="1" applyFill="1" applyAlignment="1">
      <alignment horizontal="right" vertical="center"/>
    </xf>
    <xf numFmtId="168" fontId="7" fillId="4" borderId="0" xfId="1" applyNumberFormat="1" applyFont="1" applyFill="1" applyAlignment="1">
      <alignment horizontal="right" vertical="center"/>
    </xf>
    <xf numFmtId="168" fontId="7" fillId="4" borderId="0" xfId="2" applyNumberFormat="1" applyFont="1" applyFill="1" applyAlignment="1">
      <alignment horizontal="right" vertical="center"/>
    </xf>
    <xf numFmtId="1" fontId="8" fillId="0" borderId="0" xfId="0" applyNumberFormat="1" applyFont="1"/>
  </cellXfs>
  <cellStyles count="3">
    <cellStyle name="Normal" xfId="0" builtinId="0"/>
    <cellStyle name="Normal 2" xfId="1" xr:uid="{4E05BFFC-5E52-495B-8A88-0759465050AE}"/>
    <cellStyle name="Standard_Jahrbuch_MS_2000-08-21_za" xfId="2" xr:uid="{8A9E81CF-E477-41BF-9AA2-2574E014C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Feuil1!$I$1</c:f>
              <c:strCache>
                <c:ptCount val="1"/>
                <c:pt idx="0">
                  <c:v>adjusted_ws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Feuil1!$A$2:$A$77</c:f>
              <c:numCache>
                <c:formatCode>###0</c:formatCode>
                <c:ptCount val="76"/>
                <c:pt idx="0">
                  <c:v>1948</c:v>
                </c:pt>
                <c:pt idx="1">
                  <c:v>1949</c:v>
                </c:pt>
                <c:pt idx="2">
                  <c:v>1950</c:v>
                </c:pt>
                <c:pt idx="3">
                  <c:v>1951</c:v>
                </c:pt>
                <c:pt idx="4">
                  <c:v>1952</c:v>
                </c:pt>
                <c:pt idx="5">
                  <c:v>1953</c:v>
                </c:pt>
                <c:pt idx="6">
                  <c:v>1954</c:v>
                </c:pt>
                <c:pt idx="7">
                  <c:v>1955</c:v>
                </c:pt>
                <c:pt idx="8">
                  <c:v>1956</c:v>
                </c:pt>
                <c:pt idx="9">
                  <c:v>1957</c:v>
                </c:pt>
                <c:pt idx="10">
                  <c:v>1958</c:v>
                </c:pt>
                <c:pt idx="11">
                  <c:v>1959</c:v>
                </c:pt>
                <c:pt idx="12">
                  <c:v>1960</c:v>
                </c:pt>
                <c:pt idx="13">
                  <c:v>1961</c:v>
                </c:pt>
                <c:pt idx="14">
                  <c:v>1962</c:v>
                </c:pt>
                <c:pt idx="15">
                  <c:v>1963</c:v>
                </c:pt>
                <c:pt idx="16">
                  <c:v>1964</c:v>
                </c:pt>
                <c:pt idx="17">
                  <c:v>1965</c:v>
                </c:pt>
                <c:pt idx="18">
                  <c:v>1966</c:v>
                </c:pt>
                <c:pt idx="19">
                  <c:v>1967</c:v>
                </c:pt>
                <c:pt idx="20">
                  <c:v>1968</c:v>
                </c:pt>
                <c:pt idx="21">
                  <c:v>1969</c:v>
                </c:pt>
                <c:pt idx="22">
                  <c:v>1970</c:v>
                </c:pt>
                <c:pt idx="23">
                  <c:v>1971</c:v>
                </c:pt>
                <c:pt idx="24">
                  <c:v>1972</c:v>
                </c:pt>
                <c:pt idx="25">
                  <c:v>1973</c:v>
                </c:pt>
                <c:pt idx="26">
                  <c:v>1974</c:v>
                </c:pt>
                <c:pt idx="27">
                  <c:v>1975</c:v>
                </c:pt>
                <c:pt idx="28">
                  <c:v>1976</c:v>
                </c:pt>
                <c:pt idx="29">
                  <c:v>1977</c:v>
                </c:pt>
                <c:pt idx="30">
                  <c:v>1978</c:v>
                </c:pt>
                <c:pt idx="31">
                  <c:v>1979</c:v>
                </c:pt>
                <c:pt idx="32">
                  <c:v>1980</c:v>
                </c:pt>
                <c:pt idx="33">
                  <c:v>1981</c:v>
                </c:pt>
                <c:pt idx="34">
                  <c:v>1982</c:v>
                </c:pt>
                <c:pt idx="35">
                  <c:v>1983</c:v>
                </c:pt>
                <c:pt idx="36">
                  <c:v>1984</c:v>
                </c:pt>
                <c:pt idx="37">
                  <c:v>1985</c:v>
                </c:pt>
                <c:pt idx="38">
                  <c:v>1986</c:v>
                </c:pt>
                <c:pt idx="39">
                  <c:v>1987</c:v>
                </c:pt>
                <c:pt idx="40">
                  <c:v>1988</c:v>
                </c:pt>
                <c:pt idx="41">
                  <c:v>1989</c:v>
                </c:pt>
                <c:pt idx="42">
                  <c:v>1990</c:v>
                </c:pt>
                <c:pt idx="43">
                  <c:v>1991</c:v>
                </c:pt>
                <c:pt idx="44">
                  <c:v>1992</c:v>
                </c:pt>
                <c:pt idx="45">
                  <c:v>1993</c:v>
                </c:pt>
                <c:pt idx="46">
                  <c:v>1994</c:v>
                </c:pt>
                <c:pt idx="47">
                  <c:v>1995</c:v>
                </c:pt>
                <c:pt idx="48">
                  <c:v>1996</c:v>
                </c:pt>
                <c:pt idx="49">
                  <c:v>1997</c:v>
                </c:pt>
                <c:pt idx="50">
                  <c:v>1998</c:v>
                </c:pt>
                <c:pt idx="51">
                  <c:v>1999</c:v>
                </c:pt>
                <c:pt idx="52">
                  <c:v>2000</c:v>
                </c:pt>
                <c:pt idx="53">
                  <c:v>2001</c:v>
                </c:pt>
                <c:pt idx="54">
                  <c:v>2002</c:v>
                </c:pt>
                <c:pt idx="55">
                  <c:v>2003</c:v>
                </c:pt>
                <c:pt idx="56">
                  <c:v>2004</c:v>
                </c:pt>
                <c:pt idx="57">
                  <c:v>2005</c:v>
                </c:pt>
                <c:pt idx="58">
                  <c:v>2006</c:v>
                </c:pt>
                <c:pt idx="59">
                  <c:v>2007</c:v>
                </c:pt>
                <c:pt idx="60">
                  <c:v>2008</c:v>
                </c:pt>
                <c:pt idx="61">
                  <c:v>2009</c:v>
                </c:pt>
                <c:pt idx="62">
                  <c:v>2010</c:v>
                </c:pt>
                <c:pt idx="63">
                  <c:v>2011</c:v>
                </c:pt>
                <c:pt idx="64">
                  <c:v>2012</c:v>
                </c:pt>
                <c:pt idx="65">
                  <c:v>2013</c:v>
                </c:pt>
                <c:pt idx="66">
                  <c:v>2014</c:v>
                </c:pt>
                <c:pt idx="67">
                  <c:v>2015</c:v>
                </c:pt>
                <c:pt idx="68">
                  <c:v>2016</c:v>
                </c:pt>
                <c:pt idx="69">
                  <c:v>2017</c:v>
                </c:pt>
                <c:pt idx="70">
                  <c:v>2018</c:v>
                </c:pt>
                <c:pt idx="71">
                  <c:v>2019</c:v>
                </c:pt>
                <c:pt idx="72">
                  <c:v>2020</c:v>
                </c:pt>
                <c:pt idx="73">
                  <c:v>2021</c:v>
                </c:pt>
                <c:pt idx="74">
                  <c:v>2022</c:v>
                </c:pt>
                <c:pt idx="75">
                  <c:v>2023</c:v>
                </c:pt>
              </c:numCache>
            </c:numRef>
          </c:cat>
          <c:val>
            <c:numRef>
              <c:f>Feuil1!$I$2:$I$76</c:f>
              <c:numCache>
                <c:formatCode>General</c:formatCode>
                <c:ptCount val="75"/>
                <c:pt idx="0">
                  <c:v>0.62115391364430983</c:v>
                </c:pt>
                <c:pt idx="1">
                  <c:v>0.61600911940406744</c:v>
                </c:pt>
                <c:pt idx="2">
                  <c:v>0.60911593805430819</c:v>
                </c:pt>
                <c:pt idx="3">
                  <c:v>0.60232495069847458</c:v>
                </c:pt>
                <c:pt idx="4">
                  <c:v>0.5960200009613037</c:v>
                </c:pt>
                <c:pt idx="5">
                  <c:v>0.59171760889720393</c:v>
                </c:pt>
                <c:pt idx="6">
                  <c:v>0.59145148246709456</c:v>
                </c:pt>
                <c:pt idx="7">
                  <c:v>0.58244118467957717</c:v>
                </c:pt>
                <c:pt idx="8">
                  <c:v>0.57574594537173784</c:v>
                </c:pt>
                <c:pt idx="9">
                  <c:v>0.5770877561363561</c:v>
                </c:pt>
                <c:pt idx="10">
                  <c:v>0.58295148987974588</c:v>
                </c:pt>
                <c:pt idx="11">
                  <c:v>0.58160376421904214</c:v>
                </c:pt>
                <c:pt idx="12">
                  <c:v>0.56960256394110176</c:v>
                </c:pt>
                <c:pt idx="13">
                  <c:v>0.5701497000328295</c:v>
                </c:pt>
                <c:pt idx="14">
                  <c:v>0.57248951269874959</c:v>
                </c:pt>
                <c:pt idx="15">
                  <c:v>0.57489578277983955</c:v>
                </c:pt>
                <c:pt idx="16">
                  <c:v>0.5737429527834863</c:v>
                </c:pt>
                <c:pt idx="17">
                  <c:v>0.57679140946634333</c:v>
                </c:pt>
                <c:pt idx="18">
                  <c:v>0.57138477919335018</c:v>
                </c:pt>
                <c:pt idx="19">
                  <c:v>0.57125269361665043</c:v>
                </c:pt>
                <c:pt idx="20">
                  <c:v>0.56512028050870555</c:v>
                </c:pt>
                <c:pt idx="21">
                  <c:v>0.55935667711666381</c:v>
                </c:pt>
                <c:pt idx="22">
                  <c:v>0.56052813818170921</c:v>
                </c:pt>
                <c:pt idx="23">
                  <c:v>0.56956236006043359</c:v>
                </c:pt>
                <c:pt idx="24">
                  <c:v>0.56584194910384567</c:v>
                </c:pt>
                <c:pt idx="25">
                  <c:v>0.57245485143792096</c:v>
                </c:pt>
                <c:pt idx="26">
                  <c:v>0.57827387080924353</c:v>
                </c:pt>
                <c:pt idx="27">
                  <c:v>0.58474705606375776</c:v>
                </c:pt>
                <c:pt idx="28">
                  <c:v>0.58236572050936364</c:v>
                </c:pt>
                <c:pt idx="29">
                  <c:v>0.58017943269017713</c:v>
                </c:pt>
                <c:pt idx="30">
                  <c:v>0.58369678699719019</c:v>
                </c:pt>
                <c:pt idx="31">
                  <c:v>0.58858831903708164</c:v>
                </c:pt>
                <c:pt idx="32">
                  <c:v>0.58579585693502867</c:v>
                </c:pt>
                <c:pt idx="33">
                  <c:v>0.59112016654626109</c:v>
                </c:pt>
                <c:pt idx="34">
                  <c:v>0.59587482657943058</c:v>
                </c:pt>
                <c:pt idx="35">
                  <c:v>0.60350170147135973</c:v>
                </c:pt>
                <c:pt idx="36">
                  <c:v>0.58863750337211274</c:v>
                </c:pt>
                <c:pt idx="37">
                  <c:v>0.58551893480515738</c:v>
                </c:pt>
                <c:pt idx="38">
                  <c:v>0.58989431164729589</c:v>
                </c:pt>
                <c:pt idx="39">
                  <c:v>0.59668205729204749</c:v>
                </c:pt>
                <c:pt idx="40">
                  <c:v>0.59781117111589432</c:v>
                </c:pt>
                <c:pt idx="41">
                  <c:v>0.59176298329781185</c:v>
                </c:pt>
                <c:pt idx="42">
                  <c:v>0.62446221424510617</c:v>
                </c:pt>
                <c:pt idx="43">
                  <c:v>0.63701634519229966</c:v>
                </c:pt>
                <c:pt idx="44">
                  <c:v>0.63951844621386855</c:v>
                </c:pt>
                <c:pt idx="45">
                  <c:v>0.63322119059769433</c:v>
                </c:pt>
                <c:pt idx="46">
                  <c:v>0.62315202263349245</c:v>
                </c:pt>
                <c:pt idx="47">
                  <c:v>0.62740167720181961</c:v>
                </c:pt>
                <c:pt idx="48">
                  <c:v>0.68169373888566709</c:v>
                </c:pt>
                <c:pt idx="49">
                  <c:v>0.68153858297987457</c:v>
                </c:pt>
                <c:pt idx="50">
                  <c:v>0.66720589725457635</c:v>
                </c:pt>
                <c:pt idx="51">
                  <c:v>0.67227225063037999</c:v>
                </c:pt>
                <c:pt idx="52">
                  <c:v>0.6634383550416284</c:v>
                </c:pt>
                <c:pt idx="53">
                  <c:v>0.6770072537157128</c:v>
                </c:pt>
                <c:pt idx="54">
                  <c:v>0.69655798924176304</c:v>
                </c:pt>
                <c:pt idx="55">
                  <c:v>0.69498928584435693</c:v>
                </c:pt>
                <c:pt idx="56">
                  <c:v>0.6732910018453826</c:v>
                </c:pt>
                <c:pt idx="57">
                  <c:v>0.66766685145423377</c:v>
                </c:pt>
                <c:pt idx="58">
                  <c:v>0.65039184430287711</c:v>
                </c:pt>
                <c:pt idx="59">
                  <c:v>0.6467101223510282</c:v>
                </c:pt>
                <c:pt idx="60">
                  <c:v>0.64568717957603372</c:v>
                </c:pt>
                <c:pt idx="61">
                  <c:v>0.66857996629993632</c:v>
                </c:pt>
                <c:pt idx="62">
                  <c:v>0.65766489763285951</c:v>
                </c:pt>
                <c:pt idx="63">
                  <c:v>0.6674976986982315</c:v>
                </c:pt>
                <c:pt idx="64">
                  <c:v>0.67420835880342322</c:v>
                </c:pt>
                <c:pt idx="65">
                  <c:v>0.67818286919875959</c:v>
                </c:pt>
                <c:pt idx="66">
                  <c:v>0.67783741951703091</c:v>
                </c:pt>
                <c:pt idx="67">
                  <c:v>0.68569982008633812</c:v>
                </c:pt>
                <c:pt idx="68">
                  <c:v>0.68308163605693173</c:v>
                </c:pt>
                <c:pt idx="69">
                  <c:v>0.68574065159836872</c:v>
                </c:pt>
                <c:pt idx="70">
                  <c:v>0.67478964207989256</c:v>
                </c:pt>
                <c:pt idx="71">
                  <c:v>0.68431796084517527</c:v>
                </c:pt>
                <c:pt idx="72">
                  <c:v>0.69565911167778349</c:v>
                </c:pt>
                <c:pt idx="73">
                  <c:v>0.69017371658926729</c:v>
                </c:pt>
                <c:pt idx="74">
                  <c:v>0.69853843471312305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6-4CFD-98B0-52AC29B96AEB}"/>
            </c:ext>
          </c:extLst>
        </c:ser>
        <c:ser>
          <c:idx val="1"/>
          <c:order val="1"/>
          <c:tx>
            <c:strRef>
              <c:f>Feuil1!$E$1</c:f>
              <c:strCache>
                <c:ptCount val="1"/>
                <c:pt idx="0">
                  <c:v>un_ws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Feuil1!$E$2:$E$77</c:f>
              <c:numCache>
                <c:formatCode>General</c:formatCode>
                <c:ptCount val="76"/>
                <c:pt idx="0">
                  <c:v>0.44135200036521904</c:v>
                </c:pt>
                <c:pt idx="1">
                  <c:v>0.44839214524738097</c:v>
                </c:pt>
                <c:pt idx="2">
                  <c:v>0.43904636286042448</c:v>
                </c:pt>
                <c:pt idx="3">
                  <c:v>0.43729912205025601</c:v>
                </c:pt>
                <c:pt idx="4">
                  <c:v>0.4402025597771887</c:v>
                </c:pt>
                <c:pt idx="5">
                  <c:v>0.43873525889374537</c:v>
                </c:pt>
                <c:pt idx="6">
                  <c:v>0.4334351147576484</c:v>
                </c:pt>
                <c:pt idx="7">
                  <c:v>0.42924741587482051</c:v>
                </c:pt>
                <c:pt idx="8">
                  <c:v>0.43099425607734126</c:v>
                </c:pt>
                <c:pt idx="9">
                  <c:v>0.43048347628647349</c:v>
                </c:pt>
                <c:pt idx="10">
                  <c:v>0.43309782692644677</c:v>
                </c:pt>
                <c:pt idx="11">
                  <c:v>0.43183926921447452</c:v>
                </c:pt>
                <c:pt idx="12">
                  <c:v>0.42645288393252567</c:v>
                </c:pt>
                <c:pt idx="13">
                  <c:v>0.42958511135691563</c:v>
                </c:pt>
                <c:pt idx="14">
                  <c:v>0.43434839815226761</c:v>
                </c:pt>
                <c:pt idx="15">
                  <c:v>0.44077770090999657</c:v>
                </c:pt>
                <c:pt idx="16">
                  <c:v>0.4418010475898278</c:v>
                </c:pt>
                <c:pt idx="17">
                  <c:v>0.44828241971400745</c:v>
                </c:pt>
                <c:pt idx="18">
                  <c:v>0.44473469376637326</c:v>
                </c:pt>
                <c:pt idx="19">
                  <c:v>0.4477003619872521</c:v>
                </c:pt>
                <c:pt idx="20">
                  <c:v>0.44759160245819918</c:v>
                </c:pt>
                <c:pt idx="21">
                  <c:v>0.44406164475351506</c:v>
                </c:pt>
                <c:pt idx="22">
                  <c:v>0.44791938451354374</c:v>
                </c:pt>
                <c:pt idx="23">
                  <c:v>0.45706715053061231</c:v>
                </c:pt>
                <c:pt idx="24">
                  <c:v>0.45725714555839181</c:v>
                </c:pt>
                <c:pt idx="25">
                  <c:v>0.46758663230127606</c:v>
                </c:pt>
                <c:pt idx="26">
                  <c:v>0.47843669154826568</c:v>
                </c:pt>
                <c:pt idx="27">
                  <c:v>0.49334981595947458</c:v>
                </c:pt>
                <c:pt idx="28">
                  <c:v>0.49289008839057447</c:v>
                </c:pt>
                <c:pt idx="29">
                  <c:v>0.4920019437781043</c:v>
                </c:pt>
                <c:pt idx="30">
                  <c:v>0.49615183819560688</c:v>
                </c:pt>
                <c:pt idx="31">
                  <c:v>0.49950100558375099</c:v>
                </c:pt>
                <c:pt idx="32">
                  <c:v>0.50036475839444361</c:v>
                </c:pt>
                <c:pt idx="33">
                  <c:v>0.50591631211640098</c:v>
                </c:pt>
                <c:pt idx="34">
                  <c:v>0.51294555950913623</c:v>
                </c:pt>
                <c:pt idx="35">
                  <c:v>0.52076021354755608</c:v>
                </c:pt>
                <c:pt idx="36">
                  <c:v>0.50737372227377631</c:v>
                </c:pt>
                <c:pt idx="37">
                  <c:v>0.50729816707651298</c:v>
                </c:pt>
                <c:pt idx="38">
                  <c:v>0.51275939321574715</c:v>
                </c:pt>
                <c:pt idx="39">
                  <c:v>0.51800518187700528</c:v>
                </c:pt>
                <c:pt idx="40">
                  <c:v>0.51689819796883718</c:v>
                </c:pt>
                <c:pt idx="41">
                  <c:v>0.51196927019702232</c:v>
                </c:pt>
                <c:pt idx="42">
                  <c:v>0.54929944760062932</c:v>
                </c:pt>
                <c:pt idx="43">
                  <c:v>0.56396231878715775</c:v>
                </c:pt>
                <c:pt idx="44">
                  <c:v>0.57059506762763834</c:v>
                </c:pt>
                <c:pt idx="45">
                  <c:v>0.56642328513378015</c:v>
                </c:pt>
                <c:pt idx="46">
                  <c:v>0.55571952005248393</c:v>
                </c:pt>
                <c:pt idx="47">
                  <c:v>0.55952529344366042</c:v>
                </c:pt>
                <c:pt idx="48">
                  <c:v>0.56018864686668579</c:v>
                </c:pt>
                <c:pt idx="49">
                  <c:v>0.55629223758566304</c:v>
                </c:pt>
                <c:pt idx="50">
                  <c:v>0.5483698548945638</c:v>
                </c:pt>
                <c:pt idx="51">
                  <c:v>0.55138425452202511</c:v>
                </c:pt>
                <c:pt idx="52">
                  <c:v>0.54391330099732871</c:v>
                </c:pt>
                <c:pt idx="53">
                  <c:v>0.56083957905063364</c:v>
                </c:pt>
                <c:pt idx="54">
                  <c:v>0.57851230680496146</c:v>
                </c:pt>
                <c:pt idx="55">
                  <c:v>0.57329666189300998</c:v>
                </c:pt>
                <c:pt idx="56">
                  <c:v>0.56403607097593234</c:v>
                </c:pt>
                <c:pt idx="57">
                  <c:v>0.56069994518275101</c:v>
                </c:pt>
                <c:pt idx="58">
                  <c:v>0.54684295877141609</c:v>
                </c:pt>
                <c:pt idx="59">
                  <c:v>0.54227290469256062</c:v>
                </c:pt>
                <c:pt idx="60">
                  <c:v>0.5431649692029511</c:v>
                </c:pt>
                <c:pt idx="61">
                  <c:v>0.56662152143919609</c:v>
                </c:pt>
                <c:pt idx="62">
                  <c:v>0.55434574221473731</c:v>
                </c:pt>
                <c:pt idx="63">
                  <c:v>0.56411565512384942</c:v>
                </c:pt>
                <c:pt idx="64">
                  <c:v>0.57083199114809435</c:v>
                </c:pt>
                <c:pt idx="65">
                  <c:v>0.57368167088392263</c:v>
                </c:pt>
                <c:pt idx="66">
                  <c:v>0.57451466166004994</c:v>
                </c:pt>
                <c:pt idx="67">
                  <c:v>0.583016272028409</c:v>
                </c:pt>
                <c:pt idx="68">
                  <c:v>0.58057840575022857</c:v>
                </c:pt>
                <c:pt idx="69">
                  <c:v>0.58366815560795149</c:v>
                </c:pt>
                <c:pt idx="70">
                  <c:v>0.57534589252657875</c:v>
                </c:pt>
                <c:pt idx="71">
                  <c:v>0.58626888341527861</c:v>
                </c:pt>
                <c:pt idx="72">
                  <c:v>0.59625638121014501</c:v>
                </c:pt>
                <c:pt idx="73">
                  <c:v>0.58223054731470592</c:v>
                </c:pt>
                <c:pt idx="74">
                  <c:v>0.58432041525318024</c:v>
                </c:pt>
                <c:pt idx="75">
                  <c:v>0.59319193501633305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6-4CFD-98B0-52AC29B96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76719"/>
        <c:axId val="1013368079"/>
      </c:lineChart>
      <c:catAx>
        <c:axId val="1013376719"/>
        <c:scaling>
          <c:orientation val="minMax"/>
        </c:scaling>
        <c:delete val="0"/>
        <c:axPos val="b"/>
        <c:numFmt formatCode="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368079"/>
        <c:crosses val="autoZero"/>
        <c:auto val="1"/>
        <c:lblAlgn val="ctr"/>
        <c:lblOffset val="100"/>
        <c:noMultiLvlLbl val="0"/>
      </c:catAx>
      <c:valAx>
        <c:axId val="101336807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337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76</xdr:row>
      <xdr:rowOff>120650</xdr:rowOff>
    </xdr:from>
    <xdr:to>
      <xdr:col>12</xdr:col>
      <xdr:colOff>377825</xdr:colOff>
      <xdr:row>98</xdr:row>
      <xdr:rowOff>69850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D539C6-9CA7-2355-3072-17BF68284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showGridLines="0" workbookViewId="0">
      <pane xSplit="1" ySplit="4" topLeftCell="B5" activePane="bottomRight" state="frozen"/>
      <selection pane="topRight"/>
      <selection pane="bottomLeft"/>
      <selection pane="bottomRight" activeCell="E8" sqref="E8"/>
    </sheetView>
  </sheetViews>
  <sheetFormatPr baseColWidth="10" defaultColWidth="12" defaultRowHeight="10" x14ac:dyDescent="0.2"/>
  <cols>
    <col min="1" max="1" width="6.6640625" customWidth="1"/>
    <col min="2" max="4" width="25.6640625" customWidth="1"/>
  </cols>
  <sheetData>
    <row r="1" spans="1:4" ht="11.5" x14ac:dyDescent="0.25">
      <c r="A1" s="1" t="s">
        <v>0</v>
      </c>
      <c r="D1" s="2" t="s">
        <v>1</v>
      </c>
    </row>
    <row r="2" spans="1:4" x14ac:dyDescent="0.2">
      <c r="A2" t="s">
        <v>2</v>
      </c>
    </row>
    <row r="3" spans="1:4" x14ac:dyDescent="0.2">
      <c r="A3" t="s">
        <v>3</v>
      </c>
    </row>
    <row r="4" spans="1:4" ht="35.15" customHeight="1" x14ac:dyDescent="0.2">
      <c r="A4" s="6" t="s">
        <v>4</v>
      </c>
      <c r="B4" s="4" t="s">
        <v>5</v>
      </c>
      <c r="C4" s="4" t="s">
        <v>6</v>
      </c>
      <c r="D4" s="4" t="s">
        <v>7</v>
      </c>
    </row>
    <row r="5" spans="1:4" x14ac:dyDescent="0.2">
      <c r="A5" s="5">
        <v>1948</v>
      </c>
      <c r="B5" s="3">
        <v>22691.638401349901</v>
      </c>
      <c r="C5" s="7">
        <v>3.6311238834986401</v>
      </c>
      <c r="D5" s="7">
        <v>0.61859124986043401</v>
      </c>
    </row>
    <row r="6" spans="1:4" x14ac:dyDescent="0.2">
      <c r="A6" s="5">
        <v>1949</v>
      </c>
      <c r="B6" s="3">
        <v>22402.265754361299</v>
      </c>
      <c r="C6" s="7">
        <v>-1.2752391073326199</v>
      </c>
      <c r="D6" s="7">
        <v>-3.4939347343242799</v>
      </c>
    </row>
    <row r="7" spans="1:4" x14ac:dyDescent="0.2">
      <c r="A7" s="5">
        <v>1950</v>
      </c>
      <c r="B7" s="3">
        <v>23607.985116813499</v>
      </c>
      <c r="C7" s="7">
        <v>5.3821313240043098</v>
      </c>
      <c r="D7" s="7">
        <v>7.0461184385235001</v>
      </c>
    </row>
    <row r="8" spans="1:4" x14ac:dyDescent="0.2">
      <c r="A8" s="5">
        <v>1951</v>
      </c>
      <c r="B8" s="3">
        <v>25874.737518223599</v>
      </c>
      <c r="C8" s="7">
        <v>9.6016343207354407</v>
      </c>
      <c r="D8" s="7">
        <v>7.5415529645249197</v>
      </c>
    </row>
    <row r="9" spans="1:4" x14ac:dyDescent="0.2">
      <c r="A9" s="5">
        <v>1952</v>
      </c>
      <c r="B9" s="3">
        <v>27339.686543602998</v>
      </c>
      <c r="C9" s="7">
        <v>5.6616961789375502</v>
      </c>
      <c r="D9" s="7">
        <v>0.78431372549019296</v>
      </c>
    </row>
    <row r="10" spans="1:4" x14ac:dyDescent="0.2">
      <c r="A10" s="5">
        <v>1953</v>
      </c>
      <c r="B10" s="3">
        <v>28696.120826361701</v>
      </c>
      <c r="C10" s="7">
        <v>4.9614112458654898</v>
      </c>
      <c r="D10" s="7">
        <v>3.3417257953765298</v>
      </c>
    </row>
    <row r="11" spans="1:4" x14ac:dyDescent="0.2">
      <c r="A11" s="5">
        <v>1954</v>
      </c>
      <c r="B11" s="3">
        <v>30408.242321043799</v>
      </c>
      <c r="C11" s="7">
        <v>5.9663865546218497</v>
      </c>
      <c r="D11" s="7">
        <v>5.5001845699520002</v>
      </c>
    </row>
    <row r="12" spans="1:4" x14ac:dyDescent="0.2">
      <c r="A12" s="5">
        <v>1955</v>
      </c>
      <c r="B12" s="3">
        <v>32801.595255511304</v>
      </c>
      <c r="C12" s="7">
        <v>7.8707375099127601</v>
      </c>
      <c r="D12" s="7">
        <v>6.4520643806858002</v>
      </c>
    </row>
    <row r="13" spans="1:4" x14ac:dyDescent="0.2">
      <c r="A13" s="5">
        <v>1956</v>
      </c>
      <c r="B13" s="3">
        <v>35267.291351726002</v>
      </c>
      <c r="C13" s="7">
        <v>7.5170005513692404</v>
      </c>
      <c r="D13" s="7">
        <v>6.3699710754667302</v>
      </c>
    </row>
    <row r="14" spans="1:4" x14ac:dyDescent="0.2">
      <c r="A14" s="5">
        <v>1957</v>
      </c>
      <c r="B14" s="3">
        <v>37515.9579626993</v>
      </c>
      <c r="C14" s="7">
        <v>6.3760683760683703</v>
      </c>
      <c r="D14" s="7">
        <v>3.9923366911810199</v>
      </c>
    </row>
    <row r="15" spans="1:4" x14ac:dyDescent="0.2">
      <c r="A15" s="5">
        <v>1958</v>
      </c>
      <c r="B15" s="3">
        <v>38570.962404844897</v>
      </c>
      <c r="C15" s="7">
        <v>2.8121484814398201</v>
      </c>
      <c r="D15" s="7">
        <v>-2.1394187912284002</v>
      </c>
    </row>
    <row r="16" spans="1:4" x14ac:dyDescent="0.2">
      <c r="A16" s="5">
        <v>1959</v>
      </c>
      <c r="B16" s="3">
        <v>40964.315339312503</v>
      </c>
      <c r="C16" s="7">
        <v>6.2050640825257899</v>
      </c>
      <c r="D16" s="7">
        <v>6.2549341106455296</v>
      </c>
    </row>
    <row r="17" spans="1:4" x14ac:dyDescent="0.2">
      <c r="A17" s="5">
        <v>1960</v>
      </c>
      <c r="B17" s="3">
        <v>45057.732574837602</v>
      </c>
      <c r="C17" s="7">
        <v>9.9926416482707801</v>
      </c>
      <c r="D17" s="7">
        <v>6.8125964451048802</v>
      </c>
    </row>
    <row r="18" spans="1:4" x14ac:dyDescent="0.2">
      <c r="A18" s="5">
        <v>1961</v>
      </c>
      <c r="B18" s="3">
        <v>50688.441997489303</v>
      </c>
      <c r="C18" s="7">
        <v>12.496655070912499</v>
      </c>
      <c r="D18" s="7">
        <v>8.3525068221948793</v>
      </c>
    </row>
    <row r="19" spans="1:4" x14ac:dyDescent="0.2">
      <c r="A19" s="5">
        <v>1962</v>
      </c>
      <c r="B19" s="3">
        <v>56210.636677520197</v>
      </c>
      <c r="C19" s="7">
        <v>10.8943862987631</v>
      </c>
      <c r="D19" s="7">
        <v>5.0222222222222204</v>
      </c>
    </row>
    <row r="20" spans="1:4" x14ac:dyDescent="0.2">
      <c r="A20" s="5">
        <v>1963</v>
      </c>
      <c r="B20" s="3">
        <v>61811.203116110497</v>
      </c>
      <c r="C20" s="7">
        <v>9.9635349635349701</v>
      </c>
      <c r="D20" s="7">
        <v>4.9560351718625197</v>
      </c>
    </row>
    <row r="21" spans="1:4" x14ac:dyDescent="0.2">
      <c r="A21" s="5">
        <v>1964</v>
      </c>
      <c r="B21" s="3">
        <v>68515.002771344603</v>
      </c>
      <c r="C21" s="7">
        <v>10.845606164049499</v>
      </c>
      <c r="D21" s="7">
        <v>5.0983378880874497</v>
      </c>
    </row>
    <row r="22" spans="1:4" x14ac:dyDescent="0.2">
      <c r="A22" s="5">
        <v>1965</v>
      </c>
      <c r="B22" s="3">
        <v>73380.080398839098</v>
      </c>
      <c r="C22" s="7">
        <v>7.1007479102507904</v>
      </c>
      <c r="D22" s="7">
        <v>3.0649217784218998</v>
      </c>
    </row>
    <row r="23" spans="1:4" x14ac:dyDescent="0.2">
      <c r="A23" s="5">
        <v>1966</v>
      </c>
      <c r="B23" s="3">
        <v>78799.788933061602</v>
      </c>
      <c r="C23" s="7">
        <v>7.3858034834045201</v>
      </c>
      <c r="D23" s="7">
        <v>2.4112829845314199</v>
      </c>
    </row>
    <row r="24" spans="1:4" x14ac:dyDescent="0.2">
      <c r="A24" s="5">
        <v>1967</v>
      </c>
      <c r="B24" s="3">
        <v>84822.3571485102</v>
      </c>
      <c r="C24" s="7">
        <v>7.6428735368372802</v>
      </c>
      <c r="D24" s="7">
        <v>3.0006865635475299</v>
      </c>
    </row>
    <row r="25" spans="1:4" x14ac:dyDescent="0.2">
      <c r="A25" s="5">
        <v>1968</v>
      </c>
      <c r="B25" s="3">
        <v>90573.6385074071</v>
      </c>
      <c r="C25" s="7">
        <v>6.7803837953091604</v>
      </c>
      <c r="D25" s="7">
        <v>3.6974592220828</v>
      </c>
    </row>
    <row r="26" spans="1:4" x14ac:dyDescent="0.2">
      <c r="A26" s="5">
        <v>1969</v>
      </c>
      <c r="B26" s="3">
        <v>98139.527506794504</v>
      </c>
      <c r="C26" s="7">
        <v>8.3533013844515391</v>
      </c>
      <c r="D26" s="7">
        <v>5.6074412976897099</v>
      </c>
    </row>
    <row r="27" spans="1:4" x14ac:dyDescent="0.2">
      <c r="A27" s="5">
        <v>1970</v>
      </c>
      <c r="B27" s="3">
        <v>109316.545996726</v>
      </c>
      <c r="C27" s="7">
        <v>11.388905952454101</v>
      </c>
      <c r="D27" s="7">
        <v>6.3587540279269401</v>
      </c>
    </row>
    <row r="28" spans="1:4" x14ac:dyDescent="0.2">
      <c r="A28" s="5">
        <v>1971</v>
      </c>
      <c r="B28" s="3">
        <v>124183.065735761</v>
      </c>
      <c r="C28" s="7">
        <v>13.5995146969613</v>
      </c>
      <c r="D28" s="7">
        <v>4.2752305931461398</v>
      </c>
    </row>
    <row r="29" spans="1:4" x14ac:dyDescent="0.2">
      <c r="A29" s="5">
        <v>1972</v>
      </c>
      <c r="B29" s="3">
        <v>140719.50679179301</v>
      </c>
      <c r="C29" s="7">
        <v>13.316180397106701</v>
      </c>
      <c r="D29" s="7">
        <v>3.4575154958677898</v>
      </c>
    </row>
    <row r="30" spans="1:4" x14ac:dyDescent="0.2">
      <c r="A30" s="5">
        <v>1973</v>
      </c>
      <c r="B30" s="3">
        <v>156815.86028052901</v>
      </c>
      <c r="C30" s="7">
        <v>11.438608516836601</v>
      </c>
      <c r="D30" s="7">
        <v>3.16098230723625</v>
      </c>
    </row>
    <row r="31" spans="1:4" x14ac:dyDescent="0.2">
      <c r="A31" s="5">
        <v>1974</v>
      </c>
      <c r="B31" s="3">
        <v>170127.002042001</v>
      </c>
      <c r="C31" s="7">
        <v>8.4883899738581903</v>
      </c>
      <c r="D31" s="7">
        <v>1.17664851784633</v>
      </c>
    </row>
    <row r="32" spans="1:4" x14ac:dyDescent="0.2">
      <c r="A32" s="5">
        <v>1975</v>
      </c>
      <c r="B32" s="3">
        <v>168987.597244484</v>
      </c>
      <c r="C32" s="7">
        <v>-0.66973777462793205</v>
      </c>
      <c r="D32" s="7">
        <v>-6.7117103650333299</v>
      </c>
    </row>
    <row r="33" spans="1:4" x14ac:dyDescent="0.2">
      <c r="A33" s="5">
        <v>1976</v>
      </c>
      <c r="B33" s="3">
        <v>171163.92069371001</v>
      </c>
      <c r="C33" s="7">
        <v>1.2878598694302701</v>
      </c>
      <c r="D33" s="7">
        <v>-0.83963594410971798</v>
      </c>
    </row>
    <row r="34" spans="1:4" x14ac:dyDescent="0.2">
      <c r="A34" s="5">
        <v>1977</v>
      </c>
      <c r="B34" s="3">
        <v>175781.82585190199</v>
      </c>
      <c r="C34" s="7">
        <v>2.6979430825584401</v>
      </c>
      <c r="D34" s="7">
        <v>2.3592527955529601</v>
      </c>
    </row>
    <row r="35" spans="1:4" x14ac:dyDescent="0.2">
      <c r="A35" s="5">
        <v>1978</v>
      </c>
      <c r="B35" s="3">
        <v>182877.48429993301</v>
      </c>
      <c r="C35" s="7">
        <v>4.0366280266136396</v>
      </c>
      <c r="D35" s="7">
        <v>0.59358423844406705</v>
      </c>
    </row>
    <row r="36" spans="1:4" x14ac:dyDescent="0.2">
      <c r="A36" s="5">
        <v>1979</v>
      </c>
      <c r="B36" s="3">
        <v>191160.77631997899</v>
      </c>
      <c r="C36" s="7">
        <v>4.5294214603593099</v>
      </c>
      <c r="D36" s="7">
        <v>2.4325172630257401</v>
      </c>
    </row>
    <row r="37" spans="1:4" x14ac:dyDescent="0.2">
      <c r="A37" s="5">
        <v>1980</v>
      </c>
      <c r="B37" s="3">
        <v>205370.17900647799</v>
      </c>
      <c r="C37" s="7">
        <v>7.4332208521240597</v>
      </c>
      <c r="D37" s="7">
        <v>4.3848628772790796</v>
      </c>
    </row>
    <row r="38" spans="1:4" x14ac:dyDescent="0.2">
      <c r="A38" s="5">
        <v>1981</v>
      </c>
      <c r="B38" s="3">
        <v>220471.24658502199</v>
      </c>
      <c r="C38" s="7">
        <v>7.3530965652354396</v>
      </c>
      <c r="D38" s="7">
        <v>1.6013358699478</v>
      </c>
    </row>
    <row r="39" spans="1:4" x14ac:dyDescent="0.2">
      <c r="A39" s="5">
        <v>1982</v>
      </c>
      <c r="B39" s="3">
        <v>233572.54542695</v>
      </c>
      <c r="C39" s="7">
        <v>5.9424070235280002</v>
      </c>
      <c r="D39" s="7">
        <v>-1.3094174412409101</v>
      </c>
    </row>
    <row r="40" spans="1:4" x14ac:dyDescent="0.2">
      <c r="A40" s="5">
        <v>1983</v>
      </c>
      <c r="B40" s="3">
        <v>240628.98190004801</v>
      </c>
      <c r="C40" s="7">
        <v>3.02108985463143</v>
      </c>
      <c r="D40" s="7">
        <v>0.63907945790087095</v>
      </c>
    </row>
    <row r="41" spans="1:4" x14ac:dyDescent="0.2">
      <c r="A41" s="5">
        <v>1984</v>
      </c>
      <c r="B41" s="3">
        <v>257187.146814017</v>
      </c>
      <c r="C41" s="7">
        <v>6.8812014177276097</v>
      </c>
      <c r="D41" s="7">
        <v>3.00845641085477</v>
      </c>
    </row>
    <row r="42" spans="1:4" x14ac:dyDescent="0.2">
      <c r="A42" s="5">
        <v>1985</v>
      </c>
      <c r="B42" s="3">
        <v>272689.72958685202</v>
      </c>
      <c r="C42" s="7">
        <v>6.0277439852178398</v>
      </c>
      <c r="D42" s="7">
        <v>3.6735959184004199</v>
      </c>
    </row>
    <row r="43" spans="1:4" x14ac:dyDescent="0.2">
      <c r="A43" s="5">
        <v>1986</v>
      </c>
      <c r="B43" s="3">
        <v>286186.85867399798</v>
      </c>
      <c r="C43" s="7">
        <v>4.9496286888378602</v>
      </c>
      <c r="D43" s="7">
        <v>1.8586327899372299</v>
      </c>
    </row>
    <row r="44" spans="1:4" x14ac:dyDescent="0.2">
      <c r="A44" s="5">
        <v>1987</v>
      </c>
      <c r="B44" s="3">
        <v>297101.27501493198</v>
      </c>
      <c r="C44" s="7">
        <v>3.81373777660674</v>
      </c>
      <c r="D44" s="7">
        <v>1.5854781669588001</v>
      </c>
    </row>
    <row r="45" spans="1:4" x14ac:dyDescent="0.2">
      <c r="A45" s="5">
        <v>1988</v>
      </c>
      <c r="B45" s="3">
        <v>315400.59655969002</v>
      </c>
      <c r="C45" s="7">
        <v>6.1592874496544603</v>
      </c>
      <c r="D45" s="7">
        <v>3.2775962524087499</v>
      </c>
    </row>
    <row r="46" spans="1:4" x14ac:dyDescent="0.2">
      <c r="A46" s="5">
        <v>1989</v>
      </c>
      <c r="B46" s="3">
        <v>340440.35481450998</v>
      </c>
      <c r="C46" s="7">
        <v>7.9390332573708404</v>
      </c>
      <c r="D46" s="7">
        <v>4.3307940531631699</v>
      </c>
    </row>
    <row r="47" spans="1:4" x14ac:dyDescent="0.2">
      <c r="A47" s="5">
        <v>1990</v>
      </c>
      <c r="B47" s="3">
        <v>369198.75676288898</v>
      </c>
      <c r="C47" s="7">
        <v>8.4474127528294805</v>
      </c>
      <c r="D47" s="7">
        <v>3.6746256332366798</v>
      </c>
    </row>
    <row r="48" spans="1:4" x14ac:dyDescent="0.2">
      <c r="A48" s="5">
        <v>1991</v>
      </c>
      <c r="B48" s="3">
        <v>385605.02940351597</v>
      </c>
      <c r="C48" s="7">
        <v>4.4437507819572</v>
      </c>
      <c r="D48" s="7">
        <v>-0.91581657131206695</v>
      </c>
    </row>
    <row r="49" spans="1:4" x14ac:dyDescent="0.2">
      <c r="A49" s="5">
        <v>1992</v>
      </c>
      <c r="B49" s="3">
        <v>393625.50931912899</v>
      </c>
      <c r="C49" s="7">
        <v>2.0799728489069702</v>
      </c>
      <c r="D49" s="7">
        <v>-4.3732992971168297E-2</v>
      </c>
    </row>
    <row r="50" spans="1:4" x14ac:dyDescent="0.2">
      <c r="A50" s="5">
        <v>1993</v>
      </c>
      <c r="B50" s="3">
        <v>402258.16983367101</v>
      </c>
      <c r="C50" s="7">
        <v>2.1931151081836102</v>
      </c>
      <c r="D50" s="7">
        <v>-0.12598354604449499</v>
      </c>
    </row>
    <row r="51" spans="1:4" x14ac:dyDescent="0.2">
      <c r="A51" s="5">
        <v>1994</v>
      </c>
      <c r="B51" s="3">
        <v>412190.66274303198</v>
      </c>
      <c r="C51" s="7">
        <v>2.4691836373310401</v>
      </c>
      <c r="D51" s="7">
        <v>1.2697576966412201</v>
      </c>
    </row>
    <row r="52" spans="1:4" x14ac:dyDescent="0.2">
      <c r="A52" s="5">
        <v>1995</v>
      </c>
      <c r="B52" s="3">
        <v>417228.34076434199</v>
      </c>
      <c r="C52" s="7">
        <v>1.22217179491293</v>
      </c>
      <c r="D52" s="7">
        <v>0.48086644416822599</v>
      </c>
    </row>
    <row r="53" spans="1:4" x14ac:dyDescent="0.2">
      <c r="A53" s="5">
        <v>1996</v>
      </c>
      <c r="B53" s="3">
        <v>420368.49391285703</v>
      </c>
      <c r="C53" s="7">
        <v>0.75262220748544295</v>
      </c>
      <c r="D53" s="7">
        <v>0.471280037333344</v>
      </c>
    </row>
    <row r="54" spans="1:4" x14ac:dyDescent="0.2">
      <c r="A54" s="5">
        <v>1997</v>
      </c>
      <c r="B54" s="3">
        <v>427826.11331308598</v>
      </c>
      <c r="C54" s="7">
        <v>1.77406715969883</v>
      </c>
      <c r="D54" s="7">
        <v>2.2613252908697499</v>
      </c>
    </row>
    <row r="55" spans="1:4" x14ac:dyDescent="0.2">
      <c r="A55" s="5">
        <v>1998</v>
      </c>
      <c r="B55" s="3">
        <v>439954.87869814102</v>
      </c>
      <c r="C55" s="7">
        <v>2.8349754742948998</v>
      </c>
      <c r="D55" s="7">
        <v>3.0299692384119701</v>
      </c>
    </row>
    <row r="56" spans="1:4" x14ac:dyDescent="0.2">
      <c r="A56" s="5">
        <v>1999</v>
      </c>
      <c r="B56" s="3">
        <v>447465.78693746601</v>
      </c>
      <c r="C56" s="7">
        <v>1.7071996704641099</v>
      </c>
      <c r="D56" s="7">
        <v>1.6627011175908799</v>
      </c>
    </row>
    <row r="57" spans="1:4" x14ac:dyDescent="0.2">
      <c r="A57" s="5">
        <v>2000</v>
      </c>
      <c r="B57" s="3">
        <v>471540.03834387503</v>
      </c>
      <c r="C57" s="7">
        <v>5.3801323160765904</v>
      </c>
      <c r="D57" s="7">
        <v>3.9587198509273098</v>
      </c>
    </row>
    <row r="58" spans="1:4" x14ac:dyDescent="0.2">
      <c r="A58" s="5">
        <v>2001</v>
      </c>
      <c r="B58" s="3">
        <v>483636.918238318</v>
      </c>
      <c r="C58" s="7">
        <v>2.5653982505766701</v>
      </c>
      <c r="D58" s="7">
        <v>1.5756619847229201</v>
      </c>
    </row>
    <row r="59" spans="1:4" x14ac:dyDescent="0.2">
      <c r="A59" s="5">
        <v>2002</v>
      </c>
      <c r="B59" s="3">
        <v>482077.19700752298</v>
      </c>
      <c r="C59" s="7">
        <v>-0.32249838090865302</v>
      </c>
      <c r="D59" s="7">
        <v>-7.3217202584741098E-2</v>
      </c>
    </row>
    <row r="60" spans="1:4" x14ac:dyDescent="0.2">
      <c r="A60" s="5">
        <v>2003</v>
      </c>
      <c r="B60" s="3">
        <v>487606.51886742201</v>
      </c>
      <c r="C60" s="7">
        <v>1.1469785117865801</v>
      </c>
      <c r="D60" s="7">
        <v>-3.23984601758864E-2</v>
      </c>
    </row>
    <row r="61" spans="1:4" x14ac:dyDescent="0.2">
      <c r="A61" s="5">
        <v>2004</v>
      </c>
      <c r="B61" s="3">
        <v>502265.68002611899</v>
      </c>
      <c r="C61" s="7">
        <v>3.0063505288538299</v>
      </c>
      <c r="D61" s="7">
        <v>2.7017091790747099</v>
      </c>
    </row>
    <row r="62" spans="1:4" x14ac:dyDescent="0.2">
      <c r="A62" s="5">
        <v>2005</v>
      </c>
      <c r="B62" s="3">
        <v>520848.31534546602</v>
      </c>
      <c r="C62" s="7">
        <v>3.6997621096429998</v>
      </c>
      <c r="D62" s="7">
        <v>2.7496991065559602</v>
      </c>
    </row>
    <row r="63" spans="1:4" x14ac:dyDescent="0.2">
      <c r="A63" s="5">
        <v>2006</v>
      </c>
      <c r="B63" s="3">
        <v>553721.55162867298</v>
      </c>
      <c r="C63" s="7">
        <v>6.3114798137349002</v>
      </c>
      <c r="D63" s="7">
        <v>4.0736284839959502</v>
      </c>
    </row>
    <row r="64" spans="1:4" x14ac:dyDescent="0.2">
      <c r="A64" s="5">
        <v>2007</v>
      </c>
      <c r="B64" s="3">
        <v>589085.15540166805</v>
      </c>
      <c r="C64" s="7">
        <v>6.3865319435336003</v>
      </c>
      <c r="D64" s="7">
        <v>3.9163756522426798</v>
      </c>
    </row>
    <row r="65" spans="1:4" x14ac:dyDescent="0.2">
      <c r="A65" s="5">
        <v>2008</v>
      </c>
      <c r="B65" s="3">
        <v>614407.71934156399</v>
      </c>
      <c r="C65" s="7">
        <v>4.2986253698124903</v>
      </c>
      <c r="D65" s="7">
        <v>2.80798370288597</v>
      </c>
    </row>
    <row r="66" spans="1:4" x14ac:dyDescent="0.2">
      <c r="A66" s="5">
        <v>2009</v>
      </c>
      <c r="B66" s="3">
        <v>603039.07363026298</v>
      </c>
      <c r="C66" s="7">
        <v>-1.8503422651466399</v>
      </c>
      <c r="D66" s="7">
        <v>-2.2973745949095101</v>
      </c>
    </row>
    <row r="67" spans="1:4" x14ac:dyDescent="0.2">
      <c r="A67" s="5">
        <v>2010</v>
      </c>
      <c r="B67" s="3">
        <v>624545.11854587297</v>
      </c>
      <c r="C67" s="7">
        <v>3.5662771876694901</v>
      </c>
      <c r="D67" s="7">
        <v>3.24339724191183</v>
      </c>
    </row>
    <row r="68" spans="1:4" x14ac:dyDescent="0.2">
      <c r="A68" s="5">
        <v>2011</v>
      </c>
      <c r="B68" s="3">
        <v>635738.744235166</v>
      </c>
      <c r="C68" s="7">
        <v>1.79228455349316</v>
      </c>
      <c r="D68" s="7">
        <v>1.8131082924611299</v>
      </c>
    </row>
    <row r="69" spans="1:4" x14ac:dyDescent="0.2">
      <c r="A69" s="5">
        <v>2012</v>
      </c>
      <c r="B69" s="3">
        <v>643645.58906792197</v>
      </c>
      <c r="C69" s="7">
        <v>1.24372549328708</v>
      </c>
      <c r="D69" s="7">
        <v>1.1792537289526499</v>
      </c>
    </row>
    <row r="70" spans="1:4" x14ac:dyDescent="0.2">
      <c r="A70" s="5">
        <v>2013</v>
      </c>
      <c r="B70" s="3">
        <v>654611.66897032096</v>
      </c>
      <c r="C70" s="7">
        <v>1.7037450560765599</v>
      </c>
      <c r="D70" s="7">
        <v>1.7921441336303601</v>
      </c>
    </row>
    <row r="71" spans="1:4" x14ac:dyDescent="0.2">
      <c r="A71" s="5">
        <v>2014</v>
      </c>
      <c r="B71" s="3">
        <v>665618.37446688698</v>
      </c>
      <c r="C71" s="7">
        <v>1.6814099134345299</v>
      </c>
      <c r="D71" s="7">
        <v>2.34988129204587</v>
      </c>
    </row>
    <row r="72" spans="1:4" x14ac:dyDescent="0.2">
      <c r="A72" s="5">
        <v>2015</v>
      </c>
      <c r="B72" s="3">
        <v>668006.38169943495</v>
      </c>
      <c r="C72" s="7">
        <v>0.35876522105631198</v>
      </c>
      <c r="D72" s="7">
        <v>1.6446276196292</v>
      </c>
    </row>
    <row r="73" spans="1:4" x14ac:dyDescent="0.2">
      <c r="A73" s="5">
        <v>2016</v>
      </c>
      <c r="B73" s="3">
        <v>677848.330564167</v>
      </c>
      <c r="C73" s="7">
        <v>1.47333156304486</v>
      </c>
      <c r="D73" s="7">
        <v>2.06868967681257</v>
      </c>
    </row>
    <row r="74" spans="1:4" x14ac:dyDescent="0.2">
      <c r="A74" s="5">
        <v>2017</v>
      </c>
      <c r="B74" s="3">
        <v>684558.46747829102</v>
      </c>
      <c r="C74" s="7">
        <v>0.98991715573599803</v>
      </c>
      <c r="D74" s="7">
        <v>1.36279964655841</v>
      </c>
    </row>
    <row r="75" spans="1:4" x14ac:dyDescent="0.2">
      <c r="A75" s="5">
        <v>2018</v>
      </c>
      <c r="B75" s="3">
        <v>709521.55649554206</v>
      </c>
      <c r="C75" s="7">
        <v>3.64659706996349</v>
      </c>
      <c r="D75" s="7">
        <v>2.8604457508444301</v>
      </c>
    </row>
    <row r="76" spans="1:4" x14ac:dyDescent="0.2">
      <c r="A76" s="5">
        <v>2019</v>
      </c>
      <c r="B76" s="3">
        <v>716878.58983186504</v>
      </c>
      <c r="C76" s="7">
        <v>1.0369006084410799</v>
      </c>
      <c r="D76" s="7">
        <v>1.14198224809769</v>
      </c>
    </row>
    <row r="77" spans="1:4" x14ac:dyDescent="0.2">
      <c r="A77" s="5">
        <v>2020</v>
      </c>
      <c r="B77" s="3">
        <v>696619.95867014595</v>
      </c>
      <c r="C77" s="7">
        <v>-2.8259500909959301</v>
      </c>
      <c r="D77" s="7">
        <v>-2.14173719549993</v>
      </c>
    </row>
    <row r="78" spans="1:4" x14ac:dyDescent="0.2">
      <c r="A78" s="5">
        <v>2021</v>
      </c>
      <c r="B78" s="3">
        <v>743330.23111145105</v>
      </c>
      <c r="C78" s="7">
        <v>6.70527335024995</v>
      </c>
      <c r="D78" s="7">
        <v>5.3918880977102299</v>
      </c>
    </row>
    <row r="79" spans="1:4" x14ac:dyDescent="0.2">
      <c r="A79" s="5">
        <v>2022</v>
      </c>
      <c r="B79" s="3">
        <v>781460.26937037404</v>
      </c>
      <c r="C79" s="7">
        <v>5.1296229674260303</v>
      </c>
      <c r="D79" s="7">
        <v>2.5683282361892199</v>
      </c>
    </row>
    <row r="80" spans="1:4" x14ac:dyDescent="0.2">
      <c r="A80" s="8" t="s">
        <v>8</v>
      </c>
    </row>
    <row r="81" spans="1:1" x14ac:dyDescent="0.2">
      <c r="A81" t="s">
        <v>9</v>
      </c>
    </row>
    <row r="82" spans="1:1" x14ac:dyDescent="0.2">
      <c r="A82" t="s">
        <v>4</v>
      </c>
    </row>
    <row r="83" spans="1:1" x14ac:dyDescent="0.2">
      <c r="A83" t="s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3"/>
  <sheetViews>
    <sheetView showGridLines="0" tabSelected="1" workbookViewId="0">
      <pane xSplit="1" ySplit="4" topLeftCell="B5" activePane="bottomRight" state="frozen"/>
      <selection pane="topRight"/>
      <selection pane="bottomLeft"/>
      <selection pane="bottomRight" activeCell="B5" sqref="B5:B79"/>
    </sheetView>
  </sheetViews>
  <sheetFormatPr baseColWidth="10" defaultColWidth="12" defaultRowHeight="10" x14ac:dyDescent="0.2"/>
  <cols>
    <col min="1" max="1" width="6.6640625" customWidth="1"/>
    <col min="2" max="4" width="25.6640625" customWidth="1"/>
  </cols>
  <sheetData>
    <row r="1" spans="1:4" ht="11.5" x14ac:dyDescent="0.25">
      <c r="A1" s="1" t="s">
        <v>11</v>
      </c>
      <c r="D1" s="2" t="s">
        <v>1</v>
      </c>
    </row>
    <row r="2" spans="1:4" x14ac:dyDescent="0.2">
      <c r="A2" t="s">
        <v>2</v>
      </c>
    </row>
    <row r="3" spans="1:4" x14ac:dyDescent="0.2">
      <c r="A3" t="s">
        <v>3</v>
      </c>
    </row>
    <row r="4" spans="1:4" ht="35.15" customHeight="1" x14ac:dyDescent="0.2">
      <c r="A4" s="6" t="s">
        <v>4</v>
      </c>
      <c r="B4" s="4" t="s">
        <v>12</v>
      </c>
      <c r="C4" s="4" t="s">
        <v>13</v>
      </c>
      <c r="D4" s="4" t="s">
        <v>12</v>
      </c>
    </row>
    <row r="5" spans="1:4" x14ac:dyDescent="0.2">
      <c r="A5" s="5">
        <v>1948</v>
      </c>
      <c r="B5" s="3">
        <v>4952.3436057070703</v>
      </c>
      <c r="C5" s="7" t="s">
        <v>4</v>
      </c>
      <c r="D5" s="7" t="s">
        <v>4</v>
      </c>
    </row>
    <row r="6" spans="1:4" x14ac:dyDescent="0.2">
      <c r="A6" s="5">
        <v>1949</v>
      </c>
      <c r="B6" s="3">
        <v>4828.0745160261404</v>
      </c>
      <c r="C6" s="7">
        <v>-2.50929861849094</v>
      </c>
      <c r="D6" s="7">
        <v>-4.7002605501452397</v>
      </c>
    </row>
    <row r="7" spans="1:4" x14ac:dyDescent="0.2">
      <c r="A7" s="5">
        <v>1950</v>
      </c>
      <c r="B7" s="3">
        <v>5029.3960623803696</v>
      </c>
      <c r="C7" s="7">
        <v>4.1698102563655599</v>
      </c>
      <c r="D7" s="7">
        <v>5.8146547837130402</v>
      </c>
    </row>
    <row r="8" spans="1:4" x14ac:dyDescent="0.2">
      <c r="A8" s="5">
        <v>1951</v>
      </c>
      <c r="B8" s="3">
        <v>5448.4602059851604</v>
      </c>
      <c r="C8" s="7">
        <v>8.3322955362249207</v>
      </c>
      <c r="D8" s="7">
        <v>6.2960727764750404</v>
      </c>
    </row>
    <row r="9" spans="1:4" x14ac:dyDescent="0.2">
      <c r="A9" s="5">
        <v>1952</v>
      </c>
      <c r="B9" s="3">
        <v>5678.0242042788996</v>
      </c>
      <c r="C9" s="7">
        <v>4.2133738637122304</v>
      </c>
      <c r="D9" s="7">
        <v>-0.59715350314580895</v>
      </c>
    </row>
    <row r="10" spans="1:4" x14ac:dyDescent="0.2">
      <c r="A10" s="5">
        <v>1953</v>
      </c>
      <c r="B10" s="3">
        <v>5882.7635970400997</v>
      </c>
      <c r="C10" s="7">
        <v>3.6058210637233401</v>
      </c>
      <c r="D10" s="7">
        <v>2.0070540600119098</v>
      </c>
    </row>
    <row r="11" spans="1:4" x14ac:dyDescent="0.2">
      <c r="A11" s="5">
        <v>1954</v>
      </c>
      <c r="B11" s="3">
        <v>6169.2518403415897</v>
      </c>
      <c r="C11" s="7">
        <v>4.8699601569173003</v>
      </c>
      <c r="D11" s="7">
        <v>4.4085819298490501</v>
      </c>
    </row>
    <row r="12" spans="1:4" x14ac:dyDescent="0.2">
      <c r="A12" s="5">
        <v>1955</v>
      </c>
      <c r="B12" s="3">
        <v>6586.6657139580802</v>
      </c>
      <c r="C12" s="7">
        <v>6.76603718601607</v>
      </c>
      <c r="D12" s="7">
        <v>5.3618926370281796</v>
      </c>
    </row>
    <row r="13" spans="1:4" x14ac:dyDescent="0.2">
      <c r="A13" s="5">
        <v>1956</v>
      </c>
      <c r="B13" s="3">
        <v>6990.5433799258499</v>
      </c>
      <c r="C13" s="7">
        <v>6.1317468277143297</v>
      </c>
      <c r="D13" s="7">
        <v>4.9994957295984799</v>
      </c>
    </row>
    <row r="14" spans="1:4" x14ac:dyDescent="0.2">
      <c r="A14" s="5">
        <v>1957</v>
      </c>
      <c r="B14" s="3">
        <v>7318.7588690400398</v>
      </c>
      <c r="C14" s="7">
        <v>4.6951355749639001</v>
      </c>
      <c r="D14" s="7">
        <v>2.3490711289520601</v>
      </c>
    </row>
    <row r="15" spans="1:4" x14ac:dyDescent="0.2">
      <c r="A15" s="5">
        <v>1958</v>
      </c>
      <c r="B15" s="3">
        <v>7418.9194854481402</v>
      </c>
      <c r="C15" s="7">
        <v>1.36854647352578</v>
      </c>
      <c r="D15" s="7">
        <v>-3.5134950420920901</v>
      </c>
    </row>
    <row r="16" spans="1:4" x14ac:dyDescent="0.2">
      <c r="A16" s="5">
        <v>1959</v>
      </c>
      <c r="B16" s="3">
        <v>7789.3735195498102</v>
      </c>
      <c r="C16" s="7">
        <v>4.9933691129590496</v>
      </c>
      <c r="D16" s="7">
        <v>5.0426701732736197</v>
      </c>
    </row>
    <row r="17" spans="1:4" x14ac:dyDescent="0.2">
      <c r="A17" s="5">
        <v>1960</v>
      </c>
      <c r="B17" s="3">
        <v>8403.1578841547107</v>
      </c>
      <c r="C17" s="7">
        <v>7.8797654659186902</v>
      </c>
      <c r="D17" s="7">
        <v>4.7608065469613399</v>
      </c>
    </row>
    <row r="18" spans="1:4" x14ac:dyDescent="0.2">
      <c r="A18" s="5">
        <v>1961</v>
      </c>
      <c r="B18" s="3">
        <v>9196.0163275560899</v>
      </c>
      <c r="C18" s="7">
        <v>9.4352439205792393</v>
      </c>
      <c r="D18" s="7">
        <v>5.4038718397330996</v>
      </c>
    </row>
    <row r="19" spans="1:4" x14ac:dyDescent="0.2">
      <c r="A19" s="5">
        <v>1962</v>
      </c>
      <c r="B19" s="3">
        <v>9920.6912597105693</v>
      </c>
      <c r="C19" s="7">
        <v>7.8803136743350199</v>
      </c>
      <c r="D19" s="7">
        <v>2.1677530689885098</v>
      </c>
    </row>
    <row r="20" spans="1:4" x14ac:dyDescent="0.2">
      <c r="A20" s="5">
        <v>1963</v>
      </c>
      <c r="B20" s="3">
        <v>10677.3541399396</v>
      </c>
      <c r="C20" s="7">
        <v>7.6271185184641803</v>
      </c>
      <c r="D20" s="7">
        <v>2.7260140410732401</v>
      </c>
    </row>
    <row r="21" spans="1:4" x14ac:dyDescent="0.2">
      <c r="A21" s="5">
        <v>1964</v>
      </c>
      <c r="B21" s="3">
        <v>11638.356169754499</v>
      </c>
      <c r="C21" s="7">
        <v>9.0003760971094007</v>
      </c>
      <c r="D21" s="7">
        <v>3.3487817282382002</v>
      </c>
    </row>
    <row r="22" spans="1:4" x14ac:dyDescent="0.2">
      <c r="A22" s="5">
        <v>1965</v>
      </c>
      <c r="B22" s="3">
        <v>12347.312872091399</v>
      </c>
      <c r="C22" s="7">
        <v>6.0915535836524102</v>
      </c>
      <c r="D22" s="7">
        <v>2.0937564377536</v>
      </c>
    </row>
    <row r="23" spans="1:4" x14ac:dyDescent="0.2">
      <c r="A23" s="5">
        <v>1966</v>
      </c>
      <c r="B23" s="3">
        <v>13142.0595285293</v>
      </c>
      <c r="C23" s="7">
        <v>6.4365960810328602</v>
      </c>
      <c r="D23" s="7">
        <v>1.5060464938409199</v>
      </c>
    </row>
    <row r="24" spans="1:4" x14ac:dyDescent="0.2">
      <c r="A24" s="5">
        <v>1967</v>
      </c>
      <c r="B24" s="3">
        <v>13990.1628151922</v>
      </c>
      <c r="C24" s="7">
        <v>6.4533514311193096</v>
      </c>
      <c r="D24" s="7">
        <v>1.8624635716693001</v>
      </c>
    </row>
    <row r="25" spans="1:4" x14ac:dyDescent="0.2">
      <c r="A25" s="5">
        <v>1968</v>
      </c>
      <c r="B25" s="3">
        <v>14770.6520723103</v>
      </c>
      <c r="C25" s="7">
        <v>5.5788432731505502</v>
      </c>
      <c r="D25" s="7">
        <v>2.5306091427736299</v>
      </c>
    </row>
    <row r="26" spans="1:4" x14ac:dyDescent="0.2">
      <c r="A26" s="5">
        <v>1969</v>
      </c>
      <c r="B26" s="3">
        <v>15798.3785426263</v>
      </c>
      <c r="C26" s="7">
        <v>6.9578950562551496</v>
      </c>
      <c r="D26" s="7">
        <v>4.2473969796255098</v>
      </c>
    </row>
    <row r="27" spans="1:4" x14ac:dyDescent="0.2">
      <c r="A27" s="5">
        <v>1970</v>
      </c>
      <c r="B27" s="3">
        <v>17443.2018504429</v>
      </c>
      <c r="C27" s="7">
        <v>10.411342552520299</v>
      </c>
      <c r="D27" s="7">
        <v>5.4253358898168198</v>
      </c>
    </row>
    <row r="28" spans="1:4" x14ac:dyDescent="0.2">
      <c r="A28" s="5">
        <v>1971</v>
      </c>
      <c r="B28" s="3">
        <v>19577.066002746698</v>
      </c>
      <c r="C28" s="7">
        <v>12.233213664552</v>
      </c>
      <c r="D28" s="7">
        <v>3.02107598170964</v>
      </c>
    </row>
    <row r="29" spans="1:4" x14ac:dyDescent="0.2">
      <c r="A29" s="5">
        <v>1972</v>
      </c>
      <c r="B29" s="3">
        <v>21982.720694869</v>
      </c>
      <c r="C29" s="7">
        <v>12.288126789707601</v>
      </c>
      <c r="D29" s="7">
        <v>2.5189039785598499</v>
      </c>
    </row>
    <row r="30" spans="1:4" x14ac:dyDescent="0.2">
      <c r="A30" s="5">
        <v>1973</v>
      </c>
      <c r="B30" s="3">
        <v>24345.971611948498</v>
      </c>
      <c r="C30" s="7">
        <v>10.7504933073691</v>
      </c>
      <c r="D30" s="7">
        <v>2.5239800878618501</v>
      </c>
    </row>
    <row r="31" spans="1:4" x14ac:dyDescent="0.2">
      <c r="A31" s="5">
        <v>1974</v>
      </c>
      <c r="B31" s="3">
        <v>26335.481846107701</v>
      </c>
      <c r="C31" s="7">
        <v>8.1718251621669005</v>
      </c>
      <c r="D31" s="7">
        <v>0.88141907722760804</v>
      </c>
    </row>
    <row r="32" spans="1:4" x14ac:dyDescent="0.2">
      <c r="A32" s="5">
        <v>1975</v>
      </c>
      <c r="B32" s="3">
        <v>26389.793559587601</v>
      </c>
      <c r="C32" s="7">
        <v>0.20623018708079099</v>
      </c>
      <c r="D32" s="7">
        <v>-5.88902500115677</v>
      </c>
    </row>
    <row r="33" spans="1:4" x14ac:dyDescent="0.2">
      <c r="A33" s="5">
        <v>1976</v>
      </c>
      <c r="B33" s="3">
        <v>27025.968982380899</v>
      </c>
      <c r="C33" s="7">
        <v>2.4106873794101</v>
      </c>
      <c r="D33" s="7">
        <v>0.25960719129758397</v>
      </c>
    </row>
    <row r="34" spans="1:4" x14ac:dyDescent="0.2">
      <c r="A34" s="5">
        <v>1977</v>
      </c>
      <c r="B34" s="3">
        <v>27829.3265068814</v>
      </c>
      <c r="C34" s="7">
        <v>2.9725392085818698</v>
      </c>
      <c r="D34" s="7">
        <v>2.6329433236847302</v>
      </c>
    </row>
    <row r="35" spans="1:4" x14ac:dyDescent="0.2">
      <c r="A35" s="5">
        <v>1978</v>
      </c>
      <c r="B35" s="3">
        <v>28878.882042787802</v>
      </c>
      <c r="C35" s="7">
        <v>3.7714011355859198</v>
      </c>
      <c r="D35" s="7">
        <v>0.33713490794409201</v>
      </c>
    </row>
    <row r="36" spans="1:4" x14ac:dyDescent="0.2">
      <c r="A36" s="5">
        <v>1979</v>
      </c>
      <c r="B36" s="3">
        <v>30100.077520450701</v>
      </c>
      <c r="C36" s="7">
        <v>4.2286798909096497</v>
      </c>
      <c r="D36" s="7">
        <v>2.13780869605977</v>
      </c>
    </row>
    <row r="37" spans="1:4" x14ac:dyDescent="0.2">
      <c r="A37" s="5">
        <v>1980</v>
      </c>
      <c r="B37" s="3">
        <v>32163.3224127871</v>
      </c>
      <c r="C37" s="7">
        <v>6.85461654022175</v>
      </c>
      <c r="D37" s="7">
        <v>3.8226761413786599</v>
      </c>
    </row>
    <row r="38" spans="1:4" x14ac:dyDescent="0.2">
      <c r="A38" s="5">
        <v>1981</v>
      </c>
      <c r="B38" s="3">
        <v>34292.344916950598</v>
      </c>
      <c r="C38" s="7">
        <v>6.6194110074805597</v>
      </c>
      <c r="D38" s="7">
        <v>0.90695969300083101</v>
      </c>
    </row>
    <row r="39" spans="1:4" x14ac:dyDescent="0.2">
      <c r="A39" s="5">
        <v>1982</v>
      </c>
      <c r="B39" s="3">
        <v>36116.280480667301</v>
      </c>
      <c r="C39" s="7">
        <v>5.3187834431676704</v>
      </c>
      <c r="D39" s="7">
        <v>-1.8903535948764401</v>
      </c>
    </row>
    <row r="40" spans="1:4" x14ac:dyDescent="0.2">
      <c r="A40" s="5">
        <v>1983</v>
      </c>
      <c r="B40" s="3">
        <v>37122.787715171202</v>
      </c>
      <c r="C40" s="7">
        <v>2.78685186045873</v>
      </c>
      <c r="D40" s="7">
        <v>0.41025741630851298</v>
      </c>
    </row>
    <row r="41" spans="1:4" x14ac:dyDescent="0.2">
      <c r="A41" s="5">
        <v>1984</v>
      </c>
      <c r="B41" s="3">
        <v>39535.940890817001</v>
      </c>
      <c r="C41" s="7">
        <v>6.5004632576653103</v>
      </c>
      <c r="D41" s="7">
        <v>2.6415139584449601</v>
      </c>
    </row>
    <row r="42" spans="1:4" x14ac:dyDescent="0.2">
      <c r="A42" s="5">
        <v>1985</v>
      </c>
      <c r="B42" s="3">
        <v>41738.302708048803</v>
      </c>
      <c r="C42" s="7">
        <v>5.5705309336479703</v>
      </c>
      <c r="D42" s="7">
        <v>3.2265344288747899</v>
      </c>
    </row>
    <row r="43" spans="1:4" x14ac:dyDescent="0.2">
      <c r="A43" s="5">
        <v>1986</v>
      </c>
      <c r="B43" s="3">
        <v>43540.140036814097</v>
      </c>
      <c r="C43" s="7">
        <v>4.3169875434773797</v>
      </c>
      <c r="D43" s="7">
        <v>1.2446243087435001</v>
      </c>
    </row>
    <row r="44" spans="1:4" x14ac:dyDescent="0.2">
      <c r="A44" s="5">
        <v>1987</v>
      </c>
      <c r="B44" s="3">
        <v>44886.045683998098</v>
      </c>
      <c r="C44" s="7">
        <v>3.0911835516513402</v>
      </c>
      <c r="D44" s="7">
        <v>0.87843285662041504</v>
      </c>
    </row>
    <row r="45" spans="1:4" x14ac:dyDescent="0.2">
      <c r="A45" s="5">
        <v>1988</v>
      </c>
      <c r="B45" s="3">
        <v>47275.559415356503</v>
      </c>
      <c r="C45" s="7">
        <v>5.3235113384252397</v>
      </c>
      <c r="D45" s="7">
        <v>2.4645072627725599</v>
      </c>
    </row>
    <row r="46" spans="1:4" x14ac:dyDescent="0.2">
      <c r="A46" s="5">
        <v>1989</v>
      </c>
      <c r="B46" s="3">
        <v>50637.8444184209</v>
      </c>
      <c r="C46" s="7">
        <v>7.1120998770715502</v>
      </c>
      <c r="D46" s="7">
        <v>3.53150380947553</v>
      </c>
    </row>
    <row r="47" spans="1:4" x14ac:dyDescent="0.2">
      <c r="A47" s="5">
        <v>1990</v>
      </c>
      <c r="B47" s="3">
        <v>54766.826227685298</v>
      </c>
      <c r="C47" s="7">
        <v>8.1539446567798795</v>
      </c>
      <c r="D47" s="7">
        <v>3.3940731127023001</v>
      </c>
    </row>
    <row r="48" spans="1:4" x14ac:dyDescent="0.2">
      <c r="A48" s="5">
        <v>1991</v>
      </c>
      <c r="B48" s="3">
        <v>56459.706239633502</v>
      </c>
      <c r="C48" s="7">
        <v>3.0910683137093602</v>
      </c>
      <c r="D48" s="7">
        <v>-2.1990856688040199</v>
      </c>
    </row>
    <row r="49" spans="1:4" x14ac:dyDescent="0.2">
      <c r="A49" s="5">
        <v>1992</v>
      </c>
      <c r="B49" s="3">
        <v>57057.362897133004</v>
      </c>
      <c r="C49" s="7">
        <v>1.0585543165295299</v>
      </c>
      <c r="D49" s="7">
        <v>-1.0439015931271201</v>
      </c>
    </row>
    <row r="50" spans="1:4" x14ac:dyDescent="0.2">
      <c r="A50" s="5">
        <v>1993</v>
      </c>
      <c r="B50" s="3">
        <v>57740.064580526603</v>
      </c>
      <c r="C50" s="7">
        <v>1.1965181156802001</v>
      </c>
      <c r="D50" s="7">
        <v>-1.0999644675760101</v>
      </c>
    </row>
    <row r="51" spans="1:4" x14ac:dyDescent="0.2">
      <c r="A51" s="5">
        <v>1994</v>
      </c>
      <c r="B51" s="3">
        <v>58559.2136269939</v>
      </c>
      <c r="C51" s="7">
        <v>1.41868398038392</v>
      </c>
      <c r="D51" s="7">
        <v>0.23155438572197701</v>
      </c>
    </row>
    <row r="52" spans="1:4" x14ac:dyDescent="0.2">
      <c r="A52" s="5">
        <v>1995</v>
      </c>
      <c r="B52" s="3">
        <v>58802.0807030996</v>
      </c>
      <c r="C52" s="7">
        <v>0.41473759817325401</v>
      </c>
      <c r="D52" s="7">
        <v>-0.32065447013722698</v>
      </c>
    </row>
    <row r="53" spans="1:4" x14ac:dyDescent="0.2">
      <c r="A53" s="5">
        <v>1996</v>
      </c>
      <c r="B53" s="3">
        <v>58953.0083662127</v>
      </c>
      <c r="C53" s="7">
        <v>0.25667061659797602</v>
      </c>
      <c r="D53" s="7">
        <v>-2.3286655634624499E-2</v>
      </c>
    </row>
    <row r="54" spans="1:4" x14ac:dyDescent="0.2">
      <c r="A54" s="5">
        <v>1997</v>
      </c>
      <c r="B54" s="3">
        <v>59832.435117913403</v>
      </c>
      <c r="C54" s="7">
        <v>1.49174194171358</v>
      </c>
      <c r="D54" s="7">
        <v>1.9776483998899901</v>
      </c>
    </row>
    <row r="55" spans="1:4" x14ac:dyDescent="0.2">
      <c r="A55" s="5">
        <v>1998</v>
      </c>
      <c r="B55" s="3">
        <v>61354.433245930202</v>
      </c>
      <c r="C55" s="7">
        <v>2.54376764879671</v>
      </c>
      <c r="D55" s="7">
        <v>2.7382092300620098</v>
      </c>
    </row>
    <row r="56" spans="1:4" x14ac:dyDescent="0.2">
      <c r="A56" s="5">
        <v>1999</v>
      </c>
      <c r="B56" s="3">
        <v>62063.313850084</v>
      </c>
      <c r="C56" s="7">
        <v>1.1553861174340001</v>
      </c>
      <c r="D56" s="7">
        <v>1.11112899195869</v>
      </c>
    </row>
    <row r="57" spans="1:4" x14ac:dyDescent="0.2">
      <c r="A57" s="5">
        <v>2000</v>
      </c>
      <c r="B57" s="3">
        <v>65047.124584445999</v>
      </c>
      <c r="C57" s="7">
        <v>4.80768838990699</v>
      </c>
      <c r="D57" s="7">
        <v>3.3939972941882801</v>
      </c>
    </row>
    <row r="58" spans="1:4" x14ac:dyDescent="0.2">
      <c r="A58" s="5">
        <v>2001</v>
      </c>
      <c r="B58" s="3">
        <v>66429.518145070804</v>
      </c>
      <c r="C58" s="7">
        <v>2.1252185541732702</v>
      </c>
      <c r="D58" s="7">
        <v>1.1397299372971601</v>
      </c>
    </row>
    <row r="59" spans="1:4" x14ac:dyDescent="0.2">
      <c r="A59" s="5">
        <v>2002</v>
      </c>
      <c r="B59" s="3">
        <v>65734.208113836998</v>
      </c>
      <c r="C59" s="7">
        <v>-1.0466883557929501</v>
      </c>
      <c r="D59" s="7">
        <v>-0.79921828757245605</v>
      </c>
    </row>
    <row r="60" spans="1:4" x14ac:dyDescent="0.2">
      <c r="A60" s="5">
        <v>2003</v>
      </c>
      <c r="B60" s="3">
        <v>65999.866522255106</v>
      </c>
      <c r="C60" s="7">
        <v>0.40414027344482001</v>
      </c>
      <c r="D60" s="7">
        <v>-0.76657518113866197</v>
      </c>
    </row>
    <row r="61" spans="1:4" x14ac:dyDescent="0.2">
      <c r="A61" s="5">
        <v>2004</v>
      </c>
      <c r="B61" s="3">
        <v>67523.349110846204</v>
      </c>
      <c r="C61" s="7">
        <v>2.3083116207173</v>
      </c>
      <c r="D61" s="7">
        <v>2.00573472147043</v>
      </c>
    </row>
    <row r="62" spans="1:4" x14ac:dyDescent="0.2">
      <c r="A62" s="5">
        <v>2005</v>
      </c>
      <c r="B62" s="3">
        <v>69610.072122264202</v>
      </c>
      <c r="C62" s="7">
        <v>3.0903724991372399</v>
      </c>
      <c r="D62" s="7">
        <v>2.1458925225840799</v>
      </c>
    </row>
    <row r="63" spans="1:4" x14ac:dyDescent="0.2">
      <c r="A63" s="5">
        <v>2006</v>
      </c>
      <c r="B63" s="3">
        <v>73582.885479503399</v>
      </c>
      <c r="C63" s="7">
        <v>5.7072392487416597</v>
      </c>
      <c r="D63" s="7">
        <v>3.4821071526566199</v>
      </c>
    </row>
    <row r="64" spans="1:4" x14ac:dyDescent="0.2">
      <c r="A64" s="5">
        <v>2007</v>
      </c>
      <c r="B64" s="3">
        <v>77627.006788306593</v>
      </c>
      <c r="C64" s="7">
        <v>5.4960080492218299</v>
      </c>
      <c r="D64" s="7">
        <v>3.0465285594009699</v>
      </c>
    </row>
    <row r="65" spans="1:4" x14ac:dyDescent="0.2">
      <c r="A65" s="5">
        <v>2008</v>
      </c>
      <c r="B65" s="3">
        <v>79999.8436665357</v>
      </c>
      <c r="C65" s="7">
        <v>3.0567156668811499</v>
      </c>
      <c r="D65" s="7">
        <v>1.5838234414566901</v>
      </c>
    </row>
    <row r="66" spans="1:4" x14ac:dyDescent="0.2">
      <c r="A66" s="5">
        <v>2009</v>
      </c>
      <c r="B66" s="3">
        <v>77565.904704596294</v>
      </c>
      <c r="C66" s="7">
        <v>-3.0424296478438801</v>
      </c>
      <c r="D66" s="7">
        <v>-3.48403249764461</v>
      </c>
    </row>
    <row r="67" spans="1:4" x14ac:dyDescent="0.2">
      <c r="A67" s="5">
        <v>2010</v>
      </c>
      <c r="B67" s="3">
        <v>79502.428219028196</v>
      </c>
      <c r="C67" s="7">
        <v>2.4966169373090898</v>
      </c>
      <c r="D67" s="7">
        <v>2.1770717821125301</v>
      </c>
    </row>
    <row r="68" spans="1:4" x14ac:dyDescent="0.2">
      <c r="A68" s="5">
        <v>2011</v>
      </c>
      <c r="B68" s="3">
        <v>80347.164568208696</v>
      </c>
      <c r="C68" s="7">
        <v>1.06252899201171</v>
      </c>
      <c r="D68" s="7">
        <v>1.0832034442297001</v>
      </c>
    </row>
    <row r="69" spans="1:4" x14ac:dyDescent="0.2">
      <c r="A69" s="5">
        <v>2012</v>
      </c>
      <c r="B69" s="3">
        <v>80487.279829913503</v>
      </c>
      <c r="C69" s="7">
        <v>0.174387313426383</v>
      </c>
      <c r="D69" s="7">
        <v>0.110596501109406</v>
      </c>
    </row>
    <row r="70" spans="1:4" x14ac:dyDescent="0.2">
      <c r="A70" s="5">
        <v>2013</v>
      </c>
      <c r="B70" s="3">
        <v>80922.698748658993</v>
      </c>
      <c r="C70" s="7">
        <v>0.54097854923869104</v>
      </c>
      <c r="D70" s="7">
        <v>0.62836697092580895</v>
      </c>
    </row>
    <row r="71" spans="1:4" x14ac:dyDescent="0.2">
      <c r="A71" s="5">
        <v>2014</v>
      </c>
      <c r="B71" s="3">
        <v>81285.498390471606</v>
      </c>
      <c r="C71" s="7">
        <v>0.44832864872612599</v>
      </c>
      <c r="D71" s="7">
        <v>1.10869353536758</v>
      </c>
    </row>
    <row r="72" spans="1:4" x14ac:dyDescent="0.2">
      <c r="A72" s="5">
        <v>2015</v>
      </c>
      <c r="B72" s="3">
        <v>80653.760300694994</v>
      </c>
      <c r="C72" s="7">
        <v>-0.77718424846452405</v>
      </c>
      <c r="D72" s="7">
        <v>0.49412361960654599</v>
      </c>
    </row>
    <row r="73" spans="1:4" x14ac:dyDescent="0.2">
      <c r="A73" s="5">
        <v>2016</v>
      </c>
      <c r="B73" s="3">
        <v>80953.179074362706</v>
      </c>
      <c r="C73" s="7">
        <v>0.37123969490258102</v>
      </c>
      <c r="D73" s="7">
        <v>0.96013168278574801</v>
      </c>
    </row>
    <row r="74" spans="1:4" x14ac:dyDescent="0.2">
      <c r="A74" s="5">
        <v>2017</v>
      </c>
      <c r="B74" s="3">
        <v>80995.199563443093</v>
      </c>
      <c r="C74" s="7">
        <v>5.1907151221053403E-2</v>
      </c>
      <c r="D74" s="7">
        <v>0.42132625166999599</v>
      </c>
    </row>
    <row r="75" spans="1:4" x14ac:dyDescent="0.2">
      <c r="A75" s="5">
        <v>2018</v>
      </c>
      <c r="B75" s="3">
        <v>83332.649955371395</v>
      </c>
      <c r="C75" s="7">
        <v>2.8859122571793101</v>
      </c>
      <c r="D75" s="7">
        <v>2.1055306727732401</v>
      </c>
    </row>
    <row r="76" spans="1:4" x14ac:dyDescent="0.2">
      <c r="A76" s="5">
        <v>2019</v>
      </c>
      <c r="B76" s="3">
        <v>83598.271990170004</v>
      </c>
      <c r="C76" s="7">
        <v>0.31874905567126399</v>
      </c>
      <c r="D76" s="7">
        <v>0.42308379451994099</v>
      </c>
    </row>
    <row r="77" spans="1:4" x14ac:dyDescent="0.2">
      <c r="A77" s="5">
        <v>2020</v>
      </c>
      <c r="B77" s="3">
        <v>80644.423636676394</v>
      </c>
      <c r="C77" s="7">
        <v>-3.5333844625890598</v>
      </c>
      <c r="D77" s="7">
        <v>-2.85415268828491</v>
      </c>
    </row>
    <row r="78" spans="1:4" x14ac:dyDescent="0.2">
      <c r="A78" s="5">
        <v>2021</v>
      </c>
      <c r="B78" s="3">
        <v>85395.639681756002</v>
      </c>
      <c r="C78" s="7">
        <v>5.8915617854560001</v>
      </c>
      <c r="D78" s="7">
        <v>4.5881921275998403</v>
      </c>
    </row>
    <row r="79" spans="1:4" x14ac:dyDescent="0.2">
      <c r="A79" s="5">
        <v>2022</v>
      </c>
      <c r="B79" s="3">
        <v>88717.094600773606</v>
      </c>
      <c r="C79" s="7">
        <v>3.88949006225099</v>
      </c>
      <c r="D79" s="7">
        <v>1.35840894527204</v>
      </c>
    </row>
    <row r="80" spans="1:4" x14ac:dyDescent="0.2">
      <c r="A80" s="8" t="s">
        <v>8</v>
      </c>
    </row>
    <row r="81" spans="1:1" x14ac:dyDescent="0.2">
      <c r="A81" t="s">
        <v>9</v>
      </c>
    </row>
    <row r="82" spans="1:1" x14ac:dyDescent="0.2">
      <c r="A82" t="s">
        <v>4</v>
      </c>
    </row>
    <row r="83" spans="1:1" x14ac:dyDescent="0.2">
      <c r="A83" t="s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3A059-C9DE-42E5-94D4-242BFB9A2D21}">
  <dimension ref="A1:N78"/>
  <sheetViews>
    <sheetView topLeftCell="A21" workbookViewId="0">
      <pane xSplit="1" topLeftCell="J1" activePane="topRight" state="frozen"/>
      <selection pane="topRight" activeCell="A43" sqref="A43:XFD43"/>
    </sheetView>
  </sheetViews>
  <sheetFormatPr baseColWidth="10" defaultRowHeight="10" x14ac:dyDescent="0.2"/>
  <cols>
    <col min="3" max="3" width="21.5546875" bestFit="1" customWidth="1"/>
    <col min="7" max="7" width="14.77734375" bestFit="1" customWidth="1"/>
    <col min="10" max="10" width="32.77734375" customWidth="1"/>
    <col min="11" max="11" width="24.109375" bestFit="1" customWidth="1"/>
  </cols>
  <sheetData>
    <row r="1" spans="1:14" x14ac:dyDescent="0.2">
      <c r="A1" t="s">
        <v>14</v>
      </c>
      <c r="B1" t="s">
        <v>15</v>
      </c>
      <c r="C1" t="s">
        <v>18</v>
      </c>
      <c r="D1" t="s">
        <v>16</v>
      </c>
      <c r="E1" t="s">
        <v>17</v>
      </c>
      <c r="F1" s="10" t="s">
        <v>24</v>
      </c>
      <c r="G1" s="10" t="s">
        <v>19</v>
      </c>
      <c r="H1" s="10" t="s">
        <v>20</v>
      </c>
      <c r="I1" s="10" t="s">
        <v>21</v>
      </c>
      <c r="J1" s="10" t="s">
        <v>22</v>
      </c>
      <c r="K1" s="10" t="s">
        <v>23</v>
      </c>
      <c r="M1" t="s">
        <v>25</v>
      </c>
      <c r="N1" t="s">
        <v>26</v>
      </c>
    </row>
    <row r="2" spans="1:14" x14ac:dyDescent="0.2">
      <c r="A2" s="5">
        <v>1948</v>
      </c>
      <c r="B2" s="3">
        <v>22691.638401349901</v>
      </c>
      <c r="C2" s="3">
        <v>4952.3436057070703</v>
      </c>
      <c r="D2">
        <v>10015</v>
      </c>
      <c r="E2">
        <f>D2/B2</f>
        <v>0.44135200036521904</v>
      </c>
      <c r="F2">
        <v>4080</v>
      </c>
      <c r="G2">
        <v>0.81031806559117037</v>
      </c>
      <c r="H2">
        <f>N2/M2</f>
        <v>0.17193213354637962</v>
      </c>
      <c r="I2">
        <f>(D2+F2)/B2</f>
        <v>0.62115391364430983</v>
      </c>
      <c r="K2">
        <v>895</v>
      </c>
      <c r="M2" s="21">
        <v>2378.1999999999998</v>
      </c>
      <c r="N2">
        <v>408.88900000000001</v>
      </c>
    </row>
    <row r="3" spans="1:14" x14ac:dyDescent="0.2">
      <c r="A3" s="5">
        <v>1949</v>
      </c>
      <c r="B3" s="3">
        <v>22402.265754361299</v>
      </c>
      <c r="C3" s="3">
        <v>4828.0745160261404</v>
      </c>
      <c r="D3">
        <v>10045</v>
      </c>
      <c r="E3">
        <f t="shared" ref="E3:E66" si="0">D3/B3</f>
        <v>0.44839214524738097</v>
      </c>
      <c r="F3">
        <v>3755</v>
      </c>
      <c r="G3">
        <v>0.81031806559117037</v>
      </c>
      <c r="H3">
        <f t="shared" ref="H3:H44" si="1">N3/M3</f>
        <v>0.17485097284584136</v>
      </c>
      <c r="I3">
        <f t="shared" ref="I3:I49" si="2">(D3+F3)/B3</f>
        <v>0.61600911940406744</v>
      </c>
      <c r="K3">
        <v>655</v>
      </c>
      <c r="M3" s="21">
        <v>2338.5</v>
      </c>
      <c r="N3">
        <v>408.88900000000001</v>
      </c>
    </row>
    <row r="4" spans="1:14" x14ac:dyDescent="0.2">
      <c r="A4" s="5">
        <v>1950</v>
      </c>
      <c r="B4" s="3">
        <v>23607.985116813499</v>
      </c>
      <c r="C4" s="3">
        <v>5029.3960623803696</v>
      </c>
      <c r="D4">
        <v>10365</v>
      </c>
      <c r="E4">
        <f t="shared" si="0"/>
        <v>0.43904636286042448</v>
      </c>
      <c r="F4">
        <v>4015</v>
      </c>
      <c r="G4">
        <v>0.81031806559117037</v>
      </c>
      <c r="H4">
        <f t="shared" si="1"/>
        <v>0.17712324019926359</v>
      </c>
      <c r="I4">
        <f t="shared" si="2"/>
        <v>0.60911593805430819</v>
      </c>
      <c r="K4">
        <v>845</v>
      </c>
      <c r="M4" s="21">
        <v>2308.5</v>
      </c>
      <c r="N4">
        <v>408.88900000000001</v>
      </c>
    </row>
    <row r="5" spans="1:14" x14ac:dyDescent="0.2">
      <c r="A5" s="5">
        <v>1951</v>
      </c>
      <c r="B5" s="3">
        <v>25874.737518223599</v>
      </c>
      <c r="C5" s="3">
        <v>5448.4602059851604</v>
      </c>
      <c r="D5">
        <v>11315</v>
      </c>
      <c r="E5">
        <f t="shared" si="0"/>
        <v>0.43729912205025601</v>
      </c>
      <c r="F5">
        <v>4270</v>
      </c>
      <c r="G5">
        <v>0.81031806559117037</v>
      </c>
      <c r="H5">
        <f t="shared" si="1"/>
        <v>0.17091878108932826</v>
      </c>
      <c r="I5">
        <f t="shared" si="2"/>
        <v>0.60232495069847458</v>
      </c>
      <c r="K5">
        <v>1255</v>
      </c>
      <c r="M5" s="21">
        <v>2392.3000000000002</v>
      </c>
      <c r="N5">
        <v>408.88900000000001</v>
      </c>
    </row>
    <row r="6" spans="1:14" x14ac:dyDescent="0.2">
      <c r="A6" s="5">
        <v>1952</v>
      </c>
      <c r="B6" s="3">
        <v>27339.686543602998</v>
      </c>
      <c r="C6" s="3">
        <v>5678.0242042788996</v>
      </c>
      <c r="D6">
        <v>12035</v>
      </c>
      <c r="E6">
        <f t="shared" si="0"/>
        <v>0.4402025597771887</v>
      </c>
      <c r="F6">
        <v>4260</v>
      </c>
      <c r="G6">
        <v>0.81031806559117037</v>
      </c>
      <c r="H6">
        <f t="shared" si="1"/>
        <v>0.16775621563961599</v>
      </c>
      <c r="I6">
        <f t="shared" si="2"/>
        <v>0.5960200009613037</v>
      </c>
      <c r="K6">
        <v>1395</v>
      </c>
      <c r="M6" s="21">
        <v>2437.4</v>
      </c>
      <c r="N6">
        <v>408.88900000000001</v>
      </c>
    </row>
    <row r="7" spans="1:14" x14ac:dyDescent="0.2">
      <c r="A7" s="5">
        <v>1953</v>
      </c>
      <c r="B7" s="3">
        <v>28696.120826361701</v>
      </c>
      <c r="C7" s="3">
        <v>5882.7635970400997</v>
      </c>
      <c r="D7">
        <v>12590</v>
      </c>
      <c r="E7">
        <f t="shared" si="0"/>
        <v>0.43873525889374537</v>
      </c>
      <c r="F7">
        <v>4390</v>
      </c>
      <c r="G7">
        <v>0.81031806559117037</v>
      </c>
      <c r="H7">
        <f t="shared" si="1"/>
        <v>0.16656713377871923</v>
      </c>
      <c r="I7">
        <f t="shared" si="2"/>
        <v>0.59171760889720393</v>
      </c>
      <c r="K7">
        <v>1540</v>
      </c>
      <c r="M7" s="21">
        <v>2454.8000000000002</v>
      </c>
      <c r="N7">
        <v>408.88900000000001</v>
      </c>
    </row>
    <row r="8" spans="1:14" x14ac:dyDescent="0.2">
      <c r="A8" s="5">
        <v>1954</v>
      </c>
      <c r="B8" s="3">
        <v>30408.242321043799</v>
      </c>
      <c r="C8" s="3">
        <v>6169.2518403415897</v>
      </c>
      <c r="D8">
        <v>13180</v>
      </c>
      <c r="E8">
        <f t="shared" si="0"/>
        <v>0.4334351147576484</v>
      </c>
      <c r="F8">
        <v>4805</v>
      </c>
      <c r="G8">
        <v>0.81031806559117037</v>
      </c>
      <c r="H8">
        <f t="shared" si="1"/>
        <v>0.16472846668278143</v>
      </c>
      <c r="I8">
        <f t="shared" si="2"/>
        <v>0.59145148246709456</v>
      </c>
      <c r="K8">
        <v>1670</v>
      </c>
      <c r="M8" s="21">
        <v>2482.1999999999998</v>
      </c>
      <c r="N8">
        <v>408.88900000000001</v>
      </c>
    </row>
    <row r="9" spans="1:14" x14ac:dyDescent="0.2">
      <c r="A9" s="5">
        <v>1955</v>
      </c>
      <c r="B9" s="3">
        <v>32801.595255511304</v>
      </c>
      <c r="C9" s="3">
        <v>6586.6657139580802</v>
      </c>
      <c r="D9">
        <v>14080</v>
      </c>
      <c r="E9">
        <f t="shared" si="0"/>
        <v>0.42924741587482051</v>
      </c>
      <c r="F9">
        <v>5025</v>
      </c>
      <c r="G9">
        <v>0.81031806559117037</v>
      </c>
      <c r="H9">
        <f t="shared" si="1"/>
        <v>0.16144391360998145</v>
      </c>
      <c r="I9">
        <f t="shared" si="2"/>
        <v>0.58244118467957717</v>
      </c>
      <c r="K9">
        <v>2050</v>
      </c>
      <c r="M9" s="21">
        <v>2532.6999999999998</v>
      </c>
      <c r="N9">
        <v>408.88900000000001</v>
      </c>
    </row>
    <row r="10" spans="1:14" x14ac:dyDescent="0.2">
      <c r="A10" s="5">
        <v>1956</v>
      </c>
      <c r="B10" s="3">
        <v>35267.291351726002</v>
      </c>
      <c r="C10" s="3">
        <v>6990.5433799258499</v>
      </c>
      <c r="D10">
        <v>15200</v>
      </c>
      <c r="E10">
        <f t="shared" si="0"/>
        <v>0.43099425607734126</v>
      </c>
      <c r="F10">
        <v>5105</v>
      </c>
      <c r="G10">
        <v>0.81031806559117037</v>
      </c>
      <c r="H10">
        <f t="shared" si="1"/>
        <v>0.15689087560432816</v>
      </c>
      <c r="I10">
        <f t="shared" si="2"/>
        <v>0.57574594537173784</v>
      </c>
      <c r="K10">
        <v>2260</v>
      </c>
      <c r="M10" s="21">
        <v>2606.1999999999998</v>
      </c>
      <c r="N10">
        <v>408.88900000000001</v>
      </c>
    </row>
    <row r="11" spans="1:14" x14ac:dyDescent="0.2">
      <c r="A11" s="5">
        <v>1957</v>
      </c>
      <c r="B11" s="3">
        <v>37515.9579626993</v>
      </c>
      <c r="C11" s="3">
        <v>7318.7588690400398</v>
      </c>
      <c r="D11">
        <v>16150</v>
      </c>
      <c r="E11">
        <f t="shared" si="0"/>
        <v>0.43048347628647349</v>
      </c>
      <c r="F11">
        <v>5500</v>
      </c>
      <c r="G11">
        <v>0.81031806559117037</v>
      </c>
      <c r="H11">
        <f t="shared" si="1"/>
        <v>0.15339473289315728</v>
      </c>
      <c r="I11">
        <f t="shared" si="2"/>
        <v>0.5770877561363561</v>
      </c>
      <c r="K11">
        <v>2440</v>
      </c>
      <c r="M11" s="21">
        <v>2665.6</v>
      </c>
      <c r="N11">
        <v>408.88900000000001</v>
      </c>
    </row>
    <row r="12" spans="1:14" x14ac:dyDescent="0.2">
      <c r="A12" s="5">
        <v>1958</v>
      </c>
      <c r="B12" s="3">
        <v>38570.962404844897</v>
      </c>
      <c r="C12" s="3">
        <v>7418.9194854481402</v>
      </c>
      <c r="D12">
        <v>16705</v>
      </c>
      <c r="E12">
        <f t="shared" si="0"/>
        <v>0.43309782692644677</v>
      </c>
      <c r="F12">
        <v>5780</v>
      </c>
      <c r="G12">
        <v>0.81031806559117037</v>
      </c>
      <c r="H12">
        <f t="shared" si="1"/>
        <v>0.15467713258937016</v>
      </c>
      <c r="I12">
        <f t="shared" si="2"/>
        <v>0.58295148987974588</v>
      </c>
      <c r="K12">
        <v>2370</v>
      </c>
      <c r="M12" s="21">
        <v>2643.5</v>
      </c>
      <c r="N12">
        <v>408.88900000000001</v>
      </c>
    </row>
    <row r="13" spans="1:14" x14ac:dyDescent="0.2">
      <c r="A13" s="5">
        <v>1959</v>
      </c>
      <c r="B13" s="3">
        <v>40964.315339312503</v>
      </c>
      <c r="C13" s="3">
        <v>7789.3735195498102</v>
      </c>
      <c r="D13">
        <v>17690</v>
      </c>
      <c r="E13">
        <f t="shared" si="0"/>
        <v>0.43183926921447452</v>
      </c>
      <c r="F13">
        <v>6135</v>
      </c>
      <c r="G13">
        <v>0.81031806559117037</v>
      </c>
      <c r="H13">
        <f t="shared" si="1"/>
        <v>0.15465958090627127</v>
      </c>
      <c r="I13">
        <f t="shared" si="2"/>
        <v>0.58160376421904214</v>
      </c>
      <c r="K13">
        <v>2480</v>
      </c>
      <c r="M13" s="21">
        <v>2643.8</v>
      </c>
      <c r="N13">
        <v>408.88900000000001</v>
      </c>
    </row>
    <row r="14" spans="1:14" ht="10.5" x14ac:dyDescent="0.2">
      <c r="A14" s="5">
        <v>1960</v>
      </c>
      <c r="B14" s="3">
        <v>45057.732574837602</v>
      </c>
      <c r="C14" s="3">
        <v>8403.1578841547107</v>
      </c>
      <c r="D14">
        <v>19215</v>
      </c>
      <c r="E14">
        <f t="shared" si="0"/>
        <v>0.42645288393252567</v>
      </c>
      <c r="F14">
        <v>6450</v>
      </c>
      <c r="G14">
        <v>0.84791262257648137</v>
      </c>
      <c r="H14">
        <f t="shared" si="1"/>
        <v>0.14063008354495601</v>
      </c>
      <c r="I14">
        <f t="shared" si="2"/>
        <v>0.56960256394110176</v>
      </c>
      <c r="J14">
        <v>25.450399999999998</v>
      </c>
      <c r="K14">
        <v>2785</v>
      </c>
      <c r="M14" s="16">
        <v>2717.1</v>
      </c>
      <c r="N14">
        <v>382.10599999999999</v>
      </c>
    </row>
    <row r="15" spans="1:14" ht="10.5" x14ac:dyDescent="0.2">
      <c r="A15" s="5">
        <v>1961</v>
      </c>
      <c r="B15" s="3">
        <v>50688.441997489303</v>
      </c>
      <c r="C15" s="3">
        <v>9196.0163275560899</v>
      </c>
      <c r="D15">
        <v>21775</v>
      </c>
      <c r="E15">
        <f t="shared" si="0"/>
        <v>0.42958511135691563</v>
      </c>
      <c r="F15">
        <v>7125</v>
      </c>
      <c r="G15">
        <v>0.84791262257648137</v>
      </c>
      <c r="H15">
        <f t="shared" si="1"/>
        <v>0.1343504096199149</v>
      </c>
      <c r="I15">
        <f t="shared" si="2"/>
        <v>0.5701497000328295</v>
      </c>
      <c r="J15">
        <v>28.2178</v>
      </c>
      <c r="K15">
        <v>3030</v>
      </c>
      <c r="M15" s="17">
        <v>2844.1</v>
      </c>
      <c r="N15">
        <v>382.10599999999999</v>
      </c>
    </row>
    <row r="16" spans="1:14" ht="10.5" x14ac:dyDescent="0.2">
      <c r="A16" s="5">
        <v>1962</v>
      </c>
      <c r="B16" s="3">
        <v>56210.636677520197</v>
      </c>
      <c r="C16" s="3">
        <v>9920.6912597105693</v>
      </c>
      <c r="D16">
        <v>24415</v>
      </c>
      <c r="E16">
        <f t="shared" si="0"/>
        <v>0.43434839815226761</v>
      </c>
      <c r="F16">
        <v>7765</v>
      </c>
      <c r="G16">
        <v>0.84791262257648137</v>
      </c>
      <c r="H16">
        <f t="shared" si="1"/>
        <v>0.12936520296577175</v>
      </c>
      <c r="I16">
        <f t="shared" si="2"/>
        <v>0.57248951269874959</v>
      </c>
      <c r="J16">
        <v>30.831</v>
      </c>
      <c r="K16">
        <v>3185</v>
      </c>
      <c r="M16" s="17">
        <v>2953.7</v>
      </c>
      <c r="N16">
        <v>382.10599999999999</v>
      </c>
    </row>
    <row r="17" spans="1:14" ht="10.5" x14ac:dyDescent="0.2">
      <c r="A17" s="5">
        <v>1963</v>
      </c>
      <c r="B17" s="3">
        <v>61811.203116110497</v>
      </c>
      <c r="C17" s="3">
        <v>10677.3541399396</v>
      </c>
      <c r="D17">
        <v>27245</v>
      </c>
      <c r="E17">
        <f t="shared" si="0"/>
        <v>0.44077770090999657</v>
      </c>
      <c r="F17">
        <v>8290</v>
      </c>
      <c r="G17">
        <v>0.84791262257648137</v>
      </c>
      <c r="H17">
        <f t="shared" si="1"/>
        <v>0.12740688873328665</v>
      </c>
      <c r="I17">
        <f t="shared" si="2"/>
        <v>0.57489578277983955</v>
      </c>
      <c r="J17">
        <v>33.200699999999998</v>
      </c>
      <c r="K17">
        <v>3415</v>
      </c>
      <c r="M17" s="18">
        <v>2999.1</v>
      </c>
      <c r="N17">
        <v>382.10599999999999</v>
      </c>
    </row>
    <row r="18" spans="1:14" ht="10.5" x14ac:dyDescent="0.2">
      <c r="A18" s="5">
        <v>1964</v>
      </c>
      <c r="B18" s="3">
        <v>68515.002771344603</v>
      </c>
      <c r="C18" s="3">
        <v>11638.356169754499</v>
      </c>
      <c r="D18">
        <v>30270</v>
      </c>
      <c r="E18">
        <f t="shared" si="0"/>
        <v>0.4418010475898278</v>
      </c>
      <c r="F18">
        <v>9040</v>
      </c>
      <c r="G18">
        <v>0.84791262257648137</v>
      </c>
      <c r="H18">
        <f t="shared" si="1"/>
        <v>0.12544517399868679</v>
      </c>
      <c r="I18">
        <f t="shared" si="2"/>
        <v>0.5737429527834863</v>
      </c>
      <c r="J18">
        <v>36.731000000000002</v>
      </c>
      <c r="K18">
        <v>3620</v>
      </c>
      <c r="M18" s="17">
        <v>3046</v>
      </c>
      <c r="N18">
        <v>382.10599999999999</v>
      </c>
    </row>
    <row r="19" spans="1:14" ht="10.5" x14ac:dyDescent="0.2">
      <c r="A19" s="5">
        <v>1965</v>
      </c>
      <c r="B19" s="3">
        <v>73380.080398839098</v>
      </c>
      <c r="C19" s="3">
        <v>12347.312872091399</v>
      </c>
      <c r="D19">
        <v>32895</v>
      </c>
      <c r="E19">
        <f t="shared" si="0"/>
        <v>0.44828241971400745</v>
      </c>
      <c r="F19">
        <v>9430</v>
      </c>
      <c r="G19">
        <v>0.84791262257648137</v>
      </c>
      <c r="H19">
        <f t="shared" si="1"/>
        <v>0.12630350709020591</v>
      </c>
      <c r="I19">
        <f t="shared" si="2"/>
        <v>0.57679140946634333</v>
      </c>
      <c r="J19">
        <v>38.8735</v>
      </c>
      <c r="K19">
        <v>3700</v>
      </c>
      <c r="M19" s="17">
        <v>3025.3</v>
      </c>
      <c r="N19">
        <v>382.10599999999999</v>
      </c>
    </row>
    <row r="20" spans="1:14" ht="10.5" x14ac:dyDescent="0.2">
      <c r="A20" s="5">
        <v>1966</v>
      </c>
      <c r="B20" s="3">
        <v>78799.788933061602</v>
      </c>
      <c r="C20" s="3">
        <v>13142.0595285293</v>
      </c>
      <c r="D20">
        <v>35045</v>
      </c>
      <c r="E20">
        <f t="shared" si="0"/>
        <v>0.44473469376637326</v>
      </c>
      <c r="F20">
        <v>9980</v>
      </c>
      <c r="G20">
        <v>0.84791262257648137</v>
      </c>
      <c r="H20">
        <f t="shared" si="1"/>
        <v>0.12678966055015431</v>
      </c>
      <c r="I20">
        <f t="shared" si="2"/>
        <v>0.57138477919335018</v>
      </c>
      <c r="J20">
        <v>42.265799999999999</v>
      </c>
      <c r="K20">
        <v>4080</v>
      </c>
      <c r="M20" s="17">
        <v>3013.7</v>
      </c>
      <c r="N20">
        <v>382.10599999999999</v>
      </c>
    </row>
    <row r="21" spans="1:14" ht="10.5" x14ac:dyDescent="0.2">
      <c r="A21" s="5">
        <v>1967</v>
      </c>
      <c r="B21" s="3">
        <v>84822.3571485102</v>
      </c>
      <c r="C21" s="3">
        <v>13990.1628151922</v>
      </c>
      <c r="D21">
        <v>37975</v>
      </c>
      <c r="E21">
        <f t="shared" si="0"/>
        <v>0.4477003619872521</v>
      </c>
      <c r="F21">
        <v>10480</v>
      </c>
      <c r="G21">
        <v>0.84791262257648137</v>
      </c>
      <c r="H21">
        <f t="shared" si="1"/>
        <v>0.1261200778955012</v>
      </c>
      <c r="I21">
        <f t="shared" si="2"/>
        <v>0.57125269361665043</v>
      </c>
      <c r="J21">
        <v>45.146799999999999</v>
      </c>
      <c r="K21">
        <v>4235</v>
      </c>
      <c r="M21" s="18">
        <v>3029.7</v>
      </c>
      <c r="N21">
        <v>382.10599999999999</v>
      </c>
    </row>
    <row r="22" spans="1:14" ht="10.5" x14ac:dyDescent="0.2">
      <c r="A22" s="5">
        <v>1968</v>
      </c>
      <c r="B22" s="3">
        <v>90573.6385074071</v>
      </c>
      <c r="C22" s="3">
        <v>14770.6520723103</v>
      </c>
      <c r="D22">
        <v>40540</v>
      </c>
      <c r="E22">
        <f t="shared" si="0"/>
        <v>0.44759160245819918</v>
      </c>
      <c r="F22">
        <v>10645</v>
      </c>
      <c r="G22">
        <v>0.84791262257648137</v>
      </c>
      <c r="H22">
        <f t="shared" si="1"/>
        <v>0.12536286089238846</v>
      </c>
      <c r="I22">
        <f t="shared" si="2"/>
        <v>0.56512028050870555</v>
      </c>
      <c r="J22">
        <v>48.368699999999997</v>
      </c>
      <c r="K22">
        <v>4950</v>
      </c>
      <c r="M22" s="17">
        <v>3048</v>
      </c>
      <c r="N22">
        <v>382.10599999999999</v>
      </c>
    </row>
    <row r="23" spans="1:14" ht="10.5" x14ac:dyDescent="0.2">
      <c r="A23" s="5">
        <v>1969</v>
      </c>
      <c r="B23" s="3">
        <v>98139.527506794504</v>
      </c>
      <c r="C23" s="3">
        <v>15798.3785426263</v>
      </c>
      <c r="D23">
        <v>43580</v>
      </c>
      <c r="E23">
        <f t="shared" si="0"/>
        <v>0.44406164475351506</v>
      </c>
      <c r="F23">
        <v>11315</v>
      </c>
      <c r="G23">
        <v>0.84791262257648137</v>
      </c>
      <c r="H23">
        <f t="shared" si="1"/>
        <v>0.12332365091660211</v>
      </c>
      <c r="I23">
        <f t="shared" si="2"/>
        <v>0.55935667711666381</v>
      </c>
      <c r="J23">
        <v>52.369599999999998</v>
      </c>
      <c r="K23">
        <v>5445</v>
      </c>
      <c r="M23" s="17">
        <v>3098.4</v>
      </c>
      <c r="N23">
        <v>382.10599999999999</v>
      </c>
    </row>
    <row r="24" spans="1:14" ht="10.5" x14ac:dyDescent="0.2">
      <c r="A24" s="5">
        <v>1970</v>
      </c>
      <c r="B24" s="3">
        <v>109316.545996726</v>
      </c>
      <c r="C24" s="3">
        <v>17443.2018504429</v>
      </c>
      <c r="D24">
        <v>48965</v>
      </c>
      <c r="E24">
        <f t="shared" si="0"/>
        <v>0.44791938451354374</v>
      </c>
      <c r="F24">
        <v>12310</v>
      </c>
      <c r="G24">
        <v>0.89561873263597391</v>
      </c>
      <c r="H24">
        <f t="shared" si="1"/>
        <v>9.9507716785998401E-2</v>
      </c>
      <c r="I24">
        <f t="shared" si="2"/>
        <v>0.56052813818170921</v>
      </c>
      <c r="J24">
        <v>57.531100000000002</v>
      </c>
      <c r="K24">
        <v>5675</v>
      </c>
      <c r="M24" s="17">
        <v>3142.5</v>
      </c>
      <c r="N24">
        <v>312.70299999999997</v>
      </c>
    </row>
    <row r="25" spans="1:14" ht="10.5" x14ac:dyDescent="0.2">
      <c r="A25" s="5">
        <v>1971</v>
      </c>
      <c r="B25" s="3">
        <v>124183.065735761</v>
      </c>
      <c r="C25" s="3">
        <v>19577.066002746698</v>
      </c>
      <c r="D25">
        <v>56760</v>
      </c>
      <c r="E25">
        <f t="shared" si="0"/>
        <v>0.45706715053061231</v>
      </c>
      <c r="F25">
        <v>13970</v>
      </c>
      <c r="G25">
        <v>0.89561873263597391</v>
      </c>
      <c r="H25">
        <f t="shared" si="1"/>
        <v>9.7762458575626834E-2</v>
      </c>
      <c r="I25">
        <f t="shared" si="2"/>
        <v>0.56956236006043359</v>
      </c>
      <c r="J25">
        <v>63.980400000000003</v>
      </c>
      <c r="K25">
        <v>5585</v>
      </c>
      <c r="M25" s="18">
        <v>3198.6</v>
      </c>
      <c r="N25">
        <v>312.70299999999997</v>
      </c>
    </row>
    <row r="26" spans="1:14" ht="10.5" x14ac:dyDescent="0.2">
      <c r="A26" s="5">
        <v>1972</v>
      </c>
      <c r="B26" s="3">
        <v>140719.50679179301</v>
      </c>
      <c r="C26" s="3">
        <v>21982.720694869</v>
      </c>
      <c r="D26">
        <v>64345</v>
      </c>
      <c r="E26">
        <f t="shared" si="0"/>
        <v>0.45725714555839181</v>
      </c>
      <c r="F26">
        <v>15280</v>
      </c>
      <c r="G26">
        <v>0.89561873263597391</v>
      </c>
      <c r="H26">
        <f t="shared" si="1"/>
        <v>9.6429937091402476E-2</v>
      </c>
      <c r="I26">
        <f t="shared" si="2"/>
        <v>0.56584194910384567</v>
      </c>
      <c r="J26">
        <v>71.902799999999999</v>
      </c>
      <c r="K26">
        <v>6350</v>
      </c>
      <c r="M26" s="17">
        <v>3242.8</v>
      </c>
      <c r="N26">
        <v>312.70299999999997</v>
      </c>
    </row>
    <row r="27" spans="1:14" ht="10.5" x14ac:dyDescent="0.2">
      <c r="A27" s="5">
        <v>1973</v>
      </c>
      <c r="B27" s="3">
        <v>156815.86028052901</v>
      </c>
      <c r="C27" s="3">
        <v>24345.971611948498</v>
      </c>
      <c r="D27">
        <v>73325</v>
      </c>
      <c r="E27">
        <f t="shared" si="0"/>
        <v>0.46758663230127606</v>
      </c>
      <c r="F27">
        <v>16445</v>
      </c>
      <c r="G27">
        <v>0.89561873263597391</v>
      </c>
      <c r="H27">
        <f t="shared" si="1"/>
        <v>9.5438119945063321E-2</v>
      </c>
      <c r="I27">
        <f t="shared" si="2"/>
        <v>0.57245485143792096</v>
      </c>
      <c r="J27">
        <v>78.086399999999998</v>
      </c>
      <c r="K27">
        <v>7005</v>
      </c>
      <c r="M27" s="17">
        <v>3276.5</v>
      </c>
      <c r="N27">
        <v>312.70299999999997</v>
      </c>
    </row>
    <row r="28" spans="1:14" ht="10.5" x14ac:dyDescent="0.2">
      <c r="A28" s="5">
        <v>1974</v>
      </c>
      <c r="B28" s="3">
        <v>170127.002042001</v>
      </c>
      <c r="C28" s="3">
        <v>26335.481846107701</v>
      </c>
      <c r="D28">
        <v>81395</v>
      </c>
      <c r="E28">
        <f t="shared" si="0"/>
        <v>0.47843669154826568</v>
      </c>
      <c r="F28">
        <v>16985</v>
      </c>
      <c r="G28">
        <v>0.89561873263597391</v>
      </c>
      <c r="H28">
        <f t="shared" si="1"/>
        <v>9.552850247449135E-2</v>
      </c>
      <c r="I28">
        <f t="shared" si="2"/>
        <v>0.57827387080924353</v>
      </c>
      <c r="J28">
        <v>82.944699999999997</v>
      </c>
      <c r="K28">
        <v>7815</v>
      </c>
      <c r="M28" s="17">
        <v>3273.4</v>
      </c>
      <c r="N28">
        <v>312.70299999999997</v>
      </c>
    </row>
    <row r="29" spans="1:14" ht="10.5" x14ac:dyDescent="0.2">
      <c r="A29" s="5">
        <v>1975</v>
      </c>
      <c r="B29" s="3">
        <v>168987.597244484</v>
      </c>
      <c r="C29" s="3">
        <v>26389.793559587601</v>
      </c>
      <c r="D29">
        <v>83370</v>
      </c>
      <c r="E29">
        <f t="shared" si="0"/>
        <v>0.49334981595947458</v>
      </c>
      <c r="F29">
        <v>15445</v>
      </c>
      <c r="G29">
        <v>0.89561873263597391</v>
      </c>
      <c r="H29">
        <f t="shared" si="1"/>
        <v>0.10062038452256455</v>
      </c>
      <c r="I29">
        <f t="shared" si="2"/>
        <v>0.58474705606375776</v>
      </c>
      <c r="J29">
        <v>78.470600000000005</v>
      </c>
      <c r="K29">
        <v>5310</v>
      </c>
      <c r="M29" s="18">
        <v>3107.75</v>
      </c>
      <c r="N29">
        <v>312.70299999999997</v>
      </c>
    </row>
    <row r="30" spans="1:14" ht="10.5" x14ac:dyDescent="0.2">
      <c r="A30" s="5">
        <v>1976</v>
      </c>
      <c r="B30" s="3">
        <v>171163.92069371001</v>
      </c>
      <c r="C30" s="3">
        <v>27025.968982380899</v>
      </c>
      <c r="D30">
        <v>84365</v>
      </c>
      <c r="E30">
        <f t="shared" si="0"/>
        <v>0.49289008839057447</v>
      </c>
      <c r="F30">
        <v>15315</v>
      </c>
      <c r="G30">
        <v>0.89561873263597391</v>
      </c>
      <c r="H30">
        <f t="shared" si="1"/>
        <v>0.10358691511387162</v>
      </c>
      <c r="I30">
        <f t="shared" si="2"/>
        <v>0.58236572050936364</v>
      </c>
      <c r="J30">
        <v>80.165400000000005</v>
      </c>
      <c r="K30">
        <v>6040</v>
      </c>
      <c r="M30" s="17">
        <v>3018.75</v>
      </c>
      <c r="N30">
        <v>312.70299999999997</v>
      </c>
    </row>
    <row r="31" spans="1:14" ht="10.5" x14ac:dyDescent="0.2">
      <c r="A31" s="5">
        <v>1977</v>
      </c>
      <c r="B31" s="3">
        <v>175781.82585190199</v>
      </c>
      <c r="C31" s="3">
        <v>27829.3265068814</v>
      </c>
      <c r="D31">
        <v>86485</v>
      </c>
      <c r="E31">
        <f t="shared" si="0"/>
        <v>0.4920019437781043</v>
      </c>
      <c r="F31">
        <v>15500</v>
      </c>
      <c r="G31">
        <v>0.89561873263597391</v>
      </c>
      <c r="H31">
        <f t="shared" si="1"/>
        <v>0.1031427393419642</v>
      </c>
      <c r="I31">
        <f t="shared" si="2"/>
        <v>0.58017943269017713</v>
      </c>
      <c r="J31">
        <v>82.489099999999993</v>
      </c>
      <c r="K31">
        <v>7410</v>
      </c>
      <c r="M31" s="17">
        <v>3031.75</v>
      </c>
      <c r="N31">
        <v>312.70299999999997</v>
      </c>
    </row>
    <row r="32" spans="1:14" ht="10.5" x14ac:dyDescent="0.2">
      <c r="A32" s="5">
        <v>1978</v>
      </c>
      <c r="B32" s="3">
        <v>182877.48429993301</v>
      </c>
      <c r="C32" s="3">
        <v>28878.882042787802</v>
      </c>
      <c r="D32">
        <v>90735</v>
      </c>
      <c r="E32">
        <f t="shared" si="0"/>
        <v>0.49615183819560688</v>
      </c>
      <c r="F32">
        <v>16010</v>
      </c>
      <c r="G32">
        <v>0.89561873263597391</v>
      </c>
      <c r="H32">
        <f t="shared" si="1"/>
        <v>0.10212377531025472</v>
      </c>
      <c r="I32">
        <f t="shared" si="2"/>
        <v>0.58369678699719019</v>
      </c>
      <c r="J32">
        <v>84.073599999999999</v>
      </c>
      <c r="K32">
        <v>7575</v>
      </c>
      <c r="M32" s="17">
        <v>3062</v>
      </c>
      <c r="N32">
        <v>312.70299999999997</v>
      </c>
    </row>
    <row r="33" spans="1:14" ht="10.5" x14ac:dyDescent="0.2">
      <c r="A33" s="5">
        <v>1979</v>
      </c>
      <c r="B33" s="3">
        <v>191160.77631997899</v>
      </c>
      <c r="C33" s="3">
        <v>30100.077520450701</v>
      </c>
      <c r="D33">
        <v>95485</v>
      </c>
      <c r="E33">
        <f t="shared" si="0"/>
        <v>0.49950100558375099</v>
      </c>
      <c r="F33">
        <v>17030</v>
      </c>
      <c r="G33">
        <v>0.89561873263597391</v>
      </c>
      <c r="H33">
        <f t="shared" si="1"/>
        <v>0.10104305678972453</v>
      </c>
      <c r="I33">
        <f t="shared" si="2"/>
        <v>0.58858831903708164</v>
      </c>
      <c r="J33">
        <v>86.946399999999997</v>
      </c>
      <c r="K33">
        <v>9105</v>
      </c>
      <c r="M33" s="18">
        <v>3094.75</v>
      </c>
      <c r="N33">
        <v>312.70299999999997</v>
      </c>
    </row>
    <row r="34" spans="1:14" ht="10.5" x14ac:dyDescent="0.2">
      <c r="A34" s="5">
        <v>1980</v>
      </c>
      <c r="B34" s="3">
        <v>205370.17900647799</v>
      </c>
      <c r="C34" s="3">
        <v>32163.3224127871</v>
      </c>
      <c r="D34">
        <v>102760</v>
      </c>
      <c r="E34">
        <f t="shared" si="0"/>
        <v>0.50036475839444361</v>
      </c>
      <c r="F34">
        <v>17545</v>
      </c>
      <c r="G34">
        <v>0.90798928508851751</v>
      </c>
      <c r="H34">
        <f t="shared" si="1"/>
        <v>9.4379785462589044E-2</v>
      </c>
      <c r="I34">
        <f t="shared" si="2"/>
        <v>0.58579585693502867</v>
      </c>
      <c r="J34">
        <v>92.759900000000002</v>
      </c>
      <c r="K34">
        <v>9605</v>
      </c>
      <c r="M34" s="17">
        <v>3165.9215851729195</v>
      </c>
      <c r="N34">
        <v>298.79899999999998</v>
      </c>
    </row>
    <row r="35" spans="1:14" ht="10.5" x14ac:dyDescent="0.2">
      <c r="A35" s="5">
        <v>1981</v>
      </c>
      <c r="B35" s="3">
        <v>220471.24658502199</v>
      </c>
      <c r="C35" s="3">
        <v>34292.344916950598</v>
      </c>
      <c r="D35">
        <v>111540</v>
      </c>
      <c r="E35">
        <f t="shared" si="0"/>
        <v>0.50591631211640098</v>
      </c>
      <c r="F35">
        <v>18785</v>
      </c>
      <c r="G35">
        <v>0.90798928508851751</v>
      </c>
      <c r="H35">
        <f t="shared" si="1"/>
        <v>9.2221856305821609E-2</v>
      </c>
      <c r="I35">
        <f t="shared" si="2"/>
        <v>0.59112016654626109</v>
      </c>
      <c r="J35">
        <v>98.658900000000003</v>
      </c>
      <c r="K35">
        <v>10800</v>
      </c>
      <c r="M35" s="17">
        <v>3240.0020122034557</v>
      </c>
      <c r="N35">
        <v>298.79899999999998</v>
      </c>
    </row>
    <row r="36" spans="1:14" ht="10.5" x14ac:dyDescent="0.2">
      <c r="A36" s="5">
        <v>1982</v>
      </c>
      <c r="B36" s="3">
        <v>233572.54542695</v>
      </c>
      <c r="C36" s="3">
        <v>36116.280480667301</v>
      </c>
      <c r="D36">
        <v>119810</v>
      </c>
      <c r="E36">
        <f t="shared" si="0"/>
        <v>0.51294555950913623</v>
      </c>
      <c r="F36">
        <v>19370</v>
      </c>
      <c r="G36">
        <v>0.90798928508851751</v>
      </c>
      <c r="H36">
        <f t="shared" si="1"/>
        <v>9.1759782630002881E-2</v>
      </c>
      <c r="I36">
        <f t="shared" si="2"/>
        <v>0.59587482657943058</v>
      </c>
      <c r="J36">
        <v>100.2698</v>
      </c>
      <c r="K36">
        <v>10710</v>
      </c>
      <c r="M36" s="17">
        <v>3256.317652852646</v>
      </c>
      <c r="N36">
        <v>298.79899999999998</v>
      </c>
    </row>
    <row r="37" spans="1:14" ht="10.5" x14ac:dyDescent="0.2">
      <c r="A37" s="5">
        <v>1983</v>
      </c>
      <c r="B37" s="3">
        <v>240628.98190004801</v>
      </c>
      <c r="C37" s="3">
        <v>37122.787715171202</v>
      </c>
      <c r="D37">
        <v>125310</v>
      </c>
      <c r="E37">
        <f t="shared" si="0"/>
        <v>0.52076021354755608</v>
      </c>
      <c r="F37">
        <v>19910</v>
      </c>
      <c r="G37">
        <v>0.90798928508851751</v>
      </c>
      <c r="H37">
        <f t="shared" si="1"/>
        <v>9.1753337932068482E-2</v>
      </c>
      <c r="I37">
        <f t="shared" si="2"/>
        <v>0.60350170147135973</v>
      </c>
      <c r="J37">
        <v>101.4293</v>
      </c>
      <c r="K37">
        <v>11490</v>
      </c>
      <c r="M37" s="18">
        <v>3256.5463745986235</v>
      </c>
      <c r="N37">
        <v>298.79899999999998</v>
      </c>
    </row>
    <row r="38" spans="1:14" ht="10.5" x14ac:dyDescent="0.2">
      <c r="A38" s="5">
        <v>1984</v>
      </c>
      <c r="B38" s="3">
        <v>257187.146814017</v>
      </c>
      <c r="C38" s="3">
        <v>39535.940890817001</v>
      </c>
      <c r="D38">
        <v>130490</v>
      </c>
      <c r="E38">
        <f t="shared" si="0"/>
        <v>0.50737372227377631</v>
      </c>
      <c r="F38">
        <v>20900</v>
      </c>
      <c r="G38">
        <v>0.90798928508851751</v>
      </c>
      <c r="H38">
        <f t="shared" si="1"/>
        <v>9.0870746217852294E-2</v>
      </c>
      <c r="I38">
        <f t="shared" si="2"/>
        <v>0.58863750337211274</v>
      </c>
      <c r="J38">
        <v>114.14149999999999</v>
      </c>
      <c r="K38">
        <v>13735</v>
      </c>
      <c r="M38" s="17">
        <v>3288.1759249964043</v>
      </c>
      <c r="N38">
        <v>298.79899999999998</v>
      </c>
    </row>
    <row r="39" spans="1:14" ht="10.5" x14ac:dyDescent="0.2">
      <c r="A39" s="5">
        <v>1985</v>
      </c>
      <c r="B39" s="3">
        <v>272689.72958685202</v>
      </c>
      <c r="C39" s="3">
        <v>41738.302708048803</v>
      </c>
      <c r="D39">
        <v>138335</v>
      </c>
      <c r="E39">
        <f t="shared" si="0"/>
        <v>0.50729816707651298</v>
      </c>
      <c r="F39">
        <v>21330</v>
      </c>
      <c r="G39">
        <v>0.90798928508851751</v>
      </c>
      <c r="H39">
        <f t="shared" si="1"/>
        <v>8.9078930647984708E-2</v>
      </c>
      <c r="I39">
        <f t="shared" si="2"/>
        <v>0.58551893480515738</v>
      </c>
      <c r="J39">
        <v>120.2159</v>
      </c>
      <c r="K39">
        <v>16440</v>
      </c>
      <c r="M39" s="17">
        <v>3354.3173209024139</v>
      </c>
      <c r="N39">
        <v>298.79899999999998</v>
      </c>
    </row>
    <row r="40" spans="1:14" ht="10.5" x14ac:dyDescent="0.2">
      <c r="A40" s="5">
        <v>1986</v>
      </c>
      <c r="B40" s="3">
        <v>286186.85867399798</v>
      </c>
      <c r="C40" s="3">
        <v>43540.140036814097</v>
      </c>
      <c r="D40">
        <v>146745</v>
      </c>
      <c r="E40">
        <f t="shared" si="0"/>
        <v>0.51275939321574715</v>
      </c>
      <c r="F40">
        <v>22075</v>
      </c>
      <c r="G40">
        <v>0.90798928508851751</v>
      </c>
      <c r="H40">
        <f t="shared" si="1"/>
        <v>8.7102910581183815E-2</v>
      </c>
      <c r="I40">
        <f t="shared" si="2"/>
        <v>0.58989431164729589</v>
      </c>
      <c r="J40">
        <v>122.9331</v>
      </c>
      <c r="K40">
        <v>16950</v>
      </c>
      <c r="M40" s="17">
        <v>3430.4134960163692</v>
      </c>
      <c r="N40">
        <v>298.79899999999998</v>
      </c>
    </row>
    <row r="41" spans="1:14" ht="10.5" x14ac:dyDescent="0.2">
      <c r="A41" s="5">
        <v>1987</v>
      </c>
      <c r="B41" s="3">
        <v>297101.27501493198</v>
      </c>
      <c r="C41" s="3">
        <v>44886.045683998098</v>
      </c>
      <c r="D41">
        <v>153900</v>
      </c>
      <c r="E41">
        <f t="shared" si="0"/>
        <v>0.51800518187700528</v>
      </c>
      <c r="F41">
        <v>23375</v>
      </c>
      <c r="G41">
        <v>0.90798928508851751</v>
      </c>
      <c r="H41">
        <f t="shared" si="1"/>
        <v>8.5004592274624105E-2</v>
      </c>
      <c r="I41">
        <f t="shared" si="2"/>
        <v>0.59668205729204749</v>
      </c>
      <c r="J41">
        <v>124.6545</v>
      </c>
      <c r="K41">
        <v>16800</v>
      </c>
      <c r="M41" s="18">
        <v>3515.0924438843358</v>
      </c>
      <c r="N41">
        <v>298.79899999999998</v>
      </c>
    </row>
    <row r="42" spans="1:14" ht="10.5" x14ac:dyDescent="0.2">
      <c r="A42" s="5">
        <v>1988</v>
      </c>
      <c r="B42" s="3">
        <v>315400.59655969002</v>
      </c>
      <c r="C42" s="3">
        <v>47275.559415356503</v>
      </c>
      <c r="D42">
        <v>163030</v>
      </c>
      <c r="E42">
        <f t="shared" si="0"/>
        <v>0.51689819796883718</v>
      </c>
      <c r="F42">
        <v>25520</v>
      </c>
      <c r="G42">
        <v>0.90798928508851751</v>
      </c>
      <c r="H42">
        <f t="shared" si="1"/>
        <v>8.2848028979770241E-2</v>
      </c>
      <c r="I42">
        <f t="shared" si="2"/>
        <v>0.59781117111589432</v>
      </c>
      <c r="J42">
        <v>133.06559999999999</v>
      </c>
      <c r="K42">
        <v>17170</v>
      </c>
      <c r="M42" s="17">
        <v>3606.5915348808171</v>
      </c>
      <c r="N42">
        <v>298.79899999999998</v>
      </c>
    </row>
    <row r="43" spans="1:14" ht="10.5" x14ac:dyDescent="0.2">
      <c r="A43" s="5">
        <v>1989</v>
      </c>
      <c r="B43" s="3">
        <v>340440.35481450998</v>
      </c>
      <c r="C43" s="3">
        <v>50637.8444184209</v>
      </c>
      <c r="D43">
        <v>174295</v>
      </c>
      <c r="E43">
        <f t="shared" si="0"/>
        <v>0.51196927019702232</v>
      </c>
      <c r="F43">
        <v>27165</v>
      </c>
      <c r="G43">
        <v>0.90798928508851751</v>
      </c>
      <c r="H43">
        <f>N43/M43</f>
        <v>8.0680018384333557E-2</v>
      </c>
      <c r="I43">
        <f t="shared" si="2"/>
        <v>0.59176298329781185</v>
      </c>
      <c r="J43">
        <v>146.56139999999999</v>
      </c>
      <c r="K43">
        <v>19635</v>
      </c>
      <c r="M43" s="17">
        <v>3703.5068407721228</v>
      </c>
      <c r="N43">
        <v>298.79899999999998</v>
      </c>
    </row>
    <row r="44" spans="1:14" ht="10.5" x14ac:dyDescent="0.2">
      <c r="A44" s="5">
        <v>1990</v>
      </c>
      <c r="B44" s="3">
        <v>369198.75676288898</v>
      </c>
      <c r="C44" s="3">
        <v>54766.826227685298</v>
      </c>
      <c r="D44" s="11">
        <v>202800.67314469401</v>
      </c>
      <c r="E44">
        <f t="shared" si="0"/>
        <v>0.54929944760062932</v>
      </c>
      <c r="F44">
        <v>27750</v>
      </c>
      <c r="G44">
        <v>0.89609540737029436</v>
      </c>
      <c r="H44">
        <f t="shared" si="1"/>
        <v>0</v>
      </c>
      <c r="I44">
        <f t="shared" si="2"/>
        <v>0.62446221424510617</v>
      </c>
      <c r="J44">
        <v>158.76240000000001</v>
      </c>
      <c r="K44">
        <v>18840</v>
      </c>
      <c r="L44" s="11">
        <v>83044.061380323401</v>
      </c>
      <c r="M44" s="17">
        <v>3820.6608304688034</v>
      </c>
    </row>
    <row r="45" spans="1:14" ht="10.5" x14ac:dyDescent="0.25">
      <c r="A45" s="5">
        <v>1991</v>
      </c>
      <c r="B45" s="3">
        <v>385605.02940351597</v>
      </c>
      <c r="C45" s="3">
        <v>56459.706239633502</v>
      </c>
      <c r="D45" s="11">
        <v>217466.706518397</v>
      </c>
      <c r="E45">
        <f t="shared" si="0"/>
        <v>0.56396231878715775</v>
      </c>
      <c r="F45" s="9">
        <v>28170</v>
      </c>
      <c r="G45" s="12">
        <v>81.974000000000004</v>
      </c>
      <c r="H45" s="14">
        <v>18.026</v>
      </c>
      <c r="I45">
        <f t="shared" si="2"/>
        <v>0.63701634519229966</v>
      </c>
      <c r="J45">
        <v>161.6224</v>
      </c>
      <c r="K45">
        <f t="shared" ref="K45:K76" si="3">(J45*1000)/B45</f>
        <v>0.41913976135116848</v>
      </c>
      <c r="L45" s="11">
        <v>88107.831841252206</v>
      </c>
      <c r="M45" s="18">
        <v>4027.2947193727105</v>
      </c>
    </row>
    <row r="46" spans="1:14" ht="10.5" x14ac:dyDescent="0.25">
      <c r="A46" s="5">
        <v>1992</v>
      </c>
      <c r="B46" s="3">
        <v>393625.50931912899</v>
      </c>
      <c r="C46" s="3">
        <v>57057.362897133004</v>
      </c>
      <c r="D46" s="11">
        <v>224600.77410991199</v>
      </c>
      <c r="E46">
        <f t="shared" si="0"/>
        <v>0.57059506762763834</v>
      </c>
      <c r="F46" s="9">
        <v>27130</v>
      </c>
      <c r="G46" s="13">
        <v>82.043999999999997</v>
      </c>
      <c r="H46" s="15">
        <v>17.956</v>
      </c>
      <c r="I46">
        <f t="shared" si="2"/>
        <v>0.63951844621386855</v>
      </c>
      <c r="J46">
        <v>163.28399999999999</v>
      </c>
      <c r="K46">
        <f t="shared" si="3"/>
        <v>0.41482067633888708</v>
      </c>
      <c r="L46" s="11">
        <v>90726.387680209693</v>
      </c>
      <c r="M46" s="17">
        <v>3973.2331661046251</v>
      </c>
    </row>
    <row r="47" spans="1:14" ht="10.5" x14ac:dyDescent="0.25">
      <c r="A47" s="5">
        <v>1993</v>
      </c>
      <c r="B47" s="3">
        <v>402258.16983367101</v>
      </c>
      <c r="C47" s="3">
        <v>57740.064580526603</v>
      </c>
      <c r="D47" s="11">
        <v>227848.39402909001</v>
      </c>
      <c r="E47">
        <f t="shared" si="0"/>
        <v>0.56642328513378015</v>
      </c>
      <c r="F47" s="9">
        <v>26870.003200636671</v>
      </c>
      <c r="G47" s="12">
        <v>82.064999999999998</v>
      </c>
      <c r="H47" s="14">
        <v>17.934999999999999</v>
      </c>
      <c r="I47">
        <f t="shared" si="2"/>
        <v>0.63322119059769433</v>
      </c>
      <c r="J47">
        <v>168.91460000000001</v>
      </c>
      <c r="K47">
        <f t="shared" si="3"/>
        <v>0.41991589647475447</v>
      </c>
      <c r="L47" s="11">
        <v>90942.753836996504</v>
      </c>
      <c r="M47" s="17">
        <v>3943.7836740630255</v>
      </c>
    </row>
    <row r="48" spans="1:14" ht="10.5" x14ac:dyDescent="0.25">
      <c r="A48" s="5">
        <v>1994</v>
      </c>
      <c r="B48" s="3">
        <v>412190.66274303198</v>
      </c>
      <c r="C48" s="3">
        <v>58559.2136269939</v>
      </c>
      <c r="D48" s="11">
        <v>229062.39726967301</v>
      </c>
      <c r="E48">
        <f t="shared" si="0"/>
        <v>0.55571952005248393</v>
      </c>
      <c r="F48" s="9">
        <v>27795.047929287117</v>
      </c>
      <c r="G48" s="13">
        <v>82.096000000000004</v>
      </c>
      <c r="H48" s="15">
        <v>17.904</v>
      </c>
      <c r="I48">
        <f t="shared" si="2"/>
        <v>0.62315202263349245</v>
      </c>
      <c r="J48">
        <v>177.3426</v>
      </c>
      <c r="K48">
        <f t="shared" si="3"/>
        <v>0.43024409825255788</v>
      </c>
      <c r="L48" s="11">
        <v>90920.168343557802</v>
      </c>
      <c r="M48" s="17">
        <v>3921.974278911131</v>
      </c>
    </row>
    <row r="49" spans="1:13" ht="10.5" x14ac:dyDescent="0.25">
      <c r="A49" s="5">
        <v>1995</v>
      </c>
      <c r="B49" s="3">
        <v>417228.34076434199</v>
      </c>
      <c r="C49" s="3">
        <v>58802.0807030996</v>
      </c>
      <c r="D49" s="11">
        <v>233449.80979917999</v>
      </c>
      <c r="E49">
        <f t="shared" si="0"/>
        <v>0.55952529344366042</v>
      </c>
      <c r="F49" s="9">
        <v>28319.95097250049</v>
      </c>
      <c r="G49" s="12">
        <v>82.146000000000001</v>
      </c>
      <c r="H49" s="14">
        <v>17.853999999999999</v>
      </c>
      <c r="I49">
        <f t="shared" si="2"/>
        <v>0.62740167720181961</v>
      </c>
      <c r="J49">
        <v>174.38759999999999</v>
      </c>
      <c r="K49">
        <f t="shared" si="3"/>
        <v>0.41796681328150054</v>
      </c>
      <c r="L49" s="11">
        <v>89107.310249706803</v>
      </c>
      <c r="M49" s="18">
        <v>3915.5841523348768</v>
      </c>
    </row>
    <row r="50" spans="1:13" ht="10.5" x14ac:dyDescent="0.2">
      <c r="A50" s="5">
        <v>1996</v>
      </c>
      <c r="B50" s="3">
        <v>420368.49391285703</v>
      </c>
      <c r="C50" s="3">
        <v>58953.0083662127</v>
      </c>
      <c r="D50" s="11">
        <v>235485.65779043001</v>
      </c>
      <c r="E50">
        <f t="shared" si="0"/>
        <v>0.56018864686668579</v>
      </c>
      <c r="G50" s="13">
        <v>82.176000000000002</v>
      </c>
      <c r="H50" s="15">
        <v>17.824000000000002</v>
      </c>
      <c r="I50">
        <f>(D50/B50)*((G50/100) +(H50/100))/(G50/100)</f>
        <v>0.68169373888566709</v>
      </c>
      <c r="J50">
        <v>177.79839999999999</v>
      </c>
      <c r="K50">
        <f t="shared" si="3"/>
        <v>0.42295843426567037</v>
      </c>
      <c r="L50" s="11">
        <v>89252.520484023305</v>
      </c>
      <c r="M50" s="17">
        <v>3904.6577920566669</v>
      </c>
    </row>
    <row r="51" spans="1:13" ht="10.5" x14ac:dyDescent="0.2">
      <c r="A51" s="5">
        <v>1997</v>
      </c>
      <c r="B51" s="3">
        <v>427826.11331308598</v>
      </c>
      <c r="C51" s="3">
        <v>59832.435117913403</v>
      </c>
      <c r="D51" s="11">
        <v>237996.34587251401</v>
      </c>
      <c r="E51">
        <f t="shared" si="0"/>
        <v>0.55629223758566304</v>
      </c>
      <c r="G51" s="12">
        <v>81.623000000000005</v>
      </c>
      <c r="H51" s="14">
        <v>18.376999999999999</v>
      </c>
      <c r="I51">
        <f t="shared" ref="I51:I76" si="4">(D51/B51)*((G51/100) +(H51/100))/(G51/100)</f>
        <v>0.68153858297987457</v>
      </c>
      <c r="J51">
        <v>181.85509999999999</v>
      </c>
      <c r="K51">
        <f t="shared" si="3"/>
        <v>0.42506778885401331</v>
      </c>
      <c r="L51" s="11">
        <v>89512.660561867495</v>
      </c>
      <c r="M51" s="17">
        <v>3898.9661314529258</v>
      </c>
    </row>
    <row r="52" spans="1:13" ht="10.5" x14ac:dyDescent="0.2">
      <c r="A52" s="5">
        <v>1998</v>
      </c>
      <c r="B52" s="3">
        <v>439954.87869814102</v>
      </c>
      <c r="C52" s="3">
        <v>61354.433245930202</v>
      </c>
      <c r="D52" s="11">
        <v>241257.99299185499</v>
      </c>
      <c r="E52">
        <f t="shared" si="0"/>
        <v>0.5483698548945638</v>
      </c>
      <c r="G52" s="13">
        <v>82.188999999999993</v>
      </c>
      <c r="H52" s="15">
        <v>17.811</v>
      </c>
      <c r="I52">
        <f t="shared" si="4"/>
        <v>0.66720589725457635</v>
      </c>
      <c r="J52">
        <v>188.82419999999999</v>
      </c>
      <c r="K52">
        <f t="shared" si="3"/>
        <v>0.42918992183640453</v>
      </c>
      <c r="L52" s="11">
        <v>91997.931661470706</v>
      </c>
      <c r="M52" s="17">
        <v>3950.7208928943437</v>
      </c>
    </row>
    <row r="53" spans="1:13" ht="10.5" x14ac:dyDescent="0.2">
      <c r="A53" s="5">
        <v>1999</v>
      </c>
      <c r="B53" s="3">
        <v>447465.78693746601</v>
      </c>
      <c r="C53" s="3">
        <v>62063.313850084</v>
      </c>
      <c r="D53" s="11">
        <v>246725.58935462599</v>
      </c>
      <c r="E53">
        <f t="shared" si="0"/>
        <v>0.55138425452202511</v>
      </c>
      <c r="G53" s="12">
        <v>82.018000000000001</v>
      </c>
      <c r="H53" s="14">
        <v>17.981999999999999</v>
      </c>
      <c r="I53">
        <f t="shared" si="4"/>
        <v>0.67227225063037999</v>
      </c>
      <c r="J53">
        <v>187.74379999999999</v>
      </c>
      <c r="K53">
        <f t="shared" si="3"/>
        <v>0.41957129568486418</v>
      </c>
      <c r="L53" s="11">
        <v>96696.135408289105</v>
      </c>
      <c r="M53" s="18">
        <v>3982.8840716743075</v>
      </c>
    </row>
    <row r="54" spans="1:13" ht="10.5" x14ac:dyDescent="0.2">
      <c r="A54" s="5">
        <v>2000</v>
      </c>
      <c r="B54" s="3">
        <v>471540.03834387503</v>
      </c>
      <c r="C54" s="3">
        <v>65047.124584445999</v>
      </c>
      <c r="D54" s="11">
        <v>256476.89880802401</v>
      </c>
      <c r="E54">
        <f t="shared" si="0"/>
        <v>0.54391330099732871</v>
      </c>
      <c r="G54" s="13">
        <v>81.983999999999995</v>
      </c>
      <c r="H54" s="15">
        <v>18.015999999999998</v>
      </c>
      <c r="I54">
        <f t="shared" si="4"/>
        <v>0.6634383550416284</v>
      </c>
      <c r="J54">
        <v>199.21770000000001</v>
      </c>
      <c r="K54">
        <f t="shared" si="3"/>
        <v>0.4224831059938936</v>
      </c>
      <c r="L54" s="11">
        <v>102827.507201165</v>
      </c>
      <c r="M54" s="17">
        <v>4021.7879266195991</v>
      </c>
    </row>
    <row r="55" spans="1:13" ht="10.5" x14ac:dyDescent="0.2">
      <c r="A55" s="5">
        <v>2001</v>
      </c>
      <c r="B55" s="3">
        <v>483636.918238318</v>
      </c>
      <c r="C55" s="3">
        <v>66429.518145070804</v>
      </c>
      <c r="D55" s="11">
        <v>271242.72563812399</v>
      </c>
      <c r="E55">
        <f t="shared" si="0"/>
        <v>0.56083957905063364</v>
      </c>
      <c r="G55" s="12">
        <v>82.840999999999994</v>
      </c>
      <c r="H55" s="14">
        <v>17.158999999999999</v>
      </c>
      <c r="I55">
        <f t="shared" si="4"/>
        <v>0.6770072537157128</v>
      </c>
      <c r="J55">
        <v>197.91720000000001</v>
      </c>
      <c r="K55">
        <f t="shared" si="3"/>
        <v>0.40922682395903015</v>
      </c>
      <c r="L55" s="11">
        <v>109047.170698995</v>
      </c>
      <c r="M55" s="17">
        <v>4088.6935737682315</v>
      </c>
    </row>
    <row r="56" spans="1:13" ht="10.5" x14ac:dyDescent="0.2">
      <c r="A56" s="5">
        <v>2002</v>
      </c>
      <c r="B56" s="3">
        <v>482077.19700752298</v>
      </c>
      <c r="C56" s="3">
        <v>65734.208113836998</v>
      </c>
      <c r="D56" s="11">
        <v>278887.59129889199</v>
      </c>
      <c r="E56">
        <f t="shared" si="0"/>
        <v>0.57851230680496146</v>
      </c>
      <c r="G56" s="13">
        <v>83.052999999999997</v>
      </c>
      <c r="H56" s="15">
        <v>16.946999999999999</v>
      </c>
      <c r="I56">
        <f t="shared" si="4"/>
        <v>0.69655798924176304</v>
      </c>
      <c r="J56">
        <v>190.34219999999999</v>
      </c>
      <c r="K56">
        <f t="shared" si="3"/>
        <v>0.39483759277879643</v>
      </c>
      <c r="L56" s="11">
        <v>112022.534314722</v>
      </c>
      <c r="M56" s="17">
        <v>4117.9089882341686</v>
      </c>
    </row>
    <row r="57" spans="1:13" ht="10.5" x14ac:dyDescent="0.2">
      <c r="A57" s="5">
        <v>2003</v>
      </c>
      <c r="B57" s="3">
        <v>487606.51886742201</v>
      </c>
      <c r="C57" s="3">
        <v>65999.866522255106</v>
      </c>
      <c r="D57" s="11">
        <v>279543.18958396401</v>
      </c>
      <c r="E57">
        <f t="shared" si="0"/>
        <v>0.57329666189300998</v>
      </c>
      <c r="G57" s="12">
        <v>82.49</v>
      </c>
      <c r="H57" s="14">
        <v>17.510000000000002</v>
      </c>
      <c r="I57">
        <f t="shared" si="4"/>
        <v>0.69498928584435693</v>
      </c>
      <c r="J57">
        <v>194.8913</v>
      </c>
      <c r="K57">
        <f t="shared" si="3"/>
        <v>0.3996896933467578</v>
      </c>
      <c r="L57" s="11">
        <v>114945.253402906</v>
      </c>
      <c r="M57" s="18">
        <v>4103.2174591301882</v>
      </c>
    </row>
    <row r="58" spans="1:13" ht="10.5" x14ac:dyDescent="0.2">
      <c r="A58" s="5">
        <v>2004</v>
      </c>
      <c r="B58" s="3">
        <v>502265.68002611899</v>
      </c>
      <c r="C58" s="3">
        <v>67523.349110846204</v>
      </c>
      <c r="D58" s="11">
        <v>283295.96074798697</v>
      </c>
      <c r="E58">
        <f t="shared" si="0"/>
        <v>0.56403607097593234</v>
      </c>
      <c r="G58" s="13">
        <v>83.772999999999996</v>
      </c>
      <c r="H58" s="15">
        <v>16.227</v>
      </c>
      <c r="I58">
        <f t="shared" si="4"/>
        <v>0.6732910018453826</v>
      </c>
      <c r="J58">
        <v>206.0033</v>
      </c>
      <c r="K58">
        <f t="shared" si="3"/>
        <v>0.41014807141369353</v>
      </c>
      <c r="L58" s="11">
        <v>117396.62845785799</v>
      </c>
      <c r="M58" s="17">
        <v>4114.5643529719291</v>
      </c>
    </row>
    <row r="59" spans="1:13" ht="10.5" x14ac:dyDescent="0.2">
      <c r="A59" s="5">
        <v>2005</v>
      </c>
      <c r="B59" s="3">
        <v>520848.31534546602</v>
      </c>
      <c r="C59" s="3">
        <v>69610.072122264202</v>
      </c>
      <c r="D59" s="11">
        <v>292039.621862731</v>
      </c>
      <c r="E59">
        <f t="shared" si="0"/>
        <v>0.56069994518275101</v>
      </c>
      <c r="G59" s="12">
        <v>83.978999999999999</v>
      </c>
      <c r="H59" s="14">
        <v>16.021000000000001</v>
      </c>
      <c r="I59">
        <f t="shared" si="4"/>
        <v>0.66766685145423377</v>
      </c>
      <c r="J59">
        <v>215.80269999999999</v>
      </c>
      <c r="K59">
        <f t="shared" si="3"/>
        <v>0.41432926562671762</v>
      </c>
      <c r="L59" s="11">
        <v>120639.300951989</v>
      </c>
      <c r="M59" s="17">
        <v>4144.6636091727305</v>
      </c>
    </row>
    <row r="60" spans="1:13" ht="10.5" x14ac:dyDescent="0.2">
      <c r="A60" s="5">
        <v>2006</v>
      </c>
      <c r="B60" s="3">
        <v>553721.55162867298</v>
      </c>
      <c r="C60" s="3">
        <v>73582.885479503399</v>
      </c>
      <c r="D60" s="11">
        <v>302798.73162812297</v>
      </c>
      <c r="E60">
        <f t="shared" si="0"/>
        <v>0.54684295877141609</v>
      </c>
      <c r="G60" s="13">
        <v>84.078999999999994</v>
      </c>
      <c r="H60" s="15">
        <v>15.920999999999999</v>
      </c>
      <c r="I60">
        <f t="shared" si="4"/>
        <v>0.65039184430287711</v>
      </c>
      <c r="J60">
        <v>235.88300000000001</v>
      </c>
      <c r="K60">
        <f t="shared" si="3"/>
        <v>0.42599570001599596</v>
      </c>
      <c r="L60" s="11">
        <v>124954.152149022</v>
      </c>
      <c r="M60" s="17">
        <v>4234.9321061172695</v>
      </c>
    </row>
    <row r="61" spans="1:13" ht="10.5" x14ac:dyDescent="0.2">
      <c r="A61" s="5">
        <v>2007</v>
      </c>
      <c r="B61" s="3">
        <v>589085.15540166805</v>
      </c>
      <c r="C61" s="3">
        <v>77627.006788306593</v>
      </c>
      <c r="D61" s="11">
        <v>319444.91833093099</v>
      </c>
      <c r="E61">
        <f t="shared" si="0"/>
        <v>0.54227290469256062</v>
      </c>
      <c r="G61" s="12">
        <v>83.850999999999999</v>
      </c>
      <c r="H61" s="14">
        <v>16.149000000000001</v>
      </c>
      <c r="I61">
        <f t="shared" si="4"/>
        <v>0.6467101223510282</v>
      </c>
      <c r="J61">
        <v>252.3887</v>
      </c>
      <c r="K61">
        <f t="shared" si="3"/>
        <v>0.42844179264355869</v>
      </c>
      <c r="L61" s="11">
        <v>131370.70009739799</v>
      </c>
      <c r="M61" s="18">
        <v>4344.2744162789022</v>
      </c>
    </row>
    <row r="62" spans="1:13" ht="10.5" x14ac:dyDescent="0.2">
      <c r="A62" s="5">
        <v>2008</v>
      </c>
      <c r="B62" s="3">
        <v>614407.71934156399</v>
      </c>
      <c r="C62" s="3">
        <v>79999.8436665357</v>
      </c>
      <c r="D62" s="11">
        <v>333724.74995421601</v>
      </c>
      <c r="E62">
        <f t="shared" si="0"/>
        <v>0.5431649692029511</v>
      </c>
      <c r="G62" s="13">
        <v>84.122</v>
      </c>
      <c r="H62" s="15">
        <v>15.878</v>
      </c>
      <c r="I62">
        <f t="shared" si="4"/>
        <v>0.64568717957603372</v>
      </c>
      <c r="J62">
        <v>261.06630000000001</v>
      </c>
      <c r="K62">
        <f t="shared" si="3"/>
        <v>0.42490725910763988</v>
      </c>
      <c r="L62" s="11">
        <v>140022.535601465</v>
      </c>
      <c r="M62" s="17">
        <v>4448.2630219087687</v>
      </c>
    </row>
    <row r="63" spans="1:13" ht="10.5" x14ac:dyDescent="0.2">
      <c r="A63" s="5">
        <v>2009</v>
      </c>
      <c r="B63" s="3">
        <v>603039.07363026298</v>
      </c>
      <c r="C63" s="3">
        <v>77565.904704596294</v>
      </c>
      <c r="D63" s="11">
        <v>341694.91738766298</v>
      </c>
      <c r="E63">
        <f t="shared" si="0"/>
        <v>0.56662152143919609</v>
      </c>
      <c r="G63" s="12">
        <v>84.75</v>
      </c>
      <c r="H63" s="14">
        <v>15.25</v>
      </c>
      <c r="I63">
        <f t="shared" si="4"/>
        <v>0.66857996629993632</v>
      </c>
      <c r="J63">
        <v>243.71850000000001</v>
      </c>
      <c r="K63">
        <f t="shared" si="3"/>
        <v>0.4041504284835602</v>
      </c>
      <c r="L63" s="11">
        <v>147028.097129442</v>
      </c>
      <c r="M63" s="17">
        <v>4469.1149849350713</v>
      </c>
    </row>
    <row r="64" spans="1:13" ht="10.5" x14ac:dyDescent="0.2">
      <c r="A64" s="5">
        <v>2010</v>
      </c>
      <c r="B64" s="3">
        <v>624545.11854587297</v>
      </c>
      <c r="C64" s="3">
        <v>79502.428219028196</v>
      </c>
      <c r="D64" s="11">
        <v>346213.92728690302</v>
      </c>
      <c r="E64">
        <f t="shared" si="0"/>
        <v>0.55434574221473731</v>
      </c>
      <c r="G64" s="13">
        <v>84.29</v>
      </c>
      <c r="H64" s="15">
        <v>15.71</v>
      </c>
      <c r="I64">
        <f t="shared" si="4"/>
        <v>0.65766489763285951</v>
      </c>
      <c r="J64">
        <v>260.68849999999998</v>
      </c>
      <c r="K64">
        <f t="shared" si="3"/>
        <v>0.41740539195464443</v>
      </c>
      <c r="L64" s="11">
        <v>148073.66206838499</v>
      </c>
      <c r="M64" s="19">
        <v>4481.7112809997016</v>
      </c>
    </row>
    <row r="65" spans="1:13" ht="10.5" x14ac:dyDescent="0.2">
      <c r="A65" s="5">
        <v>2011</v>
      </c>
      <c r="B65" s="3">
        <v>635738.744235166</v>
      </c>
      <c r="C65" s="3">
        <v>80347.164568208696</v>
      </c>
      <c r="D65" s="11">
        <v>358630.17819183401</v>
      </c>
      <c r="E65">
        <f t="shared" si="0"/>
        <v>0.56411565512384942</v>
      </c>
      <c r="G65" s="12">
        <v>84.512</v>
      </c>
      <c r="H65" s="14">
        <v>15.488</v>
      </c>
      <c r="I65">
        <f t="shared" si="4"/>
        <v>0.6674976986982315</v>
      </c>
      <c r="J65">
        <v>259.20830000000001</v>
      </c>
      <c r="K65">
        <f t="shared" si="3"/>
        <v>0.40772770631093758</v>
      </c>
      <c r="L65" s="11">
        <v>150510.877292955</v>
      </c>
      <c r="M65" s="20">
        <v>4597.5811827164152</v>
      </c>
    </row>
    <row r="66" spans="1:13" ht="10.5" x14ac:dyDescent="0.2">
      <c r="A66" s="5">
        <v>2012</v>
      </c>
      <c r="B66" s="3">
        <v>643645.58906792197</v>
      </c>
      <c r="C66" s="3">
        <v>80487.279829913503</v>
      </c>
      <c r="D66" s="11">
        <v>367413.49320133001</v>
      </c>
      <c r="E66">
        <f t="shared" si="0"/>
        <v>0.57083199114809435</v>
      </c>
      <c r="G66" s="13">
        <v>84.667000000000002</v>
      </c>
      <c r="H66" s="15">
        <v>15.333</v>
      </c>
      <c r="I66">
        <f t="shared" si="4"/>
        <v>0.67420835880342322</v>
      </c>
      <c r="J66">
        <v>259.2799</v>
      </c>
      <c r="K66">
        <f t="shared" si="3"/>
        <v>0.40283022893929749</v>
      </c>
      <c r="L66" s="11">
        <v>148271.61800965501</v>
      </c>
      <c r="M66" s="19">
        <v>4679.4670233281286</v>
      </c>
    </row>
    <row r="67" spans="1:13" ht="10.5" x14ac:dyDescent="0.2">
      <c r="A67" s="5">
        <v>2013</v>
      </c>
      <c r="B67" s="3">
        <v>654611.66897032096</v>
      </c>
      <c r="C67" s="3">
        <v>80922.698748658993</v>
      </c>
      <c r="D67" s="11">
        <v>375538.71603500698</v>
      </c>
      <c r="E67">
        <f t="shared" ref="E67:E77" si="5">D67/B67</f>
        <v>0.57368167088392263</v>
      </c>
      <c r="G67" s="12">
        <v>84.590999999999994</v>
      </c>
      <c r="H67" s="14">
        <v>15.409000000000001</v>
      </c>
      <c r="I67">
        <f t="shared" si="4"/>
        <v>0.67818286919875959</v>
      </c>
      <c r="J67">
        <v>261.41309999999999</v>
      </c>
      <c r="K67">
        <f t="shared" si="3"/>
        <v>0.39934072732188347</v>
      </c>
      <c r="L67" s="11">
        <v>152760.167570866</v>
      </c>
      <c r="M67" s="19">
        <v>4736.0498069874093</v>
      </c>
    </row>
    <row r="68" spans="1:13" ht="10.5" x14ac:dyDescent="0.2">
      <c r="A68" s="5">
        <v>2014</v>
      </c>
      <c r="B68" s="3">
        <v>665618.37446688698</v>
      </c>
      <c r="C68" s="3">
        <v>81285.498390471606</v>
      </c>
      <c r="D68" s="11">
        <v>382407.51520155597</v>
      </c>
      <c r="E68">
        <f t="shared" si="5"/>
        <v>0.57451466166004994</v>
      </c>
      <c r="G68" s="13">
        <v>84.757000000000005</v>
      </c>
      <c r="H68" s="15">
        <v>15.243</v>
      </c>
      <c r="I68">
        <f t="shared" si="4"/>
        <v>0.67783741951703091</v>
      </c>
      <c r="J68">
        <v>266.34679999999997</v>
      </c>
      <c r="K68">
        <f t="shared" si="3"/>
        <v>0.40014941025828027</v>
      </c>
      <c r="L68" s="11">
        <v>156327.239966166</v>
      </c>
      <c r="M68" s="19">
        <v>4825.2498842221212</v>
      </c>
    </row>
    <row r="69" spans="1:13" ht="10.5" x14ac:dyDescent="0.2">
      <c r="A69" s="5">
        <v>2015</v>
      </c>
      <c r="B69" s="3">
        <v>668006.38169943495</v>
      </c>
      <c r="C69" s="3">
        <v>80653.760300694994</v>
      </c>
      <c r="D69" s="11">
        <v>389458.59034959099</v>
      </c>
      <c r="E69">
        <f t="shared" si="5"/>
        <v>0.583016272028409</v>
      </c>
      <c r="G69" s="12">
        <v>85.025000000000006</v>
      </c>
      <c r="H69" s="14">
        <v>14.975</v>
      </c>
      <c r="I69">
        <f t="shared" si="4"/>
        <v>0.68569982008633812</v>
      </c>
      <c r="J69">
        <v>261.90879999999999</v>
      </c>
      <c r="K69">
        <f t="shared" si="3"/>
        <v>0.39207529624746029</v>
      </c>
      <c r="L69" s="11">
        <v>155196.29762435201</v>
      </c>
      <c r="M69" s="20">
        <v>4899.1548135165867</v>
      </c>
    </row>
    <row r="70" spans="1:13" ht="10.5" x14ac:dyDescent="0.2">
      <c r="A70" s="5">
        <v>2016</v>
      </c>
      <c r="B70" s="3">
        <v>677848.330564167</v>
      </c>
      <c r="C70" s="3">
        <v>80953.179074362706</v>
      </c>
      <c r="D70" s="11">
        <v>393544.10309939802</v>
      </c>
      <c r="E70">
        <f t="shared" si="5"/>
        <v>0.58057840575022857</v>
      </c>
      <c r="G70" s="13">
        <v>84.994</v>
      </c>
      <c r="H70" s="15">
        <v>15.006</v>
      </c>
      <c r="I70">
        <f t="shared" si="4"/>
        <v>0.68308163605693173</v>
      </c>
      <c r="J70">
        <v>267.39780000000002</v>
      </c>
      <c r="K70">
        <f t="shared" si="3"/>
        <v>0.39448028112342964</v>
      </c>
      <c r="L70" s="11">
        <v>157212.381906553</v>
      </c>
      <c r="M70" s="19">
        <v>4967.2681786888961</v>
      </c>
    </row>
    <row r="71" spans="1:13" ht="10.5" x14ac:dyDescent="0.2">
      <c r="A71" s="5">
        <v>2017</v>
      </c>
      <c r="B71" s="3">
        <v>684558.46747829102</v>
      </c>
      <c r="C71" s="3">
        <v>80995.199563443093</v>
      </c>
      <c r="D71" s="11">
        <v>399554.97811885999</v>
      </c>
      <c r="E71">
        <f t="shared" si="5"/>
        <v>0.58366815560795149</v>
      </c>
      <c r="G71" s="12">
        <v>85.114999999999995</v>
      </c>
      <c r="H71" s="14">
        <v>14.885</v>
      </c>
      <c r="I71">
        <f t="shared" si="4"/>
        <v>0.68574065159836872</v>
      </c>
      <c r="J71">
        <v>268.04340000000002</v>
      </c>
      <c r="K71">
        <f t="shared" si="3"/>
        <v>0.3915566204116821</v>
      </c>
      <c r="L71" s="11">
        <v>159381.534434147</v>
      </c>
      <c r="M71" s="19">
        <v>5012.5500061877892</v>
      </c>
    </row>
    <row r="72" spans="1:13" ht="10.5" x14ac:dyDescent="0.2">
      <c r="A72" s="5">
        <v>2018</v>
      </c>
      <c r="B72" s="3">
        <v>709521.55649554206</v>
      </c>
      <c r="C72" s="3">
        <v>83332.649955371395</v>
      </c>
      <c r="D72" s="11">
        <v>408220.31318877498</v>
      </c>
      <c r="E72">
        <f t="shared" si="5"/>
        <v>0.57534589252657875</v>
      </c>
      <c r="G72" s="13">
        <v>85.263000000000005</v>
      </c>
      <c r="H72" s="15">
        <v>14.737</v>
      </c>
      <c r="I72">
        <f t="shared" si="4"/>
        <v>0.67478964207989256</v>
      </c>
      <c r="J72">
        <v>284.75670000000002</v>
      </c>
      <c r="K72">
        <f t="shared" si="3"/>
        <v>0.40133622071535913</v>
      </c>
      <c r="L72" s="11">
        <v>164212.51495544199</v>
      </c>
      <c r="M72" s="19">
        <v>5064.5479840404714</v>
      </c>
    </row>
    <row r="73" spans="1:13" ht="10.5" x14ac:dyDescent="0.2">
      <c r="A73" s="5">
        <v>2019</v>
      </c>
      <c r="B73" s="3">
        <v>716878.58983186504</v>
      </c>
      <c r="C73" s="3">
        <v>83598.271990170004</v>
      </c>
      <c r="D73" s="11">
        <v>420283.61040504702</v>
      </c>
      <c r="E73">
        <f t="shared" si="5"/>
        <v>0.58626888341527861</v>
      </c>
      <c r="G73" s="12">
        <v>85.671999999999997</v>
      </c>
      <c r="H73" s="14">
        <v>14.327999999999999</v>
      </c>
      <c r="I73">
        <f t="shared" si="4"/>
        <v>0.68431796084517527</v>
      </c>
      <c r="J73">
        <v>280.24849999999998</v>
      </c>
      <c r="K73">
        <f t="shared" si="3"/>
        <v>0.39092881831737897</v>
      </c>
      <c r="L73" s="11">
        <v>167688.67055546</v>
      </c>
      <c r="M73" s="20">
        <v>5101.7295585128613</v>
      </c>
    </row>
    <row r="74" spans="1:13" ht="10.5" x14ac:dyDescent="0.2">
      <c r="A74" s="5">
        <v>2020</v>
      </c>
      <c r="B74" s="3">
        <v>696619.95867014595</v>
      </c>
      <c r="C74" s="3">
        <v>80644.423636676394</v>
      </c>
      <c r="D74" s="11">
        <v>415364.09563542198</v>
      </c>
      <c r="E74">
        <f t="shared" si="5"/>
        <v>0.59625638121014501</v>
      </c>
      <c r="G74" s="13">
        <v>85.710999999999999</v>
      </c>
      <c r="H74" s="15">
        <v>14.289</v>
      </c>
      <c r="I74">
        <f t="shared" si="4"/>
        <v>0.69565911167778349</v>
      </c>
      <c r="J74">
        <v>266.68079999999998</v>
      </c>
      <c r="K74">
        <f t="shared" si="3"/>
        <v>0.38282107292632866</v>
      </c>
      <c r="L74" s="11">
        <v>170230.975185396</v>
      </c>
      <c r="M74" s="20">
        <v>5076.2074952133789</v>
      </c>
    </row>
    <row r="75" spans="1:13" ht="10.5" x14ac:dyDescent="0.2">
      <c r="A75" s="5">
        <v>2021</v>
      </c>
      <c r="B75" s="3">
        <v>743330.23111145105</v>
      </c>
      <c r="C75" s="3">
        <v>85395.639681756002</v>
      </c>
      <c r="D75" s="11">
        <v>432789.56729558698</v>
      </c>
      <c r="E75">
        <f t="shared" si="5"/>
        <v>0.58223054731470592</v>
      </c>
      <c r="G75" s="12">
        <v>84.36</v>
      </c>
      <c r="H75" s="14">
        <v>15.64</v>
      </c>
      <c r="I75">
        <f t="shared" si="4"/>
        <v>0.69017371658926729</v>
      </c>
      <c r="J75">
        <v>297.44740000000002</v>
      </c>
      <c r="K75">
        <f t="shared" si="3"/>
        <v>0.40015512291925381</v>
      </c>
      <c r="L75" s="11">
        <v>175218.71225963201</v>
      </c>
      <c r="M75" s="20">
        <v>5105.4193417727138</v>
      </c>
    </row>
    <row r="76" spans="1:13" ht="10.5" x14ac:dyDescent="0.2">
      <c r="A76" s="5">
        <v>2022</v>
      </c>
      <c r="B76" s="3">
        <v>781460.26937037404</v>
      </c>
      <c r="C76" s="3">
        <v>88717.094600773606</v>
      </c>
      <c r="D76" s="11">
        <v>456623.189102359</v>
      </c>
      <c r="E76">
        <f t="shared" si="5"/>
        <v>0.58432041525318024</v>
      </c>
      <c r="G76" s="13">
        <v>83.649000000000001</v>
      </c>
      <c r="H76" s="15">
        <v>16.350999999999999</v>
      </c>
      <c r="I76">
        <f t="shared" si="4"/>
        <v>0.69853843471312305</v>
      </c>
      <c r="J76">
        <v>307.25720000000001</v>
      </c>
      <c r="K76">
        <f t="shared" si="3"/>
        <v>0.3931833927367267</v>
      </c>
      <c r="L76" s="11">
        <v>181392.30392386101</v>
      </c>
      <c r="M76" s="20">
        <v>5181.2133628826386</v>
      </c>
    </row>
    <row r="77" spans="1:13" ht="10.5" x14ac:dyDescent="0.2">
      <c r="A77" s="5">
        <v>2023</v>
      </c>
      <c r="B77" s="11">
        <v>795290.52391173597</v>
      </c>
      <c r="C77" s="11"/>
      <c r="D77" s="11">
        <v>471759.92477935599</v>
      </c>
      <c r="E77">
        <f t="shared" si="5"/>
        <v>0.59319193501633305</v>
      </c>
      <c r="L77" s="11">
        <v>186829.954556785</v>
      </c>
      <c r="M77" s="20">
        <v>5301.1726335441799</v>
      </c>
    </row>
    <row r="78" spans="1:13" x14ac:dyDescent="0.2">
      <c r="C78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PIB, longue série</vt:lpstr>
      <vt:lpstr>PIB par tête, longue série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U80857517</dc:creator>
  <cp:lastModifiedBy>Celâl Guney</cp:lastModifiedBy>
  <dcterms:created xsi:type="dcterms:W3CDTF">2023-08-16T14:22:33Z</dcterms:created>
  <dcterms:modified xsi:type="dcterms:W3CDTF">2024-05-06T09:05:32Z</dcterms:modified>
</cp:coreProperties>
</file>