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8_{0A1A67B0-9900-C645-8394-CD0263DB62DB}" xr6:coauthVersionLast="47" xr6:coauthVersionMax="47" xr10:uidLastSave="{00000000-0000-0000-0000-000000000000}"/>
  <bookViews>
    <workbookView xWindow="0" yWindow="740" windowWidth="34560" windowHeight="21600" activeTab="3" xr2:uid="{00000000-000D-0000-FFFF-FFFF00000000}"/>
  </bookViews>
  <sheets>
    <sheet name="Constraints" sheetId="2" r:id="rId1"/>
    <sheet name="Locations" sheetId="6" r:id="rId2"/>
    <sheet name="Solve-It" sheetId="1" r:id="rId3"/>
    <sheet name="Solution" sheetId="3" r:id="rId4"/>
  </sheets>
  <definedNames>
    <definedName name="solver_adj" localSheetId="3" hidden="1">Solution!$B$6:$B$19</definedName>
    <definedName name="solver_adj" localSheetId="2" hidden="1">'Solve-It'!$B$6:$B$19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2</definedName>
    <definedName name="solver_eng" localSheetId="2" hidden="1">2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Solution!$B$6:$B$19</definedName>
    <definedName name="solver_lhs1" localSheetId="2" hidden="1">'Solve-It'!$B$6:$B$19</definedName>
    <definedName name="solver_lhs2" localSheetId="3" hidden="1">Solution!$B$6:$B$19</definedName>
    <definedName name="solver_lhs2" localSheetId="2" hidden="1">'Solve-It'!$B$6:$B$19</definedName>
    <definedName name="solver_lhs3" localSheetId="3" hidden="1">Solution!$M$6:$M$13</definedName>
    <definedName name="solver_lhs3" localSheetId="2" hidden="1">'Solve-It'!$M$6:$M$13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3</definedName>
    <definedName name="solver_num" localSheetId="2" hidden="1">3</definedName>
    <definedName name="solver_nwt" localSheetId="3" hidden="1">1</definedName>
    <definedName name="solver_nwt" localSheetId="2" hidden="1">1</definedName>
    <definedName name="solver_opt" localSheetId="3" hidden="1">Solution!$F$2</definedName>
    <definedName name="solver_opt" localSheetId="2" hidden="1">'Solve-It'!$F$2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el1" localSheetId="3" hidden="1">1</definedName>
    <definedName name="solver_rel1" localSheetId="2" hidden="1">1</definedName>
    <definedName name="solver_rel2" localSheetId="3" hidden="1">3</definedName>
    <definedName name="solver_rel2" localSheetId="2" hidden="1">3</definedName>
    <definedName name="solver_rel3" localSheetId="3" hidden="1">2</definedName>
    <definedName name="solver_rel3" localSheetId="2" hidden="1">2</definedName>
    <definedName name="solver_rhs1" localSheetId="3" hidden="1">Solution!$G$6:$G$19</definedName>
    <definedName name="solver_rhs1" localSheetId="2" hidden="1">'Solve-It'!$G$6:$G$19</definedName>
    <definedName name="solver_rhs2" localSheetId="3" hidden="1">0</definedName>
    <definedName name="solver_rhs2" localSheetId="2" hidden="1">0</definedName>
    <definedName name="solver_rhs3" localSheetId="3" hidden="1">Solution!$N$6:$N$13</definedName>
    <definedName name="solver_rhs3" localSheetId="2" hidden="1">'Solve-It'!$N$6:$N$13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1</definedName>
    <definedName name="solver_typ" localSheetId="2" hidden="1">1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3" l="1"/>
  <c r="D19" i="3"/>
  <c r="F18" i="3"/>
  <c r="D18" i="3"/>
  <c r="F17" i="3"/>
  <c r="D17" i="3"/>
  <c r="F16" i="3"/>
  <c r="D16" i="3"/>
  <c r="F15" i="3"/>
  <c r="D15" i="3"/>
  <c r="F14" i="3"/>
  <c r="D14" i="3"/>
  <c r="L13" i="3"/>
  <c r="K13" i="3"/>
  <c r="F13" i="3"/>
  <c r="D13" i="3"/>
  <c r="L12" i="3"/>
  <c r="K12" i="3"/>
  <c r="F12" i="3"/>
  <c r="D12" i="3"/>
  <c r="L11" i="3"/>
  <c r="M11" i="3" s="1"/>
  <c r="K11" i="3"/>
  <c r="F11" i="3"/>
  <c r="D11" i="3"/>
  <c r="L10" i="3"/>
  <c r="K10" i="3"/>
  <c r="M10" i="3" s="1"/>
  <c r="F10" i="3"/>
  <c r="D10" i="3"/>
  <c r="L9" i="3"/>
  <c r="K9" i="3"/>
  <c r="M9" i="3" s="1"/>
  <c r="F9" i="3"/>
  <c r="D9" i="3"/>
  <c r="L8" i="3"/>
  <c r="K8" i="3"/>
  <c r="M8" i="3" s="1"/>
  <c r="F8" i="3"/>
  <c r="D8" i="3"/>
  <c r="L7" i="3"/>
  <c r="K7" i="3"/>
  <c r="F7" i="3"/>
  <c r="D7" i="3"/>
  <c r="L6" i="3"/>
  <c r="K6" i="3"/>
  <c r="M6" i="3" s="1"/>
  <c r="F6" i="3"/>
  <c r="D6" i="3"/>
  <c r="F2" i="3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6" i="1"/>
  <c r="D19" i="1"/>
  <c r="M12" i="3" l="1"/>
  <c r="M7" i="3"/>
  <c r="M13" i="3"/>
  <c r="D10" i="1"/>
  <c r="F2" i="1"/>
  <c r="L7" i="1"/>
  <c r="L8" i="1"/>
  <c r="L9" i="1"/>
  <c r="L10" i="1"/>
  <c r="L11" i="1"/>
  <c r="L12" i="1"/>
  <c r="L13" i="1"/>
  <c r="K7" i="1"/>
  <c r="K8" i="1"/>
  <c r="K9" i="1"/>
  <c r="K10" i="1"/>
  <c r="K11" i="1"/>
  <c r="K12" i="1"/>
  <c r="K13" i="1"/>
  <c r="K6" i="1"/>
  <c r="L6" i="1"/>
  <c r="D7" i="1"/>
  <c r="D8" i="1"/>
  <c r="D9" i="1"/>
  <c r="D11" i="1"/>
  <c r="D12" i="1"/>
  <c r="D13" i="1"/>
  <c r="D14" i="1"/>
  <c r="D15" i="1"/>
  <c r="D16" i="1"/>
  <c r="D17" i="1"/>
  <c r="D18" i="1"/>
  <c r="D6" i="1"/>
  <c r="M6" i="1" l="1"/>
  <c r="M11" i="1"/>
  <c r="M8" i="1"/>
  <c r="M13" i="1"/>
  <c r="M10" i="1"/>
  <c r="M9" i="1"/>
  <c r="M7" i="1"/>
  <c r="M12" i="1"/>
</calcChain>
</file>

<file path=xl/sharedStrings.xml><?xml version="1.0" encoding="utf-8"?>
<sst xmlns="http://schemas.openxmlformats.org/spreadsheetml/2006/main" count="64" uniqueCount="24">
  <si>
    <t>Maximal Flow -&gt;</t>
  </si>
  <si>
    <t>Units of Flow</t>
  </si>
  <si>
    <t>Links</t>
  </si>
  <si>
    <t>Upper Bound</t>
  </si>
  <si>
    <t>Supply / Demand</t>
  </si>
  <si>
    <t>From</t>
  </si>
  <si>
    <t>To</t>
  </si>
  <si>
    <t>Nodes</t>
  </si>
  <si>
    <t>Inflow</t>
  </si>
  <si>
    <t>Outflow</t>
  </si>
  <si>
    <t>Net Flow</t>
  </si>
  <si>
    <t>to</t>
  </si>
  <si>
    <t>from</t>
  </si>
  <si>
    <t>capacity_of_molten_chocolate</t>
  </si>
  <si>
    <t>location_id</t>
  </si>
  <si>
    <t>location_name</t>
  </si>
  <si>
    <t>Coconut Cream Cove</t>
  </si>
  <si>
    <t>Hazelnut Haven</t>
  </si>
  <si>
    <t>Cherry Jubilee Junction</t>
  </si>
  <si>
    <t>Fruity Gusher Geyser</t>
  </si>
  <si>
    <t>Marzipan Metropolis</t>
  </si>
  <si>
    <t>Taffy Tundra</t>
  </si>
  <si>
    <t>Tartberry Thicket</t>
  </si>
  <si>
    <t>Vanilla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</si>
</sst>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CB7A4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0" fillId="3" borderId="0" xfId="0" applyFill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8" borderId="0" xfId="0" applyFont="1" applyFill="1" applyAlignment="1">
      <alignment horizontal="center"/>
    </xf>
  </cellXfs>
  <cellStyles count="1">
    <cellStyle name="Normal" xfId="0" builtinId="0"/>
  </cellStyles>
  <dxfs count="12"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CB7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50800</xdr:colOff>
      <xdr:row>1</xdr:row>
      <xdr:rowOff>127000</xdr:rowOff>
    </xdr:from>
    <xdr:to>
      <xdr:col>29</xdr:col>
      <xdr:colOff>189960</xdr:colOff>
      <xdr:row>17</xdr:row>
      <xdr:rowOff>12035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19100" y="330200"/>
          <a:ext cx="7543260" cy="2958435"/>
        </a:xfrm>
        <a:prstGeom prst="rect">
          <a:avLst/>
        </a:prstGeom>
      </xdr:spPr>
    </xdr:pic>
    <xdr:clientData/>
  </xdr:twoCellAnchor>
  <xdr:twoCellAnchor>
    <xdr:from>
      <xdr:col>20</xdr:col>
      <xdr:colOff>504825</xdr:colOff>
      <xdr:row>20</xdr:row>
      <xdr:rowOff>9525</xdr:rowOff>
    </xdr:from>
    <xdr:to>
      <xdr:col>28</xdr:col>
      <xdr:colOff>581025</xdr:colOff>
      <xdr:row>38</xdr:row>
      <xdr:rowOff>66675</xdr:rowOff>
    </xdr:to>
    <xdr:grpSp>
      <xdr:nvGrpSpPr>
        <xdr:cNvPr id="4" name="Canvas 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14919325" y="3857625"/>
          <a:ext cx="5461000" cy="3486150"/>
          <a:chOff x="0" y="0"/>
          <a:chExt cx="5486400" cy="3314700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0" y="0"/>
            <a:ext cx="5486400" cy="33147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409575" y="1228725"/>
            <a:ext cx="561975" cy="46672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spcBef>
                <a:spcPts val="0"/>
              </a:spcBef>
              <a:spcAft>
                <a:spcPts val="0"/>
              </a:spcAft>
            </a:pPr>
            <a:r>
              <a:rPr lang="en-US" sz="1300" kern="100">
                <a:solidFill>
                  <a:srgbClr val="000000"/>
                </a:solidFill>
                <a:effectLst/>
                <a:latin typeface="Cambria" panose="02040503050406030204" pitchFamily="18" charset="0"/>
                <a:ea typeface="Aptos" panose="02110004020202020204"/>
                <a:cs typeface="Cambria" panose="02040503050406030204" pitchFamily="18" charset="0"/>
              </a:rPr>
              <a:t>0</a:t>
            </a: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4647225" y="1189650"/>
            <a:ext cx="561975" cy="46672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spcBef>
                <a:spcPts val="0"/>
              </a:spcBef>
              <a:spcAft>
                <a:spcPts val="0"/>
              </a:spcAft>
            </a:pPr>
            <a:r>
              <a:rPr lang="en-US" sz="1300">
                <a:effectLst/>
                <a:latin typeface="Cambria" panose="02040503050406030204" pitchFamily="18" charset="0"/>
                <a:ea typeface="Aptos" panose="02110004020202020204"/>
                <a:cs typeface="Cambria" panose="02040503050406030204" pitchFamily="18" charset="0"/>
              </a:rPr>
              <a:t>7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>
            <a:off x="3704250" y="2055450"/>
            <a:ext cx="561975" cy="46672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spcBef>
                <a:spcPts val="0"/>
              </a:spcBef>
              <a:spcAft>
                <a:spcPts val="0"/>
              </a:spcAft>
            </a:pPr>
            <a:r>
              <a:rPr lang="en-US" sz="1300">
                <a:effectLst/>
                <a:latin typeface="Cambria" panose="02040503050406030204" pitchFamily="18" charset="0"/>
                <a:ea typeface="Aptos" panose="02110004020202020204"/>
                <a:cs typeface="Cambria" panose="02040503050406030204" pitchFamily="18" charset="0"/>
              </a:rPr>
              <a:t>6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/>
        </xdr:nvSpPr>
        <xdr:spPr>
          <a:xfrm>
            <a:off x="3685200" y="456225"/>
            <a:ext cx="561975" cy="46672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spcBef>
                <a:spcPts val="0"/>
              </a:spcBef>
              <a:spcAft>
                <a:spcPts val="0"/>
              </a:spcAft>
            </a:pPr>
            <a:r>
              <a:rPr lang="en-US" sz="1300">
                <a:effectLst/>
                <a:latin typeface="Cambria" panose="02040503050406030204" pitchFamily="18" charset="0"/>
                <a:ea typeface="Aptos" panose="02110004020202020204"/>
                <a:cs typeface="Cambria" panose="02040503050406030204" pitchFamily="18" charset="0"/>
              </a:rPr>
              <a:t>6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/>
        </xdr:nvSpPr>
        <xdr:spPr>
          <a:xfrm>
            <a:off x="2656500" y="2056425"/>
            <a:ext cx="561975" cy="46672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spcBef>
                <a:spcPts val="0"/>
              </a:spcBef>
              <a:spcAft>
                <a:spcPts val="0"/>
              </a:spcAft>
            </a:pPr>
            <a:r>
              <a:rPr lang="en-US" sz="1300">
                <a:effectLst/>
                <a:latin typeface="Cambria" panose="02040503050406030204" pitchFamily="18" charset="0"/>
                <a:ea typeface="Aptos" panose="02110004020202020204"/>
                <a:cs typeface="Cambria" panose="02040503050406030204" pitchFamily="18" charset="0"/>
              </a:rPr>
              <a:t>4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2704125" y="446700"/>
            <a:ext cx="561975" cy="46672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spcBef>
                <a:spcPts val="0"/>
              </a:spcBef>
              <a:spcAft>
                <a:spcPts val="0"/>
              </a:spcAft>
            </a:pPr>
            <a:r>
              <a:rPr lang="en-US" sz="1300">
                <a:effectLst/>
                <a:latin typeface="Cambria" panose="02040503050406030204" pitchFamily="18" charset="0"/>
                <a:ea typeface="Aptos" panose="02110004020202020204"/>
                <a:cs typeface="Cambria" panose="02040503050406030204" pitchFamily="18" charset="0"/>
              </a:rPr>
              <a:t>3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/>
        </xdr:nvSpPr>
        <xdr:spPr>
          <a:xfrm>
            <a:off x="1437300" y="465750"/>
            <a:ext cx="561975" cy="46672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spcBef>
                <a:spcPts val="0"/>
              </a:spcBef>
              <a:spcAft>
                <a:spcPts val="0"/>
              </a:spcAft>
            </a:pPr>
            <a:r>
              <a:rPr lang="en-US" sz="1300">
                <a:effectLst/>
                <a:latin typeface="Cambria" panose="02040503050406030204" pitchFamily="18" charset="0"/>
                <a:ea typeface="Aptos" panose="02110004020202020204"/>
                <a:cs typeface="Cambria" panose="02040503050406030204" pitchFamily="18" charset="0"/>
              </a:rPr>
              <a:t>1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/>
        </xdr:nvSpPr>
        <xdr:spPr>
          <a:xfrm>
            <a:off x="1475400" y="2056425"/>
            <a:ext cx="561975" cy="46672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spcBef>
                <a:spcPts val="0"/>
              </a:spcBef>
              <a:spcAft>
                <a:spcPts val="0"/>
              </a:spcAft>
            </a:pPr>
            <a:r>
              <a:rPr lang="en-US" sz="1300">
                <a:effectLst/>
                <a:latin typeface="Cambria" panose="02040503050406030204" pitchFamily="18" charset="0"/>
                <a:ea typeface="Aptos" panose="02110004020202020204"/>
                <a:cs typeface="Cambria" panose="02040503050406030204" pitchFamily="18" charset="0"/>
              </a:rPr>
              <a:t>2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4" name="Text Box 17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/>
        </xdr:nvSpPr>
        <xdr:spPr>
          <a:xfrm>
            <a:off x="95250" y="1038225"/>
            <a:ext cx="1209675" cy="276225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 kern="0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Cherry Jubilee Junction</a:t>
            </a:r>
            <a:endParaRPr lang="en-US" sz="1300" kern="100">
              <a:solidFill>
                <a:srgbClr val="000000"/>
              </a:solidFill>
              <a:effectLst/>
              <a:latin typeface="Cambria" panose="02040503050406030204" pitchFamily="18" charset="0"/>
              <a:ea typeface="Aptos" panose="02110004020202020204"/>
              <a:cs typeface="Cambria" panose="020405030504060302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 kern="100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300" kern="100">
              <a:solidFill>
                <a:srgbClr val="000000"/>
              </a:solidFill>
              <a:effectLst/>
              <a:latin typeface="Cambria" panose="02040503050406030204" pitchFamily="18" charset="0"/>
              <a:ea typeface="Aptos" panose="02110004020202020204"/>
              <a:cs typeface="Cambria" panose="02040503050406030204" pitchFamily="18" charset="0"/>
            </a:endParaRPr>
          </a:p>
        </xdr:txBody>
      </xdr:sp>
      <xdr:sp macro="" textlink="">
        <xdr:nvSpPr>
          <xdr:cNvPr id="15" name="Text Box 17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 txBox="1"/>
        </xdr:nvSpPr>
        <xdr:spPr>
          <a:xfrm>
            <a:off x="1161075" y="256200"/>
            <a:ext cx="1209675" cy="276225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Coconut Cream Cove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6" name="Text Box 17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 txBox="1"/>
        </xdr:nvSpPr>
        <xdr:spPr>
          <a:xfrm>
            <a:off x="1075350" y="2580300"/>
            <a:ext cx="1209675" cy="276225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Fruity Gusher Geyser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7" name="Text Box 17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 txBox="1"/>
        </xdr:nvSpPr>
        <xdr:spPr>
          <a:xfrm>
            <a:off x="2389800" y="246675"/>
            <a:ext cx="1209675" cy="276225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Hazelnut Haven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8" name="Text Box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 txBox="1"/>
        </xdr:nvSpPr>
        <xdr:spPr>
          <a:xfrm>
            <a:off x="2342175" y="2627925"/>
            <a:ext cx="1209675" cy="276225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Marzipan Metropolis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9" name="Text Box 17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 txBox="1"/>
        </xdr:nvSpPr>
        <xdr:spPr>
          <a:xfrm>
            <a:off x="3609000" y="256200"/>
            <a:ext cx="1209675" cy="276225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Taffy Tundra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0" name="Text Box 17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 txBox="1"/>
        </xdr:nvSpPr>
        <xdr:spPr>
          <a:xfrm>
            <a:off x="3599475" y="2523150"/>
            <a:ext cx="1209675" cy="276225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Tartberry Thicket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1" name="Text Box 17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SpPr txBox="1"/>
        </xdr:nvSpPr>
        <xdr:spPr>
          <a:xfrm>
            <a:off x="4657725" y="1656375"/>
            <a:ext cx="828675" cy="276225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Vanilla Valley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CxnSpPr>
            <a:stCxn id="7" idx="4"/>
            <a:endCxn id="6" idx="4"/>
          </xdr:cNvCxnSpPr>
        </xdr:nvCxnSpPr>
        <xdr:spPr>
          <a:xfrm rot="5400000">
            <a:off x="2789851" y="-442913"/>
            <a:ext cx="39075" cy="4237650"/>
          </a:xfrm>
          <a:prstGeom prst="bentConnector3">
            <a:avLst>
              <a:gd name="adj1" fmla="val 3707678"/>
            </a:avLst>
          </a:prstGeom>
          <a:ln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CxnSpPr>
            <a:stCxn id="6" idx="7"/>
            <a:endCxn id="12" idx="3"/>
          </xdr:cNvCxnSpPr>
        </xdr:nvCxnSpPr>
        <xdr:spPr>
          <a:xfrm flipV="1">
            <a:off x="889251" y="864125"/>
            <a:ext cx="630348" cy="432950"/>
          </a:xfrm>
          <a:prstGeom prst="straightConnector1">
            <a:avLst/>
          </a:prstGeom>
          <a:ln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CxnSpPr>
            <a:stCxn id="6" idx="5"/>
            <a:endCxn id="13" idx="1"/>
          </xdr:cNvCxnSpPr>
        </xdr:nvCxnSpPr>
        <xdr:spPr>
          <a:xfrm>
            <a:off x="889251" y="1627100"/>
            <a:ext cx="668448" cy="497675"/>
          </a:xfrm>
          <a:prstGeom prst="straightConnector1">
            <a:avLst/>
          </a:prstGeom>
          <a:ln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CxnSpPr>
            <a:endCxn id="11" idx="2"/>
          </xdr:cNvCxnSpPr>
        </xdr:nvCxnSpPr>
        <xdr:spPr>
          <a:xfrm flipV="1">
            <a:off x="2009775" y="680063"/>
            <a:ext cx="694350" cy="5738"/>
          </a:xfrm>
          <a:prstGeom prst="straightConnector1">
            <a:avLst/>
          </a:prstGeom>
          <a:ln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Arrow Connector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CxnSpPr>
            <a:endCxn id="9" idx="2"/>
          </xdr:cNvCxnSpPr>
        </xdr:nvCxnSpPr>
        <xdr:spPr>
          <a:xfrm flipV="1">
            <a:off x="3286125" y="689588"/>
            <a:ext cx="399075" cy="5738"/>
          </a:xfrm>
          <a:prstGeom prst="straightConnector1">
            <a:avLst/>
          </a:prstGeom>
          <a:ln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CxnSpPr>
            <a:stCxn id="13" idx="6"/>
            <a:endCxn id="10" idx="2"/>
          </xdr:cNvCxnSpPr>
        </xdr:nvCxnSpPr>
        <xdr:spPr>
          <a:xfrm>
            <a:off x="2037375" y="2289788"/>
            <a:ext cx="619125" cy="0"/>
          </a:xfrm>
          <a:prstGeom prst="straightConnector1">
            <a:avLst/>
          </a:prstGeom>
          <a:ln>
            <a:solidFill>
              <a:schemeClr val="accent6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CxnSpPr>
            <a:stCxn id="10" idx="6"/>
            <a:endCxn id="8" idx="2"/>
          </xdr:cNvCxnSpPr>
        </xdr:nvCxnSpPr>
        <xdr:spPr>
          <a:xfrm flipV="1">
            <a:off x="3218475" y="2288813"/>
            <a:ext cx="485775" cy="975"/>
          </a:xfrm>
          <a:prstGeom prst="straightConnector1">
            <a:avLst/>
          </a:prstGeom>
          <a:ln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CxnSpPr>
            <a:stCxn id="9" idx="5"/>
            <a:endCxn id="7" idx="1"/>
          </xdr:cNvCxnSpPr>
        </xdr:nvCxnSpPr>
        <xdr:spPr>
          <a:xfrm>
            <a:off x="4164876" y="854600"/>
            <a:ext cx="564648" cy="403400"/>
          </a:xfrm>
          <a:prstGeom prst="straightConnector1">
            <a:avLst/>
          </a:prstGeom>
          <a:ln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CxnSpPr>
            <a:stCxn id="8" idx="7"/>
            <a:endCxn id="7" idx="3"/>
          </xdr:cNvCxnSpPr>
        </xdr:nvCxnSpPr>
        <xdr:spPr>
          <a:xfrm flipV="1">
            <a:off x="4183926" y="1588025"/>
            <a:ext cx="545598" cy="535775"/>
          </a:xfrm>
          <a:prstGeom prst="straightConnector1">
            <a:avLst/>
          </a:prstGeom>
          <a:ln>
            <a:solidFill>
              <a:schemeClr val="accent6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CxnSpPr>
            <a:stCxn id="6" idx="6"/>
            <a:endCxn id="11" idx="3"/>
          </xdr:cNvCxnSpPr>
        </xdr:nvCxnSpPr>
        <xdr:spPr>
          <a:xfrm flipV="1">
            <a:off x="971550" y="845075"/>
            <a:ext cx="1814874" cy="617013"/>
          </a:xfrm>
          <a:prstGeom prst="straightConnector1">
            <a:avLst/>
          </a:prstGeom>
          <a:ln>
            <a:solidFill>
              <a:schemeClr val="accent6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CxnSpPr>
            <a:stCxn id="12" idx="5"/>
            <a:endCxn id="10" idx="1"/>
          </xdr:cNvCxnSpPr>
        </xdr:nvCxnSpPr>
        <xdr:spPr>
          <a:xfrm>
            <a:off x="1916976" y="864125"/>
            <a:ext cx="821823" cy="1260650"/>
          </a:xfrm>
          <a:prstGeom prst="straightConnector1">
            <a:avLst/>
          </a:prstGeom>
          <a:ln>
            <a:solidFill>
              <a:schemeClr val="accent6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Arrow Connector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CxnSpPr>
            <a:stCxn id="13" idx="7"/>
            <a:endCxn id="9" idx="3"/>
          </xdr:cNvCxnSpPr>
        </xdr:nvCxnSpPr>
        <xdr:spPr>
          <a:xfrm flipV="1">
            <a:off x="1955076" y="854600"/>
            <a:ext cx="1812423" cy="1270175"/>
          </a:xfrm>
          <a:prstGeom prst="straightConnector1">
            <a:avLst/>
          </a:prstGeom>
          <a:ln>
            <a:solidFill>
              <a:schemeClr val="accent6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CxnSpPr>
            <a:stCxn id="11" idx="5"/>
            <a:endCxn id="8" idx="0"/>
          </xdr:cNvCxnSpPr>
        </xdr:nvCxnSpPr>
        <xdr:spPr>
          <a:xfrm>
            <a:off x="3183801" y="845075"/>
            <a:ext cx="801437" cy="1210375"/>
          </a:xfrm>
          <a:prstGeom prst="straightConnector1">
            <a:avLst/>
          </a:prstGeom>
          <a:ln>
            <a:solidFill>
              <a:schemeClr val="accent6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Text Box 17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 txBox="1"/>
        </xdr:nvSpPr>
        <xdr:spPr>
          <a:xfrm>
            <a:off x="1456351" y="1246800"/>
            <a:ext cx="391500" cy="276225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157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6" name="Text Box 17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 txBox="1"/>
        </xdr:nvSpPr>
        <xdr:spPr>
          <a:xfrm>
            <a:off x="3275625" y="513375"/>
            <a:ext cx="391160" cy="248625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155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7" name="Text Box 17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 txBox="1"/>
        </xdr:nvSpPr>
        <xdr:spPr>
          <a:xfrm>
            <a:off x="2121830" y="513375"/>
            <a:ext cx="391160" cy="276225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89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8" name="Text Box 1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 txBox="1"/>
        </xdr:nvSpPr>
        <xdr:spPr>
          <a:xfrm>
            <a:off x="913765" y="913425"/>
            <a:ext cx="391160" cy="276225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156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9" name="Text Box 17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 txBox="1"/>
        </xdr:nvSpPr>
        <xdr:spPr>
          <a:xfrm>
            <a:off x="2856525" y="1380150"/>
            <a:ext cx="391160" cy="276225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84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0" name="Text Box 17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 txBox="1"/>
        </xdr:nvSpPr>
        <xdr:spPr>
          <a:xfrm>
            <a:off x="2189775" y="1228725"/>
            <a:ext cx="391160" cy="276225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104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1" name="Text Box 17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 txBox="1"/>
        </xdr:nvSpPr>
        <xdr:spPr>
          <a:xfrm>
            <a:off x="3485175" y="1246800"/>
            <a:ext cx="391160" cy="276225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157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2" name="Text Box 17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 txBox="1"/>
        </xdr:nvSpPr>
        <xdr:spPr>
          <a:xfrm>
            <a:off x="4338364" y="875325"/>
            <a:ext cx="391160" cy="276225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464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3" name="Text Box 17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 txBox="1"/>
        </xdr:nvSpPr>
        <xdr:spPr>
          <a:xfrm>
            <a:off x="4323375" y="1904025"/>
            <a:ext cx="391160" cy="276225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157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4" name="Text Box 17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SpPr txBox="1"/>
        </xdr:nvSpPr>
        <xdr:spPr>
          <a:xfrm>
            <a:off x="1094400" y="1675425"/>
            <a:ext cx="391160" cy="276225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478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5" name="Text Box 17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SpPr txBox="1"/>
        </xdr:nvSpPr>
        <xdr:spPr>
          <a:xfrm>
            <a:off x="2132625" y="2275500"/>
            <a:ext cx="391160" cy="276225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72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6" name="Text Box 17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SpPr txBox="1"/>
        </xdr:nvSpPr>
        <xdr:spPr>
          <a:xfrm>
            <a:off x="3237525" y="2289788"/>
            <a:ext cx="391160" cy="276225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101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7" name="Text Box 17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SpPr txBox="1"/>
        </xdr:nvSpPr>
        <xdr:spPr>
          <a:xfrm>
            <a:off x="1199174" y="456225"/>
            <a:ext cx="343875" cy="223838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+0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8" name="Text Box 17">
            <a:extLst>
              <a:ext uri="{FF2B5EF4-FFF2-40B4-BE49-F238E27FC236}">
                <a16:creationId xmlns:a16="http://schemas.microsoft.com/office/drawing/2014/main" id="{00000000-0008-0000-0300-000030000000}"/>
              </a:ext>
            </a:extLst>
          </xdr:cNvPr>
          <xdr:cNvSpPr txBox="1"/>
        </xdr:nvSpPr>
        <xdr:spPr>
          <a:xfrm>
            <a:off x="199050" y="1364505"/>
            <a:ext cx="343535" cy="223520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+0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9" name="Text Box 17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 txBox="1"/>
        </xdr:nvSpPr>
        <xdr:spPr>
          <a:xfrm>
            <a:off x="2512990" y="446700"/>
            <a:ext cx="343535" cy="223520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+0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0" name="Text Box 17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 txBox="1"/>
        </xdr:nvSpPr>
        <xdr:spPr>
          <a:xfrm>
            <a:off x="3532800" y="427650"/>
            <a:ext cx="343535" cy="223520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+0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1" name="Text Box 17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 txBox="1"/>
        </xdr:nvSpPr>
        <xdr:spPr>
          <a:xfrm>
            <a:off x="5123475" y="1314450"/>
            <a:ext cx="343535" cy="223520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+0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2" name="Text Box 17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 txBox="1"/>
        </xdr:nvSpPr>
        <xdr:spPr>
          <a:xfrm>
            <a:off x="1875450" y="2404405"/>
            <a:ext cx="343535" cy="223520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+0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3" name="Text Box 17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SpPr txBox="1"/>
        </xdr:nvSpPr>
        <xdr:spPr>
          <a:xfrm>
            <a:off x="3008925" y="2437425"/>
            <a:ext cx="343535" cy="223520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+0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4" name="Text Box 17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 txBox="1"/>
        </xdr:nvSpPr>
        <xdr:spPr>
          <a:xfrm>
            <a:off x="4209075" y="2328205"/>
            <a:ext cx="343535" cy="223520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+0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55" name="Elbow Connector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CxnSpPr>
            <a:stCxn id="12" idx="0"/>
            <a:endCxn id="9" idx="0"/>
          </xdr:cNvCxnSpPr>
        </xdr:nvCxnSpPr>
        <xdr:spPr>
          <a:xfrm rot="5400000" flipH="1" flipV="1">
            <a:off x="2837476" y="-662962"/>
            <a:ext cx="9525" cy="2247900"/>
          </a:xfrm>
          <a:prstGeom prst="bentConnector3">
            <a:avLst>
              <a:gd name="adj1" fmla="val 2500000"/>
            </a:avLst>
          </a:prstGeom>
          <a:ln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Text Box 17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 txBox="1"/>
        </xdr:nvSpPr>
        <xdr:spPr>
          <a:xfrm>
            <a:off x="2672124" y="57150"/>
            <a:ext cx="391160" cy="276225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155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7" name="Text Box 17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 txBox="1"/>
        </xdr:nvSpPr>
        <xdr:spPr>
          <a:xfrm>
            <a:off x="2266950" y="2942250"/>
            <a:ext cx="504485" cy="276225"/>
          </a:xfrm>
          <a:prstGeom prst="rect">
            <a:avLst/>
          </a:prstGeom>
          <a:solidFill>
            <a:schemeClr val="lt1">
              <a:alpha val="0"/>
            </a:schemeClr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Cambria" panose="02040503050406030204" pitchFamily="18" charset="0"/>
              </a:rPr>
              <a:t>9999</a:t>
            </a:r>
            <a:r>
              <a:rPr lang="en-US" sz="800">
                <a:effectLst/>
                <a:latin typeface="Times New Roman" panose="02020603050405020304" pitchFamily="18" charset="0"/>
                <a:ea typeface="Aptos" panose="02110004020202020204"/>
                <a:cs typeface="Cambria" panose="02040503050406030204" pitchFamily="18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sqref="A1:C14"/>
    </sheetView>
  </sheetViews>
  <sheetFormatPr baseColWidth="10" defaultColWidth="8.83203125" defaultRowHeight="15" x14ac:dyDescent="0.2"/>
  <cols>
    <col min="3" max="3" width="25.83203125" bestFit="1" customWidth="1"/>
    <col min="6" max="6" width="9.6640625" bestFit="1" customWidth="1"/>
    <col min="7" max="7" width="20" bestFit="1" customWidth="1"/>
  </cols>
  <sheetData>
    <row r="1" spans="1:3" x14ac:dyDescent="0.2">
      <c r="A1" t="s">
        <v>11</v>
      </c>
      <c r="B1" t="s">
        <v>12</v>
      </c>
      <c r="C1" t="s">
        <v>13</v>
      </c>
    </row>
    <row r="2" spans="1:3" x14ac:dyDescent="0.2">
      <c r="A2">
        <v>0</v>
      </c>
      <c r="B2">
        <v>1</v>
      </c>
      <c r="C2">
        <v>395</v>
      </c>
    </row>
    <row r="3" spans="1:3" x14ac:dyDescent="0.2">
      <c r="A3">
        <v>0</v>
      </c>
      <c r="B3">
        <v>2</v>
      </c>
      <c r="C3">
        <v>340</v>
      </c>
    </row>
    <row r="4" spans="1:3" x14ac:dyDescent="0.2">
      <c r="A4">
        <v>0</v>
      </c>
      <c r="B4">
        <v>3</v>
      </c>
      <c r="C4">
        <v>115</v>
      </c>
    </row>
    <row r="5" spans="1:3" x14ac:dyDescent="0.2">
      <c r="A5">
        <v>1</v>
      </c>
      <c r="B5">
        <v>2</v>
      </c>
      <c r="C5">
        <v>126</v>
      </c>
    </row>
    <row r="6" spans="1:3" x14ac:dyDescent="0.2">
      <c r="A6">
        <v>1</v>
      </c>
      <c r="B6">
        <v>4</v>
      </c>
      <c r="C6">
        <v>216</v>
      </c>
    </row>
    <row r="7" spans="1:3" x14ac:dyDescent="0.2">
      <c r="A7">
        <v>2</v>
      </c>
      <c r="B7">
        <v>4</v>
      </c>
      <c r="C7">
        <v>201</v>
      </c>
    </row>
    <row r="8" spans="1:3" x14ac:dyDescent="0.2">
      <c r="A8">
        <v>3</v>
      </c>
      <c r="B8">
        <v>1</v>
      </c>
      <c r="C8">
        <v>241</v>
      </c>
    </row>
    <row r="9" spans="1:3" x14ac:dyDescent="0.2">
      <c r="A9">
        <v>3</v>
      </c>
      <c r="B9">
        <v>5</v>
      </c>
      <c r="C9">
        <v>125</v>
      </c>
    </row>
    <row r="10" spans="1:3" x14ac:dyDescent="0.2">
      <c r="A10">
        <v>4</v>
      </c>
      <c r="B10">
        <v>7</v>
      </c>
      <c r="C10">
        <v>273</v>
      </c>
    </row>
    <row r="11" spans="1:3" x14ac:dyDescent="0.2">
      <c r="A11">
        <v>4</v>
      </c>
      <c r="B11">
        <v>5</v>
      </c>
      <c r="C11">
        <v>264</v>
      </c>
    </row>
    <row r="12" spans="1:3" x14ac:dyDescent="0.2">
      <c r="A12">
        <v>5</v>
      </c>
      <c r="B12">
        <v>7</v>
      </c>
      <c r="C12">
        <v>140</v>
      </c>
    </row>
    <row r="13" spans="1:3" x14ac:dyDescent="0.2">
      <c r="A13">
        <v>5</v>
      </c>
      <c r="B13">
        <v>6</v>
      </c>
      <c r="C13">
        <v>90</v>
      </c>
    </row>
    <row r="14" spans="1:3" x14ac:dyDescent="0.2">
      <c r="A14">
        <v>6</v>
      </c>
      <c r="B14">
        <v>7</v>
      </c>
      <c r="C14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sqref="A1:B9"/>
    </sheetView>
  </sheetViews>
  <sheetFormatPr baseColWidth="10" defaultColWidth="8.83203125" defaultRowHeight="15" x14ac:dyDescent="0.2"/>
  <sheetData>
    <row r="1" spans="1:2" x14ac:dyDescent="0.2">
      <c r="A1" s="9" t="s">
        <v>14</v>
      </c>
      <c r="B1" s="9" t="s">
        <v>15</v>
      </c>
    </row>
    <row r="2" spans="1:2" x14ac:dyDescent="0.2">
      <c r="A2" s="9">
        <v>0</v>
      </c>
      <c r="B2" s="10" t="s">
        <v>18</v>
      </c>
    </row>
    <row r="3" spans="1:2" x14ac:dyDescent="0.2">
      <c r="A3" s="9">
        <v>1</v>
      </c>
      <c r="B3" s="10" t="s">
        <v>16</v>
      </c>
    </row>
    <row r="4" spans="1:2" x14ac:dyDescent="0.2">
      <c r="A4" s="9">
        <v>2</v>
      </c>
      <c r="B4" s="10" t="s">
        <v>19</v>
      </c>
    </row>
    <row r="5" spans="1:2" x14ac:dyDescent="0.2">
      <c r="A5" s="9">
        <v>3</v>
      </c>
      <c r="B5" s="10" t="s">
        <v>17</v>
      </c>
    </row>
    <row r="6" spans="1:2" x14ac:dyDescent="0.2">
      <c r="A6" s="9">
        <v>4</v>
      </c>
      <c r="B6" s="10" t="s">
        <v>20</v>
      </c>
    </row>
    <row r="7" spans="1:2" x14ac:dyDescent="0.2">
      <c r="A7" s="9">
        <v>5</v>
      </c>
      <c r="B7" s="10" t="s">
        <v>21</v>
      </c>
    </row>
    <row r="8" spans="1:2" x14ac:dyDescent="0.2">
      <c r="A8" s="9">
        <v>6</v>
      </c>
      <c r="B8" s="10" t="s">
        <v>22</v>
      </c>
    </row>
    <row r="9" spans="1:2" x14ac:dyDescent="0.2">
      <c r="A9" s="9">
        <v>7</v>
      </c>
      <c r="B9" s="10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8"/>
  <sheetViews>
    <sheetView workbookViewId="0">
      <selection activeCell="O28" sqref="O28"/>
    </sheetView>
  </sheetViews>
  <sheetFormatPr baseColWidth="10" defaultColWidth="8.83203125" defaultRowHeight="15" x14ac:dyDescent="0.2"/>
  <cols>
    <col min="3" max="3" width="1.83203125" bestFit="1" customWidth="1"/>
    <col min="4" max="4" width="20" bestFit="1" customWidth="1"/>
    <col min="5" max="5" width="1.83203125" bestFit="1" customWidth="1"/>
    <col min="6" max="6" width="20" bestFit="1" customWidth="1"/>
    <col min="9" max="9" width="1.83203125" bestFit="1" customWidth="1"/>
    <col min="10" max="10" width="20" bestFit="1" customWidth="1"/>
  </cols>
  <sheetData>
    <row r="1" spans="2:14" ht="16" thickBot="1" x14ac:dyDescent="0.25"/>
    <row r="2" spans="2:14" ht="16" thickBot="1" x14ac:dyDescent="0.25">
      <c r="C2" s="11" t="s">
        <v>0</v>
      </c>
      <c r="D2" s="11"/>
      <c r="E2" s="11"/>
      <c r="F2" s="1">
        <f>B19</f>
        <v>417</v>
      </c>
    </row>
    <row r="4" spans="2:14" x14ac:dyDescent="0.2">
      <c r="B4" s="12" t="s">
        <v>1</v>
      </c>
      <c r="C4" s="14" t="s">
        <v>2</v>
      </c>
      <c r="D4" s="14"/>
      <c r="E4" s="14"/>
      <c r="F4" s="14"/>
      <c r="G4" s="12" t="s">
        <v>3</v>
      </c>
      <c r="I4" s="2"/>
      <c r="J4" s="2"/>
      <c r="K4" s="2"/>
      <c r="L4" s="2"/>
      <c r="M4" s="2"/>
      <c r="N4" s="12" t="s">
        <v>4</v>
      </c>
    </row>
    <row r="5" spans="2:14" ht="16" thickBot="1" x14ac:dyDescent="0.25">
      <c r="B5" s="13"/>
      <c r="C5" s="15" t="s">
        <v>5</v>
      </c>
      <c r="D5" s="15"/>
      <c r="E5" s="16" t="s">
        <v>6</v>
      </c>
      <c r="F5" s="16"/>
      <c r="G5" s="13"/>
      <c r="I5" s="17" t="s">
        <v>7</v>
      </c>
      <c r="J5" s="17"/>
      <c r="K5" s="3" t="s">
        <v>8</v>
      </c>
      <c r="L5" s="5" t="s">
        <v>9</v>
      </c>
      <c r="M5" s="4" t="s">
        <v>10</v>
      </c>
      <c r="N5" s="13"/>
    </row>
    <row r="6" spans="2:14" ht="16" thickTop="1" x14ac:dyDescent="0.2">
      <c r="B6" s="6">
        <v>104</v>
      </c>
      <c r="C6" s="7">
        <v>0</v>
      </c>
      <c r="D6" t="str">
        <f>VLOOKUP(C6,$I$6:$J$13,2,0)</f>
        <v>Cherry Jubilee Junction</v>
      </c>
      <c r="E6" s="7">
        <v>1</v>
      </c>
      <c r="F6" t="str">
        <f>INDEX($J$6:$J$13,MATCH(E6,$I$6:$I$13,0))</f>
        <v>Coconut Cream Cove</v>
      </c>
      <c r="G6" s="7">
        <v>156</v>
      </c>
      <c r="I6" s="7">
        <v>0</v>
      </c>
      <c r="J6" t="s">
        <v>18</v>
      </c>
      <c r="K6" s="8">
        <f t="shared" ref="K6:K13" si="0">SUMIF($E$6:$E$19,I6,$B$6:$B$19)</f>
        <v>417</v>
      </c>
      <c r="L6" s="8">
        <f t="shared" ref="L6:L13" si="1">SUMIF($C$6:$C$19,I6,$B$6:$B$19)</f>
        <v>417</v>
      </c>
      <c r="M6" s="8">
        <f>K6-L6</f>
        <v>0</v>
      </c>
      <c r="N6" s="7">
        <v>0</v>
      </c>
    </row>
    <row r="7" spans="2:14" x14ac:dyDescent="0.2">
      <c r="B7" s="6">
        <v>156</v>
      </c>
      <c r="C7" s="7">
        <v>0</v>
      </c>
      <c r="D7" t="str">
        <f t="shared" ref="D7:D19" si="2">VLOOKUP(C7,$I$6:$J$13,2,0)</f>
        <v>Cherry Jubilee Junction</v>
      </c>
      <c r="E7" s="7">
        <v>2</v>
      </c>
      <c r="F7" t="str">
        <f t="shared" ref="F7:F19" si="3">INDEX($J$6:$J$13,MATCH(E7,$I$6:$I$13,0))</f>
        <v>Fruity Gusher Geyser</v>
      </c>
      <c r="G7" s="7">
        <v>478</v>
      </c>
      <c r="I7" s="7">
        <v>1</v>
      </c>
      <c r="J7" t="s">
        <v>16</v>
      </c>
      <c r="K7" s="8">
        <f t="shared" si="0"/>
        <v>104</v>
      </c>
      <c r="L7" s="8">
        <f t="shared" si="1"/>
        <v>104</v>
      </c>
      <c r="M7" s="8">
        <f t="shared" ref="M7:M13" si="4">K7-L7</f>
        <v>0</v>
      </c>
      <c r="N7" s="7">
        <v>0</v>
      </c>
    </row>
    <row r="8" spans="2:14" x14ac:dyDescent="0.2">
      <c r="B8" s="6">
        <v>157</v>
      </c>
      <c r="C8" s="7">
        <v>0</v>
      </c>
      <c r="D8" t="str">
        <f t="shared" si="2"/>
        <v>Cherry Jubilee Junction</v>
      </c>
      <c r="E8" s="7">
        <v>3</v>
      </c>
      <c r="F8" t="str">
        <f t="shared" si="3"/>
        <v>Hazelnut Haven</v>
      </c>
      <c r="G8" s="7">
        <v>239</v>
      </c>
      <c r="I8" s="7">
        <v>2</v>
      </c>
      <c r="J8" t="s">
        <v>19</v>
      </c>
      <c r="K8" s="8">
        <f t="shared" si="0"/>
        <v>156</v>
      </c>
      <c r="L8" s="8">
        <f t="shared" si="1"/>
        <v>156</v>
      </c>
      <c r="M8" s="8">
        <f t="shared" si="4"/>
        <v>0</v>
      </c>
      <c r="N8" s="7">
        <v>0</v>
      </c>
    </row>
    <row r="9" spans="2:14" x14ac:dyDescent="0.2">
      <c r="B9" s="6">
        <v>104</v>
      </c>
      <c r="C9" s="7">
        <v>1</v>
      </c>
      <c r="D9" t="str">
        <f t="shared" si="2"/>
        <v>Coconut Cream Cove</v>
      </c>
      <c r="E9" s="7">
        <v>4</v>
      </c>
      <c r="F9" t="str">
        <f t="shared" si="3"/>
        <v>Marzipan Metropolis</v>
      </c>
      <c r="G9" s="7">
        <v>104</v>
      </c>
      <c r="I9" s="7">
        <v>3</v>
      </c>
      <c r="J9" t="s">
        <v>17</v>
      </c>
      <c r="K9" s="8">
        <f t="shared" si="0"/>
        <v>157</v>
      </c>
      <c r="L9" s="8">
        <f t="shared" si="1"/>
        <v>157</v>
      </c>
      <c r="M9" s="8">
        <f t="shared" si="4"/>
        <v>0</v>
      </c>
      <c r="N9" s="7">
        <v>0</v>
      </c>
    </row>
    <row r="10" spans="2:14" x14ac:dyDescent="0.2">
      <c r="B10" s="6">
        <v>72</v>
      </c>
      <c r="C10" s="7">
        <v>2</v>
      </c>
      <c r="D10" t="str">
        <f>VLOOKUP(C10,$I$6:$J$13,2,0)</f>
        <v>Fruity Gusher Geyser</v>
      </c>
      <c r="E10" s="7">
        <v>4</v>
      </c>
      <c r="F10" t="str">
        <f t="shared" si="3"/>
        <v>Marzipan Metropolis</v>
      </c>
      <c r="G10" s="7">
        <v>72</v>
      </c>
      <c r="I10" s="7">
        <v>4</v>
      </c>
      <c r="J10" t="s">
        <v>20</v>
      </c>
      <c r="K10" s="8">
        <f t="shared" si="0"/>
        <v>176</v>
      </c>
      <c r="L10" s="8">
        <f t="shared" si="1"/>
        <v>176</v>
      </c>
      <c r="M10" s="8">
        <f t="shared" si="4"/>
        <v>0</v>
      </c>
      <c r="N10" s="7">
        <v>0</v>
      </c>
    </row>
    <row r="11" spans="2:14" x14ac:dyDescent="0.2">
      <c r="B11" s="6">
        <v>84</v>
      </c>
      <c r="C11" s="7">
        <v>2</v>
      </c>
      <c r="D11" t="str">
        <f t="shared" si="2"/>
        <v>Fruity Gusher Geyser</v>
      </c>
      <c r="E11" s="7">
        <v>5</v>
      </c>
      <c r="F11" t="str">
        <f t="shared" si="3"/>
        <v>Taffy Tundra</v>
      </c>
      <c r="G11" s="7">
        <v>84</v>
      </c>
      <c r="I11" s="7">
        <v>5</v>
      </c>
      <c r="J11" t="s">
        <v>21</v>
      </c>
      <c r="K11" s="8">
        <f t="shared" si="0"/>
        <v>84</v>
      </c>
      <c r="L11" s="8">
        <f t="shared" si="1"/>
        <v>84</v>
      </c>
      <c r="M11" s="8">
        <f t="shared" si="4"/>
        <v>0</v>
      </c>
      <c r="N11" s="7">
        <v>0</v>
      </c>
    </row>
    <row r="12" spans="2:14" x14ac:dyDescent="0.2">
      <c r="B12" s="6">
        <v>0</v>
      </c>
      <c r="C12" s="7">
        <v>3</v>
      </c>
      <c r="D12" t="str">
        <f t="shared" si="2"/>
        <v>Hazelnut Haven</v>
      </c>
      <c r="E12" s="7">
        <v>1</v>
      </c>
      <c r="F12" t="str">
        <f t="shared" si="3"/>
        <v>Coconut Cream Cove</v>
      </c>
      <c r="G12" s="7">
        <v>89</v>
      </c>
      <c r="I12" s="7">
        <v>6</v>
      </c>
      <c r="J12" t="s">
        <v>22</v>
      </c>
      <c r="K12" s="8">
        <f t="shared" si="0"/>
        <v>157</v>
      </c>
      <c r="L12" s="8">
        <f t="shared" si="1"/>
        <v>157</v>
      </c>
      <c r="M12" s="8">
        <f t="shared" si="4"/>
        <v>0</v>
      </c>
      <c r="N12" s="7">
        <v>0</v>
      </c>
    </row>
    <row r="13" spans="2:14" x14ac:dyDescent="0.2">
      <c r="B13" s="6">
        <v>157</v>
      </c>
      <c r="C13" s="7">
        <v>3</v>
      </c>
      <c r="D13" t="str">
        <f t="shared" si="2"/>
        <v>Hazelnut Haven</v>
      </c>
      <c r="E13" s="7">
        <v>6</v>
      </c>
      <c r="F13" t="str">
        <f t="shared" si="3"/>
        <v>Tartberry Thicket</v>
      </c>
      <c r="G13" s="7">
        <v>157</v>
      </c>
      <c r="I13" s="7">
        <v>7</v>
      </c>
      <c r="J13" t="s">
        <v>23</v>
      </c>
      <c r="K13" s="8">
        <f t="shared" si="0"/>
        <v>417</v>
      </c>
      <c r="L13" s="8">
        <f t="shared" si="1"/>
        <v>417</v>
      </c>
      <c r="M13" s="8">
        <f t="shared" si="4"/>
        <v>0</v>
      </c>
      <c r="N13" s="7">
        <v>0</v>
      </c>
    </row>
    <row r="14" spans="2:14" x14ac:dyDescent="0.2">
      <c r="B14" s="6">
        <v>176</v>
      </c>
      <c r="C14" s="7">
        <v>4</v>
      </c>
      <c r="D14" t="str">
        <f t="shared" si="2"/>
        <v>Marzipan Metropolis</v>
      </c>
      <c r="E14" s="7">
        <v>7</v>
      </c>
      <c r="F14" t="str">
        <f t="shared" si="3"/>
        <v>Vanilla Valley</v>
      </c>
      <c r="G14" s="7">
        <v>477</v>
      </c>
      <c r="N14" s="7"/>
    </row>
    <row r="15" spans="2:14" x14ac:dyDescent="0.2">
      <c r="B15" s="6">
        <v>0</v>
      </c>
      <c r="C15" s="7">
        <v>4</v>
      </c>
      <c r="D15" t="str">
        <f t="shared" si="2"/>
        <v>Marzipan Metropolis</v>
      </c>
      <c r="E15" s="7">
        <v>6</v>
      </c>
      <c r="F15" t="str">
        <f t="shared" si="3"/>
        <v>Tartberry Thicket</v>
      </c>
      <c r="G15" s="7">
        <v>101</v>
      </c>
    </row>
    <row r="16" spans="2:14" x14ac:dyDescent="0.2">
      <c r="B16" s="6">
        <v>84</v>
      </c>
      <c r="C16" s="7">
        <v>5</v>
      </c>
      <c r="D16" t="str">
        <f t="shared" si="2"/>
        <v>Taffy Tundra</v>
      </c>
      <c r="E16" s="7">
        <v>7</v>
      </c>
      <c r="F16" t="str">
        <f t="shared" si="3"/>
        <v>Vanilla Valley</v>
      </c>
      <c r="G16" s="7">
        <v>464</v>
      </c>
    </row>
    <row r="17" spans="2:17" x14ac:dyDescent="0.2">
      <c r="B17" s="6">
        <v>0</v>
      </c>
      <c r="C17" s="7">
        <v>5</v>
      </c>
      <c r="D17" t="str">
        <f t="shared" si="2"/>
        <v>Taffy Tundra</v>
      </c>
      <c r="E17" s="7">
        <v>1</v>
      </c>
      <c r="F17" t="str">
        <f t="shared" si="3"/>
        <v>Coconut Cream Cove</v>
      </c>
      <c r="G17" s="7">
        <v>155</v>
      </c>
    </row>
    <row r="18" spans="2:17" x14ac:dyDescent="0.2">
      <c r="B18" s="6">
        <v>157</v>
      </c>
      <c r="C18" s="7">
        <v>6</v>
      </c>
      <c r="D18" t="str">
        <f t="shared" si="2"/>
        <v>Tartberry Thicket</v>
      </c>
      <c r="E18" s="7">
        <v>7</v>
      </c>
      <c r="F18" t="str">
        <f t="shared" si="3"/>
        <v>Vanilla Valley</v>
      </c>
      <c r="G18" s="7">
        <v>191</v>
      </c>
    </row>
    <row r="19" spans="2:17" x14ac:dyDescent="0.2">
      <c r="B19" s="6">
        <v>417</v>
      </c>
      <c r="C19" s="7">
        <v>7</v>
      </c>
      <c r="D19" t="str">
        <f t="shared" si="2"/>
        <v>Vanilla Valley</v>
      </c>
      <c r="E19" s="7">
        <v>0</v>
      </c>
      <c r="F19" t="str">
        <f t="shared" si="3"/>
        <v>Cherry Jubilee Junction</v>
      </c>
      <c r="G19" s="7">
        <v>9999</v>
      </c>
    </row>
    <row r="25" spans="2:17" x14ac:dyDescent="0.2">
      <c r="K25" s="9" t="s">
        <v>12</v>
      </c>
      <c r="L25" s="9" t="s">
        <v>11</v>
      </c>
      <c r="M25" s="9" t="s">
        <v>13</v>
      </c>
      <c r="P25" s="9" t="s">
        <v>14</v>
      </c>
      <c r="Q25" s="9" t="s">
        <v>15</v>
      </c>
    </row>
    <row r="26" spans="2:17" x14ac:dyDescent="0.2">
      <c r="K26" s="9">
        <v>0</v>
      </c>
      <c r="L26" s="10">
        <v>1</v>
      </c>
      <c r="M26" s="10">
        <v>156</v>
      </c>
      <c r="P26" s="9">
        <v>0</v>
      </c>
      <c r="Q26" s="10" t="s">
        <v>18</v>
      </c>
    </row>
    <row r="27" spans="2:17" x14ac:dyDescent="0.2">
      <c r="K27" s="9">
        <v>0</v>
      </c>
      <c r="L27" s="10">
        <v>2</v>
      </c>
      <c r="M27" s="10">
        <v>478</v>
      </c>
      <c r="P27" s="9">
        <v>1</v>
      </c>
      <c r="Q27" s="10" t="s">
        <v>16</v>
      </c>
    </row>
    <row r="28" spans="2:17" x14ac:dyDescent="0.2">
      <c r="K28" s="9">
        <v>0</v>
      </c>
      <c r="L28" s="10">
        <v>3</v>
      </c>
      <c r="M28" s="10">
        <v>239</v>
      </c>
      <c r="P28" s="9">
        <v>2</v>
      </c>
      <c r="Q28" s="10" t="s">
        <v>19</v>
      </c>
    </row>
    <row r="29" spans="2:17" x14ac:dyDescent="0.2">
      <c r="K29" s="9">
        <v>1</v>
      </c>
      <c r="L29" s="10">
        <v>4</v>
      </c>
      <c r="M29" s="10">
        <v>104</v>
      </c>
      <c r="P29" s="9">
        <v>3</v>
      </c>
      <c r="Q29" s="10" t="s">
        <v>17</v>
      </c>
    </row>
    <row r="30" spans="2:17" x14ac:dyDescent="0.2">
      <c r="K30" s="9">
        <v>2</v>
      </c>
      <c r="L30" s="10">
        <v>4</v>
      </c>
      <c r="M30" s="10">
        <v>72</v>
      </c>
      <c r="P30" s="9">
        <v>4</v>
      </c>
      <c r="Q30" s="10" t="s">
        <v>20</v>
      </c>
    </row>
    <row r="31" spans="2:17" x14ac:dyDescent="0.2">
      <c r="K31" s="9">
        <v>2</v>
      </c>
      <c r="L31" s="10">
        <v>5</v>
      </c>
      <c r="M31" s="10">
        <v>84</v>
      </c>
      <c r="P31" s="9">
        <v>5</v>
      </c>
      <c r="Q31" s="10" t="s">
        <v>21</v>
      </c>
    </row>
    <row r="32" spans="2:17" x14ac:dyDescent="0.2">
      <c r="K32" s="9">
        <v>3</v>
      </c>
      <c r="L32" s="10">
        <v>1</v>
      </c>
      <c r="M32" s="10">
        <v>89</v>
      </c>
      <c r="P32" s="9">
        <v>6</v>
      </c>
      <c r="Q32" s="10" t="s">
        <v>22</v>
      </c>
    </row>
    <row r="33" spans="11:17" x14ac:dyDescent="0.2">
      <c r="K33" s="9">
        <v>3</v>
      </c>
      <c r="L33" s="10">
        <v>6</v>
      </c>
      <c r="M33" s="10">
        <v>157</v>
      </c>
      <c r="P33" s="9">
        <v>7</v>
      </c>
      <c r="Q33" s="10" t="s">
        <v>23</v>
      </c>
    </row>
    <row r="34" spans="11:17" x14ac:dyDescent="0.2">
      <c r="K34" s="9">
        <v>4</v>
      </c>
      <c r="L34" s="10">
        <v>7</v>
      </c>
      <c r="M34" s="10">
        <v>477</v>
      </c>
    </row>
    <row r="35" spans="11:17" x14ac:dyDescent="0.2">
      <c r="K35" s="9">
        <v>4</v>
      </c>
      <c r="L35" s="10">
        <v>6</v>
      </c>
      <c r="M35" s="10">
        <v>101</v>
      </c>
    </row>
    <row r="36" spans="11:17" x14ac:dyDescent="0.2">
      <c r="K36" s="9">
        <v>5</v>
      </c>
      <c r="L36" s="10">
        <v>7</v>
      </c>
      <c r="M36" s="10">
        <v>464</v>
      </c>
    </row>
    <row r="37" spans="11:17" x14ac:dyDescent="0.2">
      <c r="K37" s="9">
        <v>5</v>
      </c>
      <c r="L37" s="10">
        <v>1</v>
      </c>
      <c r="M37" s="10">
        <v>155</v>
      </c>
    </row>
    <row r="38" spans="11:17" x14ac:dyDescent="0.2">
      <c r="K38" s="9">
        <v>6</v>
      </c>
      <c r="L38" s="10">
        <v>7</v>
      </c>
      <c r="M38" s="10">
        <v>191</v>
      </c>
    </row>
  </sheetData>
  <mergeCells count="8">
    <mergeCell ref="C2:E2"/>
    <mergeCell ref="B4:B5"/>
    <mergeCell ref="C4:F4"/>
    <mergeCell ref="G4:G5"/>
    <mergeCell ref="N4:N5"/>
    <mergeCell ref="C5:D5"/>
    <mergeCell ref="E5:F5"/>
    <mergeCell ref="I5:J5"/>
  </mergeCells>
  <conditionalFormatting sqref="B6:B19">
    <cfRule type="expression" dxfId="11" priority="1">
      <formula>B6=G6</formula>
    </cfRule>
    <cfRule type="expression" dxfId="10" priority="6">
      <formula>B=G</formula>
    </cfRule>
    <cfRule type="expression" dxfId="9" priority="7">
      <formula>$B$6:$B$19=$G$6:$G$19</formula>
    </cfRule>
    <cfRule type="expression" dxfId="8" priority="8">
      <formula>$B$6:$B$19&lt;$G$6:$G$19</formula>
    </cfRule>
    <cfRule type="expression" dxfId="7" priority="9">
      <formula>$B$6:$B$19=$G$6:$G$19</formula>
    </cfRule>
  </conditionalFormatting>
  <conditionalFormatting sqref="G12">
    <cfRule type="expression" dxfId="6" priority="2">
      <formula>B6=G6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9"/>
  <sheetViews>
    <sheetView tabSelected="1" workbookViewId="0">
      <selection activeCell="P39" sqref="P39"/>
    </sheetView>
  </sheetViews>
  <sheetFormatPr baseColWidth="10" defaultColWidth="8.83203125" defaultRowHeight="15" x14ac:dyDescent="0.2"/>
  <cols>
    <col min="3" max="3" width="1.83203125" bestFit="1" customWidth="1"/>
    <col min="4" max="4" width="20" bestFit="1" customWidth="1"/>
    <col min="5" max="5" width="1.83203125" bestFit="1" customWidth="1"/>
    <col min="6" max="6" width="20" bestFit="1" customWidth="1"/>
    <col min="9" max="9" width="1.83203125" bestFit="1" customWidth="1"/>
    <col min="10" max="10" width="20" bestFit="1" customWidth="1"/>
  </cols>
  <sheetData>
    <row r="1" spans="2:14" ht="16" thickBot="1" x14ac:dyDescent="0.25"/>
    <row r="2" spans="2:14" ht="16" thickBot="1" x14ac:dyDescent="0.25">
      <c r="C2" s="11" t="s">
        <v>0</v>
      </c>
      <c r="D2" s="11"/>
      <c r="E2" s="11"/>
      <c r="F2" s="1">
        <f>B19</f>
        <v>417</v>
      </c>
    </row>
    <row r="4" spans="2:14" ht="14.25" customHeight="1" x14ac:dyDescent="0.2">
      <c r="B4" s="12" t="s">
        <v>1</v>
      </c>
      <c r="C4" s="14" t="s">
        <v>2</v>
      </c>
      <c r="D4" s="14"/>
      <c r="E4" s="14"/>
      <c r="F4" s="14"/>
      <c r="G4" s="12" t="s">
        <v>3</v>
      </c>
      <c r="I4" s="2"/>
      <c r="J4" s="2"/>
      <c r="K4" s="2"/>
      <c r="L4" s="2"/>
      <c r="M4" s="2"/>
      <c r="N4" s="12" t="s">
        <v>4</v>
      </c>
    </row>
    <row r="5" spans="2:14" ht="16" thickBot="1" x14ac:dyDescent="0.25">
      <c r="B5" s="13"/>
      <c r="C5" s="15" t="s">
        <v>5</v>
      </c>
      <c r="D5" s="15"/>
      <c r="E5" s="16" t="s">
        <v>6</v>
      </c>
      <c r="F5" s="16"/>
      <c r="G5" s="13"/>
      <c r="I5" s="17" t="s">
        <v>7</v>
      </c>
      <c r="J5" s="17"/>
      <c r="K5" s="3" t="s">
        <v>8</v>
      </c>
      <c r="L5" s="5" t="s">
        <v>9</v>
      </c>
      <c r="M5" s="4" t="s">
        <v>10</v>
      </c>
      <c r="N5" s="13"/>
    </row>
    <row r="6" spans="2:14" ht="16" thickTop="1" x14ac:dyDescent="0.2">
      <c r="B6" s="18">
        <v>104</v>
      </c>
      <c r="C6" s="7">
        <v>0</v>
      </c>
      <c r="D6" t="str">
        <f>VLOOKUP(C6,$I$6:$J$13,2,0)</f>
        <v>Cherry Jubilee Junction</v>
      </c>
      <c r="E6" s="7">
        <v>1</v>
      </c>
      <c r="F6" t="str">
        <f>INDEX($J$6:$J$13,MATCH(E6,$I$6:$I$13,0))</f>
        <v>Coconut Cream Cove</v>
      </c>
      <c r="G6" s="7">
        <v>156</v>
      </c>
      <c r="I6" s="7">
        <v>0</v>
      </c>
      <c r="J6" t="s">
        <v>18</v>
      </c>
      <c r="K6" s="8">
        <f t="shared" ref="K6:K13" si="0">SUMIF($E$6:$E$19,I6,$B$6:$B$19)</f>
        <v>417</v>
      </c>
      <c r="L6" s="8">
        <f t="shared" ref="L6:L13" si="1">SUMIF($C$6:$C$19,I6,$B$6:$B$19)</f>
        <v>417</v>
      </c>
      <c r="M6" s="8">
        <f>K6-L6</f>
        <v>0</v>
      </c>
      <c r="N6" s="7">
        <v>0</v>
      </c>
    </row>
    <row r="7" spans="2:14" x14ac:dyDescent="0.2">
      <c r="B7" s="6">
        <v>156</v>
      </c>
      <c r="C7" s="7">
        <v>0</v>
      </c>
      <c r="D7" t="str">
        <f t="shared" ref="D7:D19" si="2">VLOOKUP(C7,$I$6:$J$13,2,0)</f>
        <v>Cherry Jubilee Junction</v>
      </c>
      <c r="E7" s="7">
        <v>2</v>
      </c>
      <c r="F7" t="str">
        <f t="shared" ref="F7:F19" si="3">INDEX($J$6:$J$13,MATCH(E7,$I$6:$I$13,0))</f>
        <v>Fruity Gusher Geyser</v>
      </c>
      <c r="G7" s="7">
        <v>478</v>
      </c>
      <c r="I7" s="7">
        <v>1</v>
      </c>
      <c r="J7" t="s">
        <v>16</v>
      </c>
      <c r="K7" s="8">
        <f t="shared" si="0"/>
        <v>104</v>
      </c>
      <c r="L7" s="8">
        <f t="shared" si="1"/>
        <v>104</v>
      </c>
      <c r="M7" s="8">
        <f t="shared" ref="M7:M13" si="4">K7-L7</f>
        <v>0</v>
      </c>
      <c r="N7" s="7">
        <v>0</v>
      </c>
    </row>
    <row r="8" spans="2:14" x14ac:dyDescent="0.2">
      <c r="B8" s="6">
        <v>157</v>
      </c>
      <c r="C8" s="7">
        <v>0</v>
      </c>
      <c r="D8" t="str">
        <f t="shared" si="2"/>
        <v>Cherry Jubilee Junction</v>
      </c>
      <c r="E8" s="7">
        <v>3</v>
      </c>
      <c r="F8" t="str">
        <f t="shared" si="3"/>
        <v>Hazelnut Haven</v>
      </c>
      <c r="G8" s="7">
        <v>239</v>
      </c>
      <c r="I8" s="7">
        <v>2</v>
      </c>
      <c r="J8" t="s">
        <v>19</v>
      </c>
      <c r="K8" s="8">
        <f t="shared" si="0"/>
        <v>156</v>
      </c>
      <c r="L8" s="8">
        <f t="shared" si="1"/>
        <v>156</v>
      </c>
      <c r="M8" s="8">
        <f t="shared" si="4"/>
        <v>0</v>
      </c>
      <c r="N8" s="7">
        <v>0</v>
      </c>
    </row>
    <row r="9" spans="2:14" x14ac:dyDescent="0.2">
      <c r="B9" s="6">
        <v>104</v>
      </c>
      <c r="C9" s="7">
        <v>1</v>
      </c>
      <c r="D9" t="str">
        <f t="shared" si="2"/>
        <v>Coconut Cream Cove</v>
      </c>
      <c r="E9" s="7">
        <v>4</v>
      </c>
      <c r="F9" t="str">
        <f t="shared" si="3"/>
        <v>Marzipan Metropolis</v>
      </c>
      <c r="G9" s="7">
        <v>104</v>
      </c>
      <c r="I9" s="7">
        <v>3</v>
      </c>
      <c r="J9" t="s">
        <v>17</v>
      </c>
      <c r="K9" s="8">
        <f t="shared" si="0"/>
        <v>157</v>
      </c>
      <c r="L9" s="8">
        <f t="shared" si="1"/>
        <v>157</v>
      </c>
      <c r="M9" s="8">
        <f t="shared" si="4"/>
        <v>0</v>
      </c>
      <c r="N9" s="7">
        <v>0</v>
      </c>
    </row>
    <row r="10" spans="2:14" x14ac:dyDescent="0.2">
      <c r="B10" s="6">
        <v>72</v>
      </c>
      <c r="C10" s="7">
        <v>2</v>
      </c>
      <c r="D10" t="str">
        <f>VLOOKUP(C10,$I$6:$J$13,2,0)</f>
        <v>Fruity Gusher Geyser</v>
      </c>
      <c r="E10" s="7">
        <v>4</v>
      </c>
      <c r="F10" t="str">
        <f t="shared" si="3"/>
        <v>Marzipan Metropolis</v>
      </c>
      <c r="G10" s="7">
        <v>72</v>
      </c>
      <c r="I10" s="7">
        <v>4</v>
      </c>
      <c r="J10" t="s">
        <v>20</v>
      </c>
      <c r="K10" s="8">
        <f t="shared" si="0"/>
        <v>176</v>
      </c>
      <c r="L10" s="8">
        <f t="shared" si="1"/>
        <v>176</v>
      </c>
      <c r="M10" s="8">
        <f t="shared" si="4"/>
        <v>0</v>
      </c>
      <c r="N10" s="7">
        <v>0</v>
      </c>
    </row>
    <row r="11" spans="2:14" x14ac:dyDescent="0.2">
      <c r="B11" s="6">
        <v>84</v>
      </c>
      <c r="C11" s="7">
        <v>2</v>
      </c>
      <c r="D11" t="str">
        <f t="shared" si="2"/>
        <v>Fruity Gusher Geyser</v>
      </c>
      <c r="E11" s="7">
        <v>5</v>
      </c>
      <c r="F11" t="str">
        <f t="shared" si="3"/>
        <v>Taffy Tundra</v>
      </c>
      <c r="G11" s="7">
        <v>84</v>
      </c>
      <c r="I11" s="7">
        <v>5</v>
      </c>
      <c r="J11" t="s">
        <v>21</v>
      </c>
      <c r="K11" s="8">
        <f t="shared" si="0"/>
        <v>84</v>
      </c>
      <c r="L11" s="8">
        <f t="shared" si="1"/>
        <v>84</v>
      </c>
      <c r="M11" s="8">
        <f t="shared" si="4"/>
        <v>0</v>
      </c>
      <c r="N11" s="7">
        <v>0</v>
      </c>
    </row>
    <row r="12" spans="2:14" x14ac:dyDescent="0.2">
      <c r="B12" s="6">
        <v>0</v>
      </c>
      <c r="C12" s="7">
        <v>3</v>
      </c>
      <c r="D12" t="str">
        <f t="shared" si="2"/>
        <v>Hazelnut Haven</v>
      </c>
      <c r="E12" s="7">
        <v>1</v>
      </c>
      <c r="F12" t="str">
        <f t="shared" si="3"/>
        <v>Coconut Cream Cove</v>
      </c>
      <c r="G12" s="7">
        <v>89</v>
      </c>
      <c r="I12" s="7">
        <v>6</v>
      </c>
      <c r="J12" t="s">
        <v>22</v>
      </c>
      <c r="K12" s="8">
        <f t="shared" si="0"/>
        <v>157</v>
      </c>
      <c r="L12" s="8">
        <f t="shared" si="1"/>
        <v>157</v>
      </c>
      <c r="M12" s="8">
        <f t="shared" si="4"/>
        <v>0</v>
      </c>
      <c r="N12" s="7">
        <v>0</v>
      </c>
    </row>
    <row r="13" spans="2:14" x14ac:dyDescent="0.2">
      <c r="B13" s="6">
        <v>157</v>
      </c>
      <c r="C13" s="7">
        <v>3</v>
      </c>
      <c r="D13" t="str">
        <f t="shared" si="2"/>
        <v>Hazelnut Haven</v>
      </c>
      <c r="E13" s="7">
        <v>6</v>
      </c>
      <c r="F13" t="str">
        <f t="shared" si="3"/>
        <v>Tartberry Thicket</v>
      </c>
      <c r="G13" s="7">
        <v>157</v>
      </c>
      <c r="I13" s="7">
        <v>7</v>
      </c>
      <c r="J13" t="s">
        <v>23</v>
      </c>
      <c r="K13" s="8">
        <f t="shared" si="0"/>
        <v>417</v>
      </c>
      <c r="L13" s="8">
        <f t="shared" si="1"/>
        <v>417</v>
      </c>
      <c r="M13" s="8">
        <f t="shared" si="4"/>
        <v>0</v>
      </c>
      <c r="N13" s="7">
        <v>0</v>
      </c>
    </row>
    <row r="14" spans="2:14" x14ac:dyDescent="0.2">
      <c r="B14" s="6">
        <v>176</v>
      </c>
      <c r="C14" s="7">
        <v>4</v>
      </c>
      <c r="D14" t="str">
        <f t="shared" si="2"/>
        <v>Marzipan Metropolis</v>
      </c>
      <c r="E14" s="7">
        <v>7</v>
      </c>
      <c r="F14" t="str">
        <f t="shared" si="3"/>
        <v>Vanilla Valley</v>
      </c>
      <c r="G14" s="7">
        <v>477</v>
      </c>
      <c r="N14" s="7"/>
    </row>
    <row r="15" spans="2:14" x14ac:dyDescent="0.2">
      <c r="B15" s="6">
        <v>0</v>
      </c>
      <c r="C15" s="7">
        <v>4</v>
      </c>
      <c r="D15" t="str">
        <f t="shared" si="2"/>
        <v>Marzipan Metropolis</v>
      </c>
      <c r="E15" s="7">
        <v>6</v>
      </c>
      <c r="F15" t="str">
        <f t="shared" si="3"/>
        <v>Tartberry Thicket</v>
      </c>
      <c r="G15" s="7">
        <v>101</v>
      </c>
    </row>
    <row r="16" spans="2:14" x14ac:dyDescent="0.2">
      <c r="B16" s="6">
        <v>84</v>
      </c>
      <c r="C16" s="7">
        <v>5</v>
      </c>
      <c r="D16" t="str">
        <f t="shared" si="2"/>
        <v>Taffy Tundra</v>
      </c>
      <c r="E16" s="7">
        <v>7</v>
      </c>
      <c r="F16" t="str">
        <f t="shared" si="3"/>
        <v>Vanilla Valley</v>
      </c>
      <c r="G16" s="7">
        <v>464</v>
      </c>
    </row>
    <row r="17" spans="2:7" x14ac:dyDescent="0.2">
      <c r="B17" s="6">
        <v>0</v>
      </c>
      <c r="C17" s="7">
        <v>5</v>
      </c>
      <c r="D17" t="str">
        <f t="shared" si="2"/>
        <v>Taffy Tundra</v>
      </c>
      <c r="E17" s="7">
        <v>1</v>
      </c>
      <c r="F17" t="str">
        <f t="shared" si="3"/>
        <v>Coconut Cream Cove</v>
      </c>
      <c r="G17" s="7">
        <v>155</v>
      </c>
    </row>
    <row r="18" spans="2:7" x14ac:dyDescent="0.2">
      <c r="B18" s="6">
        <v>157</v>
      </c>
      <c r="C18" s="7">
        <v>6</v>
      </c>
      <c r="D18" t="str">
        <f t="shared" si="2"/>
        <v>Tartberry Thicket</v>
      </c>
      <c r="E18" s="7">
        <v>7</v>
      </c>
      <c r="F18" t="str">
        <f t="shared" si="3"/>
        <v>Vanilla Valley</v>
      </c>
      <c r="G18" s="7">
        <v>191</v>
      </c>
    </row>
    <row r="19" spans="2:7" x14ac:dyDescent="0.2">
      <c r="B19" s="6">
        <v>417</v>
      </c>
      <c r="C19" s="7">
        <v>7</v>
      </c>
      <c r="D19" t="str">
        <f t="shared" si="2"/>
        <v>Vanilla Valley</v>
      </c>
      <c r="E19" s="7">
        <v>0</v>
      </c>
      <c r="F19" t="str">
        <f t="shared" si="3"/>
        <v>Cherry Jubilee Junction</v>
      </c>
      <c r="G19" s="7">
        <v>9999</v>
      </c>
    </row>
  </sheetData>
  <mergeCells count="8">
    <mergeCell ref="C2:E2"/>
    <mergeCell ref="B4:B5"/>
    <mergeCell ref="C4:F4"/>
    <mergeCell ref="G4:G5"/>
    <mergeCell ref="N4:N5"/>
    <mergeCell ref="C5:D5"/>
    <mergeCell ref="E5:F5"/>
    <mergeCell ref="I5:J5"/>
  </mergeCells>
  <conditionalFormatting sqref="B6:B19">
    <cfRule type="expression" dxfId="5" priority="1">
      <formula>B6=G6</formula>
    </cfRule>
    <cfRule type="expression" dxfId="4" priority="3">
      <formula>B=G</formula>
    </cfRule>
    <cfRule type="expression" dxfId="3" priority="4">
      <formula>$B$6:$B$19=$G$6:$G$19</formula>
    </cfRule>
    <cfRule type="expression" dxfId="2" priority="5">
      <formula>$B$6:$B$19&lt;$G$6:$G$19</formula>
    </cfRule>
    <cfRule type="expression" dxfId="1" priority="6">
      <formula>$B$6:$B$19=$G$6:$G$19</formula>
    </cfRule>
  </conditionalFormatting>
  <conditionalFormatting sqref="G12">
    <cfRule type="expression" dxfId="0" priority="2">
      <formula>B6=G6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E7ED6A31E68943B6760AE64C20EE32" ma:contentTypeVersion="13" ma:contentTypeDescription="Create a new document." ma:contentTypeScope="" ma:versionID="98b00eda3bae0bc0dd3dedc11aeccb8e">
  <xsd:schema xmlns:xsd="http://www.w3.org/2001/XMLSchema" xmlns:xs="http://www.w3.org/2001/XMLSchema" xmlns:p="http://schemas.microsoft.com/office/2006/metadata/properties" xmlns:ns3="d6c709f8-2985-4fa4-82e2-60efa68dfdca" xmlns:ns4="53260887-8d8e-4892-808b-78d7f57b1382" targetNamespace="http://schemas.microsoft.com/office/2006/metadata/properties" ma:root="true" ma:fieldsID="8770509aad491fd78f3c8932feb8118a" ns3:_="" ns4:_="">
    <xsd:import namespace="d6c709f8-2985-4fa4-82e2-60efa68dfdca"/>
    <xsd:import namespace="53260887-8d8e-4892-808b-78d7f57b13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709f8-2985-4fa4-82e2-60efa68dfd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60887-8d8e-4892-808b-78d7f57b138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c709f8-2985-4fa4-82e2-60efa68dfdca" xsi:nil="true"/>
  </documentManagement>
</p:properties>
</file>

<file path=customXml/itemProps1.xml><?xml version="1.0" encoding="utf-8"?>
<ds:datastoreItem xmlns:ds="http://schemas.openxmlformats.org/officeDocument/2006/customXml" ds:itemID="{73CC533F-C9A8-4FE1-B953-578BE9FFD4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8E9442-DF5E-44AB-87D1-F066C9674D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c709f8-2985-4fa4-82e2-60efa68dfdca"/>
    <ds:schemaRef ds:uri="53260887-8d8e-4892-808b-78d7f57b13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4ADDC3-596F-48E8-A338-E099A270558C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  <ds:schemaRef ds:uri="53260887-8d8e-4892-808b-78d7f57b1382"/>
    <ds:schemaRef ds:uri="d6c709f8-2985-4fa4-82e2-60efa68dfdca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Constraints</vt:lpstr>
      <vt:lpstr>Locations</vt:lpstr>
      <vt:lpstr>Solve-It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2025-03-26T22:19:01Z</dcterms:created>
  <dcterms:modified xsi:type="dcterms:W3CDTF">2025-04-02T17:16:25Z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/>
  </property>
</Properties>
</file>