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haciendagovco-my.sharepoint.com/personal/submacro_minhacienda_gov_co/Documents/Monitor Macro/22. Modelos/7. Filtro multivariado/2022-11-16 Mediano plazo - Crecimiento plan financiero/"/>
    </mc:Choice>
  </mc:AlternateContent>
  <xr:revisionPtr revIDLastSave="290" documentId="8_{A7D9C002-D057-4997-8A3E-A40D1D8F72CC}" xr6:coauthVersionLast="45" xr6:coauthVersionMax="47" xr10:uidLastSave="{20DABE11-A1AB-4BBC-8CED-4051010C17B2}"/>
  <bookViews>
    <workbookView minimized="1" xWindow="285" yWindow="3765" windowWidth="20460" windowHeight="10890" xr2:uid="{34A3042A-E9D4-43C7-AA87-1F1F82DAE524}"/>
  </bookViews>
  <sheets>
    <sheet name="Result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D18" i="1"/>
  <c r="E25" i="1"/>
  <c r="D20" i="1"/>
  <c r="E20" i="1"/>
  <c r="D21" i="1"/>
  <c r="E21" i="1"/>
  <c r="D22" i="1"/>
  <c r="E22" i="1"/>
  <c r="D23" i="1"/>
  <c r="E23" i="1"/>
  <c r="D24" i="1"/>
  <c r="E24" i="1"/>
  <c r="D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E19" i="1"/>
  <c r="C19" i="1" s="1"/>
  <c r="D19" i="1"/>
  <c r="B19" i="1" l="1"/>
  <c r="H27" i="1"/>
  <c r="H31" i="1"/>
  <c r="H24" i="1"/>
  <c r="H23" i="1"/>
  <c r="H26" i="1"/>
  <c r="H25" i="1"/>
  <c r="H29" i="1"/>
  <c r="H28" i="1"/>
  <c r="H22" i="1"/>
  <c r="H32" i="1"/>
  <c r="H30" i="1"/>
  <c r="H21" i="1"/>
  <c r="H20" i="1"/>
  <c r="C31" i="1"/>
  <c r="C27" i="1"/>
  <c r="C23" i="1"/>
  <c r="B27" i="1"/>
  <c r="C29" i="1"/>
  <c r="C25" i="1"/>
  <c r="C22" i="1"/>
  <c r="B26" i="1"/>
  <c r="B29" i="1"/>
  <c r="B25" i="1"/>
  <c r="C32" i="1"/>
  <c r="C28" i="1"/>
  <c r="C24" i="1"/>
  <c r="B22" i="1"/>
  <c r="C20" i="1"/>
  <c r="B32" i="1"/>
  <c r="B28" i="1"/>
  <c r="B24" i="1"/>
  <c r="B20" i="1"/>
  <c r="B31" i="1"/>
  <c r="B23" i="1"/>
  <c r="C30" i="1"/>
  <c r="C26" i="1"/>
  <c r="B21" i="1"/>
  <c r="B30" i="1"/>
  <c r="C21" i="1"/>
  <c r="B35" i="1" l="1"/>
  <c r="B34" i="1"/>
  <c r="B33" i="1"/>
</calcChain>
</file>

<file path=xl/sharedStrings.xml><?xml version="1.0" encoding="utf-8"?>
<sst xmlns="http://schemas.openxmlformats.org/spreadsheetml/2006/main" count="7" uniqueCount="7">
  <si>
    <t>Prom 22-33</t>
  </si>
  <si>
    <t>Prom 24-33</t>
  </si>
  <si>
    <t>Prom 23-33</t>
  </si>
  <si>
    <t>PIB real (100*Ln)</t>
  </si>
  <si>
    <t>PIB tendencial (100*Ln)</t>
  </si>
  <si>
    <t>PIB real (%)</t>
  </si>
  <si>
    <t>PIB tendencial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</si>
</sst>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rgb="FF002060"/>
      <name val="Arial"/>
      <family val="2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/>
              <a:t>Economic growth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1469279720673538E-2"/>
          <c:y val="0.16146921812999956"/>
          <c:w val="0.91533277017514225"/>
          <c:h val="0.61136356094642286"/>
        </c:manualLayout>
      </c:layout>
      <c:lineChart>
        <c:grouping val="standard"/>
        <c:varyColors val="0"/>
        <c:ser>
          <c:idx val="0"/>
          <c:order val="0"/>
          <c:tx>
            <c:strRef>
              <c:f>Resultados!$B$17</c:f>
              <c:strCache>
                <c:ptCount val="1"/>
                <c:pt idx="0">
                  <c:v>PIB real (%)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60-46B9-834B-356715CDD9C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2060"/>
                    </a:solidFill>
                    <a:latin typeface="Century Gothic" panose="020B0502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Resultados!$A$20:$A$25</c:f>
              <c:numCache>
                <c:formatCode>General</c:formatCode>
                <c:ptCount val="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</c:numCache>
            </c:numRef>
          </c:cat>
          <c:val>
            <c:numRef>
              <c:f>Resultados!$B$20:$B$25</c:f>
              <c:numCache>
                <c:formatCode>0.00</c:formatCode>
                <c:ptCount val="6"/>
                <c:pt idx="0">
                  <c:v>10.677015119007072</c:v>
                </c:pt>
                <c:pt idx="1">
                  <c:v>7.7000001966331277</c:v>
                </c:pt>
                <c:pt idx="2">
                  <c:v>1.7999981545357757</c:v>
                </c:pt>
                <c:pt idx="3">
                  <c:v>2.6591816856117889</c:v>
                </c:pt>
                <c:pt idx="4">
                  <c:v>3.2845898083489811</c:v>
                </c:pt>
                <c:pt idx="5">
                  <c:v>3.2917476784400268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980-412C-AC15-C7EC4881727D}"/>
            </c:ext>
          </c:extLst>
        </c:ser>
        <c:ser>
          <c:idx val="1"/>
          <c:order val="1"/>
          <c:tx>
            <c:strRef>
              <c:f>Resultados!$C$17</c:f>
              <c:strCache>
                <c:ptCount val="1"/>
                <c:pt idx="0">
                  <c:v>PIB tendencial (%)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FA-4E1C-95F3-2E43818A517F}"/>
                </c:ext>
              </c:extLst>
            </c:dLbl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FA-4E1C-95F3-2E43818A517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C00000"/>
                    </a:solidFill>
                    <a:latin typeface="Century Gothic" panose="020B0502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Resultados!$A$20:$A$25</c:f>
              <c:numCache>
                <c:formatCode>General</c:formatCode>
                <c:ptCount val="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</c:numCache>
            </c:numRef>
          </c:cat>
          <c:val>
            <c:numRef>
              <c:f>Resultados!$C$20:$C$25</c:f>
              <c:numCache>
                <c:formatCode>0.00</c:formatCode>
                <c:ptCount val="6"/>
                <c:pt idx="0">
                  <c:v>3.2061026999064213</c:v>
                </c:pt>
                <c:pt idx="1">
                  <c:v>3.5045409843692976</c:v>
                </c:pt>
                <c:pt idx="2">
                  <c:v>3.2657937234995993</c:v>
                </c:pt>
                <c:pt idx="3">
                  <c:v>3.2751293732169895</c:v>
                </c:pt>
                <c:pt idx="4">
                  <c:v>3.2845898083489811</c:v>
                </c:pt>
                <c:pt idx="5">
                  <c:v>3.2917476784400268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1FD-4184-93C7-58DBB50B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44047"/>
        <c:axId val="1786749455"/>
      </c:lineChart>
      <c:catAx>
        <c:axId val="1786744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786749455"/>
        <c:crosses val="autoZero"/>
        <c:auto val="1"/>
        <c:lblAlgn val="ctr"/>
        <c:lblOffset val="100"/>
        <c:noMultiLvlLbl val="0"/>
      </c:catAx>
      <c:valAx>
        <c:axId val="1786749455"/>
        <c:scaling>
          <c:orientation val="minMax"/>
          <c:min val="-1"/>
        </c:scaling>
        <c:delete val="1"/>
        <c:axPos val="l"/>
        <c:numFmt formatCode="0.00" sourceLinked="1"/>
        <c:majorTickMark val="none"/>
        <c:minorTickMark val="none"/>
        <c:tickLblPos val="nextTo"/>
        <c:crossAx val="178674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1409810215689585E-2"/>
          <c:y val="0.90609390677741997"/>
          <c:w val="0.80846066340034917"/>
          <c:h val="7.4838195867242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entury Gothic" panose="020B0502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/>
              <a:t>Output gap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Resultados!$K$17</c:f>
              <c:strCache>
                <c:ptCount val="1"/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E1-4BED-81F7-EAE8459935A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Resultados!$A$20:$A$25</c:f>
              <c:numCache>
                <c:formatCode>General</c:formatCode>
                <c:ptCount val="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</c:numCache>
            </c:numRef>
          </c:cat>
          <c:val>
            <c:numRef>
              <c:f>Resultados!$H$20:$H$25</c:f>
              <c:numCache>
                <c:formatCode>0.0</c:formatCode>
                <c:ptCount val="6"/>
                <c:pt idx="0">
                  <c:v>-1.9267953550624717</c:v>
                </c:pt>
                <c:pt idx="1">
                  <c:v>2.048509747406202</c:v>
                </c:pt>
                <c:pt idx="2">
                  <c:v>0.59999278923874577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980-412C-AC15-C7EC48817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44047"/>
        <c:axId val="1786749455"/>
      </c:lineChart>
      <c:catAx>
        <c:axId val="1786744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786749455"/>
        <c:crosses val="autoZero"/>
        <c:auto val="1"/>
        <c:lblAlgn val="ctr"/>
        <c:lblOffset val="100"/>
        <c:noMultiLvlLbl val="0"/>
      </c:catAx>
      <c:valAx>
        <c:axId val="178674945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78674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entury Gothic" panose="020B0502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329712</xdr:colOff>
      <xdr:row>0</xdr:row>
      <xdr:rowOff>109967</xdr:rowOff>
    </xdr:from>
    <xdr:to>
      <xdr:col>6</xdr:col>
      <xdr:colOff>97176</xdr:colOff>
      <xdr:row>15</xdr:row>
      <xdr:rowOff>141582</xdr:rowOff>
    </xdr:to>
    <xdr:graphicFrame macro="">
      <xdr:nvGraphicFramePr>
        <xdr:cNvPr id="13" name="Gráfico 1">
          <a:extLst>
            <a:ext uri="{FF2B5EF4-FFF2-40B4-BE49-F238E27FC236}">
              <a16:creationId xmlns:a16="http://schemas.microsoft.com/office/drawing/2014/main" id="{645D5736-8771-080E-C307-73B8C5763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608581</xdr:colOff>
      <xdr:row>0</xdr:row>
      <xdr:rowOff>120480</xdr:rowOff>
    </xdr:from>
    <xdr:to>
      <xdr:col>11</xdr:col>
      <xdr:colOff>733434</xdr:colOff>
      <xdr:row>15</xdr:row>
      <xdr:rowOff>124877</xdr:rowOff>
    </xdr:to>
    <xdr:graphicFrame macro="">
      <xdr:nvGraphicFramePr>
        <xdr:cNvPr id="11" name="Gráfico 2">
          <a:extLst>
            <a:ext uri="{FF2B5EF4-FFF2-40B4-BE49-F238E27FC236}">
              <a16:creationId xmlns:a16="http://schemas.microsoft.com/office/drawing/2014/main" id="{FF04CF42-A7E4-4DCC-931D-F276A4168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C7E5F-2DF0-406A-9B0B-8818683093EE}">
  <dimension ref="A15:H35"/>
  <sheetViews>
    <sheetView showGridLines="0" tabSelected="1" zoomScale="95" zoomScaleNormal="145" workbookViewId="0">
      <selection activeCell="K18" sqref="K18"/>
    </sheetView>
  </sheetViews>
  <sheetFormatPr baseColWidth="10" defaultColWidth="11.42578125" defaultRowHeight="15" x14ac:dyDescent="0.2"/>
  <cols>
    <col min="1" max="1" width="13.140625" style="1" bestFit="1" customWidth="1"/>
    <col min="2" max="2" width="11.42578125" style="1"/>
    <col min="3" max="3" width="20.140625" style="1" customWidth="1"/>
    <col min="4" max="16384" width="11.42578125" style="1"/>
  </cols>
  <sheetData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8" x14ac:dyDescent="0.2">
      <c r="A17" s="2"/>
      <c r="B17" s="2" t="s">
        <v>5</v>
      </c>
      <c r="C17" s="2" t="s">
        <v>6</v>
      </c>
      <c r="D17" s="2"/>
      <c r="F17" s="2" t="s">
        <v>3</v>
      </c>
      <c r="G17" s="2" t="s">
        <v>4</v>
      </c>
    </row>
    <row r="18" spans="1:8" x14ac:dyDescent="0.2">
      <c r="A18" s="2">
        <v>2019</v>
      </c>
      <c r="B18" s="2"/>
      <c r="C18" s="2"/>
      <c r="D18" s="2">
        <f>EXP(F18/100)</f>
        <v>881223.97433234309</v>
      </c>
      <c r="E18" s="2">
        <f>EXP(G18/100)</f>
        <v>890580.87735810934</v>
      </c>
      <c r="F18" s="8">
        <v>1368.90671</v>
      </c>
      <c r="G18" s="8">
        <v>1369.9629199999999</v>
      </c>
    </row>
    <row r="19" spans="1:8" x14ac:dyDescent="0.2">
      <c r="A19" s="2">
        <v>2020</v>
      </c>
      <c r="B19" s="3">
        <f t="shared" ref="B19:C21" si="0">(D19/D18-1)*100</f>
        <v>-7.0481528959189133</v>
      </c>
      <c r="C19" s="3">
        <f t="shared" si="0"/>
        <v>0.57097387749871498</v>
      </c>
      <c r="D19" s="2">
        <f>EXP(F19/100)</f>
        <v>819113.96126590634</v>
      </c>
      <c r="E19" s="2">
        <f>EXP(G19/100)</f>
        <v>895665.86152582301</v>
      </c>
      <c r="F19" s="7">
        <v>1361.5978500000001</v>
      </c>
      <c r="G19" s="7">
        <v>1370.5322699999999</v>
      </c>
    </row>
    <row r="20" spans="1:8" x14ac:dyDescent="0.2">
      <c r="A20" s="2">
        <v>2021</v>
      </c>
      <c r="B20" s="3">
        <f t="shared" si="0"/>
        <v>10.677015119007072</v>
      </c>
      <c r="C20" s="3">
        <f t="shared" si="0"/>
        <v>3.2061026999064213</v>
      </c>
      <c r="D20" s="2">
        <f t="shared" ref="D20:D32" si="1">EXP(F20/100)</f>
        <v>906570.88275216485</v>
      </c>
      <c r="E20" s="2">
        <f t="shared" ref="E20:E32" si="2">EXP(G20/100)</f>
        <v>924381.82889434253</v>
      </c>
      <c r="F20" s="7">
        <v>1371.74245</v>
      </c>
      <c r="G20" s="7">
        <v>1373.68805</v>
      </c>
      <c r="H20" s="6">
        <f>(D20/E20-1)*100</f>
        <v>-1.9267953550624717</v>
      </c>
    </row>
    <row r="21" spans="1:8" x14ac:dyDescent="0.2">
      <c r="A21" s="2">
        <v>2022</v>
      </c>
      <c r="B21" s="3">
        <f t="shared" si="0"/>
        <v>7.7000001966331277</v>
      </c>
      <c r="C21" s="3">
        <f t="shared" si="0"/>
        <v>3.5045409843692976</v>
      </c>
      <c r="D21" s="2">
        <f t="shared" si="1"/>
        <v>976376.84250670031</v>
      </c>
      <c r="E21" s="2">
        <f t="shared" si="2"/>
        <v>956777.16894000722</v>
      </c>
      <c r="F21" s="7">
        <v>1379.16039</v>
      </c>
      <c r="G21" s="7">
        <v>1377.13258</v>
      </c>
      <c r="H21" s="6">
        <f t="shared" ref="H21:H32" si="3">(D21/E21-1)*100</f>
        <v>2.048509747406202</v>
      </c>
    </row>
    <row r="22" spans="1:8" x14ac:dyDescent="0.2">
      <c r="A22" s="2">
        <v>2023</v>
      </c>
      <c r="B22" s="3">
        <f t="shared" ref="B22:C32" si="4">(D22/D21-1)*100</f>
        <v>1.7999981545357757</v>
      </c>
      <c r="C22" s="3">
        <f t="shared" si="4"/>
        <v>3.2657937234995993</v>
      </c>
      <c r="D22" s="2">
        <f t="shared" si="1"/>
        <v>993951.60765313555</v>
      </c>
      <c r="E22" s="2">
        <f t="shared" si="2"/>
        <v>988023.53767112712</v>
      </c>
      <c r="F22" s="7">
        <v>1380.9443799999999</v>
      </c>
      <c r="G22" s="7">
        <v>1380.34618</v>
      </c>
      <c r="H22" s="6">
        <f t="shared" si="3"/>
        <v>0.59999278923874577</v>
      </c>
    </row>
    <row r="23" spans="1:8" x14ac:dyDescent="0.2">
      <c r="A23" s="2">
        <v>2024</v>
      </c>
      <c r="B23" s="3">
        <f t="shared" si="4"/>
        <v>2.6591816856117889</v>
      </c>
      <c r="C23" s="3">
        <f t="shared" si="4"/>
        <v>3.2751293732169895</v>
      </c>
      <c r="D23" s="2">
        <f t="shared" si="1"/>
        <v>1020382.5867676918</v>
      </c>
      <c r="E23" s="2">
        <f t="shared" si="2"/>
        <v>1020382.5867676918</v>
      </c>
      <c r="F23" s="7">
        <v>1383.56882</v>
      </c>
      <c r="G23" s="7">
        <v>1383.56882</v>
      </c>
      <c r="H23" s="6">
        <f t="shared" si="3"/>
        <v>0</v>
      </c>
    </row>
    <row r="24" spans="1:8" x14ac:dyDescent="0.2">
      <c r="A24" s="2">
        <v>2025</v>
      </c>
      <c r="B24" s="3">
        <f t="shared" si="4"/>
        <v>3.2845898083489811</v>
      </c>
      <c r="C24" s="3">
        <f t="shared" si="4"/>
        <v>3.2845898083489811</v>
      </c>
      <c r="D24" s="2">
        <f t="shared" si="1"/>
        <v>1053897.969218831</v>
      </c>
      <c r="E24" s="2">
        <f t="shared" si="2"/>
        <v>1053897.969218831</v>
      </c>
      <c r="F24" s="7">
        <v>1386.80062</v>
      </c>
      <c r="G24" s="7">
        <v>1386.80062</v>
      </c>
      <c r="H24" s="6">
        <f t="shared" si="3"/>
        <v>0</v>
      </c>
    </row>
    <row r="25" spans="1:8" x14ac:dyDescent="0.2">
      <c r="A25" s="2">
        <v>2026</v>
      </c>
      <c r="B25" s="3">
        <f t="shared" si="4"/>
        <v>3.2917476784400268</v>
      </c>
      <c r="C25" s="3">
        <f t="shared" si="4"/>
        <v>3.2917476784400268</v>
      </c>
      <c r="D25" s="2">
        <f t="shared" si="1"/>
        <v>1088589.6311537186</v>
      </c>
      <c r="E25" s="2">
        <f>EXP(G25/100)</f>
        <v>1088589.6311537186</v>
      </c>
      <c r="F25" s="7">
        <v>1390.03935</v>
      </c>
      <c r="G25" s="7">
        <v>1390.03935</v>
      </c>
      <c r="H25" s="6">
        <f t="shared" si="3"/>
        <v>0</v>
      </c>
    </row>
    <row r="26" spans="1:8" x14ac:dyDescent="0.2">
      <c r="A26" s="2">
        <v>2027</v>
      </c>
      <c r="B26" s="3">
        <f t="shared" si="4"/>
        <v>3.2971293186847106</v>
      </c>
      <c r="C26" s="3">
        <f t="shared" si="4"/>
        <v>3.2971293186847106</v>
      </c>
      <c r="D26" s="2">
        <f t="shared" si="1"/>
        <v>1124481.8390426496</v>
      </c>
      <c r="E26" s="2">
        <f t="shared" si="2"/>
        <v>1124481.8390426496</v>
      </c>
      <c r="F26" s="7">
        <v>1393.2832900000001</v>
      </c>
      <c r="G26" s="7">
        <v>1393.2832900000001</v>
      </c>
      <c r="H26" s="6">
        <f t="shared" si="3"/>
        <v>0</v>
      </c>
    </row>
    <row r="27" spans="1:8" x14ac:dyDescent="0.2">
      <c r="A27" s="2">
        <v>2028</v>
      </c>
      <c r="B27" s="3">
        <f t="shared" si="4"/>
        <v>3.3012096358783438</v>
      </c>
      <c r="C27" s="3">
        <f t="shared" si="4"/>
        <v>3.3012096358783438</v>
      </c>
      <c r="D27" s="2">
        <f t="shared" si="1"/>
        <v>1161603.3418668276</v>
      </c>
      <c r="E27" s="2">
        <f t="shared" si="2"/>
        <v>1161603.3418668276</v>
      </c>
      <c r="F27" s="7">
        <v>1396.5311799999999</v>
      </c>
      <c r="G27" s="7">
        <v>1396.5311799999999</v>
      </c>
      <c r="H27" s="6">
        <f t="shared" si="3"/>
        <v>0</v>
      </c>
    </row>
    <row r="28" spans="1:8" x14ac:dyDescent="0.2">
      <c r="A28" s="2">
        <v>2029</v>
      </c>
      <c r="B28" s="3">
        <f t="shared" si="4"/>
        <v>3.3042673969383207</v>
      </c>
      <c r="C28" s="3">
        <f t="shared" si="4"/>
        <v>3.3042673969383207</v>
      </c>
      <c r="D28" s="2">
        <f t="shared" si="1"/>
        <v>1199985.8223738791</v>
      </c>
      <c r="E28" s="2">
        <f t="shared" si="2"/>
        <v>1199985.8223738791</v>
      </c>
      <c r="F28" s="7">
        <v>1399.7820300000001</v>
      </c>
      <c r="G28" s="7">
        <v>1399.7820300000001</v>
      </c>
      <c r="H28" s="6">
        <f t="shared" si="3"/>
        <v>0</v>
      </c>
    </row>
    <row r="29" spans="1:8" x14ac:dyDescent="0.2">
      <c r="A29" s="2">
        <v>2030</v>
      </c>
      <c r="B29" s="3">
        <f t="shared" si="4"/>
        <v>3.3065917691036839</v>
      </c>
      <c r="C29" s="3">
        <f t="shared" si="4"/>
        <v>3.3065917691036839</v>
      </c>
      <c r="D29" s="2">
        <f t="shared" si="1"/>
        <v>1239664.454806905</v>
      </c>
      <c r="E29" s="2">
        <f t="shared" si="2"/>
        <v>1239664.454806905</v>
      </c>
      <c r="F29" s="7">
        <v>1403.03513</v>
      </c>
      <c r="G29" s="7">
        <v>1403.03513</v>
      </c>
      <c r="H29" s="6">
        <f t="shared" si="3"/>
        <v>0</v>
      </c>
    </row>
    <row r="30" spans="1:8" x14ac:dyDescent="0.2">
      <c r="A30" s="2">
        <v>2031</v>
      </c>
      <c r="B30" s="3">
        <f t="shared" si="4"/>
        <v>3.308347996091765</v>
      </c>
      <c r="C30" s="3">
        <f t="shared" si="4"/>
        <v>3.308347996091765</v>
      </c>
      <c r="D30" s="2">
        <f t="shared" si="1"/>
        <v>1280676.8689557712</v>
      </c>
      <c r="E30" s="2">
        <f t="shared" si="2"/>
        <v>1280676.8689557712</v>
      </c>
      <c r="F30" s="7">
        <v>1406.2899299999999</v>
      </c>
      <c r="G30" s="7">
        <v>1406.2899299999999</v>
      </c>
      <c r="H30" s="6">
        <f t="shared" si="3"/>
        <v>0</v>
      </c>
    </row>
    <row r="31" spans="1:8" x14ac:dyDescent="0.2">
      <c r="A31" s="2">
        <v>2032</v>
      </c>
      <c r="B31" s="3">
        <f t="shared" si="4"/>
        <v>3.3096600204427729</v>
      </c>
      <c r="C31" s="3">
        <f t="shared" si="4"/>
        <v>3.3096600204427729</v>
      </c>
      <c r="D31" s="2">
        <f t="shared" si="1"/>
        <v>1323062.9192786587</v>
      </c>
      <c r="E31" s="2">
        <f t="shared" si="2"/>
        <v>1323062.9192786587</v>
      </c>
      <c r="F31" s="7">
        <v>1409.546</v>
      </c>
      <c r="G31" s="7">
        <v>1409.546</v>
      </c>
      <c r="H31" s="6">
        <f t="shared" si="3"/>
        <v>0</v>
      </c>
    </row>
    <row r="32" spans="1:8" x14ac:dyDescent="0.2">
      <c r="A32" s="2">
        <v>2033</v>
      </c>
      <c r="B32" s="3">
        <f t="shared" si="4"/>
        <v>3.3106517979393457</v>
      </c>
      <c r="C32" s="3">
        <f t="shared" si="4"/>
        <v>3.3106517979393457</v>
      </c>
      <c r="D32" s="2">
        <f t="shared" si="1"/>
        <v>1366864.9256036263</v>
      </c>
      <c r="E32" s="2">
        <f t="shared" si="2"/>
        <v>1366864.9256036263</v>
      </c>
      <c r="F32" s="1">
        <v>1412.80303</v>
      </c>
      <c r="G32" s="1">
        <v>1412.80303</v>
      </c>
      <c r="H32" s="6">
        <f t="shared" si="3"/>
        <v>0</v>
      </c>
    </row>
    <row r="33" spans="1:4" ht="15.75" x14ac:dyDescent="0.2">
      <c r="A33" s="5" t="s">
        <v>0</v>
      </c>
      <c r="B33" s="4">
        <f>AVERAGE(B21:B32)</f>
        <v>3.4894479548873867</v>
      </c>
      <c r="C33" s="4"/>
      <c r="D33" s="4"/>
    </row>
    <row r="34" spans="1:4" ht="15.75" x14ac:dyDescent="0.2">
      <c r="A34" s="5" t="s">
        <v>2</v>
      </c>
      <c r="B34" s="4">
        <f>AVERAGE(B22:B32)</f>
        <v>3.1066704783650465</v>
      </c>
      <c r="C34" s="4"/>
      <c r="D34" s="4"/>
    </row>
    <row r="35" spans="1:4" ht="15.75" x14ac:dyDescent="0.2">
      <c r="A35" s="5" t="s">
        <v>1</v>
      </c>
      <c r="B35" s="4">
        <f>AVERAGE(B23:B32)</f>
        <v>3.2373377107479739</v>
      </c>
      <c r="C35" s="4"/>
      <c r="D35" s="4"/>
    </row>
  </sheetData>
  <pageMargins left="0.7" right="0.7" top="0.75" bottom="0.75" header="0.3" footer="0.3"/>
  <pageSetup paperSize="9" orientation="portrait" horizontalDpi="0" verticalDpi="0" r:id="rId1"/>
  <ignoredErrors>
    <ignoredError sqref="B33:B3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A. Castañeda</dc:creator>
  <cp:lastModifiedBy>Fredy Alexander Castañeda Valdes</cp:lastModifiedBy>
  <dcterms:created xsi:type="dcterms:W3CDTF">2022-10-26T16:37:54Z</dcterms:created>
  <dcterms:modified xsi:type="dcterms:W3CDTF">2022-11-17T19:16:58Z</dcterms:modified>
</cp:coreProperties>
</file>