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D23E4877-2A5D-8C49-97D3-2008330713C9}" xr6:coauthVersionLast="47" xr6:coauthVersionMax="47" xr10:uidLastSave="{00000000-0000-0000-0000-000000000000}"/>
  <bookViews>
    <workbookView xWindow="19380" yWindow="560" windowWidth="16460" windowHeight="20920" xr2:uid="{00000000-000D-0000-FFFF-FFFF00000000}"/>
  </bookViews>
  <sheets>
    <sheet name="Main" sheetId="1" r:id="rId1"/>
    <sheet name="Mode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3" i="1"/>
  <c r="V22" i="2"/>
  <c r="U23" i="2"/>
  <c r="U22" i="2"/>
  <c r="J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U26" i="2"/>
  <c r="U25" i="2"/>
  <c r="V21" i="2"/>
  <c r="AD21" i="2"/>
  <c r="U21" i="2"/>
  <c r="AB21" i="2"/>
  <c r="AA21" i="2"/>
  <c r="AC21" i="2"/>
  <c r="K27" i="2"/>
  <c r="C26" i="2"/>
  <c r="T25" i="2"/>
  <c r="P25" i="2"/>
  <c r="H25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G23" i="2"/>
  <c r="H23" i="2"/>
  <c r="I23" i="2"/>
  <c r="I25" i="2"/>
  <c r="J26" i="2"/>
  <c r="K23" i="2"/>
  <c r="L23" i="2"/>
  <c r="L26" i="2"/>
  <c r="M23" i="2"/>
  <c r="Q25" i="2"/>
  <c r="Q23" i="2"/>
  <c r="R23" i="2"/>
  <c r="AA26" i="2"/>
  <c r="O23" i="2"/>
  <c r="S23" i="2"/>
  <c r="P23" i="2"/>
  <c r="T23" i="2"/>
  <c r="AB1" i="2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M6" i="1" l="1"/>
  <c r="AE21" i="2"/>
  <c r="AE26" i="2"/>
  <c r="N23" i="2"/>
  <c r="O26" i="2"/>
  <c r="M27" i="2"/>
  <c r="O27" i="2"/>
  <c r="S27" i="2"/>
  <c r="AB25" i="2"/>
  <c r="AC25" i="2"/>
  <c r="AB26" i="2"/>
  <c r="G25" i="2"/>
  <c r="K25" i="2"/>
  <c r="L25" i="2"/>
  <c r="D26" i="2"/>
  <c r="J25" i="2"/>
  <c r="AA25" i="2"/>
  <c r="E26" i="2"/>
  <c r="G26" i="2"/>
  <c r="H26" i="2"/>
  <c r="K26" i="2"/>
  <c r="P26" i="2"/>
  <c r="M26" i="2"/>
  <c r="AE25" i="2"/>
  <c r="AE27" i="2"/>
  <c r="F26" i="2"/>
  <c r="R27" i="2"/>
  <c r="N27" i="2"/>
  <c r="V25" i="2"/>
  <c r="N26" i="2"/>
  <c r="M25" i="2"/>
  <c r="N25" i="2"/>
  <c r="O25" i="2"/>
  <c r="Q26" i="2"/>
  <c r="R26" i="2"/>
  <c r="S26" i="2"/>
  <c r="R25" i="2"/>
  <c r="C27" i="2"/>
  <c r="S25" i="2"/>
  <c r="D27" i="2"/>
  <c r="AC26" i="2"/>
  <c r="E27" i="2"/>
  <c r="C25" i="2"/>
  <c r="F27" i="2"/>
  <c r="AB27" i="2"/>
  <c r="AF21" i="2"/>
  <c r="D25" i="2"/>
  <c r="G27" i="2"/>
  <c r="AC27" i="2"/>
  <c r="E25" i="2"/>
  <c r="H27" i="2"/>
  <c r="F25" i="2"/>
  <c r="AD25" i="2"/>
  <c r="T26" i="2"/>
  <c r="T27" i="2"/>
  <c r="Q27" i="2" l="1"/>
  <c r="AF26" i="2"/>
  <c r="V26" i="2"/>
  <c r="AD26" i="2"/>
  <c r="J27" i="2"/>
  <c r="AA27" i="2"/>
  <c r="P27" i="2"/>
  <c r="I26" i="2"/>
  <c r="L27" i="2"/>
  <c r="AG26" i="2"/>
  <c r="AG21" i="2"/>
  <c r="V27" i="2" l="1"/>
  <c r="U27" i="2"/>
  <c r="I27" i="2"/>
  <c r="AF27" i="2"/>
  <c r="AF25" i="2"/>
  <c r="AG27" i="2" l="1"/>
  <c r="AG25" i="2"/>
  <c r="AH21" i="2"/>
  <c r="AH26" i="2"/>
  <c r="AD27" i="2"/>
  <c r="AH25" i="2" l="1"/>
  <c r="AI26" i="2"/>
  <c r="AI21" i="2"/>
  <c r="AI27" i="2" l="1"/>
  <c r="AI25" i="2"/>
  <c r="AJ21" i="2"/>
  <c r="AJ26" i="2"/>
  <c r="AH27" i="2"/>
  <c r="AJ25" i="2" l="1"/>
  <c r="AK21" i="2"/>
  <c r="AK26" i="2"/>
  <c r="AK27" i="2" l="1"/>
  <c r="AK25" i="2"/>
  <c r="AL21" i="2"/>
  <c r="AL26" i="2"/>
  <c r="AJ27" i="2"/>
  <c r="AL25" i="2" l="1"/>
  <c r="AM21" i="2"/>
  <c r="AM26" i="2"/>
  <c r="AM27" i="2" l="1"/>
  <c r="AM25" i="2"/>
  <c r="AN26" i="2"/>
  <c r="AN21" i="2"/>
  <c r="AL27" i="2"/>
  <c r="AN25" i="2" l="1"/>
  <c r="AS29" i="2" l="1"/>
  <c r="AS30" i="2" s="1"/>
  <c r="AS31" i="2" s="1"/>
  <c r="AN27" i="2"/>
</calcChain>
</file>

<file path=xl/sharedStrings.xml><?xml version="1.0" encoding="utf-8"?>
<sst xmlns="http://schemas.openxmlformats.org/spreadsheetml/2006/main" count="43" uniqueCount="43">
  <si>
    <t>Model</t>
  </si>
  <si>
    <t>Main</t>
  </si>
  <si>
    <t>Shares</t>
  </si>
  <si>
    <t>Price</t>
  </si>
  <si>
    <t>MC</t>
  </si>
  <si>
    <t>Cash</t>
  </si>
  <si>
    <t>Debt</t>
  </si>
  <si>
    <t>EV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</si>
  <si>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</si>
  <si>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</si>
  <si>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</si>
  <si>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</si>
  <si>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</si>
  <si>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</si>
  <si>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</si>
  <si>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</si>
  <si>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</si>
  <si>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</si>
  <si>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</si>
  <si>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</si>
  <si>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</si>
  <si>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</si>
  <si>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</si>
  <si>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</si>
  <si>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</si>
  <si>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</si>
  <si>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</si>
  <si>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</si>
  <si>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 y/y</t>
  </si>
  <si>
    <t>Gross Margin</t>
  </si>
  <si>
    <t>Operating Margin</t>
  </si>
  <si>
    <t>Profit Margin</t>
  </si>
  <si>
    <t>Discount</t>
  </si>
  <si>
    <t>Maturity</t>
  </si>
  <si>
    <t>NPV</t>
  </si>
  <si>
    <t>FVE</t>
  </si>
  <si>
    <t>Value?</t>
  </si>
  <si>
    <t>COGS y/y</t>
  </si>
  <si>
    <t>OE y/y</t>
  </si>
  <si>
    <t>Q124</t>
  </si>
  <si>
    <t xml:space="preserve">As of 2018 is not eligible for certain indices due to 89.8% of voting power </t>
  </si>
  <si>
    <t>in the hands of owners through multi class structure</t>
  </si>
  <si>
    <t>Class V-3 is 3 votes per share and A shares are 1 vote 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</si>
</sst>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1"/>
    <xf numFmtId="1" fontId="0" fillId="0" borderId="0" xfId="0" applyNumberFormat="1"/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4" fillId="0" borderId="0" xfId="0" applyFont="1"/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1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11546</xdr:colOff>
      <xdr:row>0</xdr:row>
      <xdr:rowOff>0</xdr:rowOff>
    </xdr:from>
    <xdr:to>
      <xdr:col>23</xdr:col>
      <xdr:colOff>48487</xdr:colOff>
      <xdr:row>58</xdr:row>
      <xdr:rowOff>80818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EDD769-AD38-5D52-2127-3FFD08C057B2}"/>
            </a:ext>
          </a:extLst>
        </xdr:cNvPr>
        <xdr:cNvCxnSpPr/>
      </xdr:nvCxnSpPr>
      <xdr:spPr>
        <a:xfrm>
          <a:off x="17618364" y="0"/>
          <a:ext cx="36941" cy="11464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0</xdr:row>
      <xdr:rowOff>0</xdr:rowOff>
    </xdr:from>
    <xdr:to>
      <xdr:col>29</xdr:col>
      <xdr:colOff>0</xdr:colOff>
      <xdr:row>64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696793B-9BAB-2746-DADD-EF5F7B43DCF2}"/>
            </a:ext>
          </a:extLst>
        </xdr:cNvPr>
        <xdr:cNvCxnSpPr/>
      </xdr:nvCxnSpPr>
      <xdr:spPr>
        <a:xfrm>
          <a:off x="16821150" y="0"/>
          <a:ext cx="0" cy="10525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K7" sqref="K7"/>
    </sheetView>
  </sheetViews>
  <sheetFormatPr baseColWidth="10" defaultColWidth="8.83203125" defaultRowHeight="15" x14ac:dyDescent="0.2"/>
  <cols>
    <col min="1" max="1" width="6.6640625" bestFit="1" customWidth="1"/>
  </cols>
  <sheetData>
    <row r="1" spans="1:13" x14ac:dyDescent="0.2">
      <c r="A1" s="1" t="s">
        <v>0</v>
      </c>
      <c r="J1" t="s">
        <v>3</v>
      </c>
      <c r="K1">
        <v>37.909999999999997</v>
      </c>
    </row>
    <row r="2" spans="1:13" x14ac:dyDescent="0.2">
      <c r="J2" t="s">
        <v>2</v>
      </c>
      <c r="K2">
        <v>573</v>
      </c>
    </row>
    <row r="3" spans="1:13" x14ac:dyDescent="0.2">
      <c r="J3" t="s">
        <v>4</v>
      </c>
      <c r="K3" s="3">
        <f>K2*K1</f>
        <v>21722.429999999997</v>
      </c>
      <c r="L3" s="3"/>
    </row>
    <row r="4" spans="1:13" x14ac:dyDescent="0.2">
      <c r="J4" t="s">
        <v>5</v>
      </c>
      <c r="K4" s="3">
        <f>485+189</f>
        <v>674</v>
      </c>
    </row>
    <row r="5" spans="1:13" x14ac:dyDescent="0.2">
      <c r="J5" t="s">
        <v>6</v>
      </c>
      <c r="K5">
        <v>0</v>
      </c>
    </row>
    <row r="6" spans="1:13" x14ac:dyDescent="0.2">
      <c r="J6" t="s">
        <v>7</v>
      </c>
      <c r="K6" s="3">
        <f>K3-K4</f>
        <v>21048.429999999997</v>
      </c>
      <c r="M6">
        <f>K6/K3</f>
        <v>0.96897216379567108</v>
      </c>
    </row>
    <row r="8" spans="1:13" ht="16" thickBot="1" x14ac:dyDescent="0.25"/>
    <row r="9" spans="1:13" x14ac:dyDescent="0.2">
      <c r="C9" s="10" t="s">
        <v>40</v>
      </c>
      <c r="D9" s="11"/>
      <c r="E9" s="11"/>
      <c r="F9" s="11"/>
      <c r="G9" s="11"/>
      <c r="H9" s="12"/>
    </row>
    <row r="10" spans="1:13" x14ac:dyDescent="0.2">
      <c r="C10" s="13" t="s">
        <v>41</v>
      </c>
      <c r="H10" s="14"/>
    </row>
    <row r="11" spans="1:13" x14ac:dyDescent="0.2">
      <c r="C11" s="13"/>
      <c r="H11" s="14"/>
    </row>
    <row r="12" spans="1:13" x14ac:dyDescent="0.2">
      <c r="C12" s="13" t="s">
        <v>42</v>
      </c>
      <c r="H12" s="14"/>
    </row>
    <row r="13" spans="1:13" ht="16" thickBot="1" x14ac:dyDescent="0.25">
      <c r="C13" s="15"/>
      <c r="D13" s="16"/>
      <c r="E13" s="16"/>
      <c r="F13" s="16"/>
      <c r="G13" s="16"/>
      <c r="H13" s="17"/>
    </row>
  </sheetData>
  <hyperlinks>
    <hyperlink ref="A1" location="Model!A1" display="Model" xr:uid="{6A352377-8633-43BC-9942-166A6938E237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53B0-CC7A-4D38-8B43-AB607B5A39F2}">
  <dimension ref="A1:QA50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8.83203125" defaultRowHeight="15" x14ac:dyDescent="0.2"/>
  <cols>
    <col min="1" max="1" width="5.5" bestFit="1" customWidth="1"/>
    <col min="2" max="2" width="20.1640625" bestFit="1" customWidth="1"/>
    <col min="3" max="3" width="9.6640625" style="4" bestFit="1" customWidth="1"/>
    <col min="4" max="10" width="9.6640625" bestFit="1" customWidth="1"/>
    <col min="11" max="11" width="10.6640625" bestFit="1" customWidth="1"/>
    <col min="12" max="14" width="9.6640625" bestFit="1" customWidth="1"/>
    <col min="15" max="15" width="10.6640625" bestFit="1" customWidth="1"/>
    <col min="16" max="18" width="9.6640625" bestFit="1" customWidth="1"/>
    <col min="19" max="19" width="10.6640625" bestFit="1" customWidth="1"/>
    <col min="20" max="22" width="9.6640625" bestFit="1" customWidth="1"/>
  </cols>
  <sheetData>
    <row r="1" spans="1:443" x14ac:dyDescent="0.2">
      <c r="A1" s="1" t="s">
        <v>1</v>
      </c>
      <c r="B1" s="1"/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39</v>
      </c>
      <c r="Y1">
        <v>2018</v>
      </c>
      <c r="Z1">
        <v>2019</v>
      </c>
      <c r="AA1">
        <v>2020</v>
      </c>
      <c r="AB1">
        <f>AA1+1</f>
        <v>2021</v>
      </c>
      <c r="AC1">
        <f t="shared" ref="AC1:AN1" si="0">AB1+1</f>
        <v>2022</v>
      </c>
      <c r="AD1">
        <f t="shared" si="0"/>
        <v>2023</v>
      </c>
      <c r="AE1">
        <f t="shared" si="0"/>
        <v>2024</v>
      </c>
      <c r="AF1">
        <f t="shared" si="0"/>
        <v>2025</v>
      </c>
      <c r="AG1">
        <f t="shared" si="0"/>
        <v>2026</v>
      </c>
      <c r="AH1">
        <f t="shared" si="0"/>
        <v>2027</v>
      </c>
      <c r="AI1">
        <f t="shared" si="0"/>
        <v>2028</v>
      </c>
      <c r="AJ1">
        <f t="shared" si="0"/>
        <v>2029</v>
      </c>
      <c r="AK1">
        <f t="shared" si="0"/>
        <v>2030</v>
      </c>
      <c r="AL1">
        <f t="shared" si="0"/>
        <v>2031</v>
      </c>
      <c r="AM1">
        <f t="shared" si="0"/>
        <v>2032</v>
      </c>
      <c r="AN1">
        <f t="shared" si="0"/>
        <v>2033</v>
      </c>
    </row>
    <row r="2" spans="1:443" x14ac:dyDescent="0.2">
      <c r="A2" s="1"/>
      <c r="B2" s="1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443" x14ac:dyDescent="0.2">
      <c r="A3" s="1"/>
      <c r="B3" s="1"/>
      <c r="C3"/>
      <c r="T3" s="5"/>
      <c r="AC3" s="3"/>
    </row>
    <row r="4" spans="1:443" x14ac:dyDescent="0.2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43" x14ac:dyDescent="0.2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443" s="7" customFormat="1" x14ac:dyDescent="0.2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43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44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443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443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Z10" s="3"/>
      <c r="AA10" s="3"/>
      <c r="AB10" s="3"/>
      <c r="AC10" s="3"/>
    </row>
    <row r="11" spans="1:443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Z11" s="3"/>
      <c r="AA11" s="3"/>
      <c r="AB11" s="3"/>
      <c r="AC11" s="3"/>
      <c r="AD11" s="3"/>
    </row>
    <row r="12" spans="1:443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443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Z13" s="3"/>
      <c r="AA13" s="3"/>
      <c r="AB13" s="3"/>
      <c r="AC13" s="3"/>
    </row>
    <row r="14" spans="1:44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443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</row>
    <row r="16" spans="1:443" x14ac:dyDescent="0.2">
      <c r="C16"/>
    </row>
    <row r="17" spans="2:45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Z17" s="6"/>
      <c r="AA17" s="6"/>
      <c r="AB17" s="6"/>
      <c r="AC17" s="6"/>
      <c r="AD17" s="6"/>
    </row>
    <row r="18" spans="2:45" x14ac:dyDescent="0.2">
      <c r="C18"/>
    </row>
    <row r="21" spans="2:45" x14ac:dyDescent="0.2">
      <c r="B21" t="s">
        <v>28</v>
      </c>
      <c r="G21" s="18" t="e">
        <f>G4/C4-1</f>
        <v>#DIV/0!</v>
      </c>
      <c r="H21" s="18" t="e">
        <f t="shared" ref="H21:V21" si="1">H4/D4-1</f>
        <v>#DIV/0!</v>
      </c>
      <c r="I21" s="18" t="e">
        <f t="shared" si="1"/>
        <v>#DIV/0!</v>
      </c>
      <c r="J21" s="18" t="e">
        <f t="shared" si="1"/>
        <v>#DIV/0!</v>
      </c>
      <c r="K21" s="18" t="e">
        <f t="shared" si="1"/>
        <v>#DIV/0!</v>
      </c>
      <c r="L21" s="18" t="e">
        <f t="shared" si="1"/>
        <v>#DIV/0!</v>
      </c>
      <c r="M21" s="18" t="e">
        <f t="shared" si="1"/>
        <v>#DIV/0!</v>
      </c>
      <c r="N21" s="18" t="e">
        <f t="shared" si="1"/>
        <v>#DIV/0!</v>
      </c>
      <c r="O21" s="18" t="e">
        <f t="shared" si="1"/>
        <v>#DIV/0!</v>
      </c>
      <c r="P21" s="18" t="e">
        <f t="shared" si="1"/>
        <v>#DIV/0!</v>
      </c>
      <c r="Q21" s="18" t="e">
        <f t="shared" si="1"/>
        <v>#DIV/0!</v>
      </c>
      <c r="R21" s="18" t="e">
        <f t="shared" si="1"/>
        <v>#DIV/0!</v>
      </c>
      <c r="S21" s="18" t="e">
        <f t="shared" si="1"/>
        <v>#DIV/0!</v>
      </c>
      <c r="T21" s="18" t="e">
        <f t="shared" si="1"/>
        <v>#DIV/0!</v>
      </c>
      <c r="U21" s="18" t="e">
        <f t="shared" si="1"/>
        <v>#DIV/0!</v>
      </c>
      <c r="V21" s="18" t="e">
        <f t="shared" si="1"/>
        <v>#DIV/0!</v>
      </c>
      <c r="AA21" s="18" t="e">
        <f t="shared" ref="AA21:AB21" si="2">AA4/Z4-1</f>
        <v>#DIV/0!</v>
      </c>
      <c r="AB21" s="18" t="e">
        <f t="shared" si="2"/>
        <v>#DIV/0!</v>
      </c>
      <c r="AC21" s="18" t="e">
        <f>AC4/AB4-1</f>
        <v>#DIV/0!</v>
      </c>
      <c r="AD21" s="18" t="e">
        <f>AD4/AC4-1</f>
        <v>#DIV/0!</v>
      </c>
      <c r="AE21" s="18" t="e">
        <f t="shared" ref="AE21:AN21" si="3">AE4/AD4-1</f>
        <v>#DIV/0!</v>
      </c>
      <c r="AF21" s="18" t="e">
        <f t="shared" si="3"/>
        <v>#DIV/0!</v>
      </c>
      <c r="AG21" s="18" t="e">
        <f t="shared" si="3"/>
        <v>#DIV/0!</v>
      </c>
      <c r="AH21" s="18" t="e">
        <f t="shared" si="3"/>
        <v>#DIV/0!</v>
      </c>
      <c r="AI21" s="18" t="e">
        <f t="shared" si="3"/>
        <v>#DIV/0!</v>
      </c>
      <c r="AJ21" s="18" t="e">
        <f t="shared" si="3"/>
        <v>#DIV/0!</v>
      </c>
      <c r="AK21" s="18" t="e">
        <f t="shared" si="3"/>
        <v>#DIV/0!</v>
      </c>
      <c r="AL21" s="18" t="e">
        <f t="shared" si="3"/>
        <v>#DIV/0!</v>
      </c>
      <c r="AM21" s="18" t="e">
        <f t="shared" si="3"/>
        <v>#DIV/0!</v>
      </c>
      <c r="AN21" s="18" t="e">
        <f t="shared" si="3"/>
        <v>#DIV/0!</v>
      </c>
    </row>
    <row r="22" spans="2:45" x14ac:dyDescent="0.2">
      <c r="B22" t="s">
        <v>37</v>
      </c>
      <c r="G22" s="18" t="e">
        <f>G5/C5-1</f>
        <v>#DIV/0!</v>
      </c>
      <c r="H22" s="18" t="e">
        <f t="shared" ref="H22:V22" si="4">H5/D5-1</f>
        <v>#DIV/0!</v>
      </c>
      <c r="I22" s="18" t="e">
        <f t="shared" si="4"/>
        <v>#DIV/0!</v>
      </c>
      <c r="J22" s="18" t="e">
        <f t="shared" si="4"/>
        <v>#DIV/0!</v>
      </c>
      <c r="K22" s="18" t="e">
        <f t="shared" si="4"/>
        <v>#DIV/0!</v>
      </c>
      <c r="L22" s="18" t="e">
        <f t="shared" si="4"/>
        <v>#DIV/0!</v>
      </c>
      <c r="M22" s="18" t="e">
        <f t="shared" si="4"/>
        <v>#DIV/0!</v>
      </c>
      <c r="N22" s="18" t="e">
        <f t="shared" si="4"/>
        <v>#DIV/0!</v>
      </c>
      <c r="O22" s="18" t="e">
        <f t="shared" si="4"/>
        <v>#DIV/0!</v>
      </c>
      <c r="P22" s="18" t="e">
        <f t="shared" si="4"/>
        <v>#DIV/0!</v>
      </c>
      <c r="Q22" s="18" t="e">
        <f t="shared" si="4"/>
        <v>#DIV/0!</v>
      </c>
      <c r="R22" s="18" t="e">
        <f t="shared" si="4"/>
        <v>#DIV/0!</v>
      </c>
      <c r="S22" s="18" t="e">
        <f t="shared" si="4"/>
        <v>#DIV/0!</v>
      </c>
      <c r="T22" s="18" t="e">
        <f t="shared" si="4"/>
        <v>#DIV/0!</v>
      </c>
      <c r="U22" s="18" t="e">
        <f t="shared" si="4"/>
        <v>#DIV/0!</v>
      </c>
      <c r="V22" s="18" t="e">
        <f t="shared" si="4"/>
        <v>#DIV/0!</v>
      </c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</row>
    <row r="23" spans="2:45" x14ac:dyDescent="0.2">
      <c r="B23" t="s">
        <v>38</v>
      </c>
      <c r="G23" s="18" t="e">
        <f>G10/C10-1</f>
        <v>#DIV/0!</v>
      </c>
      <c r="H23" s="18" t="e">
        <f t="shared" ref="H23:U23" si="5">H10/D10-1</f>
        <v>#DIV/0!</v>
      </c>
      <c r="I23" s="18" t="e">
        <f t="shared" si="5"/>
        <v>#DIV/0!</v>
      </c>
      <c r="J23" s="18" t="e">
        <f t="shared" si="5"/>
        <v>#DIV/0!</v>
      </c>
      <c r="K23" s="18" t="e">
        <f t="shared" si="5"/>
        <v>#DIV/0!</v>
      </c>
      <c r="L23" s="18" t="e">
        <f t="shared" si="5"/>
        <v>#DIV/0!</v>
      </c>
      <c r="M23" s="18" t="e">
        <f t="shared" si="5"/>
        <v>#DIV/0!</v>
      </c>
      <c r="N23" s="18" t="e">
        <f t="shared" si="5"/>
        <v>#DIV/0!</v>
      </c>
      <c r="O23" s="18" t="e">
        <f t="shared" si="5"/>
        <v>#DIV/0!</v>
      </c>
      <c r="P23" s="18" t="e">
        <f t="shared" si="5"/>
        <v>#DIV/0!</v>
      </c>
      <c r="Q23" s="18" t="e">
        <f t="shared" si="5"/>
        <v>#DIV/0!</v>
      </c>
      <c r="R23" s="18" t="e">
        <f t="shared" si="5"/>
        <v>#DIV/0!</v>
      </c>
      <c r="S23" s="18" t="e">
        <f t="shared" si="5"/>
        <v>#DIV/0!</v>
      </c>
      <c r="T23" s="18" t="e">
        <f t="shared" si="5"/>
        <v>#DIV/0!</v>
      </c>
      <c r="U23" s="18" t="e">
        <f t="shared" si="5"/>
        <v>#DIV/0!</v>
      </c>
      <c r="V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2:45" x14ac:dyDescent="0.2"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</row>
    <row r="25" spans="2:45" x14ac:dyDescent="0.2">
      <c r="B25" t="s">
        <v>29</v>
      </c>
      <c r="C25" s="18" t="e">
        <f t="shared" ref="C25:F25" si="6">C6/C4</f>
        <v>#DIV/0!</v>
      </c>
      <c r="D25" s="18" t="e">
        <f t="shared" si="6"/>
        <v>#DIV/0!</v>
      </c>
      <c r="E25" s="18" t="e">
        <f t="shared" si="6"/>
        <v>#DIV/0!</v>
      </c>
      <c r="F25" s="18" t="e">
        <f t="shared" si="6"/>
        <v>#DIV/0!</v>
      </c>
      <c r="G25" s="18" t="e">
        <f>G6/G4</f>
        <v>#DIV/0!</v>
      </c>
      <c r="H25" s="18" t="e">
        <f t="shared" ref="H25:T25" si="7">H6/H4</f>
        <v>#DIV/0!</v>
      </c>
      <c r="I25" s="18" t="e">
        <f t="shared" si="7"/>
        <v>#DIV/0!</v>
      </c>
      <c r="J25" s="18" t="e">
        <f t="shared" si="7"/>
        <v>#DIV/0!</v>
      </c>
      <c r="K25" s="18" t="e">
        <f t="shared" si="7"/>
        <v>#DIV/0!</v>
      </c>
      <c r="L25" s="18" t="e">
        <f t="shared" si="7"/>
        <v>#DIV/0!</v>
      </c>
      <c r="M25" s="18" t="e">
        <f t="shared" si="7"/>
        <v>#DIV/0!</v>
      </c>
      <c r="N25" s="18" t="e">
        <f t="shared" si="7"/>
        <v>#DIV/0!</v>
      </c>
      <c r="O25" s="18" t="e">
        <f t="shared" si="7"/>
        <v>#DIV/0!</v>
      </c>
      <c r="P25" s="18" t="e">
        <f t="shared" si="7"/>
        <v>#DIV/0!</v>
      </c>
      <c r="Q25" s="18" t="e">
        <f t="shared" si="7"/>
        <v>#DIV/0!</v>
      </c>
      <c r="R25" s="18" t="e">
        <f t="shared" si="7"/>
        <v>#DIV/0!</v>
      </c>
      <c r="S25" s="18" t="e">
        <f t="shared" si="7"/>
        <v>#DIV/0!</v>
      </c>
      <c r="T25" s="18" t="e">
        <f t="shared" si="7"/>
        <v>#DIV/0!</v>
      </c>
      <c r="U25" s="18" t="e">
        <f t="shared" ref="U25:V25" si="8">U6/U4</f>
        <v>#DIV/0!</v>
      </c>
      <c r="V25" s="18" t="e">
        <f t="shared" si="8"/>
        <v>#DIV/0!</v>
      </c>
      <c r="AA25" s="18" t="e">
        <f t="shared" ref="AA25:AC25" si="9">AA6/AA4</f>
        <v>#DIV/0!</v>
      </c>
      <c r="AB25" s="18" t="e">
        <f t="shared" si="9"/>
        <v>#DIV/0!</v>
      </c>
      <c r="AC25" s="18" t="e">
        <f t="shared" si="9"/>
        <v>#DIV/0!</v>
      </c>
      <c r="AD25" s="18" t="e">
        <f t="shared" ref="AD25:AN25" si="10">AD6/AD4</f>
        <v>#DIV/0!</v>
      </c>
      <c r="AE25" s="18" t="e">
        <f t="shared" si="10"/>
        <v>#DIV/0!</v>
      </c>
      <c r="AF25" s="18" t="e">
        <f t="shared" si="10"/>
        <v>#DIV/0!</v>
      </c>
      <c r="AG25" s="18" t="e">
        <f t="shared" si="10"/>
        <v>#DIV/0!</v>
      </c>
      <c r="AH25" s="18" t="e">
        <f t="shared" si="10"/>
        <v>#DIV/0!</v>
      </c>
      <c r="AI25" s="18" t="e">
        <f t="shared" si="10"/>
        <v>#DIV/0!</v>
      </c>
      <c r="AJ25" s="18" t="e">
        <f t="shared" si="10"/>
        <v>#DIV/0!</v>
      </c>
      <c r="AK25" s="18" t="e">
        <f t="shared" si="10"/>
        <v>#DIV/0!</v>
      </c>
      <c r="AL25" s="18" t="e">
        <f t="shared" si="10"/>
        <v>#DIV/0!</v>
      </c>
      <c r="AM25" s="18" t="e">
        <f t="shared" si="10"/>
        <v>#DIV/0!</v>
      </c>
      <c r="AN25" s="18" t="e">
        <f t="shared" si="10"/>
        <v>#DIV/0!</v>
      </c>
    </row>
    <row r="26" spans="2:45" x14ac:dyDescent="0.2">
      <c r="B26" t="s">
        <v>30</v>
      </c>
      <c r="C26" s="18" t="e">
        <f>C11/C4</f>
        <v>#DIV/0!</v>
      </c>
      <c r="D26" s="18" t="e">
        <f t="shared" ref="D26:T26" si="11">D11/D4</f>
        <v>#DIV/0!</v>
      </c>
      <c r="E26" s="18" t="e">
        <f t="shared" si="11"/>
        <v>#DIV/0!</v>
      </c>
      <c r="F26" s="18" t="e">
        <f t="shared" si="11"/>
        <v>#DIV/0!</v>
      </c>
      <c r="G26" s="18" t="e">
        <f t="shared" si="11"/>
        <v>#DIV/0!</v>
      </c>
      <c r="H26" s="18" t="e">
        <f t="shared" si="11"/>
        <v>#DIV/0!</v>
      </c>
      <c r="I26" s="18" t="e">
        <f t="shared" si="11"/>
        <v>#DIV/0!</v>
      </c>
      <c r="J26" s="18" t="e">
        <f t="shared" si="11"/>
        <v>#DIV/0!</v>
      </c>
      <c r="K26" s="18" t="e">
        <f t="shared" si="11"/>
        <v>#DIV/0!</v>
      </c>
      <c r="L26" s="18" t="e">
        <f t="shared" si="11"/>
        <v>#DIV/0!</v>
      </c>
      <c r="M26" s="18" t="e">
        <f t="shared" si="11"/>
        <v>#DIV/0!</v>
      </c>
      <c r="N26" s="18" t="e">
        <f t="shared" si="11"/>
        <v>#DIV/0!</v>
      </c>
      <c r="O26" s="18" t="e">
        <f t="shared" si="11"/>
        <v>#DIV/0!</v>
      </c>
      <c r="P26" s="18" t="e">
        <f t="shared" si="11"/>
        <v>#DIV/0!</v>
      </c>
      <c r="Q26" s="18" t="e">
        <f t="shared" si="11"/>
        <v>#DIV/0!</v>
      </c>
      <c r="R26" s="18" t="e">
        <f t="shared" si="11"/>
        <v>#DIV/0!</v>
      </c>
      <c r="S26" s="18" t="e">
        <f t="shared" si="11"/>
        <v>#DIV/0!</v>
      </c>
      <c r="T26" s="18" t="e">
        <f t="shared" si="11"/>
        <v>#DIV/0!</v>
      </c>
      <c r="U26" s="18" t="e">
        <f t="shared" ref="U26:V26" si="12">U11/U4</f>
        <v>#DIV/0!</v>
      </c>
      <c r="V26" s="18" t="e">
        <f t="shared" si="12"/>
        <v>#DIV/0!</v>
      </c>
      <c r="AA26" s="18" t="e">
        <f t="shared" ref="AA26:AC26" si="13">AA11/AA4</f>
        <v>#DIV/0!</v>
      </c>
      <c r="AB26" s="18" t="e">
        <f t="shared" si="13"/>
        <v>#DIV/0!</v>
      </c>
      <c r="AC26" s="18" t="e">
        <f t="shared" si="13"/>
        <v>#DIV/0!</v>
      </c>
      <c r="AD26" s="18" t="e">
        <f t="shared" ref="AD26:AN26" si="14">AD11/AD4</f>
        <v>#DIV/0!</v>
      </c>
      <c r="AE26" s="18" t="e">
        <f t="shared" si="14"/>
        <v>#DIV/0!</v>
      </c>
      <c r="AF26" s="18" t="e">
        <f t="shared" si="14"/>
        <v>#DIV/0!</v>
      </c>
      <c r="AG26" s="18" t="e">
        <f t="shared" si="14"/>
        <v>#DIV/0!</v>
      </c>
      <c r="AH26" s="18" t="e">
        <f t="shared" si="14"/>
        <v>#DIV/0!</v>
      </c>
      <c r="AI26" s="18" t="e">
        <f t="shared" si="14"/>
        <v>#DIV/0!</v>
      </c>
      <c r="AJ26" s="18" t="e">
        <f t="shared" si="14"/>
        <v>#DIV/0!</v>
      </c>
      <c r="AK26" s="18" t="e">
        <f t="shared" si="14"/>
        <v>#DIV/0!</v>
      </c>
      <c r="AL26" s="18" t="e">
        <f t="shared" si="14"/>
        <v>#DIV/0!</v>
      </c>
      <c r="AM26" s="18" t="e">
        <f t="shared" si="14"/>
        <v>#DIV/0!</v>
      </c>
      <c r="AN26" s="18" t="e">
        <f t="shared" si="14"/>
        <v>#DIV/0!</v>
      </c>
    </row>
    <row r="27" spans="2:45" x14ac:dyDescent="0.2">
      <c r="B27" t="s">
        <v>31</v>
      </c>
      <c r="C27" s="18" t="e">
        <f>C15/C4</f>
        <v>#DIV/0!</v>
      </c>
      <c r="D27" s="18" t="e">
        <f t="shared" ref="D27:T27" si="15">D15/D4</f>
        <v>#DIV/0!</v>
      </c>
      <c r="E27" s="18" t="e">
        <f t="shared" si="15"/>
        <v>#DIV/0!</v>
      </c>
      <c r="F27" s="18" t="e">
        <f t="shared" si="15"/>
        <v>#DIV/0!</v>
      </c>
      <c r="G27" s="18" t="e">
        <f t="shared" si="15"/>
        <v>#DIV/0!</v>
      </c>
      <c r="H27" s="18" t="e">
        <f t="shared" si="15"/>
        <v>#DIV/0!</v>
      </c>
      <c r="I27" s="18" t="e">
        <f t="shared" si="15"/>
        <v>#DIV/0!</v>
      </c>
      <c r="J27" s="18" t="e">
        <f t="shared" si="15"/>
        <v>#DIV/0!</v>
      </c>
      <c r="K27" s="18" t="e">
        <f t="shared" si="15"/>
        <v>#DIV/0!</v>
      </c>
      <c r="L27" s="18" t="e">
        <f t="shared" si="15"/>
        <v>#DIV/0!</v>
      </c>
      <c r="M27" s="18" t="e">
        <f t="shared" si="15"/>
        <v>#DIV/0!</v>
      </c>
      <c r="N27" s="18" t="e">
        <f t="shared" si="15"/>
        <v>#DIV/0!</v>
      </c>
      <c r="O27" s="18" t="e">
        <f t="shared" si="15"/>
        <v>#DIV/0!</v>
      </c>
      <c r="P27" s="18" t="e">
        <f t="shared" si="15"/>
        <v>#DIV/0!</v>
      </c>
      <c r="Q27" s="18" t="e">
        <f t="shared" si="15"/>
        <v>#DIV/0!</v>
      </c>
      <c r="R27" s="18" t="e">
        <f t="shared" si="15"/>
        <v>#DIV/0!</v>
      </c>
      <c r="S27" s="18" t="e">
        <f t="shared" si="15"/>
        <v>#DIV/0!</v>
      </c>
      <c r="T27" s="18" t="e">
        <f t="shared" si="15"/>
        <v>#DIV/0!</v>
      </c>
      <c r="U27" s="18" t="e">
        <f t="shared" ref="U27:V27" si="16">U15/U4</f>
        <v>#DIV/0!</v>
      </c>
      <c r="V27" s="18" t="e">
        <f t="shared" si="16"/>
        <v>#DIV/0!</v>
      </c>
      <c r="AA27" s="18" t="e">
        <f t="shared" ref="AA27:AC27" si="17">AA15/AA4</f>
        <v>#DIV/0!</v>
      </c>
      <c r="AB27" s="18" t="e">
        <f t="shared" si="17"/>
        <v>#DIV/0!</v>
      </c>
      <c r="AC27" s="18" t="e">
        <f t="shared" si="17"/>
        <v>#DIV/0!</v>
      </c>
      <c r="AD27" s="18" t="e">
        <f t="shared" ref="AD27:AN27" si="18">AD15/AD4</f>
        <v>#DIV/0!</v>
      </c>
      <c r="AE27" s="18" t="e">
        <f t="shared" si="18"/>
        <v>#DIV/0!</v>
      </c>
      <c r="AF27" s="18" t="e">
        <f t="shared" si="18"/>
        <v>#DIV/0!</v>
      </c>
      <c r="AG27" s="18" t="e">
        <f t="shared" si="18"/>
        <v>#DIV/0!</v>
      </c>
      <c r="AH27" s="18" t="e">
        <f t="shared" si="18"/>
        <v>#DIV/0!</v>
      </c>
      <c r="AI27" s="18" t="e">
        <f t="shared" si="18"/>
        <v>#DIV/0!</v>
      </c>
      <c r="AJ27" s="18" t="e">
        <f t="shared" si="18"/>
        <v>#DIV/0!</v>
      </c>
      <c r="AK27" s="18" t="e">
        <f t="shared" si="18"/>
        <v>#DIV/0!</v>
      </c>
      <c r="AL27" s="18" t="e">
        <f t="shared" si="18"/>
        <v>#DIV/0!</v>
      </c>
      <c r="AM27" s="18" t="e">
        <f t="shared" si="18"/>
        <v>#DIV/0!</v>
      </c>
      <c r="AN27" s="18" t="e">
        <f t="shared" si="18"/>
        <v>#DIV/0!</v>
      </c>
      <c r="AR27" t="s">
        <v>32</v>
      </c>
      <c r="AS27" s="19">
        <v>8.5000000000000006E-2</v>
      </c>
    </row>
    <row r="28" spans="2:45" x14ac:dyDescent="0.2">
      <c r="AR28" t="s">
        <v>33</v>
      </c>
      <c r="AS28" s="18">
        <v>-0.01</v>
      </c>
    </row>
    <row r="29" spans="2:45" x14ac:dyDescent="0.2">
      <c r="S29" s="3"/>
      <c r="T29" s="3"/>
      <c r="AR29" t="s">
        <v>34</v>
      </c>
      <c r="AS29" s="3">
        <f>NPV(AS27,AD15:QA15)</f>
        <v>0</v>
      </c>
    </row>
    <row r="30" spans="2:45" x14ac:dyDescent="0.2">
      <c r="S30" s="3"/>
      <c r="T30" s="3"/>
      <c r="AR30" t="s">
        <v>35</v>
      </c>
      <c r="AS30" s="2">
        <f>AS29/Main!K2</f>
        <v>0</v>
      </c>
    </row>
    <row r="31" spans="2:45" x14ac:dyDescent="0.2">
      <c r="AR31" t="s">
        <v>36</v>
      </c>
      <c r="AS31" s="18">
        <f>AS30/Main!K1-1</f>
        <v>-1</v>
      </c>
    </row>
    <row r="39" spans="3:21" s="7" customFormat="1" x14ac:dyDescent="0.2">
      <c r="C39" s="8"/>
      <c r="S39" s="9"/>
      <c r="T39" s="9"/>
      <c r="U39" s="9"/>
    </row>
    <row r="40" spans="3:21" s="7" customFormat="1" x14ac:dyDescent="0.2">
      <c r="C40" s="8"/>
      <c r="T40" s="9"/>
    </row>
    <row r="44" spans="3:21" x14ac:dyDescent="0.2">
      <c r="T44" s="3"/>
      <c r="U44" s="3"/>
    </row>
    <row r="46" spans="3:21" x14ac:dyDescent="0.2">
      <c r="R46" s="3"/>
      <c r="S46" s="3"/>
      <c r="T46" s="3"/>
      <c r="U46" s="3"/>
    </row>
    <row r="48" spans="3:21" x14ac:dyDescent="0.2">
      <c r="T48" s="3"/>
      <c r="U48" s="3"/>
    </row>
    <row r="50" spans="3:3" s="7" customFormat="1" x14ac:dyDescent="0.2">
      <c r="C50" s="8"/>
    </row>
  </sheetData>
  <hyperlinks>
    <hyperlink ref="A1" location="Main!A1" display="Main" xr:uid="{82E25B95-9FA6-42AF-A0B1-437FD7BC972E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2023-06-01T01:55:44Z</dcterms:created>
  <dcterms:modified xsi:type="dcterms:W3CDTF">2024-02-07T04:00:02Z</dcterms:modified>
  <cp:category/>
  <cp:contentStatus/>
</cp:coreProperties>
</file>